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esktop\"/>
    </mc:Choice>
  </mc:AlternateContent>
  <bookViews>
    <workbookView xWindow="0" yWindow="0" windowWidth="10770" windowHeight="7425" tabRatio="756" activeTab="1"/>
  </bookViews>
  <sheets>
    <sheet name="Voorblad" sheetId="21" r:id="rId1"/>
    <sheet name="Inhoud" sheetId="22" r:id="rId2"/>
    <sheet name="Toelichting" sheetId="23" r:id="rId3"/>
    <sheet name="Bronbestanden" sheetId="24" r:id="rId4"/>
    <sheet name="Tabel 1" sheetId="3" r:id="rId5"/>
    <sheet name="Tabel 2" sheetId="7" r:id="rId6"/>
    <sheet name="Tabel 3" sheetId="6" r:id="rId7"/>
    <sheet name="Tabel 4" sheetId="30" r:id="rId8"/>
    <sheet name="Tabel 5" sheetId="5" r:id="rId9"/>
    <sheet name="Tabel 6" sheetId="20" r:id="rId10"/>
    <sheet name="Tabel 7" sheetId="15" r:id="rId11"/>
    <sheet name="Tabel 8" sheetId="4" r:id="rId12"/>
    <sheet name="Tabel 9" sheetId="19" r:id="rId13"/>
    <sheet name="Tabel 10" sheetId="14" r:id="rId14"/>
    <sheet name="Tabel 11" sheetId="2" r:id="rId15"/>
    <sheet name="Tabel 12" sheetId="13" r:id="rId16"/>
    <sheet name="Tabel 13" sheetId="1" r:id="rId17"/>
    <sheet name="Tabel 14" sheetId="11" r:id="rId18"/>
    <sheet name="Tabel 15" sheetId="26" r:id="rId19"/>
    <sheet name="Tabel 16" sheetId="27" r:id="rId20"/>
    <sheet name="Tabel 17" sheetId="28" r:id="rId21"/>
    <sheet name="Tabel 18" sheetId="29" r:id="rId22"/>
  </sheets>
  <definedNames>
    <definedName name="_xlnm._FilterDatabase" localSheetId="14" hidden="1">'Tabel 11'!$A$4:$X$761</definedName>
    <definedName name="_xlnm._FilterDatabase" localSheetId="15" hidden="1">'Tabel 12'!$A$4:$Y$761</definedName>
    <definedName name="_xlnm._FilterDatabase" localSheetId="16" hidden="1">'Tabel 13'!$A$4:$X$786</definedName>
    <definedName name="_xlnm._FilterDatabase" localSheetId="17" hidden="1">'Tabel 14'!$A$11:$AM$397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11" l="1"/>
  <c r="I13" i="11"/>
  <c r="J13" i="11"/>
  <c r="K13" i="11"/>
  <c r="L13" i="11"/>
  <c r="M13" i="11"/>
  <c r="N13" i="11"/>
  <c r="O13" i="11"/>
  <c r="P13" i="11"/>
  <c r="Q13" i="11"/>
  <c r="R13" i="11"/>
  <c r="S13" i="11"/>
  <c r="T13" i="11"/>
  <c r="U13" i="11"/>
  <c r="V13" i="11"/>
  <c r="W13" i="11"/>
  <c r="Y13" i="11"/>
  <c r="H14" i="11"/>
  <c r="I14" i="11"/>
  <c r="J14" i="11"/>
  <c r="K14" i="11"/>
  <c r="L14" i="11"/>
  <c r="M14" i="11"/>
  <c r="N14" i="11"/>
  <c r="O14" i="11"/>
  <c r="P14" i="11"/>
  <c r="Q14" i="11"/>
  <c r="R14" i="11"/>
  <c r="S14" i="11"/>
  <c r="T14" i="11"/>
  <c r="U14" i="11"/>
  <c r="V14" i="11"/>
  <c r="W14" i="11"/>
  <c r="Y14" i="11"/>
  <c r="H15" i="11"/>
  <c r="I15" i="11"/>
  <c r="J15" i="11"/>
  <c r="K15" i="11"/>
  <c r="L15" i="11"/>
  <c r="M15" i="11"/>
  <c r="N15" i="11"/>
  <c r="O15" i="11"/>
  <c r="P15" i="11"/>
  <c r="Q15" i="11"/>
  <c r="R15" i="11"/>
  <c r="S15" i="11"/>
  <c r="T15" i="11"/>
  <c r="U15" i="11"/>
  <c r="V15" i="11"/>
  <c r="W15" i="11"/>
  <c r="Y15" i="11"/>
  <c r="H16" i="11"/>
  <c r="I16" i="11"/>
  <c r="J16" i="11"/>
  <c r="K16" i="11"/>
  <c r="L16" i="11"/>
  <c r="M16" i="11"/>
  <c r="N16" i="11"/>
  <c r="O16" i="11"/>
  <c r="P16" i="11"/>
  <c r="Q16" i="11"/>
  <c r="R16" i="11"/>
  <c r="S16" i="11"/>
  <c r="T16" i="11"/>
  <c r="U16" i="11"/>
  <c r="V16" i="11"/>
  <c r="W16" i="11"/>
  <c r="Y16" i="11"/>
  <c r="H17" i="11"/>
  <c r="I17" i="11"/>
  <c r="J17" i="11"/>
  <c r="K17" i="11"/>
  <c r="L17" i="11"/>
  <c r="M17" i="11"/>
  <c r="N17" i="11"/>
  <c r="O17" i="11"/>
  <c r="P17" i="11"/>
  <c r="Q17" i="11"/>
  <c r="R17" i="11"/>
  <c r="S17" i="11"/>
  <c r="T17" i="11"/>
  <c r="U17" i="11"/>
  <c r="V17" i="11"/>
  <c r="W17" i="11"/>
  <c r="Y17" i="11"/>
  <c r="H18" i="11"/>
  <c r="I18" i="11"/>
  <c r="J18" i="11"/>
  <c r="K18" i="11"/>
  <c r="L18" i="11"/>
  <c r="M18" i="11"/>
  <c r="N18" i="11"/>
  <c r="O18" i="11"/>
  <c r="P18" i="11"/>
  <c r="Q18" i="11"/>
  <c r="R18" i="11"/>
  <c r="S18" i="11"/>
  <c r="T18" i="11"/>
  <c r="U18" i="11"/>
  <c r="V18" i="11"/>
  <c r="W18" i="11"/>
  <c r="Y18" i="11"/>
  <c r="H19" i="11"/>
  <c r="I19" i="11"/>
  <c r="J19" i="11"/>
  <c r="K19" i="11"/>
  <c r="L19" i="11"/>
  <c r="M19" i="11"/>
  <c r="N19" i="11"/>
  <c r="O19" i="11"/>
  <c r="P19" i="11"/>
  <c r="Q19" i="11"/>
  <c r="R19" i="11"/>
  <c r="S19" i="11"/>
  <c r="T19" i="11"/>
  <c r="U19" i="11"/>
  <c r="V19" i="11"/>
  <c r="W19" i="11"/>
  <c r="Y19" i="11"/>
  <c r="H20" i="11"/>
  <c r="I20" i="11"/>
  <c r="J20" i="11"/>
  <c r="K20" i="11"/>
  <c r="L20" i="11"/>
  <c r="M20" i="11"/>
  <c r="N20" i="11"/>
  <c r="O20" i="11"/>
  <c r="P20" i="11"/>
  <c r="Q20" i="11"/>
  <c r="R20" i="11"/>
  <c r="S20" i="11"/>
  <c r="T20" i="11"/>
  <c r="U20" i="11"/>
  <c r="V20" i="11"/>
  <c r="W20" i="11"/>
  <c r="Y20" i="11"/>
  <c r="H21" i="11"/>
  <c r="I21" i="11"/>
  <c r="J21" i="11"/>
  <c r="K21" i="11"/>
  <c r="L21" i="11"/>
  <c r="M21" i="11"/>
  <c r="N21" i="11"/>
  <c r="O21" i="11"/>
  <c r="P21" i="11"/>
  <c r="Q21" i="11"/>
  <c r="R21" i="11"/>
  <c r="S21" i="11"/>
  <c r="T21" i="11"/>
  <c r="U21" i="11"/>
  <c r="V21" i="11"/>
  <c r="W21" i="11"/>
  <c r="Y21" i="11"/>
  <c r="H22" i="11"/>
  <c r="I22" i="11"/>
  <c r="J22" i="11"/>
  <c r="K22" i="11"/>
  <c r="L22" i="11"/>
  <c r="M22" i="11"/>
  <c r="N22" i="11"/>
  <c r="O22" i="11"/>
  <c r="P22" i="11"/>
  <c r="Q22" i="11"/>
  <c r="R22" i="11"/>
  <c r="S22" i="11"/>
  <c r="T22" i="11"/>
  <c r="U22" i="11"/>
  <c r="V22" i="11"/>
  <c r="W22" i="11"/>
  <c r="Y22" i="11"/>
  <c r="H23" i="11"/>
  <c r="I23" i="11"/>
  <c r="J23" i="11"/>
  <c r="K23" i="11"/>
  <c r="L23" i="11"/>
  <c r="M23" i="11"/>
  <c r="N23" i="11"/>
  <c r="O23" i="11"/>
  <c r="P23" i="11"/>
  <c r="Q23" i="11"/>
  <c r="R23" i="11"/>
  <c r="S23" i="11"/>
  <c r="T23" i="11"/>
  <c r="U23" i="11"/>
  <c r="V23" i="11"/>
  <c r="W23" i="11"/>
  <c r="Y23" i="11"/>
  <c r="H24" i="11"/>
  <c r="I24" i="11"/>
  <c r="J24" i="11"/>
  <c r="K24" i="11"/>
  <c r="L24" i="11"/>
  <c r="M24" i="11"/>
  <c r="N24" i="11"/>
  <c r="O24" i="11"/>
  <c r="P24" i="11"/>
  <c r="Q24" i="11"/>
  <c r="R24" i="11"/>
  <c r="S24" i="11"/>
  <c r="T24" i="11"/>
  <c r="U24" i="11"/>
  <c r="V24" i="11"/>
  <c r="W24" i="11"/>
  <c r="Y24" i="11"/>
  <c r="H25" i="11"/>
  <c r="I25" i="11"/>
  <c r="J25" i="11"/>
  <c r="K25" i="11"/>
  <c r="L25" i="11"/>
  <c r="M25" i="11"/>
  <c r="N25" i="11"/>
  <c r="O25" i="11"/>
  <c r="P25" i="11"/>
  <c r="Q25" i="11"/>
  <c r="R25" i="11"/>
  <c r="S25" i="11"/>
  <c r="T25" i="11"/>
  <c r="U25" i="11"/>
  <c r="V25" i="11"/>
  <c r="W25" i="11"/>
  <c r="Y25" i="11"/>
  <c r="H26" i="11"/>
  <c r="I26" i="11"/>
  <c r="J26" i="11"/>
  <c r="K26" i="11"/>
  <c r="L26" i="11"/>
  <c r="M26" i="11"/>
  <c r="N26" i="11"/>
  <c r="O26" i="11"/>
  <c r="P26" i="11"/>
  <c r="Q26" i="11"/>
  <c r="R26" i="11"/>
  <c r="S26" i="11"/>
  <c r="T26" i="11"/>
  <c r="U26" i="11"/>
  <c r="V26" i="11"/>
  <c r="W26" i="11"/>
  <c r="Y26" i="11"/>
  <c r="H27" i="11"/>
  <c r="I27" i="11"/>
  <c r="J27" i="11"/>
  <c r="K27" i="11"/>
  <c r="L27" i="11"/>
  <c r="M27" i="11"/>
  <c r="N27" i="11"/>
  <c r="O27" i="11"/>
  <c r="P27" i="11"/>
  <c r="Q27" i="11"/>
  <c r="R27" i="11"/>
  <c r="S27" i="11"/>
  <c r="T27" i="11"/>
  <c r="U27" i="11"/>
  <c r="V27" i="11"/>
  <c r="W27" i="11"/>
  <c r="Y27" i="11"/>
  <c r="H28" i="11"/>
  <c r="I28" i="11"/>
  <c r="J28" i="11"/>
  <c r="K28" i="11"/>
  <c r="L28" i="11"/>
  <c r="M28" i="11"/>
  <c r="N28" i="11"/>
  <c r="O28" i="11"/>
  <c r="P28" i="11"/>
  <c r="Q28" i="11"/>
  <c r="R28" i="11"/>
  <c r="S28" i="11"/>
  <c r="T28" i="11"/>
  <c r="U28" i="11"/>
  <c r="V28" i="11"/>
  <c r="W28" i="11"/>
  <c r="Y28" i="11"/>
  <c r="H29" i="11"/>
  <c r="I29" i="11"/>
  <c r="J29" i="11"/>
  <c r="K29" i="11"/>
  <c r="L29" i="11"/>
  <c r="M29" i="11"/>
  <c r="N29" i="11"/>
  <c r="O29" i="11"/>
  <c r="P29" i="11"/>
  <c r="Q29" i="11"/>
  <c r="R29" i="11"/>
  <c r="S29" i="11"/>
  <c r="T29" i="11"/>
  <c r="U29" i="11"/>
  <c r="V29" i="11"/>
  <c r="W29" i="11"/>
  <c r="Y29" i="11"/>
  <c r="H30" i="11"/>
  <c r="I30" i="11"/>
  <c r="J30" i="11"/>
  <c r="K30" i="11"/>
  <c r="L30" i="11"/>
  <c r="M30" i="11"/>
  <c r="N30" i="11"/>
  <c r="O30" i="11"/>
  <c r="P30" i="11"/>
  <c r="Q30" i="11"/>
  <c r="R30" i="11"/>
  <c r="S30" i="11"/>
  <c r="T30" i="11"/>
  <c r="U30" i="11"/>
  <c r="V30" i="11"/>
  <c r="W30" i="11"/>
  <c r="Y30" i="11"/>
  <c r="H31" i="11"/>
  <c r="I31" i="11"/>
  <c r="J31" i="11"/>
  <c r="K31" i="11"/>
  <c r="L31" i="11"/>
  <c r="M31" i="11"/>
  <c r="N31" i="11"/>
  <c r="O31" i="11"/>
  <c r="P31" i="11"/>
  <c r="Q31" i="11"/>
  <c r="R31" i="11"/>
  <c r="S31" i="11"/>
  <c r="T31" i="11"/>
  <c r="U31" i="11"/>
  <c r="V31" i="11"/>
  <c r="W31" i="11"/>
  <c r="Y31" i="11"/>
  <c r="H32" i="11"/>
  <c r="I32" i="11"/>
  <c r="J32" i="11"/>
  <c r="K32" i="11"/>
  <c r="L32" i="11"/>
  <c r="M32" i="11"/>
  <c r="N32" i="11"/>
  <c r="O32" i="11"/>
  <c r="P32" i="11"/>
  <c r="Q32" i="11"/>
  <c r="R32" i="11"/>
  <c r="S32" i="11"/>
  <c r="T32" i="11"/>
  <c r="U32" i="11"/>
  <c r="V32" i="11"/>
  <c r="W32" i="11"/>
  <c r="Y32" i="11"/>
  <c r="H33" i="11"/>
  <c r="I33" i="11"/>
  <c r="J33" i="11"/>
  <c r="K33" i="11"/>
  <c r="L33" i="11"/>
  <c r="M33" i="11"/>
  <c r="N33" i="11"/>
  <c r="O33" i="11"/>
  <c r="P33" i="11"/>
  <c r="Q33" i="11"/>
  <c r="R33" i="11"/>
  <c r="S33" i="11"/>
  <c r="T33" i="11"/>
  <c r="U33" i="11"/>
  <c r="V33" i="11"/>
  <c r="W33" i="11"/>
  <c r="Y33" i="11"/>
  <c r="H34" i="11"/>
  <c r="I34" i="11"/>
  <c r="J34" i="11"/>
  <c r="K34" i="11"/>
  <c r="L34" i="11"/>
  <c r="M34" i="11"/>
  <c r="N34" i="11"/>
  <c r="O34" i="11"/>
  <c r="P34" i="11"/>
  <c r="Q34" i="11"/>
  <c r="R34" i="11"/>
  <c r="S34" i="11"/>
  <c r="T34" i="11"/>
  <c r="U34" i="11"/>
  <c r="V34" i="11"/>
  <c r="W34" i="11"/>
  <c r="Y34" i="11"/>
  <c r="H35" i="11"/>
  <c r="I35" i="11"/>
  <c r="J35" i="11"/>
  <c r="K35" i="11"/>
  <c r="L35" i="11"/>
  <c r="M35" i="11"/>
  <c r="N35" i="11"/>
  <c r="O35" i="11"/>
  <c r="P35" i="11"/>
  <c r="Q35" i="11"/>
  <c r="R35" i="11"/>
  <c r="S35" i="11"/>
  <c r="T35" i="11"/>
  <c r="U35" i="11"/>
  <c r="V35" i="11"/>
  <c r="W35" i="11"/>
  <c r="Y35" i="11"/>
  <c r="H36" i="11"/>
  <c r="I36" i="11"/>
  <c r="J36" i="11"/>
  <c r="K36" i="11"/>
  <c r="L36" i="11"/>
  <c r="M36" i="11"/>
  <c r="N36" i="11"/>
  <c r="O36" i="11"/>
  <c r="P36" i="11"/>
  <c r="Q36" i="11"/>
  <c r="R36" i="11"/>
  <c r="S36" i="11"/>
  <c r="T36" i="11"/>
  <c r="U36" i="11"/>
  <c r="V36" i="11"/>
  <c r="W36" i="11"/>
  <c r="Y36" i="11"/>
  <c r="H37" i="11"/>
  <c r="I37" i="11"/>
  <c r="J37" i="11"/>
  <c r="K37" i="11"/>
  <c r="L37" i="11"/>
  <c r="M37" i="11"/>
  <c r="N37" i="11"/>
  <c r="O37" i="11"/>
  <c r="P37" i="11"/>
  <c r="Q37" i="11"/>
  <c r="R37" i="11"/>
  <c r="S37" i="11"/>
  <c r="T37" i="11"/>
  <c r="U37" i="11"/>
  <c r="V37" i="11"/>
  <c r="W37" i="11"/>
  <c r="Y37" i="11"/>
  <c r="H38" i="11"/>
  <c r="I38" i="11"/>
  <c r="J38" i="11"/>
  <c r="K38" i="11"/>
  <c r="L38" i="11"/>
  <c r="M38" i="11"/>
  <c r="N38" i="11"/>
  <c r="O38" i="11"/>
  <c r="P38" i="11"/>
  <c r="Q38" i="11"/>
  <c r="R38" i="11"/>
  <c r="S38" i="11"/>
  <c r="T38" i="11"/>
  <c r="U38" i="11"/>
  <c r="V38" i="11"/>
  <c r="W38" i="11"/>
  <c r="Y38" i="11"/>
  <c r="H39" i="11"/>
  <c r="I39" i="11"/>
  <c r="J39" i="11"/>
  <c r="K39" i="11"/>
  <c r="L39" i="11"/>
  <c r="M39" i="11"/>
  <c r="N39" i="11"/>
  <c r="O39" i="11"/>
  <c r="P39" i="11"/>
  <c r="Q39" i="11"/>
  <c r="R39" i="11"/>
  <c r="S39" i="11"/>
  <c r="T39" i="11"/>
  <c r="U39" i="11"/>
  <c r="V39" i="11"/>
  <c r="W39" i="11"/>
  <c r="Y39" i="11"/>
  <c r="H40" i="11"/>
  <c r="I40" i="11"/>
  <c r="J40" i="11"/>
  <c r="K40" i="11"/>
  <c r="L40" i="11"/>
  <c r="M40" i="11"/>
  <c r="N40" i="11"/>
  <c r="O40" i="11"/>
  <c r="P40" i="11"/>
  <c r="Q40" i="11"/>
  <c r="R40" i="11"/>
  <c r="S40" i="11"/>
  <c r="T40" i="11"/>
  <c r="U40" i="11"/>
  <c r="V40" i="11"/>
  <c r="W40" i="11"/>
  <c r="Y40" i="11"/>
  <c r="H41" i="11"/>
  <c r="I41" i="11"/>
  <c r="J41" i="11"/>
  <c r="K41" i="11"/>
  <c r="L41" i="11"/>
  <c r="M41" i="11"/>
  <c r="N41" i="11"/>
  <c r="O41" i="11"/>
  <c r="P41" i="11"/>
  <c r="Q41" i="11"/>
  <c r="R41" i="11"/>
  <c r="S41" i="11"/>
  <c r="T41" i="11"/>
  <c r="U41" i="11"/>
  <c r="V41" i="11"/>
  <c r="W41" i="11"/>
  <c r="Y41" i="11"/>
  <c r="H42" i="11"/>
  <c r="I42" i="11"/>
  <c r="J42" i="11"/>
  <c r="K42" i="11"/>
  <c r="L42" i="11"/>
  <c r="M42" i="11"/>
  <c r="N42" i="11"/>
  <c r="O42" i="11"/>
  <c r="P42" i="11"/>
  <c r="Q42" i="11"/>
  <c r="R42" i="11"/>
  <c r="S42" i="11"/>
  <c r="T42" i="11"/>
  <c r="U42" i="11"/>
  <c r="V42" i="11"/>
  <c r="W42" i="11"/>
  <c r="Y42" i="11"/>
  <c r="H43" i="11"/>
  <c r="I43" i="11"/>
  <c r="J43" i="11"/>
  <c r="K43" i="11"/>
  <c r="L43" i="11"/>
  <c r="M43" i="11"/>
  <c r="N43" i="11"/>
  <c r="O43" i="11"/>
  <c r="P43" i="11"/>
  <c r="Q43" i="11"/>
  <c r="R43" i="11"/>
  <c r="S43" i="11"/>
  <c r="T43" i="11"/>
  <c r="U43" i="11"/>
  <c r="V43" i="11"/>
  <c r="W43" i="11"/>
  <c r="Y43" i="11"/>
  <c r="H44" i="11"/>
  <c r="I44" i="11"/>
  <c r="J44" i="11"/>
  <c r="K44" i="11"/>
  <c r="L44" i="11"/>
  <c r="M44" i="11"/>
  <c r="N44" i="11"/>
  <c r="O44" i="11"/>
  <c r="P44" i="11"/>
  <c r="Q44" i="11"/>
  <c r="R44" i="11"/>
  <c r="S44" i="11"/>
  <c r="T44" i="11"/>
  <c r="U44" i="11"/>
  <c r="V44" i="11"/>
  <c r="W44" i="11"/>
  <c r="Y44" i="11"/>
  <c r="H45" i="11"/>
  <c r="I45" i="11"/>
  <c r="J45" i="11"/>
  <c r="K45" i="11"/>
  <c r="L45" i="11"/>
  <c r="M45" i="11"/>
  <c r="N45" i="11"/>
  <c r="O45" i="11"/>
  <c r="P45" i="11"/>
  <c r="Q45" i="11"/>
  <c r="R45" i="11"/>
  <c r="S45" i="11"/>
  <c r="T45" i="11"/>
  <c r="U45" i="11"/>
  <c r="V45" i="11"/>
  <c r="W45" i="11"/>
  <c r="Y45" i="11"/>
  <c r="H46" i="11"/>
  <c r="I46" i="11"/>
  <c r="J46" i="11"/>
  <c r="K46" i="11"/>
  <c r="L46" i="11"/>
  <c r="M46" i="11"/>
  <c r="N46" i="11"/>
  <c r="O46" i="11"/>
  <c r="P46" i="11"/>
  <c r="Q46" i="11"/>
  <c r="R46" i="11"/>
  <c r="S46" i="11"/>
  <c r="T46" i="11"/>
  <c r="U46" i="11"/>
  <c r="V46" i="11"/>
  <c r="W46" i="11"/>
  <c r="Y46" i="11"/>
  <c r="H47" i="11"/>
  <c r="I47" i="11"/>
  <c r="J47" i="11"/>
  <c r="K47" i="11"/>
  <c r="L47" i="11"/>
  <c r="M47" i="11"/>
  <c r="N47" i="11"/>
  <c r="O47" i="11"/>
  <c r="P47" i="11"/>
  <c r="Q47" i="11"/>
  <c r="R47" i="11"/>
  <c r="S47" i="11"/>
  <c r="T47" i="11"/>
  <c r="U47" i="11"/>
  <c r="V47" i="11"/>
  <c r="W47" i="11"/>
  <c r="Y47" i="11"/>
  <c r="H48" i="11"/>
  <c r="I48" i="11"/>
  <c r="J48" i="11"/>
  <c r="K48" i="11"/>
  <c r="L48" i="11"/>
  <c r="M48" i="11"/>
  <c r="N48" i="11"/>
  <c r="O48" i="11"/>
  <c r="P48" i="11"/>
  <c r="Q48" i="11"/>
  <c r="R48" i="11"/>
  <c r="S48" i="11"/>
  <c r="T48" i="11"/>
  <c r="U48" i="11"/>
  <c r="V48" i="11"/>
  <c r="W48" i="11"/>
  <c r="Y48" i="11"/>
  <c r="H49" i="11"/>
  <c r="I49" i="11"/>
  <c r="J49" i="11"/>
  <c r="K49" i="11"/>
  <c r="L49" i="11"/>
  <c r="M49" i="11"/>
  <c r="N49" i="11"/>
  <c r="O49" i="11"/>
  <c r="P49" i="11"/>
  <c r="Q49" i="11"/>
  <c r="R49" i="11"/>
  <c r="S49" i="11"/>
  <c r="T49" i="11"/>
  <c r="U49" i="11"/>
  <c r="V49" i="11"/>
  <c r="W49" i="11"/>
  <c r="Y49" i="11"/>
  <c r="H50" i="11"/>
  <c r="I50" i="11"/>
  <c r="J50" i="11"/>
  <c r="K50" i="11"/>
  <c r="L50" i="11"/>
  <c r="M50" i="11"/>
  <c r="N50" i="11"/>
  <c r="O50" i="11"/>
  <c r="P50" i="11"/>
  <c r="Q50" i="11"/>
  <c r="R50" i="11"/>
  <c r="S50" i="11"/>
  <c r="T50" i="11"/>
  <c r="U50" i="11"/>
  <c r="V50" i="11"/>
  <c r="W50" i="11"/>
  <c r="Y50" i="11"/>
  <c r="H51" i="11"/>
  <c r="I51" i="11"/>
  <c r="J51" i="11"/>
  <c r="K51" i="11"/>
  <c r="L51" i="11"/>
  <c r="M51" i="11"/>
  <c r="N51" i="11"/>
  <c r="O51" i="11"/>
  <c r="P51" i="11"/>
  <c r="Q51" i="11"/>
  <c r="R51" i="11"/>
  <c r="S51" i="11"/>
  <c r="T51" i="11"/>
  <c r="U51" i="11"/>
  <c r="V51" i="11"/>
  <c r="W51" i="11"/>
  <c r="Y51" i="11"/>
  <c r="H52" i="11"/>
  <c r="I52" i="11"/>
  <c r="J52" i="11"/>
  <c r="K52" i="11"/>
  <c r="L52" i="11"/>
  <c r="M52" i="11"/>
  <c r="N52" i="11"/>
  <c r="O52" i="11"/>
  <c r="P52" i="11"/>
  <c r="Q52" i="11"/>
  <c r="R52" i="11"/>
  <c r="S52" i="11"/>
  <c r="T52" i="11"/>
  <c r="U52" i="11"/>
  <c r="V52" i="11"/>
  <c r="W52" i="11"/>
  <c r="Y52" i="11"/>
  <c r="H53" i="11"/>
  <c r="I53" i="11"/>
  <c r="J53" i="11"/>
  <c r="K53" i="11"/>
  <c r="L53" i="11"/>
  <c r="M53" i="11"/>
  <c r="N53" i="11"/>
  <c r="O53" i="11"/>
  <c r="P53" i="11"/>
  <c r="Q53" i="11"/>
  <c r="R53" i="11"/>
  <c r="S53" i="11"/>
  <c r="T53" i="11"/>
  <c r="U53" i="11"/>
  <c r="V53" i="11"/>
  <c r="W53" i="11"/>
  <c r="Y53" i="11"/>
  <c r="H54" i="11"/>
  <c r="I54" i="11"/>
  <c r="J54" i="11"/>
  <c r="K54" i="11"/>
  <c r="L54" i="11"/>
  <c r="M54" i="11"/>
  <c r="N54" i="11"/>
  <c r="O54" i="11"/>
  <c r="P54" i="11"/>
  <c r="Q54" i="11"/>
  <c r="R54" i="11"/>
  <c r="S54" i="11"/>
  <c r="T54" i="11"/>
  <c r="U54" i="11"/>
  <c r="V54" i="11"/>
  <c r="W54" i="11"/>
  <c r="Y54" i="11"/>
  <c r="H55" i="11"/>
  <c r="I55" i="11"/>
  <c r="J55" i="11"/>
  <c r="K55" i="11"/>
  <c r="L55" i="11"/>
  <c r="M55" i="11"/>
  <c r="N55" i="11"/>
  <c r="O55" i="11"/>
  <c r="P55" i="11"/>
  <c r="Q55" i="11"/>
  <c r="R55" i="11"/>
  <c r="S55" i="11"/>
  <c r="T55" i="11"/>
  <c r="U55" i="11"/>
  <c r="V55" i="11"/>
  <c r="W55" i="11"/>
  <c r="Y55" i="11"/>
  <c r="H56" i="11"/>
  <c r="I56" i="11"/>
  <c r="J56" i="11"/>
  <c r="K56" i="11"/>
  <c r="L56" i="11"/>
  <c r="M56" i="11"/>
  <c r="N56" i="11"/>
  <c r="O56" i="11"/>
  <c r="P56" i="11"/>
  <c r="Q56" i="11"/>
  <c r="R56" i="11"/>
  <c r="S56" i="11"/>
  <c r="T56" i="11"/>
  <c r="U56" i="11"/>
  <c r="V56" i="11"/>
  <c r="W56" i="11"/>
  <c r="Y56" i="11"/>
  <c r="H57" i="11"/>
  <c r="I57" i="11"/>
  <c r="J57" i="11"/>
  <c r="K57" i="11"/>
  <c r="L57" i="11"/>
  <c r="M57" i="11"/>
  <c r="N57" i="11"/>
  <c r="O57" i="11"/>
  <c r="P57" i="11"/>
  <c r="Q57" i="11"/>
  <c r="R57" i="11"/>
  <c r="S57" i="11"/>
  <c r="T57" i="11"/>
  <c r="U57" i="11"/>
  <c r="V57" i="11"/>
  <c r="W57" i="11"/>
  <c r="Y57" i="11"/>
  <c r="H58" i="11"/>
  <c r="I58" i="11"/>
  <c r="J58" i="11"/>
  <c r="K58" i="11"/>
  <c r="L58" i="11"/>
  <c r="M58" i="11"/>
  <c r="N58" i="11"/>
  <c r="O58" i="11"/>
  <c r="P58" i="11"/>
  <c r="Q58" i="11"/>
  <c r="R58" i="11"/>
  <c r="S58" i="11"/>
  <c r="T58" i="11"/>
  <c r="U58" i="11"/>
  <c r="V58" i="11"/>
  <c r="W58" i="11"/>
  <c r="Y58" i="11"/>
  <c r="H59" i="11"/>
  <c r="I59" i="11"/>
  <c r="J59" i="11"/>
  <c r="K59" i="11"/>
  <c r="L59" i="11"/>
  <c r="M59" i="11"/>
  <c r="N59" i="11"/>
  <c r="O59" i="11"/>
  <c r="P59" i="11"/>
  <c r="Q59" i="11"/>
  <c r="R59" i="11"/>
  <c r="S59" i="11"/>
  <c r="T59" i="11"/>
  <c r="U59" i="11"/>
  <c r="V59" i="11"/>
  <c r="W59" i="11"/>
  <c r="Y59" i="11"/>
  <c r="H60" i="11"/>
  <c r="I60" i="11"/>
  <c r="J60" i="11"/>
  <c r="K60" i="11"/>
  <c r="L60" i="11"/>
  <c r="M60" i="11"/>
  <c r="N60" i="11"/>
  <c r="O60" i="11"/>
  <c r="P60" i="11"/>
  <c r="Q60" i="11"/>
  <c r="R60" i="11"/>
  <c r="S60" i="11"/>
  <c r="T60" i="11"/>
  <c r="U60" i="11"/>
  <c r="V60" i="11"/>
  <c r="W60" i="11"/>
  <c r="Y60" i="11"/>
  <c r="H61" i="11"/>
  <c r="I61" i="11"/>
  <c r="J61" i="11"/>
  <c r="K61" i="11"/>
  <c r="L61" i="11"/>
  <c r="M61" i="11"/>
  <c r="N61" i="11"/>
  <c r="O61" i="11"/>
  <c r="P61" i="11"/>
  <c r="Q61" i="11"/>
  <c r="R61" i="11"/>
  <c r="S61" i="11"/>
  <c r="T61" i="11"/>
  <c r="U61" i="11"/>
  <c r="V61" i="11"/>
  <c r="W61" i="11"/>
  <c r="Y61" i="11"/>
  <c r="H62" i="11"/>
  <c r="I62" i="11"/>
  <c r="J62" i="11"/>
  <c r="K62" i="11"/>
  <c r="L62" i="11"/>
  <c r="M62" i="11"/>
  <c r="N62" i="11"/>
  <c r="O62" i="11"/>
  <c r="P62" i="11"/>
  <c r="Q62" i="11"/>
  <c r="R62" i="11"/>
  <c r="S62" i="11"/>
  <c r="T62" i="11"/>
  <c r="U62" i="11"/>
  <c r="V62" i="11"/>
  <c r="W62" i="11"/>
  <c r="Y62" i="11"/>
  <c r="H63" i="11"/>
  <c r="I63" i="11"/>
  <c r="J63" i="11"/>
  <c r="K63" i="11"/>
  <c r="L63" i="11"/>
  <c r="M63" i="11"/>
  <c r="N63" i="11"/>
  <c r="O63" i="11"/>
  <c r="P63" i="11"/>
  <c r="Q63" i="11"/>
  <c r="R63" i="11"/>
  <c r="S63" i="11"/>
  <c r="T63" i="11"/>
  <c r="U63" i="11"/>
  <c r="V63" i="11"/>
  <c r="W63" i="11"/>
  <c r="Y63" i="11"/>
  <c r="H64" i="11"/>
  <c r="I64" i="11"/>
  <c r="J64" i="11"/>
  <c r="K64" i="11"/>
  <c r="L64" i="11"/>
  <c r="M64" i="11"/>
  <c r="N64" i="11"/>
  <c r="O64" i="11"/>
  <c r="P64" i="11"/>
  <c r="Q64" i="11"/>
  <c r="R64" i="11"/>
  <c r="S64" i="11"/>
  <c r="T64" i="11"/>
  <c r="U64" i="11"/>
  <c r="V64" i="11"/>
  <c r="W64" i="11"/>
  <c r="Y64" i="11"/>
  <c r="H65" i="11"/>
  <c r="I65" i="11"/>
  <c r="J65" i="11"/>
  <c r="K65" i="11"/>
  <c r="L65" i="11"/>
  <c r="M65" i="11"/>
  <c r="N65" i="11"/>
  <c r="O65" i="11"/>
  <c r="P65" i="11"/>
  <c r="Q65" i="11"/>
  <c r="R65" i="11"/>
  <c r="S65" i="11"/>
  <c r="T65" i="11"/>
  <c r="U65" i="11"/>
  <c r="V65" i="11"/>
  <c r="W65" i="11"/>
  <c r="Y65" i="11"/>
  <c r="H66" i="11"/>
  <c r="I66" i="11"/>
  <c r="J66" i="11"/>
  <c r="K66" i="11"/>
  <c r="L66" i="11"/>
  <c r="M66" i="11"/>
  <c r="N66" i="11"/>
  <c r="O66" i="11"/>
  <c r="P66" i="11"/>
  <c r="Q66" i="11"/>
  <c r="R66" i="11"/>
  <c r="S66" i="11"/>
  <c r="T66" i="11"/>
  <c r="U66" i="11"/>
  <c r="V66" i="11"/>
  <c r="W66" i="11"/>
  <c r="Y66" i="11"/>
  <c r="H67" i="11"/>
  <c r="I67" i="11"/>
  <c r="J67" i="11"/>
  <c r="K67" i="11"/>
  <c r="L67" i="11"/>
  <c r="M67" i="11"/>
  <c r="N67" i="11"/>
  <c r="O67" i="11"/>
  <c r="P67" i="11"/>
  <c r="Q67" i="11"/>
  <c r="R67" i="11"/>
  <c r="S67" i="11"/>
  <c r="T67" i="11"/>
  <c r="U67" i="11"/>
  <c r="V67" i="11"/>
  <c r="W67" i="11"/>
  <c r="Y67" i="11"/>
  <c r="H68" i="11"/>
  <c r="I68" i="11"/>
  <c r="J68" i="11"/>
  <c r="K68" i="11"/>
  <c r="L68" i="11"/>
  <c r="M68" i="11"/>
  <c r="N68" i="11"/>
  <c r="O68" i="11"/>
  <c r="P68" i="11"/>
  <c r="Q68" i="11"/>
  <c r="R68" i="11"/>
  <c r="S68" i="11"/>
  <c r="T68" i="11"/>
  <c r="U68" i="11"/>
  <c r="V68" i="11"/>
  <c r="W68" i="11"/>
  <c r="Y68" i="11"/>
  <c r="H69" i="11"/>
  <c r="I69" i="11"/>
  <c r="J69" i="11"/>
  <c r="K69" i="11"/>
  <c r="L69" i="11"/>
  <c r="M69" i="11"/>
  <c r="N69" i="11"/>
  <c r="O69" i="11"/>
  <c r="P69" i="11"/>
  <c r="Q69" i="11"/>
  <c r="R69" i="11"/>
  <c r="S69" i="11"/>
  <c r="T69" i="11"/>
  <c r="U69" i="11"/>
  <c r="V69" i="11"/>
  <c r="W69" i="11"/>
  <c r="Y69" i="11"/>
  <c r="H70" i="11"/>
  <c r="I70" i="11"/>
  <c r="J70" i="11"/>
  <c r="K70" i="11"/>
  <c r="L70" i="11"/>
  <c r="M70" i="11"/>
  <c r="N70" i="11"/>
  <c r="O70" i="11"/>
  <c r="P70" i="11"/>
  <c r="Q70" i="11"/>
  <c r="R70" i="11"/>
  <c r="S70" i="11"/>
  <c r="T70" i="11"/>
  <c r="U70" i="11"/>
  <c r="V70" i="11"/>
  <c r="W70" i="11"/>
  <c r="Y70" i="11"/>
  <c r="H71" i="11"/>
  <c r="I71" i="11"/>
  <c r="J71" i="11"/>
  <c r="K71" i="11"/>
  <c r="L71" i="11"/>
  <c r="M71" i="11"/>
  <c r="N71" i="11"/>
  <c r="O71" i="11"/>
  <c r="P71" i="11"/>
  <c r="Q71" i="11"/>
  <c r="R71" i="11"/>
  <c r="S71" i="11"/>
  <c r="T71" i="11"/>
  <c r="U71" i="11"/>
  <c r="V71" i="11"/>
  <c r="W71" i="11"/>
  <c r="Y71" i="11"/>
  <c r="H72" i="11"/>
  <c r="I72" i="11"/>
  <c r="J72" i="11"/>
  <c r="K72" i="11"/>
  <c r="L72" i="11"/>
  <c r="M72" i="11"/>
  <c r="N72" i="11"/>
  <c r="O72" i="11"/>
  <c r="P72" i="11"/>
  <c r="Q72" i="11"/>
  <c r="R72" i="11"/>
  <c r="S72" i="11"/>
  <c r="T72" i="11"/>
  <c r="U72" i="11"/>
  <c r="V72" i="11"/>
  <c r="W72" i="11"/>
  <c r="Y72" i="11"/>
  <c r="H73" i="11"/>
  <c r="I73" i="11"/>
  <c r="J73" i="11"/>
  <c r="K73" i="11"/>
  <c r="L73" i="11"/>
  <c r="M73" i="11"/>
  <c r="N73" i="11"/>
  <c r="O73" i="11"/>
  <c r="P73" i="11"/>
  <c r="Q73" i="11"/>
  <c r="R73" i="11"/>
  <c r="S73" i="11"/>
  <c r="T73" i="11"/>
  <c r="U73" i="11"/>
  <c r="V73" i="11"/>
  <c r="W73" i="11"/>
  <c r="Y73" i="11"/>
  <c r="H74" i="11"/>
  <c r="I74" i="11"/>
  <c r="J74" i="11"/>
  <c r="K74" i="11"/>
  <c r="L74" i="11"/>
  <c r="M74" i="11"/>
  <c r="N74" i="11"/>
  <c r="O74" i="11"/>
  <c r="P74" i="11"/>
  <c r="Q74" i="11"/>
  <c r="R74" i="11"/>
  <c r="S74" i="11"/>
  <c r="T74" i="11"/>
  <c r="U74" i="11"/>
  <c r="V74" i="11"/>
  <c r="W74" i="11"/>
  <c r="Y74" i="11"/>
  <c r="H75" i="11"/>
  <c r="I75" i="11"/>
  <c r="J75" i="11"/>
  <c r="K75" i="11"/>
  <c r="L75" i="11"/>
  <c r="M75" i="11"/>
  <c r="N75" i="11"/>
  <c r="O75" i="11"/>
  <c r="P75" i="11"/>
  <c r="Q75" i="11"/>
  <c r="R75" i="11"/>
  <c r="S75" i="11"/>
  <c r="T75" i="11"/>
  <c r="U75" i="11"/>
  <c r="V75" i="11"/>
  <c r="W75" i="11"/>
  <c r="Y75" i="11"/>
  <c r="H76" i="11"/>
  <c r="I76" i="11"/>
  <c r="J76" i="11"/>
  <c r="K76" i="11"/>
  <c r="L76" i="11"/>
  <c r="M76" i="11"/>
  <c r="N76" i="11"/>
  <c r="O76" i="11"/>
  <c r="P76" i="11"/>
  <c r="Q76" i="11"/>
  <c r="R76" i="11"/>
  <c r="S76" i="11"/>
  <c r="T76" i="11"/>
  <c r="U76" i="11"/>
  <c r="V76" i="11"/>
  <c r="W76" i="11"/>
  <c r="Y76" i="11"/>
  <c r="H77" i="11"/>
  <c r="I77" i="11"/>
  <c r="J77" i="11"/>
  <c r="K77" i="11"/>
  <c r="L77" i="11"/>
  <c r="M77" i="11"/>
  <c r="N77" i="11"/>
  <c r="O77" i="11"/>
  <c r="P77" i="11"/>
  <c r="Q77" i="11"/>
  <c r="R77" i="11"/>
  <c r="S77" i="11"/>
  <c r="T77" i="11"/>
  <c r="U77" i="11"/>
  <c r="V77" i="11"/>
  <c r="W77" i="11"/>
  <c r="Y77" i="11"/>
  <c r="H78" i="11"/>
  <c r="I78" i="11"/>
  <c r="J78" i="11"/>
  <c r="K78" i="11"/>
  <c r="L78" i="11"/>
  <c r="M78" i="11"/>
  <c r="N78" i="11"/>
  <c r="O78" i="11"/>
  <c r="P78" i="11"/>
  <c r="Q78" i="11"/>
  <c r="R78" i="11"/>
  <c r="S78" i="11"/>
  <c r="T78" i="11"/>
  <c r="U78" i="11"/>
  <c r="V78" i="11"/>
  <c r="W78" i="11"/>
  <c r="Y78" i="11"/>
  <c r="H79" i="11"/>
  <c r="I79" i="11"/>
  <c r="J79" i="11"/>
  <c r="K79" i="11"/>
  <c r="L79" i="11"/>
  <c r="M79" i="11"/>
  <c r="N79" i="11"/>
  <c r="O79" i="11"/>
  <c r="P79" i="11"/>
  <c r="Q79" i="11"/>
  <c r="R79" i="11"/>
  <c r="S79" i="11"/>
  <c r="T79" i="11"/>
  <c r="U79" i="11"/>
  <c r="V79" i="11"/>
  <c r="W79" i="11"/>
  <c r="Y79" i="11"/>
  <c r="H80" i="11"/>
  <c r="I80" i="11"/>
  <c r="J80" i="11"/>
  <c r="K80" i="11"/>
  <c r="L80" i="11"/>
  <c r="M80" i="11"/>
  <c r="N80" i="11"/>
  <c r="O80" i="11"/>
  <c r="P80" i="11"/>
  <c r="Q80" i="11"/>
  <c r="R80" i="11"/>
  <c r="S80" i="11"/>
  <c r="T80" i="11"/>
  <c r="U80" i="11"/>
  <c r="V80" i="11"/>
  <c r="W80" i="11"/>
  <c r="Y80" i="11"/>
  <c r="H81" i="11"/>
  <c r="I81" i="11"/>
  <c r="J81" i="11"/>
  <c r="K81" i="11"/>
  <c r="L81" i="11"/>
  <c r="M81" i="11"/>
  <c r="N81" i="11"/>
  <c r="O81" i="11"/>
  <c r="P81" i="11"/>
  <c r="Q81" i="11"/>
  <c r="R81" i="11"/>
  <c r="S81" i="11"/>
  <c r="T81" i="11"/>
  <c r="U81" i="11"/>
  <c r="V81" i="11"/>
  <c r="W81" i="11"/>
  <c r="Y81" i="11"/>
  <c r="H82" i="11"/>
  <c r="I82" i="11"/>
  <c r="J82" i="11"/>
  <c r="K82" i="11"/>
  <c r="L82" i="11"/>
  <c r="M82" i="11"/>
  <c r="N82" i="11"/>
  <c r="O82" i="11"/>
  <c r="P82" i="11"/>
  <c r="Q82" i="11"/>
  <c r="R82" i="11"/>
  <c r="S82" i="11"/>
  <c r="T82" i="11"/>
  <c r="U82" i="11"/>
  <c r="V82" i="11"/>
  <c r="W82" i="11"/>
  <c r="Y82" i="11"/>
  <c r="H83" i="11"/>
  <c r="I83" i="11"/>
  <c r="J83" i="11"/>
  <c r="K83" i="11"/>
  <c r="L83" i="11"/>
  <c r="M83" i="11"/>
  <c r="N83" i="11"/>
  <c r="O83" i="11"/>
  <c r="P83" i="11"/>
  <c r="Q83" i="11"/>
  <c r="R83" i="11"/>
  <c r="S83" i="11"/>
  <c r="T83" i="11"/>
  <c r="U83" i="11"/>
  <c r="V83" i="11"/>
  <c r="W83" i="11"/>
  <c r="Y83" i="11"/>
  <c r="H84" i="11"/>
  <c r="I84" i="11"/>
  <c r="J84" i="11"/>
  <c r="K84" i="11"/>
  <c r="L84" i="11"/>
  <c r="M84" i="11"/>
  <c r="N84" i="11"/>
  <c r="O84" i="11"/>
  <c r="P84" i="11"/>
  <c r="Q84" i="11"/>
  <c r="R84" i="11"/>
  <c r="S84" i="11"/>
  <c r="T84" i="11"/>
  <c r="U84" i="11"/>
  <c r="V84" i="11"/>
  <c r="W84" i="11"/>
  <c r="Y84" i="11"/>
  <c r="H85" i="11"/>
  <c r="I85" i="11"/>
  <c r="J85" i="11"/>
  <c r="K85" i="11"/>
  <c r="L85" i="11"/>
  <c r="M85" i="11"/>
  <c r="N85" i="11"/>
  <c r="O85" i="11"/>
  <c r="P85" i="11"/>
  <c r="Q85" i="11"/>
  <c r="R85" i="11"/>
  <c r="S85" i="11"/>
  <c r="T85" i="11"/>
  <c r="U85" i="11"/>
  <c r="V85" i="11"/>
  <c r="W85" i="11"/>
  <c r="Y85" i="11"/>
  <c r="H86" i="11"/>
  <c r="I86" i="11"/>
  <c r="J86" i="11"/>
  <c r="K86" i="11"/>
  <c r="L86" i="11"/>
  <c r="M86" i="11"/>
  <c r="N86" i="11"/>
  <c r="O86" i="11"/>
  <c r="P86" i="11"/>
  <c r="Q86" i="11"/>
  <c r="R86" i="11"/>
  <c r="S86" i="11"/>
  <c r="T86" i="11"/>
  <c r="U86" i="11"/>
  <c r="V86" i="11"/>
  <c r="W86" i="11"/>
  <c r="Y86" i="11"/>
  <c r="H87" i="11"/>
  <c r="I87" i="11"/>
  <c r="J87" i="11"/>
  <c r="K87" i="11"/>
  <c r="L87" i="11"/>
  <c r="M87" i="11"/>
  <c r="N87" i="11"/>
  <c r="O87" i="11"/>
  <c r="P87" i="11"/>
  <c r="Q87" i="11"/>
  <c r="R87" i="11"/>
  <c r="S87" i="11"/>
  <c r="T87" i="11"/>
  <c r="U87" i="11"/>
  <c r="V87" i="11"/>
  <c r="W87" i="11"/>
  <c r="Y87" i="11"/>
  <c r="H88" i="11"/>
  <c r="I88" i="11"/>
  <c r="J88" i="11"/>
  <c r="K88" i="11"/>
  <c r="L88" i="11"/>
  <c r="M88" i="11"/>
  <c r="N88" i="11"/>
  <c r="O88" i="11"/>
  <c r="P88" i="11"/>
  <c r="Q88" i="11"/>
  <c r="R88" i="11"/>
  <c r="S88" i="11"/>
  <c r="T88" i="11"/>
  <c r="U88" i="11"/>
  <c r="V88" i="11"/>
  <c r="W88" i="11"/>
  <c r="Y88" i="11"/>
  <c r="H89" i="11"/>
  <c r="I89" i="11"/>
  <c r="J89" i="11"/>
  <c r="K89" i="11"/>
  <c r="L89" i="11"/>
  <c r="M89" i="11"/>
  <c r="N89" i="11"/>
  <c r="O89" i="11"/>
  <c r="P89" i="11"/>
  <c r="Q89" i="11"/>
  <c r="R89" i="11"/>
  <c r="S89" i="11"/>
  <c r="T89" i="11"/>
  <c r="U89" i="11"/>
  <c r="V89" i="11"/>
  <c r="W89" i="11"/>
  <c r="Y89" i="11"/>
  <c r="H90" i="11"/>
  <c r="I90" i="11"/>
  <c r="J90" i="11"/>
  <c r="K90" i="11"/>
  <c r="L90" i="11"/>
  <c r="M90" i="11"/>
  <c r="N90" i="11"/>
  <c r="O90" i="11"/>
  <c r="P90" i="11"/>
  <c r="Q90" i="11"/>
  <c r="R90" i="11"/>
  <c r="S90" i="11"/>
  <c r="T90" i="11"/>
  <c r="U90" i="11"/>
  <c r="V90" i="11"/>
  <c r="W90" i="11"/>
  <c r="Y90" i="11"/>
  <c r="H91" i="11"/>
  <c r="I91" i="11"/>
  <c r="J91" i="11"/>
  <c r="K91" i="11"/>
  <c r="L91" i="11"/>
  <c r="M91" i="11"/>
  <c r="N91" i="11"/>
  <c r="O91" i="11"/>
  <c r="P91" i="11"/>
  <c r="Q91" i="11"/>
  <c r="R91" i="11"/>
  <c r="S91" i="11"/>
  <c r="T91" i="11"/>
  <c r="U91" i="11"/>
  <c r="V91" i="11"/>
  <c r="W91" i="11"/>
  <c r="Y91" i="11"/>
  <c r="H92" i="11"/>
  <c r="I92" i="11"/>
  <c r="J92" i="11"/>
  <c r="K92" i="11"/>
  <c r="L92" i="11"/>
  <c r="M92" i="11"/>
  <c r="N92" i="11"/>
  <c r="O92" i="11"/>
  <c r="P92" i="11"/>
  <c r="Q92" i="11"/>
  <c r="R92" i="11"/>
  <c r="S92" i="11"/>
  <c r="T92" i="11"/>
  <c r="U92" i="11"/>
  <c r="V92" i="11"/>
  <c r="W92" i="11"/>
  <c r="Y92" i="11"/>
  <c r="H93" i="11"/>
  <c r="I93" i="11"/>
  <c r="J93" i="11"/>
  <c r="K93" i="11"/>
  <c r="L93" i="11"/>
  <c r="M93" i="11"/>
  <c r="N93" i="11"/>
  <c r="O93" i="11"/>
  <c r="P93" i="11"/>
  <c r="Q93" i="11"/>
  <c r="R93" i="11"/>
  <c r="S93" i="11"/>
  <c r="T93" i="11"/>
  <c r="U93" i="11"/>
  <c r="V93" i="11"/>
  <c r="W93" i="11"/>
  <c r="Y93" i="11"/>
  <c r="H94" i="11"/>
  <c r="I94" i="11"/>
  <c r="J94" i="11"/>
  <c r="K94" i="11"/>
  <c r="L94" i="11"/>
  <c r="M94" i="11"/>
  <c r="N94" i="11"/>
  <c r="O94" i="11"/>
  <c r="P94" i="11"/>
  <c r="Q94" i="11"/>
  <c r="R94" i="11"/>
  <c r="S94" i="11"/>
  <c r="T94" i="11"/>
  <c r="U94" i="11"/>
  <c r="V94" i="11"/>
  <c r="W94" i="11"/>
  <c r="Y94" i="11"/>
  <c r="H95" i="11"/>
  <c r="I95" i="11"/>
  <c r="J95" i="11"/>
  <c r="K95" i="11"/>
  <c r="L95" i="11"/>
  <c r="M95" i="11"/>
  <c r="N95" i="11"/>
  <c r="O95" i="11"/>
  <c r="P95" i="11"/>
  <c r="Q95" i="11"/>
  <c r="R95" i="11"/>
  <c r="S95" i="11"/>
  <c r="T95" i="11"/>
  <c r="U95" i="11"/>
  <c r="V95" i="11"/>
  <c r="W95" i="11"/>
  <c r="Y95" i="11"/>
  <c r="H96" i="11"/>
  <c r="I96" i="11"/>
  <c r="J96" i="11"/>
  <c r="K96" i="11"/>
  <c r="L96" i="11"/>
  <c r="M96" i="11"/>
  <c r="N96" i="11"/>
  <c r="O96" i="11"/>
  <c r="P96" i="11"/>
  <c r="Q96" i="11"/>
  <c r="R96" i="11"/>
  <c r="S96" i="11"/>
  <c r="T96" i="11"/>
  <c r="U96" i="11"/>
  <c r="V96" i="11"/>
  <c r="W96" i="11"/>
  <c r="Y96" i="11"/>
  <c r="H97" i="11"/>
  <c r="I97" i="11"/>
  <c r="J97" i="11"/>
  <c r="K97" i="11"/>
  <c r="L97" i="11"/>
  <c r="M97" i="11"/>
  <c r="N97" i="11"/>
  <c r="O97" i="11"/>
  <c r="P97" i="11"/>
  <c r="Q97" i="11"/>
  <c r="R97" i="11"/>
  <c r="S97" i="11"/>
  <c r="T97" i="11"/>
  <c r="U97" i="11"/>
  <c r="V97" i="11"/>
  <c r="W97" i="11"/>
  <c r="Y97" i="11"/>
  <c r="H98" i="11"/>
  <c r="I98" i="11"/>
  <c r="J98" i="11"/>
  <c r="K98" i="11"/>
  <c r="L98" i="11"/>
  <c r="M98" i="11"/>
  <c r="N98" i="11"/>
  <c r="O98" i="11"/>
  <c r="P98" i="11"/>
  <c r="Q98" i="11"/>
  <c r="R98" i="11"/>
  <c r="S98" i="11"/>
  <c r="T98" i="11"/>
  <c r="U98" i="11"/>
  <c r="V98" i="11"/>
  <c r="W98" i="11"/>
  <c r="Y98" i="11"/>
  <c r="H99" i="11"/>
  <c r="I99" i="11"/>
  <c r="J99" i="11"/>
  <c r="K99" i="11"/>
  <c r="L99" i="11"/>
  <c r="M99" i="11"/>
  <c r="N99" i="11"/>
  <c r="O99" i="11"/>
  <c r="P99" i="11"/>
  <c r="Q99" i="11"/>
  <c r="R99" i="11"/>
  <c r="S99" i="11"/>
  <c r="T99" i="11"/>
  <c r="U99" i="11"/>
  <c r="V99" i="11"/>
  <c r="W99" i="11"/>
  <c r="Y99" i="11"/>
  <c r="H100" i="11"/>
  <c r="I100" i="11"/>
  <c r="J100" i="11"/>
  <c r="K100" i="11"/>
  <c r="L100" i="11"/>
  <c r="M100" i="11"/>
  <c r="N100" i="11"/>
  <c r="O100" i="11"/>
  <c r="P100" i="11"/>
  <c r="Q100" i="11"/>
  <c r="R100" i="11"/>
  <c r="S100" i="11"/>
  <c r="T100" i="11"/>
  <c r="U100" i="11"/>
  <c r="V100" i="11"/>
  <c r="W100" i="11"/>
  <c r="Y100" i="11"/>
  <c r="H101" i="11"/>
  <c r="I101" i="11"/>
  <c r="J101" i="11"/>
  <c r="K101" i="11"/>
  <c r="L101" i="11"/>
  <c r="M101" i="11"/>
  <c r="N101" i="11"/>
  <c r="O101" i="11"/>
  <c r="P101" i="11"/>
  <c r="Q101" i="11"/>
  <c r="R101" i="11"/>
  <c r="S101" i="11"/>
  <c r="T101" i="11"/>
  <c r="U101" i="11"/>
  <c r="V101" i="11"/>
  <c r="W101" i="11"/>
  <c r="Y101" i="11"/>
  <c r="H102" i="11"/>
  <c r="I102" i="11"/>
  <c r="J102" i="11"/>
  <c r="K102" i="11"/>
  <c r="L102" i="11"/>
  <c r="M102" i="11"/>
  <c r="N102" i="11"/>
  <c r="O102" i="11"/>
  <c r="P102" i="11"/>
  <c r="Q102" i="11"/>
  <c r="R102" i="11"/>
  <c r="S102" i="11"/>
  <c r="T102" i="11"/>
  <c r="U102" i="11"/>
  <c r="V102" i="11"/>
  <c r="W102" i="11"/>
  <c r="Y102" i="11"/>
  <c r="H103" i="11"/>
  <c r="I103" i="11"/>
  <c r="J103" i="11"/>
  <c r="K103" i="11"/>
  <c r="L103" i="11"/>
  <c r="M103" i="11"/>
  <c r="N103" i="11"/>
  <c r="O103" i="11"/>
  <c r="P103" i="11"/>
  <c r="Q103" i="11"/>
  <c r="R103" i="11"/>
  <c r="S103" i="11"/>
  <c r="T103" i="11"/>
  <c r="U103" i="11"/>
  <c r="V103" i="11"/>
  <c r="W103" i="11"/>
  <c r="Y103" i="11"/>
  <c r="H104" i="11"/>
  <c r="I104" i="11"/>
  <c r="J104" i="11"/>
  <c r="K104" i="11"/>
  <c r="L104" i="11"/>
  <c r="M104" i="11"/>
  <c r="N104" i="11"/>
  <c r="O104" i="11"/>
  <c r="P104" i="11"/>
  <c r="Q104" i="11"/>
  <c r="R104" i="11"/>
  <c r="S104" i="11"/>
  <c r="T104" i="11"/>
  <c r="U104" i="11"/>
  <c r="V104" i="11"/>
  <c r="W104" i="11"/>
  <c r="Y104" i="11"/>
  <c r="H105" i="11"/>
  <c r="I105" i="11"/>
  <c r="J105" i="11"/>
  <c r="K105" i="11"/>
  <c r="L105" i="11"/>
  <c r="M105" i="11"/>
  <c r="N105" i="11"/>
  <c r="O105" i="11"/>
  <c r="P105" i="11"/>
  <c r="Q105" i="11"/>
  <c r="R105" i="11"/>
  <c r="S105" i="11"/>
  <c r="T105" i="11"/>
  <c r="U105" i="11"/>
  <c r="V105" i="11"/>
  <c r="W105" i="11"/>
  <c r="Y105" i="11"/>
  <c r="H106" i="11"/>
  <c r="I106" i="11"/>
  <c r="J106" i="11"/>
  <c r="K106" i="11"/>
  <c r="L106" i="11"/>
  <c r="M106" i="11"/>
  <c r="N106" i="11"/>
  <c r="O106" i="11"/>
  <c r="P106" i="11"/>
  <c r="Q106" i="11"/>
  <c r="R106" i="11"/>
  <c r="S106" i="11"/>
  <c r="T106" i="11"/>
  <c r="U106" i="11"/>
  <c r="V106" i="11"/>
  <c r="W106" i="11"/>
  <c r="Y106" i="11"/>
  <c r="H107" i="11"/>
  <c r="I107" i="11"/>
  <c r="J107" i="11"/>
  <c r="K107" i="11"/>
  <c r="L107" i="11"/>
  <c r="M107" i="11"/>
  <c r="N107" i="11"/>
  <c r="O107" i="11"/>
  <c r="P107" i="11"/>
  <c r="Q107" i="11"/>
  <c r="R107" i="11"/>
  <c r="S107" i="11"/>
  <c r="T107" i="11"/>
  <c r="U107" i="11"/>
  <c r="V107" i="11"/>
  <c r="W107" i="11"/>
  <c r="Y107" i="11"/>
  <c r="H108" i="11"/>
  <c r="I108" i="11"/>
  <c r="J108" i="11"/>
  <c r="K108" i="11"/>
  <c r="L108" i="11"/>
  <c r="M108" i="11"/>
  <c r="N108" i="11"/>
  <c r="O108" i="11"/>
  <c r="P108" i="11"/>
  <c r="Q108" i="11"/>
  <c r="R108" i="11"/>
  <c r="S108" i="11"/>
  <c r="T108" i="11"/>
  <c r="U108" i="11"/>
  <c r="V108" i="11"/>
  <c r="W108" i="11"/>
  <c r="Y108" i="11"/>
  <c r="H109" i="11"/>
  <c r="I109" i="11"/>
  <c r="J109" i="11"/>
  <c r="K109" i="11"/>
  <c r="L109" i="11"/>
  <c r="M109" i="11"/>
  <c r="N109" i="11"/>
  <c r="O109" i="11"/>
  <c r="P109" i="11"/>
  <c r="Q109" i="11"/>
  <c r="R109" i="11"/>
  <c r="S109" i="11"/>
  <c r="T109" i="11"/>
  <c r="U109" i="11"/>
  <c r="V109" i="11"/>
  <c r="W109" i="11"/>
  <c r="Y109" i="11"/>
  <c r="H110" i="11"/>
  <c r="I110" i="11"/>
  <c r="J110" i="11"/>
  <c r="K110" i="11"/>
  <c r="L110" i="11"/>
  <c r="M110" i="11"/>
  <c r="N110" i="11"/>
  <c r="O110" i="11"/>
  <c r="P110" i="11"/>
  <c r="Q110" i="11"/>
  <c r="R110" i="11"/>
  <c r="S110" i="11"/>
  <c r="T110" i="11"/>
  <c r="U110" i="11"/>
  <c r="V110" i="11"/>
  <c r="W110" i="11"/>
  <c r="Y110" i="11"/>
  <c r="H111" i="11"/>
  <c r="I111" i="11"/>
  <c r="J111" i="11"/>
  <c r="K111" i="11"/>
  <c r="L111" i="11"/>
  <c r="M111" i="11"/>
  <c r="N111" i="11"/>
  <c r="O111" i="11"/>
  <c r="P111" i="11"/>
  <c r="Q111" i="11"/>
  <c r="R111" i="11"/>
  <c r="S111" i="11"/>
  <c r="T111" i="11"/>
  <c r="U111" i="11"/>
  <c r="V111" i="11"/>
  <c r="W111" i="11"/>
  <c r="Y111" i="11"/>
  <c r="H112" i="11"/>
  <c r="I112" i="11"/>
  <c r="J112" i="11"/>
  <c r="K112" i="11"/>
  <c r="L112" i="11"/>
  <c r="M112" i="11"/>
  <c r="N112" i="11"/>
  <c r="O112" i="11"/>
  <c r="P112" i="11"/>
  <c r="Q112" i="11"/>
  <c r="R112" i="11"/>
  <c r="S112" i="11"/>
  <c r="T112" i="11"/>
  <c r="U112" i="11"/>
  <c r="V112" i="11"/>
  <c r="W112" i="11"/>
  <c r="Y112" i="11"/>
  <c r="H113" i="11"/>
  <c r="I113" i="11"/>
  <c r="J113" i="11"/>
  <c r="K113" i="11"/>
  <c r="L113" i="11"/>
  <c r="M113" i="11"/>
  <c r="N113" i="11"/>
  <c r="O113" i="11"/>
  <c r="P113" i="11"/>
  <c r="Q113" i="11"/>
  <c r="R113" i="11"/>
  <c r="S113" i="11"/>
  <c r="T113" i="11"/>
  <c r="U113" i="11"/>
  <c r="V113" i="11"/>
  <c r="W113" i="11"/>
  <c r="Y113" i="11"/>
  <c r="H114" i="11"/>
  <c r="I114" i="11"/>
  <c r="J114" i="11"/>
  <c r="K114" i="11"/>
  <c r="L114" i="11"/>
  <c r="M114" i="11"/>
  <c r="N114" i="11"/>
  <c r="O114" i="11"/>
  <c r="P114" i="11"/>
  <c r="Q114" i="11"/>
  <c r="R114" i="11"/>
  <c r="S114" i="11"/>
  <c r="T114" i="11"/>
  <c r="U114" i="11"/>
  <c r="V114" i="11"/>
  <c r="W114" i="11"/>
  <c r="Y114" i="11"/>
  <c r="H115" i="11"/>
  <c r="I115" i="11"/>
  <c r="J115" i="11"/>
  <c r="K115" i="11"/>
  <c r="L115" i="11"/>
  <c r="M115" i="11"/>
  <c r="N115" i="11"/>
  <c r="O115" i="11"/>
  <c r="P115" i="11"/>
  <c r="Q115" i="11"/>
  <c r="R115" i="11"/>
  <c r="S115" i="11"/>
  <c r="T115" i="11"/>
  <c r="U115" i="11"/>
  <c r="V115" i="11"/>
  <c r="W115" i="11"/>
  <c r="Y115" i="11"/>
  <c r="H116" i="11"/>
  <c r="I116" i="11"/>
  <c r="J116" i="11"/>
  <c r="K116" i="11"/>
  <c r="L116" i="11"/>
  <c r="M116" i="11"/>
  <c r="N116" i="11"/>
  <c r="O116" i="11"/>
  <c r="P116" i="11"/>
  <c r="Q116" i="11"/>
  <c r="R116" i="11"/>
  <c r="S116" i="11"/>
  <c r="T116" i="11"/>
  <c r="U116" i="11"/>
  <c r="V116" i="11"/>
  <c r="W116" i="11"/>
  <c r="Y116" i="11"/>
  <c r="H117" i="11"/>
  <c r="I117" i="11"/>
  <c r="J117" i="11"/>
  <c r="K117" i="11"/>
  <c r="L117" i="11"/>
  <c r="M117" i="11"/>
  <c r="N117" i="11"/>
  <c r="O117" i="11"/>
  <c r="P117" i="11"/>
  <c r="Q117" i="11"/>
  <c r="R117" i="11"/>
  <c r="S117" i="11"/>
  <c r="T117" i="11"/>
  <c r="U117" i="11"/>
  <c r="V117" i="11"/>
  <c r="W117" i="11"/>
  <c r="Y117" i="11"/>
  <c r="H118" i="11"/>
  <c r="I118" i="11"/>
  <c r="J118" i="11"/>
  <c r="K118" i="11"/>
  <c r="L118" i="11"/>
  <c r="M118" i="11"/>
  <c r="N118" i="11"/>
  <c r="O118" i="11"/>
  <c r="P118" i="11"/>
  <c r="Q118" i="11"/>
  <c r="R118" i="11"/>
  <c r="S118" i="11"/>
  <c r="T118" i="11"/>
  <c r="U118" i="11"/>
  <c r="V118" i="11"/>
  <c r="W118" i="11"/>
  <c r="Y118" i="11"/>
  <c r="H119" i="11"/>
  <c r="I119" i="11"/>
  <c r="J119" i="11"/>
  <c r="K119" i="11"/>
  <c r="L119" i="11"/>
  <c r="M119" i="11"/>
  <c r="N119" i="11"/>
  <c r="O119" i="11"/>
  <c r="P119" i="11"/>
  <c r="Q119" i="11"/>
  <c r="R119" i="11"/>
  <c r="S119" i="11"/>
  <c r="T119" i="11"/>
  <c r="U119" i="11"/>
  <c r="V119" i="11"/>
  <c r="W119" i="11"/>
  <c r="Y119" i="11"/>
  <c r="H120" i="11"/>
  <c r="I120" i="11"/>
  <c r="J120" i="11"/>
  <c r="K120" i="11"/>
  <c r="L120" i="11"/>
  <c r="M120" i="11"/>
  <c r="N120" i="11"/>
  <c r="O120" i="11"/>
  <c r="P120" i="11"/>
  <c r="Q120" i="11"/>
  <c r="R120" i="11"/>
  <c r="S120" i="11"/>
  <c r="T120" i="11"/>
  <c r="U120" i="11"/>
  <c r="V120" i="11"/>
  <c r="W120" i="11"/>
  <c r="Y120" i="11"/>
  <c r="H121" i="11"/>
  <c r="I121" i="11"/>
  <c r="J121" i="11"/>
  <c r="K121" i="11"/>
  <c r="L121" i="11"/>
  <c r="M121" i="11"/>
  <c r="N121" i="11"/>
  <c r="O121" i="11"/>
  <c r="P121" i="11"/>
  <c r="Q121" i="11"/>
  <c r="R121" i="11"/>
  <c r="S121" i="11"/>
  <c r="T121" i="11"/>
  <c r="U121" i="11"/>
  <c r="V121" i="11"/>
  <c r="W121" i="11"/>
  <c r="Y121" i="11"/>
  <c r="H122" i="11"/>
  <c r="I122" i="11"/>
  <c r="J122" i="11"/>
  <c r="K122" i="11"/>
  <c r="L122" i="11"/>
  <c r="M122" i="11"/>
  <c r="N122" i="11"/>
  <c r="O122" i="11"/>
  <c r="P122" i="11"/>
  <c r="Q122" i="11"/>
  <c r="R122" i="11"/>
  <c r="S122" i="11"/>
  <c r="T122" i="11"/>
  <c r="U122" i="11"/>
  <c r="V122" i="11"/>
  <c r="W122" i="11"/>
  <c r="Y122" i="11"/>
  <c r="H123" i="11"/>
  <c r="I123" i="11"/>
  <c r="J123" i="11"/>
  <c r="K123" i="11"/>
  <c r="L123" i="11"/>
  <c r="M123" i="11"/>
  <c r="N123" i="11"/>
  <c r="O123" i="11"/>
  <c r="P123" i="11"/>
  <c r="Q123" i="11"/>
  <c r="R123" i="11"/>
  <c r="S123" i="11"/>
  <c r="T123" i="11"/>
  <c r="U123" i="11"/>
  <c r="V123" i="11"/>
  <c r="W123" i="11"/>
  <c r="Y123" i="11"/>
  <c r="H124" i="11"/>
  <c r="I124" i="11"/>
  <c r="J124" i="11"/>
  <c r="K124" i="11"/>
  <c r="L124" i="11"/>
  <c r="M124" i="11"/>
  <c r="N124" i="11"/>
  <c r="O124" i="11"/>
  <c r="P124" i="11"/>
  <c r="Q124" i="11"/>
  <c r="R124" i="11"/>
  <c r="S124" i="11"/>
  <c r="T124" i="11"/>
  <c r="U124" i="11"/>
  <c r="V124" i="11"/>
  <c r="W124" i="11"/>
  <c r="Y124" i="11"/>
  <c r="H125" i="11"/>
  <c r="I125" i="11"/>
  <c r="J125" i="11"/>
  <c r="K125" i="11"/>
  <c r="L125" i="11"/>
  <c r="M125" i="11"/>
  <c r="N125" i="11"/>
  <c r="O125" i="11"/>
  <c r="P125" i="11"/>
  <c r="Q125" i="11"/>
  <c r="R125" i="11"/>
  <c r="S125" i="11"/>
  <c r="T125" i="11"/>
  <c r="U125" i="11"/>
  <c r="V125" i="11"/>
  <c r="W125" i="11"/>
  <c r="Y125" i="11"/>
  <c r="H126" i="11"/>
  <c r="I126" i="11"/>
  <c r="J126" i="11"/>
  <c r="K126" i="11"/>
  <c r="L126" i="11"/>
  <c r="M126" i="11"/>
  <c r="N126" i="11"/>
  <c r="O126" i="11"/>
  <c r="P126" i="11"/>
  <c r="Q126" i="11"/>
  <c r="R126" i="11"/>
  <c r="S126" i="11"/>
  <c r="T126" i="11"/>
  <c r="U126" i="11"/>
  <c r="V126" i="11"/>
  <c r="W126" i="11"/>
  <c r="Y126" i="11"/>
  <c r="H127" i="11"/>
  <c r="I127" i="11"/>
  <c r="J127" i="11"/>
  <c r="K127" i="11"/>
  <c r="L127" i="11"/>
  <c r="M127" i="11"/>
  <c r="N127" i="11"/>
  <c r="O127" i="11"/>
  <c r="P127" i="11"/>
  <c r="Q127" i="11"/>
  <c r="R127" i="11"/>
  <c r="S127" i="11"/>
  <c r="T127" i="11"/>
  <c r="U127" i="11"/>
  <c r="V127" i="11"/>
  <c r="W127" i="11"/>
  <c r="Y127" i="11"/>
  <c r="H128" i="11"/>
  <c r="I128" i="11"/>
  <c r="J128" i="11"/>
  <c r="K128" i="11"/>
  <c r="L128" i="11"/>
  <c r="M128" i="11"/>
  <c r="N128" i="11"/>
  <c r="O128" i="11"/>
  <c r="P128" i="11"/>
  <c r="Q128" i="11"/>
  <c r="R128" i="11"/>
  <c r="S128" i="11"/>
  <c r="T128" i="11"/>
  <c r="U128" i="11"/>
  <c r="V128" i="11"/>
  <c r="W128" i="11"/>
  <c r="Y128" i="11"/>
  <c r="H129" i="11"/>
  <c r="I129" i="11"/>
  <c r="J129" i="11"/>
  <c r="K129" i="11"/>
  <c r="L129" i="11"/>
  <c r="M129" i="11"/>
  <c r="N129" i="11"/>
  <c r="O129" i="11"/>
  <c r="P129" i="11"/>
  <c r="Q129" i="11"/>
  <c r="R129" i="11"/>
  <c r="S129" i="11"/>
  <c r="T129" i="11"/>
  <c r="U129" i="11"/>
  <c r="V129" i="11"/>
  <c r="W129" i="11"/>
  <c r="Y129" i="11"/>
  <c r="H130" i="11"/>
  <c r="I130" i="11"/>
  <c r="J130" i="11"/>
  <c r="K130" i="11"/>
  <c r="L130" i="11"/>
  <c r="M130" i="11"/>
  <c r="N130" i="11"/>
  <c r="O130" i="11"/>
  <c r="P130" i="11"/>
  <c r="Q130" i="11"/>
  <c r="R130" i="11"/>
  <c r="S130" i="11"/>
  <c r="T130" i="11"/>
  <c r="U130" i="11"/>
  <c r="V130" i="11"/>
  <c r="W130" i="11"/>
  <c r="Y130" i="11"/>
  <c r="H131" i="11"/>
  <c r="I131" i="11"/>
  <c r="J131" i="11"/>
  <c r="K131" i="11"/>
  <c r="L131" i="11"/>
  <c r="M131" i="11"/>
  <c r="N131" i="11"/>
  <c r="O131" i="11"/>
  <c r="P131" i="11"/>
  <c r="Q131" i="11"/>
  <c r="R131" i="11"/>
  <c r="S131" i="11"/>
  <c r="T131" i="11"/>
  <c r="U131" i="11"/>
  <c r="V131" i="11"/>
  <c r="W131" i="11"/>
  <c r="Y131" i="11"/>
  <c r="H132" i="11"/>
  <c r="I132" i="11"/>
  <c r="J132" i="11"/>
  <c r="K132" i="11"/>
  <c r="L132" i="11"/>
  <c r="M132" i="11"/>
  <c r="N132" i="11"/>
  <c r="O132" i="11"/>
  <c r="P132" i="11"/>
  <c r="Q132" i="11"/>
  <c r="R132" i="11"/>
  <c r="S132" i="11"/>
  <c r="T132" i="11"/>
  <c r="U132" i="11"/>
  <c r="V132" i="11"/>
  <c r="W132" i="11"/>
  <c r="Y132" i="11"/>
  <c r="H133" i="11"/>
  <c r="I133" i="11"/>
  <c r="J133" i="11"/>
  <c r="K133" i="11"/>
  <c r="L133" i="11"/>
  <c r="M133" i="11"/>
  <c r="N133" i="11"/>
  <c r="O133" i="11"/>
  <c r="P133" i="11"/>
  <c r="Q133" i="11"/>
  <c r="R133" i="11"/>
  <c r="S133" i="11"/>
  <c r="T133" i="11"/>
  <c r="U133" i="11"/>
  <c r="V133" i="11"/>
  <c r="W133" i="11"/>
  <c r="Y133" i="11"/>
  <c r="H134" i="11"/>
  <c r="I134" i="11"/>
  <c r="J134" i="11"/>
  <c r="K134" i="11"/>
  <c r="L134" i="11"/>
  <c r="M134" i="11"/>
  <c r="N134" i="11"/>
  <c r="O134" i="11"/>
  <c r="P134" i="11"/>
  <c r="Q134" i="11"/>
  <c r="R134" i="11"/>
  <c r="S134" i="11"/>
  <c r="T134" i="11"/>
  <c r="U134" i="11"/>
  <c r="V134" i="11"/>
  <c r="W134" i="11"/>
  <c r="Y134" i="11"/>
  <c r="H135" i="11"/>
  <c r="I135" i="11"/>
  <c r="J135" i="11"/>
  <c r="K135" i="11"/>
  <c r="L135" i="11"/>
  <c r="M135" i="11"/>
  <c r="N135" i="11"/>
  <c r="O135" i="11"/>
  <c r="P135" i="11"/>
  <c r="Q135" i="11"/>
  <c r="R135" i="11"/>
  <c r="S135" i="11"/>
  <c r="T135" i="11"/>
  <c r="U135" i="11"/>
  <c r="V135" i="11"/>
  <c r="W135" i="11"/>
  <c r="Y135" i="11"/>
  <c r="H136" i="11"/>
  <c r="I136" i="11"/>
  <c r="J136" i="11"/>
  <c r="K136" i="11"/>
  <c r="L136" i="11"/>
  <c r="M136" i="11"/>
  <c r="N136" i="11"/>
  <c r="O136" i="11"/>
  <c r="P136" i="11"/>
  <c r="Q136" i="11"/>
  <c r="R136" i="11"/>
  <c r="S136" i="11"/>
  <c r="T136" i="11"/>
  <c r="U136" i="11"/>
  <c r="V136" i="11"/>
  <c r="W136" i="11"/>
  <c r="Y136" i="11"/>
  <c r="H137" i="11"/>
  <c r="I137" i="11"/>
  <c r="J137" i="11"/>
  <c r="K137" i="11"/>
  <c r="L137" i="11"/>
  <c r="M137" i="11"/>
  <c r="N137" i="11"/>
  <c r="O137" i="11"/>
  <c r="P137" i="11"/>
  <c r="Q137" i="11"/>
  <c r="R137" i="11"/>
  <c r="S137" i="11"/>
  <c r="T137" i="11"/>
  <c r="U137" i="11"/>
  <c r="V137" i="11"/>
  <c r="W137" i="11"/>
  <c r="Y137" i="11"/>
  <c r="H138" i="11"/>
  <c r="I138" i="11"/>
  <c r="J138" i="11"/>
  <c r="K138" i="11"/>
  <c r="L138" i="11"/>
  <c r="M138" i="11"/>
  <c r="N138" i="11"/>
  <c r="O138" i="11"/>
  <c r="P138" i="11"/>
  <c r="Q138" i="11"/>
  <c r="R138" i="11"/>
  <c r="S138" i="11"/>
  <c r="T138" i="11"/>
  <c r="U138" i="11"/>
  <c r="V138" i="11"/>
  <c r="W138" i="11"/>
  <c r="Y138" i="11"/>
  <c r="H139" i="11"/>
  <c r="I139" i="11"/>
  <c r="J139" i="11"/>
  <c r="K139" i="11"/>
  <c r="L139" i="11"/>
  <c r="M139" i="11"/>
  <c r="N139" i="11"/>
  <c r="O139" i="11"/>
  <c r="P139" i="11"/>
  <c r="Q139" i="11"/>
  <c r="R139" i="11"/>
  <c r="S139" i="11"/>
  <c r="T139" i="11"/>
  <c r="U139" i="11"/>
  <c r="V139" i="11"/>
  <c r="W139" i="11"/>
  <c r="Y139" i="11"/>
  <c r="H140" i="11"/>
  <c r="I140" i="11"/>
  <c r="J140" i="11"/>
  <c r="K140" i="11"/>
  <c r="L140" i="11"/>
  <c r="M140" i="11"/>
  <c r="N140" i="11"/>
  <c r="O140" i="11"/>
  <c r="P140" i="11"/>
  <c r="Q140" i="11"/>
  <c r="R140" i="11"/>
  <c r="S140" i="11"/>
  <c r="T140" i="11"/>
  <c r="U140" i="11"/>
  <c r="V140" i="11"/>
  <c r="W140" i="11"/>
  <c r="Y140" i="11"/>
  <c r="H141" i="11"/>
  <c r="I141" i="11"/>
  <c r="J141" i="11"/>
  <c r="K141" i="11"/>
  <c r="L141" i="11"/>
  <c r="M141" i="11"/>
  <c r="N141" i="11"/>
  <c r="O141" i="11"/>
  <c r="P141" i="11"/>
  <c r="Q141" i="11"/>
  <c r="R141" i="11"/>
  <c r="S141" i="11"/>
  <c r="T141" i="11"/>
  <c r="U141" i="11"/>
  <c r="V141" i="11"/>
  <c r="W141" i="11"/>
  <c r="Y141" i="11"/>
  <c r="H142" i="11"/>
  <c r="I142" i="11"/>
  <c r="J142" i="11"/>
  <c r="K142" i="11"/>
  <c r="L142" i="11"/>
  <c r="M142" i="11"/>
  <c r="N142" i="11"/>
  <c r="O142" i="11"/>
  <c r="P142" i="11"/>
  <c r="Q142" i="11"/>
  <c r="R142" i="11"/>
  <c r="S142" i="11"/>
  <c r="T142" i="11"/>
  <c r="U142" i="11"/>
  <c r="V142" i="11"/>
  <c r="W142" i="11"/>
  <c r="Y142" i="11"/>
  <c r="H143" i="11"/>
  <c r="I143" i="11"/>
  <c r="J143" i="11"/>
  <c r="K143" i="11"/>
  <c r="L143" i="11"/>
  <c r="M143" i="11"/>
  <c r="N143" i="11"/>
  <c r="O143" i="11"/>
  <c r="P143" i="11"/>
  <c r="Q143" i="11"/>
  <c r="R143" i="11"/>
  <c r="S143" i="11"/>
  <c r="T143" i="11"/>
  <c r="U143" i="11"/>
  <c r="V143" i="11"/>
  <c r="W143" i="11"/>
  <c r="Y143" i="11"/>
  <c r="H144" i="11"/>
  <c r="I144" i="11"/>
  <c r="J144" i="11"/>
  <c r="K144" i="11"/>
  <c r="L144" i="11"/>
  <c r="M144" i="11"/>
  <c r="N144" i="11"/>
  <c r="O144" i="11"/>
  <c r="P144" i="11"/>
  <c r="Q144" i="11"/>
  <c r="R144" i="11"/>
  <c r="S144" i="11"/>
  <c r="T144" i="11"/>
  <c r="U144" i="11"/>
  <c r="V144" i="11"/>
  <c r="W144" i="11"/>
  <c r="Y144" i="11"/>
  <c r="H145" i="11"/>
  <c r="I145" i="11"/>
  <c r="J145" i="11"/>
  <c r="K145" i="11"/>
  <c r="L145" i="11"/>
  <c r="M145" i="11"/>
  <c r="N145" i="11"/>
  <c r="O145" i="11"/>
  <c r="P145" i="11"/>
  <c r="Q145" i="11"/>
  <c r="R145" i="11"/>
  <c r="S145" i="11"/>
  <c r="T145" i="11"/>
  <c r="U145" i="11"/>
  <c r="V145" i="11"/>
  <c r="W145" i="11"/>
  <c r="Y145" i="11"/>
  <c r="H146" i="11"/>
  <c r="I146" i="11"/>
  <c r="J146" i="11"/>
  <c r="K146" i="11"/>
  <c r="L146" i="11"/>
  <c r="M146" i="11"/>
  <c r="N146" i="11"/>
  <c r="O146" i="11"/>
  <c r="P146" i="11"/>
  <c r="Q146" i="11"/>
  <c r="R146" i="11"/>
  <c r="S146" i="11"/>
  <c r="T146" i="11"/>
  <c r="U146" i="11"/>
  <c r="V146" i="11"/>
  <c r="W146" i="11"/>
  <c r="Y146" i="11"/>
  <c r="H147" i="11"/>
  <c r="I147" i="11"/>
  <c r="J147" i="11"/>
  <c r="K147" i="11"/>
  <c r="L147" i="11"/>
  <c r="M147" i="11"/>
  <c r="N147" i="11"/>
  <c r="O147" i="11"/>
  <c r="P147" i="11"/>
  <c r="Q147" i="11"/>
  <c r="R147" i="11"/>
  <c r="S147" i="11"/>
  <c r="T147" i="11"/>
  <c r="U147" i="11"/>
  <c r="V147" i="11"/>
  <c r="W147" i="11"/>
  <c r="Y147" i="11"/>
  <c r="H148" i="11"/>
  <c r="I148" i="11"/>
  <c r="J148" i="11"/>
  <c r="K148" i="11"/>
  <c r="L148" i="11"/>
  <c r="M148" i="11"/>
  <c r="N148" i="11"/>
  <c r="O148" i="11"/>
  <c r="P148" i="11"/>
  <c r="Q148" i="11"/>
  <c r="R148" i="11"/>
  <c r="S148" i="11"/>
  <c r="T148" i="11"/>
  <c r="U148" i="11"/>
  <c r="V148" i="11"/>
  <c r="W148" i="11"/>
  <c r="Y148" i="11"/>
  <c r="H149" i="11"/>
  <c r="I149" i="11"/>
  <c r="J149" i="11"/>
  <c r="K149" i="11"/>
  <c r="L149" i="11"/>
  <c r="M149" i="11"/>
  <c r="N149" i="11"/>
  <c r="O149" i="11"/>
  <c r="P149" i="11"/>
  <c r="Q149" i="11"/>
  <c r="R149" i="11"/>
  <c r="S149" i="11"/>
  <c r="T149" i="11"/>
  <c r="U149" i="11"/>
  <c r="V149" i="11"/>
  <c r="W149" i="11"/>
  <c r="Y149" i="11"/>
  <c r="H150" i="11"/>
  <c r="I150" i="11"/>
  <c r="J150" i="11"/>
  <c r="K150" i="11"/>
  <c r="L150" i="11"/>
  <c r="M150" i="11"/>
  <c r="N150" i="11"/>
  <c r="O150" i="11"/>
  <c r="P150" i="11"/>
  <c r="Q150" i="11"/>
  <c r="R150" i="11"/>
  <c r="S150" i="11"/>
  <c r="T150" i="11"/>
  <c r="U150" i="11"/>
  <c r="V150" i="11"/>
  <c r="W150" i="11"/>
  <c r="Y150" i="11"/>
  <c r="H151" i="11"/>
  <c r="I151" i="11"/>
  <c r="J151" i="11"/>
  <c r="K151" i="11"/>
  <c r="L151" i="11"/>
  <c r="M151" i="11"/>
  <c r="N151" i="11"/>
  <c r="O151" i="11"/>
  <c r="P151" i="11"/>
  <c r="Q151" i="11"/>
  <c r="R151" i="11"/>
  <c r="S151" i="11"/>
  <c r="T151" i="11"/>
  <c r="U151" i="11"/>
  <c r="V151" i="11"/>
  <c r="W151" i="11"/>
  <c r="Y151" i="11"/>
  <c r="H152" i="11"/>
  <c r="I152" i="11"/>
  <c r="J152" i="11"/>
  <c r="K152" i="11"/>
  <c r="L152" i="11"/>
  <c r="M152" i="11"/>
  <c r="N152" i="11"/>
  <c r="O152" i="11"/>
  <c r="P152" i="11"/>
  <c r="Q152" i="11"/>
  <c r="R152" i="11"/>
  <c r="S152" i="11"/>
  <c r="T152" i="11"/>
  <c r="U152" i="11"/>
  <c r="V152" i="11"/>
  <c r="W152" i="11"/>
  <c r="Y152" i="11"/>
  <c r="H153" i="11"/>
  <c r="I153" i="11"/>
  <c r="J153" i="11"/>
  <c r="K153" i="11"/>
  <c r="L153" i="11"/>
  <c r="M153" i="11"/>
  <c r="N153" i="11"/>
  <c r="O153" i="11"/>
  <c r="P153" i="11"/>
  <c r="Q153" i="11"/>
  <c r="R153" i="11"/>
  <c r="S153" i="11"/>
  <c r="T153" i="11"/>
  <c r="U153" i="11"/>
  <c r="V153" i="11"/>
  <c r="W153" i="11"/>
  <c r="Y153" i="11"/>
  <c r="H154" i="11"/>
  <c r="I154" i="11"/>
  <c r="J154" i="11"/>
  <c r="K154" i="11"/>
  <c r="L154" i="11"/>
  <c r="M154" i="11"/>
  <c r="N154" i="11"/>
  <c r="O154" i="11"/>
  <c r="P154" i="11"/>
  <c r="Q154" i="11"/>
  <c r="R154" i="11"/>
  <c r="S154" i="11"/>
  <c r="T154" i="11"/>
  <c r="U154" i="11"/>
  <c r="V154" i="11"/>
  <c r="W154" i="11"/>
  <c r="Y154" i="11"/>
  <c r="H155" i="11"/>
  <c r="I155" i="11"/>
  <c r="J155" i="11"/>
  <c r="K155" i="11"/>
  <c r="L155" i="11"/>
  <c r="M155" i="11"/>
  <c r="N155" i="11"/>
  <c r="O155" i="11"/>
  <c r="P155" i="11"/>
  <c r="Q155" i="11"/>
  <c r="R155" i="11"/>
  <c r="S155" i="11"/>
  <c r="T155" i="11"/>
  <c r="U155" i="11"/>
  <c r="V155" i="11"/>
  <c r="W155" i="11"/>
  <c r="Y155" i="11"/>
  <c r="H156" i="11"/>
  <c r="I156" i="11"/>
  <c r="J156" i="11"/>
  <c r="K156" i="11"/>
  <c r="L156" i="11"/>
  <c r="M156" i="11"/>
  <c r="N156" i="11"/>
  <c r="O156" i="11"/>
  <c r="P156" i="11"/>
  <c r="Q156" i="11"/>
  <c r="R156" i="11"/>
  <c r="S156" i="11"/>
  <c r="T156" i="11"/>
  <c r="U156" i="11"/>
  <c r="V156" i="11"/>
  <c r="W156" i="11"/>
  <c r="Y156" i="11"/>
  <c r="H157" i="11"/>
  <c r="I157" i="11"/>
  <c r="J157" i="11"/>
  <c r="K157" i="11"/>
  <c r="L157" i="11"/>
  <c r="M157" i="11"/>
  <c r="N157" i="11"/>
  <c r="O157" i="11"/>
  <c r="P157" i="11"/>
  <c r="Q157" i="11"/>
  <c r="R157" i="11"/>
  <c r="S157" i="11"/>
  <c r="T157" i="11"/>
  <c r="U157" i="11"/>
  <c r="V157" i="11"/>
  <c r="W157" i="11"/>
  <c r="Y157" i="11"/>
  <c r="H158" i="11"/>
  <c r="I158" i="11"/>
  <c r="J158" i="11"/>
  <c r="K158" i="11"/>
  <c r="L158" i="11"/>
  <c r="M158" i="11"/>
  <c r="N158" i="11"/>
  <c r="O158" i="11"/>
  <c r="P158" i="11"/>
  <c r="Q158" i="11"/>
  <c r="R158" i="11"/>
  <c r="S158" i="11"/>
  <c r="T158" i="11"/>
  <c r="U158" i="11"/>
  <c r="V158" i="11"/>
  <c r="W158" i="11"/>
  <c r="Y158" i="11"/>
  <c r="H159" i="11"/>
  <c r="I159" i="11"/>
  <c r="J159" i="11"/>
  <c r="K159" i="11"/>
  <c r="L159" i="11"/>
  <c r="M159" i="11"/>
  <c r="N159" i="11"/>
  <c r="O159" i="11"/>
  <c r="P159" i="11"/>
  <c r="Q159" i="11"/>
  <c r="R159" i="11"/>
  <c r="S159" i="11"/>
  <c r="T159" i="11"/>
  <c r="U159" i="11"/>
  <c r="V159" i="11"/>
  <c r="W159" i="11"/>
  <c r="Y159" i="11"/>
  <c r="H160" i="11"/>
  <c r="I160" i="11"/>
  <c r="J160" i="11"/>
  <c r="K160" i="11"/>
  <c r="L160" i="11"/>
  <c r="M160" i="11"/>
  <c r="N160" i="11"/>
  <c r="O160" i="11"/>
  <c r="P160" i="11"/>
  <c r="Q160" i="11"/>
  <c r="R160" i="11"/>
  <c r="S160" i="11"/>
  <c r="T160" i="11"/>
  <c r="U160" i="11"/>
  <c r="V160" i="11"/>
  <c r="W160" i="11"/>
  <c r="Y160" i="11"/>
  <c r="H161" i="11"/>
  <c r="I161" i="11"/>
  <c r="J161" i="11"/>
  <c r="K161" i="11"/>
  <c r="L161" i="11"/>
  <c r="M161" i="11"/>
  <c r="N161" i="11"/>
  <c r="O161" i="11"/>
  <c r="P161" i="11"/>
  <c r="Q161" i="11"/>
  <c r="R161" i="11"/>
  <c r="S161" i="11"/>
  <c r="T161" i="11"/>
  <c r="U161" i="11"/>
  <c r="V161" i="11"/>
  <c r="W161" i="11"/>
  <c r="Y161" i="11"/>
  <c r="H162" i="11"/>
  <c r="I162" i="11"/>
  <c r="J162" i="11"/>
  <c r="K162" i="11"/>
  <c r="L162" i="11"/>
  <c r="M162" i="11"/>
  <c r="N162" i="11"/>
  <c r="O162" i="11"/>
  <c r="P162" i="11"/>
  <c r="Q162" i="11"/>
  <c r="R162" i="11"/>
  <c r="S162" i="11"/>
  <c r="T162" i="11"/>
  <c r="U162" i="11"/>
  <c r="V162" i="11"/>
  <c r="W162" i="11"/>
  <c r="Y162" i="11"/>
  <c r="H163" i="11"/>
  <c r="I163" i="11"/>
  <c r="J163" i="11"/>
  <c r="K163" i="11"/>
  <c r="L163" i="11"/>
  <c r="M163" i="11"/>
  <c r="N163" i="11"/>
  <c r="O163" i="11"/>
  <c r="P163" i="11"/>
  <c r="Q163" i="11"/>
  <c r="R163" i="11"/>
  <c r="S163" i="11"/>
  <c r="T163" i="11"/>
  <c r="U163" i="11"/>
  <c r="V163" i="11"/>
  <c r="W163" i="11"/>
  <c r="Y163" i="11"/>
  <c r="H164" i="11"/>
  <c r="I164" i="11"/>
  <c r="J164" i="11"/>
  <c r="K164" i="11"/>
  <c r="L164" i="11"/>
  <c r="M164" i="11"/>
  <c r="N164" i="11"/>
  <c r="O164" i="11"/>
  <c r="P164" i="11"/>
  <c r="Q164" i="11"/>
  <c r="R164" i="11"/>
  <c r="S164" i="11"/>
  <c r="T164" i="11"/>
  <c r="U164" i="11"/>
  <c r="V164" i="11"/>
  <c r="W164" i="11"/>
  <c r="Y164" i="11"/>
  <c r="H165" i="11"/>
  <c r="I165" i="11"/>
  <c r="J165" i="11"/>
  <c r="K165" i="11"/>
  <c r="L165" i="11"/>
  <c r="M165" i="11"/>
  <c r="N165" i="11"/>
  <c r="O165" i="11"/>
  <c r="P165" i="11"/>
  <c r="Q165" i="11"/>
  <c r="R165" i="11"/>
  <c r="S165" i="11"/>
  <c r="T165" i="11"/>
  <c r="U165" i="11"/>
  <c r="V165" i="11"/>
  <c r="W165" i="11"/>
  <c r="Y165" i="11"/>
  <c r="H166" i="11"/>
  <c r="I166" i="11"/>
  <c r="J166" i="11"/>
  <c r="K166" i="11"/>
  <c r="L166" i="11"/>
  <c r="M166" i="11"/>
  <c r="N166" i="11"/>
  <c r="O166" i="11"/>
  <c r="P166" i="11"/>
  <c r="Q166" i="11"/>
  <c r="R166" i="11"/>
  <c r="S166" i="11"/>
  <c r="T166" i="11"/>
  <c r="U166" i="11"/>
  <c r="V166" i="11"/>
  <c r="W166" i="11"/>
  <c r="Y166" i="11"/>
  <c r="H167" i="11"/>
  <c r="I167" i="11"/>
  <c r="J167" i="11"/>
  <c r="K167" i="11"/>
  <c r="L167" i="11"/>
  <c r="M167" i="11"/>
  <c r="N167" i="11"/>
  <c r="O167" i="11"/>
  <c r="P167" i="11"/>
  <c r="Q167" i="11"/>
  <c r="R167" i="11"/>
  <c r="S167" i="11"/>
  <c r="T167" i="11"/>
  <c r="U167" i="11"/>
  <c r="V167" i="11"/>
  <c r="W167" i="11"/>
  <c r="Y167" i="11"/>
  <c r="H168" i="11"/>
  <c r="I168" i="11"/>
  <c r="J168" i="11"/>
  <c r="K168" i="11"/>
  <c r="L168" i="11"/>
  <c r="M168" i="11"/>
  <c r="N168" i="11"/>
  <c r="O168" i="11"/>
  <c r="P168" i="11"/>
  <c r="Q168" i="11"/>
  <c r="R168" i="11"/>
  <c r="S168" i="11"/>
  <c r="T168" i="11"/>
  <c r="U168" i="11"/>
  <c r="V168" i="11"/>
  <c r="W168" i="11"/>
  <c r="Y168" i="11"/>
  <c r="H169" i="11"/>
  <c r="I169" i="11"/>
  <c r="J169" i="11"/>
  <c r="K169" i="11"/>
  <c r="L169" i="11"/>
  <c r="M169" i="11"/>
  <c r="N169" i="11"/>
  <c r="O169" i="11"/>
  <c r="P169" i="11"/>
  <c r="Q169" i="11"/>
  <c r="R169" i="11"/>
  <c r="S169" i="11"/>
  <c r="T169" i="11"/>
  <c r="U169" i="11"/>
  <c r="V169" i="11"/>
  <c r="W169" i="11"/>
  <c r="Y169" i="11"/>
  <c r="H170" i="11"/>
  <c r="I170" i="11"/>
  <c r="J170" i="11"/>
  <c r="K170" i="11"/>
  <c r="L170" i="11"/>
  <c r="M170" i="11"/>
  <c r="N170" i="11"/>
  <c r="O170" i="11"/>
  <c r="P170" i="11"/>
  <c r="Q170" i="11"/>
  <c r="R170" i="11"/>
  <c r="S170" i="11"/>
  <c r="T170" i="11"/>
  <c r="U170" i="11"/>
  <c r="V170" i="11"/>
  <c r="W170" i="11"/>
  <c r="Y170" i="11"/>
  <c r="H171" i="11"/>
  <c r="I171" i="11"/>
  <c r="J171" i="11"/>
  <c r="K171" i="11"/>
  <c r="L171" i="11"/>
  <c r="M171" i="11"/>
  <c r="N171" i="11"/>
  <c r="O171" i="11"/>
  <c r="P171" i="11"/>
  <c r="Q171" i="11"/>
  <c r="R171" i="11"/>
  <c r="S171" i="11"/>
  <c r="T171" i="11"/>
  <c r="U171" i="11"/>
  <c r="V171" i="11"/>
  <c r="W171" i="11"/>
  <c r="Y171" i="11"/>
  <c r="H172" i="11"/>
  <c r="I172" i="11"/>
  <c r="J172" i="11"/>
  <c r="K172" i="11"/>
  <c r="L172" i="11"/>
  <c r="M172" i="11"/>
  <c r="N172" i="11"/>
  <c r="O172" i="11"/>
  <c r="P172" i="11"/>
  <c r="Q172" i="11"/>
  <c r="R172" i="11"/>
  <c r="S172" i="11"/>
  <c r="T172" i="11"/>
  <c r="U172" i="11"/>
  <c r="V172" i="11"/>
  <c r="W172" i="11"/>
  <c r="Y172" i="11"/>
  <c r="H173" i="11"/>
  <c r="I173" i="11"/>
  <c r="J173" i="11"/>
  <c r="K173" i="11"/>
  <c r="L173" i="11"/>
  <c r="M173" i="11"/>
  <c r="N173" i="11"/>
  <c r="O173" i="11"/>
  <c r="P173" i="11"/>
  <c r="Q173" i="11"/>
  <c r="R173" i="11"/>
  <c r="S173" i="11"/>
  <c r="T173" i="11"/>
  <c r="U173" i="11"/>
  <c r="V173" i="11"/>
  <c r="W173" i="11"/>
  <c r="Y173" i="11"/>
  <c r="H174" i="11"/>
  <c r="I174" i="11"/>
  <c r="J174" i="11"/>
  <c r="K174" i="11"/>
  <c r="L174" i="11"/>
  <c r="M174" i="11"/>
  <c r="N174" i="11"/>
  <c r="O174" i="11"/>
  <c r="P174" i="11"/>
  <c r="Q174" i="11"/>
  <c r="R174" i="11"/>
  <c r="S174" i="11"/>
  <c r="T174" i="11"/>
  <c r="U174" i="11"/>
  <c r="V174" i="11"/>
  <c r="W174" i="11"/>
  <c r="Y174" i="11"/>
  <c r="H175" i="11"/>
  <c r="I175" i="11"/>
  <c r="J175" i="11"/>
  <c r="K175" i="11"/>
  <c r="L175" i="11"/>
  <c r="M175" i="11"/>
  <c r="N175" i="11"/>
  <c r="O175" i="11"/>
  <c r="P175" i="11"/>
  <c r="Q175" i="11"/>
  <c r="R175" i="11"/>
  <c r="S175" i="11"/>
  <c r="T175" i="11"/>
  <c r="U175" i="11"/>
  <c r="V175" i="11"/>
  <c r="W175" i="11"/>
  <c r="Y175" i="11"/>
  <c r="H176" i="11"/>
  <c r="I176" i="11"/>
  <c r="J176" i="11"/>
  <c r="K176" i="11"/>
  <c r="L176" i="11"/>
  <c r="M176" i="11"/>
  <c r="N176" i="11"/>
  <c r="O176" i="11"/>
  <c r="P176" i="11"/>
  <c r="Q176" i="11"/>
  <c r="R176" i="11"/>
  <c r="S176" i="11"/>
  <c r="T176" i="11"/>
  <c r="U176" i="11"/>
  <c r="V176" i="11"/>
  <c r="W176" i="11"/>
  <c r="Y176" i="11"/>
  <c r="H177" i="11"/>
  <c r="I177" i="11"/>
  <c r="J177" i="11"/>
  <c r="K177" i="11"/>
  <c r="L177" i="11"/>
  <c r="M177" i="11"/>
  <c r="N177" i="11"/>
  <c r="O177" i="11"/>
  <c r="P177" i="11"/>
  <c r="Q177" i="11"/>
  <c r="R177" i="11"/>
  <c r="S177" i="11"/>
  <c r="T177" i="11"/>
  <c r="U177" i="11"/>
  <c r="V177" i="11"/>
  <c r="W177" i="11"/>
  <c r="Y177" i="11"/>
  <c r="H178" i="11"/>
  <c r="I178" i="11"/>
  <c r="J178" i="11"/>
  <c r="K178" i="11"/>
  <c r="L178" i="11"/>
  <c r="M178" i="11"/>
  <c r="N178" i="11"/>
  <c r="O178" i="11"/>
  <c r="P178" i="11"/>
  <c r="Q178" i="11"/>
  <c r="R178" i="11"/>
  <c r="S178" i="11"/>
  <c r="T178" i="11"/>
  <c r="U178" i="11"/>
  <c r="V178" i="11"/>
  <c r="W178" i="11"/>
  <c r="Y178" i="11"/>
  <c r="H179" i="11"/>
  <c r="I179" i="11"/>
  <c r="J179" i="11"/>
  <c r="K179" i="11"/>
  <c r="L179" i="11"/>
  <c r="M179" i="11"/>
  <c r="N179" i="11"/>
  <c r="O179" i="11"/>
  <c r="P179" i="11"/>
  <c r="Q179" i="11"/>
  <c r="R179" i="11"/>
  <c r="S179" i="11"/>
  <c r="T179" i="11"/>
  <c r="U179" i="11"/>
  <c r="V179" i="11"/>
  <c r="W179" i="11"/>
  <c r="Y179" i="11"/>
  <c r="H180" i="11"/>
  <c r="I180" i="11"/>
  <c r="J180" i="11"/>
  <c r="K180" i="11"/>
  <c r="L180" i="11"/>
  <c r="M180" i="11"/>
  <c r="N180" i="11"/>
  <c r="O180" i="11"/>
  <c r="P180" i="11"/>
  <c r="Q180" i="11"/>
  <c r="R180" i="11"/>
  <c r="S180" i="11"/>
  <c r="T180" i="11"/>
  <c r="U180" i="11"/>
  <c r="V180" i="11"/>
  <c r="W180" i="11"/>
  <c r="Y180" i="11"/>
  <c r="H181" i="11"/>
  <c r="I181" i="11"/>
  <c r="J181" i="11"/>
  <c r="K181" i="11"/>
  <c r="L181" i="11"/>
  <c r="M181" i="11"/>
  <c r="N181" i="11"/>
  <c r="O181" i="11"/>
  <c r="P181" i="11"/>
  <c r="Q181" i="11"/>
  <c r="R181" i="11"/>
  <c r="S181" i="11"/>
  <c r="T181" i="11"/>
  <c r="U181" i="11"/>
  <c r="V181" i="11"/>
  <c r="W181" i="11"/>
  <c r="Y181" i="11"/>
  <c r="H182" i="11"/>
  <c r="I182" i="11"/>
  <c r="J182" i="11"/>
  <c r="K182" i="11"/>
  <c r="L182" i="11"/>
  <c r="M182" i="11"/>
  <c r="N182" i="11"/>
  <c r="O182" i="11"/>
  <c r="P182" i="11"/>
  <c r="Q182" i="11"/>
  <c r="R182" i="11"/>
  <c r="S182" i="11"/>
  <c r="T182" i="11"/>
  <c r="U182" i="11"/>
  <c r="V182" i="11"/>
  <c r="W182" i="11"/>
  <c r="Y182" i="11"/>
  <c r="H183" i="11"/>
  <c r="I183" i="11"/>
  <c r="J183" i="11"/>
  <c r="K183" i="11"/>
  <c r="L183" i="11"/>
  <c r="M183" i="11"/>
  <c r="N183" i="11"/>
  <c r="O183" i="11"/>
  <c r="P183" i="11"/>
  <c r="Q183" i="11"/>
  <c r="R183" i="11"/>
  <c r="S183" i="11"/>
  <c r="T183" i="11"/>
  <c r="U183" i="11"/>
  <c r="V183" i="11"/>
  <c r="W183" i="11"/>
  <c r="Y183" i="11"/>
  <c r="H184" i="11"/>
  <c r="I184" i="11"/>
  <c r="J184" i="11"/>
  <c r="K184" i="11"/>
  <c r="L184" i="11"/>
  <c r="M184" i="11"/>
  <c r="N184" i="11"/>
  <c r="O184" i="11"/>
  <c r="P184" i="11"/>
  <c r="Q184" i="11"/>
  <c r="R184" i="11"/>
  <c r="S184" i="11"/>
  <c r="T184" i="11"/>
  <c r="U184" i="11"/>
  <c r="V184" i="11"/>
  <c r="W184" i="11"/>
  <c r="Y184" i="11"/>
  <c r="H185" i="11"/>
  <c r="I185" i="11"/>
  <c r="J185" i="11"/>
  <c r="K185" i="11"/>
  <c r="L185" i="11"/>
  <c r="M185" i="11"/>
  <c r="N185" i="11"/>
  <c r="O185" i="11"/>
  <c r="P185" i="11"/>
  <c r="Q185" i="11"/>
  <c r="R185" i="11"/>
  <c r="S185" i="11"/>
  <c r="T185" i="11"/>
  <c r="U185" i="11"/>
  <c r="V185" i="11"/>
  <c r="W185" i="11"/>
  <c r="Y185" i="11"/>
  <c r="H186" i="11"/>
  <c r="I186" i="11"/>
  <c r="J186" i="11"/>
  <c r="K186" i="11"/>
  <c r="L186" i="11"/>
  <c r="M186" i="11"/>
  <c r="N186" i="11"/>
  <c r="O186" i="11"/>
  <c r="P186" i="11"/>
  <c r="Q186" i="11"/>
  <c r="R186" i="11"/>
  <c r="S186" i="11"/>
  <c r="T186" i="11"/>
  <c r="U186" i="11"/>
  <c r="V186" i="11"/>
  <c r="W186" i="11"/>
  <c r="Y186" i="11"/>
  <c r="H187" i="11"/>
  <c r="I187" i="11"/>
  <c r="J187" i="11"/>
  <c r="K187" i="11"/>
  <c r="L187" i="11"/>
  <c r="M187" i="11"/>
  <c r="N187" i="11"/>
  <c r="O187" i="11"/>
  <c r="P187" i="11"/>
  <c r="Q187" i="11"/>
  <c r="R187" i="11"/>
  <c r="S187" i="11"/>
  <c r="T187" i="11"/>
  <c r="U187" i="11"/>
  <c r="V187" i="11"/>
  <c r="W187" i="11"/>
  <c r="Y187" i="11"/>
  <c r="H188" i="11"/>
  <c r="I188" i="11"/>
  <c r="J188" i="11"/>
  <c r="K188" i="11"/>
  <c r="L188" i="11"/>
  <c r="M188" i="11"/>
  <c r="N188" i="11"/>
  <c r="O188" i="11"/>
  <c r="P188" i="11"/>
  <c r="Q188" i="11"/>
  <c r="R188" i="11"/>
  <c r="S188" i="11"/>
  <c r="T188" i="11"/>
  <c r="U188" i="11"/>
  <c r="V188" i="11"/>
  <c r="W188" i="11"/>
  <c r="Y188" i="11"/>
  <c r="H189" i="11"/>
  <c r="I189" i="11"/>
  <c r="J189" i="11"/>
  <c r="K189" i="11"/>
  <c r="L189" i="11"/>
  <c r="M189" i="11"/>
  <c r="N189" i="11"/>
  <c r="O189" i="11"/>
  <c r="P189" i="11"/>
  <c r="Q189" i="11"/>
  <c r="R189" i="11"/>
  <c r="S189" i="11"/>
  <c r="T189" i="11"/>
  <c r="U189" i="11"/>
  <c r="V189" i="11"/>
  <c r="W189" i="11"/>
  <c r="Y189" i="11"/>
  <c r="H190" i="11"/>
  <c r="I190" i="11"/>
  <c r="J190" i="11"/>
  <c r="K190" i="11"/>
  <c r="L190" i="11"/>
  <c r="M190" i="11"/>
  <c r="N190" i="11"/>
  <c r="O190" i="11"/>
  <c r="P190" i="11"/>
  <c r="Q190" i="11"/>
  <c r="R190" i="11"/>
  <c r="S190" i="11"/>
  <c r="T190" i="11"/>
  <c r="U190" i="11"/>
  <c r="V190" i="11"/>
  <c r="W190" i="11"/>
  <c r="Y190" i="11"/>
  <c r="H191" i="11"/>
  <c r="I191" i="11"/>
  <c r="J191" i="11"/>
  <c r="K191" i="11"/>
  <c r="L191" i="11"/>
  <c r="M191" i="11"/>
  <c r="N191" i="11"/>
  <c r="O191" i="11"/>
  <c r="P191" i="11"/>
  <c r="Q191" i="11"/>
  <c r="R191" i="11"/>
  <c r="S191" i="11"/>
  <c r="T191" i="11"/>
  <c r="U191" i="11"/>
  <c r="V191" i="11"/>
  <c r="W191" i="11"/>
  <c r="Y191" i="11"/>
  <c r="H192" i="11"/>
  <c r="I192" i="11"/>
  <c r="J192" i="11"/>
  <c r="K192" i="11"/>
  <c r="L192" i="11"/>
  <c r="M192" i="11"/>
  <c r="N192" i="11"/>
  <c r="O192" i="11"/>
  <c r="P192" i="11"/>
  <c r="Q192" i="11"/>
  <c r="R192" i="11"/>
  <c r="S192" i="11"/>
  <c r="T192" i="11"/>
  <c r="U192" i="11"/>
  <c r="V192" i="11"/>
  <c r="W192" i="11"/>
  <c r="Y192" i="11"/>
  <c r="H193" i="11"/>
  <c r="I193" i="11"/>
  <c r="J193" i="11"/>
  <c r="K193" i="11"/>
  <c r="L193" i="11"/>
  <c r="M193" i="11"/>
  <c r="N193" i="11"/>
  <c r="O193" i="11"/>
  <c r="P193" i="11"/>
  <c r="Q193" i="11"/>
  <c r="R193" i="11"/>
  <c r="S193" i="11"/>
  <c r="T193" i="11"/>
  <c r="U193" i="11"/>
  <c r="V193" i="11"/>
  <c r="W193" i="11"/>
  <c r="Y193" i="11"/>
  <c r="H194" i="11"/>
  <c r="I194" i="11"/>
  <c r="J194" i="11"/>
  <c r="K194" i="11"/>
  <c r="L194" i="11"/>
  <c r="M194" i="11"/>
  <c r="N194" i="11"/>
  <c r="O194" i="11"/>
  <c r="P194" i="11"/>
  <c r="Q194" i="11"/>
  <c r="R194" i="11"/>
  <c r="S194" i="11"/>
  <c r="T194" i="11"/>
  <c r="U194" i="11"/>
  <c r="V194" i="11"/>
  <c r="W194" i="11"/>
  <c r="Y194" i="11"/>
  <c r="H195" i="11"/>
  <c r="I195" i="11"/>
  <c r="J195" i="11"/>
  <c r="K195" i="11"/>
  <c r="L195" i="11"/>
  <c r="M195" i="11"/>
  <c r="N195" i="11"/>
  <c r="O195" i="11"/>
  <c r="P195" i="11"/>
  <c r="Q195" i="11"/>
  <c r="R195" i="11"/>
  <c r="S195" i="11"/>
  <c r="T195" i="11"/>
  <c r="U195" i="11"/>
  <c r="V195" i="11"/>
  <c r="W195" i="11"/>
  <c r="Y195" i="11"/>
  <c r="H196" i="11"/>
  <c r="I196" i="11"/>
  <c r="J196" i="11"/>
  <c r="K196" i="11"/>
  <c r="L196" i="11"/>
  <c r="M196" i="11"/>
  <c r="N196" i="11"/>
  <c r="O196" i="11"/>
  <c r="P196" i="11"/>
  <c r="Q196" i="11"/>
  <c r="R196" i="11"/>
  <c r="S196" i="11"/>
  <c r="T196" i="11"/>
  <c r="U196" i="11"/>
  <c r="V196" i="11"/>
  <c r="W196" i="11"/>
  <c r="Y196" i="11"/>
  <c r="H197" i="11"/>
  <c r="I197" i="11"/>
  <c r="J197" i="11"/>
  <c r="K197" i="11"/>
  <c r="L197" i="11"/>
  <c r="M197" i="11"/>
  <c r="N197" i="11"/>
  <c r="O197" i="11"/>
  <c r="P197" i="11"/>
  <c r="Q197" i="11"/>
  <c r="R197" i="11"/>
  <c r="S197" i="11"/>
  <c r="T197" i="11"/>
  <c r="U197" i="11"/>
  <c r="V197" i="11"/>
  <c r="W197" i="11"/>
  <c r="Y197" i="11"/>
  <c r="H198" i="11"/>
  <c r="I198" i="11"/>
  <c r="J198" i="11"/>
  <c r="K198" i="11"/>
  <c r="L198" i="11"/>
  <c r="M198" i="11"/>
  <c r="N198" i="11"/>
  <c r="O198" i="11"/>
  <c r="P198" i="11"/>
  <c r="Q198" i="11"/>
  <c r="R198" i="11"/>
  <c r="S198" i="11"/>
  <c r="T198" i="11"/>
  <c r="U198" i="11"/>
  <c r="V198" i="11"/>
  <c r="W198" i="11"/>
  <c r="Y198" i="11"/>
  <c r="H199" i="11"/>
  <c r="I199" i="11"/>
  <c r="J199" i="11"/>
  <c r="K199" i="11"/>
  <c r="L199" i="11"/>
  <c r="M199" i="11"/>
  <c r="N199" i="11"/>
  <c r="O199" i="11"/>
  <c r="P199" i="11"/>
  <c r="Q199" i="11"/>
  <c r="R199" i="11"/>
  <c r="S199" i="11"/>
  <c r="T199" i="11"/>
  <c r="U199" i="11"/>
  <c r="V199" i="11"/>
  <c r="W199" i="11"/>
  <c r="Y199" i="11"/>
  <c r="H200" i="11"/>
  <c r="I200" i="11"/>
  <c r="J200" i="11"/>
  <c r="K200" i="11"/>
  <c r="L200" i="11"/>
  <c r="M200" i="11"/>
  <c r="N200" i="11"/>
  <c r="O200" i="11"/>
  <c r="P200" i="11"/>
  <c r="Q200" i="11"/>
  <c r="R200" i="11"/>
  <c r="S200" i="11"/>
  <c r="T200" i="11"/>
  <c r="U200" i="11"/>
  <c r="V200" i="11"/>
  <c r="W200" i="11"/>
  <c r="Y200" i="11"/>
  <c r="H201" i="11"/>
  <c r="I201" i="11"/>
  <c r="J201" i="11"/>
  <c r="K201" i="11"/>
  <c r="L201" i="11"/>
  <c r="M201" i="11"/>
  <c r="N201" i="11"/>
  <c r="O201" i="11"/>
  <c r="P201" i="11"/>
  <c r="Q201" i="11"/>
  <c r="R201" i="11"/>
  <c r="S201" i="11"/>
  <c r="T201" i="11"/>
  <c r="U201" i="11"/>
  <c r="V201" i="11"/>
  <c r="W201" i="11"/>
  <c r="Y201" i="11"/>
  <c r="H202" i="11"/>
  <c r="I202" i="11"/>
  <c r="J202" i="11"/>
  <c r="K202" i="11"/>
  <c r="L202" i="11"/>
  <c r="M202" i="11"/>
  <c r="N202" i="11"/>
  <c r="O202" i="11"/>
  <c r="P202" i="11"/>
  <c r="Q202" i="11"/>
  <c r="R202" i="11"/>
  <c r="S202" i="11"/>
  <c r="T202" i="11"/>
  <c r="U202" i="11"/>
  <c r="V202" i="11"/>
  <c r="W202" i="11"/>
  <c r="Y202" i="11"/>
  <c r="H203" i="11"/>
  <c r="I203" i="11"/>
  <c r="J203" i="11"/>
  <c r="K203" i="11"/>
  <c r="L203" i="11"/>
  <c r="M203" i="11"/>
  <c r="N203" i="11"/>
  <c r="O203" i="11"/>
  <c r="P203" i="11"/>
  <c r="Q203" i="11"/>
  <c r="R203" i="11"/>
  <c r="S203" i="11"/>
  <c r="T203" i="11"/>
  <c r="U203" i="11"/>
  <c r="V203" i="11"/>
  <c r="W203" i="11"/>
  <c r="Y203" i="11"/>
  <c r="H204" i="11"/>
  <c r="I204" i="11"/>
  <c r="J204" i="11"/>
  <c r="K204" i="11"/>
  <c r="L204" i="11"/>
  <c r="M204" i="11"/>
  <c r="N204" i="11"/>
  <c r="O204" i="11"/>
  <c r="P204" i="11"/>
  <c r="Q204" i="11"/>
  <c r="R204" i="11"/>
  <c r="S204" i="11"/>
  <c r="T204" i="11"/>
  <c r="U204" i="11"/>
  <c r="V204" i="11"/>
  <c r="W204" i="11"/>
  <c r="Y204" i="11"/>
  <c r="H205" i="11"/>
  <c r="I205" i="11"/>
  <c r="J205" i="11"/>
  <c r="K205" i="11"/>
  <c r="L205" i="11"/>
  <c r="M205" i="11"/>
  <c r="N205" i="11"/>
  <c r="O205" i="11"/>
  <c r="P205" i="11"/>
  <c r="Q205" i="11"/>
  <c r="R205" i="11"/>
  <c r="S205" i="11"/>
  <c r="T205" i="11"/>
  <c r="U205" i="11"/>
  <c r="V205" i="11"/>
  <c r="W205" i="11"/>
  <c r="Y205" i="11"/>
  <c r="H206" i="11"/>
  <c r="I206" i="11"/>
  <c r="J206" i="11"/>
  <c r="K206" i="11"/>
  <c r="L206" i="11"/>
  <c r="M206" i="11"/>
  <c r="N206" i="11"/>
  <c r="O206" i="11"/>
  <c r="P206" i="11"/>
  <c r="Q206" i="11"/>
  <c r="R206" i="11"/>
  <c r="S206" i="11"/>
  <c r="T206" i="11"/>
  <c r="U206" i="11"/>
  <c r="V206" i="11"/>
  <c r="W206" i="11"/>
  <c r="Y206" i="11"/>
  <c r="H207" i="11"/>
  <c r="I207" i="11"/>
  <c r="J207" i="11"/>
  <c r="K207" i="11"/>
  <c r="L207" i="11"/>
  <c r="M207" i="11"/>
  <c r="N207" i="11"/>
  <c r="O207" i="11"/>
  <c r="P207" i="11"/>
  <c r="Q207" i="11"/>
  <c r="R207" i="11"/>
  <c r="S207" i="11"/>
  <c r="T207" i="11"/>
  <c r="U207" i="11"/>
  <c r="V207" i="11"/>
  <c r="W207" i="11"/>
  <c r="Y207" i="11"/>
  <c r="H208" i="11"/>
  <c r="I208" i="11"/>
  <c r="J208" i="11"/>
  <c r="K208" i="11"/>
  <c r="L208" i="11"/>
  <c r="M208" i="11"/>
  <c r="N208" i="11"/>
  <c r="O208" i="11"/>
  <c r="P208" i="11"/>
  <c r="Q208" i="11"/>
  <c r="R208" i="11"/>
  <c r="S208" i="11"/>
  <c r="T208" i="11"/>
  <c r="U208" i="11"/>
  <c r="V208" i="11"/>
  <c r="W208" i="11"/>
  <c r="Y208" i="11"/>
  <c r="H209" i="11"/>
  <c r="I209" i="11"/>
  <c r="J209" i="11"/>
  <c r="K209" i="11"/>
  <c r="L209" i="11"/>
  <c r="M209" i="11"/>
  <c r="N209" i="11"/>
  <c r="O209" i="11"/>
  <c r="P209" i="11"/>
  <c r="Q209" i="11"/>
  <c r="R209" i="11"/>
  <c r="S209" i="11"/>
  <c r="T209" i="11"/>
  <c r="U209" i="11"/>
  <c r="V209" i="11"/>
  <c r="W209" i="11"/>
  <c r="Y209" i="11"/>
  <c r="H210" i="11"/>
  <c r="I210" i="11"/>
  <c r="J210" i="11"/>
  <c r="K210" i="11"/>
  <c r="L210" i="11"/>
  <c r="M210" i="11"/>
  <c r="N210" i="11"/>
  <c r="O210" i="11"/>
  <c r="P210" i="11"/>
  <c r="Q210" i="11"/>
  <c r="R210" i="11"/>
  <c r="S210" i="11"/>
  <c r="T210" i="11"/>
  <c r="U210" i="11"/>
  <c r="V210" i="11"/>
  <c r="W210" i="11"/>
  <c r="Y210" i="11"/>
  <c r="H211" i="11"/>
  <c r="I211" i="11"/>
  <c r="J211" i="11"/>
  <c r="K211" i="11"/>
  <c r="L211" i="11"/>
  <c r="M211" i="11"/>
  <c r="N211" i="11"/>
  <c r="O211" i="11"/>
  <c r="P211" i="11"/>
  <c r="Q211" i="11"/>
  <c r="R211" i="11"/>
  <c r="S211" i="11"/>
  <c r="T211" i="11"/>
  <c r="U211" i="11"/>
  <c r="V211" i="11"/>
  <c r="W211" i="11"/>
  <c r="Y211" i="11"/>
  <c r="H212" i="11"/>
  <c r="I212" i="11"/>
  <c r="J212" i="11"/>
  <c r="K212" i="11"/>
  <c r="L212" i="11"/>
  <c r="M212" i="11"/>
  <c r="N212" i="11"/>
  <c r="O212" i="11"/>
  <c r="P212" i="11"/>
  <c r="Q212" i="11"/>
  <c r="R212" i="11"/>
  <c r="S212" i="11"/>
  <c r="T212" i="11"/>
  <c r="U212" i="11"/>
  <c r="V212" i="11"/>
  <c r="W212" i="11"/>
  <c r="Y212" i="11"/>
  <c r="H213" i="11"/>
  <c r="I213" i="11"/>
  <c r="J213" i="11"/>
  <c r="K213" i="11"/>
  <c r="L213" i="11"/>
  <c r="M213" i="11"/>
  <c r="N213" i="11"/>
  <c r="O213" i="11"/>
  <c r="P213" i="11"/>
  <c r="Q213" i="11"/>
  <c r="R213" i="11"/>
  <c r="S213" i="11"/>
  <c r="T213" i="11"/>
  <c r="U213" i="11"/>
  <c r="V213" i="11"/>
  <c r="W213" i="11"/>
  <c r="Y213" i="11"/>
  <c r="H214" i="11"/>
  <c r="I214" i="11"/>
  <c r="J214" i="11"/>
  <c r="K214" i="11"/>
  <c r="L214" i="11"/>
  <c r="M214" i="11"/>
  <c r="N214" i="11"/>
  <c r="O214" i="11"/>
  <c r="P214" i="11"/>
  <c r="Q214" i="11"/>
  <c r="R214" i="11"/>
  <c r="S214" i="11"/>
  <c r="T214" i="11"/>
  <c r="U214" i="11"/>
  <c r="V214" i="11"/>
  <c r="W214" i="11"/>
  <c r="Y214" i="11"/>
  <c r="H215" i="11"/>
  <c r="I215" i="11"/>
  <c r="J215" i="11"/>
  <c r="K215" i="11"/>
  <c r="L215" i="11"/>
  <c r="M215" i="11"/>
  <c r="N215" i="11"/>
  <c r="O215" i="11"/>
  <c r="P215" i="11"/>
  <c r="Q215" i="11"/>
  <c r="R215" i="11"/>
  <c r="S215" i="11"/>
  <c r="T215" i="11"/>
  <c r="U215" i="11"/>
  <c r="V215" i="11"/>
  <c r="W215" i="11"/>
  <c r="Y215" i="11"/>
  <c r="H216" i="11"/>
  <c r="I216" i="11"/>
  <c r="J216" i="11"/>
  <c r="K216" i="11"/>
  <c r="L216" i="11"/>
  <c r="M216" i="11"/>
  <c r="N216" i="11"/>
  <c r="O216" i="11"/>
  <c r="P216" i="11"/>
  <c r="Q216" i="11"/>
  <c r="R216" i="11"/>
  <c r="S216" i="11"/>
  <c r="T216" i="11"/>
  <c r="U216" i="11"/>
  <c r="V216" i="11"/>
  <c r="W216" i="11"/>
  <c r="Y216" i="11"/>
  <c r="H217" i="11"/>
  <c r="I217" i="11"/>
  <c r="J217" i="11"/>
  <c r="K217" i="11"/>
  <c r="L217" i="11"/>
  <c r="M217" i="11"/>
  <c r="N217" i="11"/>
  <c r="O217" i="11"/>
  <c r="P217" i="11"/>
  <c r="Q217" i="11"/>
  <c r="R217" i="11"/>
  <c r="S217" i="11"/>
  <c r="T217" i="11"/>
  <c r="U217" i="11"/>
  <c r="V217" i="11"/>
  <c r="W217" i="11"/>
  <c r="Y217" i="11"/>
  <c r="H218" i="11"/>
  <c r="I218" i="11"/>
  <c r="J218" i="11"/>
  <c r="K218" i="11"/>
  <c r="L218" i="11"/>
  <c r="M218" i="11"/>
  <c r="N218" i="11"/>
  <c r="O218" i="11"/>
  <c r="P218" i="11"/>
  <c r="Q218" i="11"/>
  <c r="R218" i="11"/>
  <c r="S218" i="11"/>
  <c r="T218" i="11"/>
  <c r="U218" i="11"/>
  <c r="V218" i="11"/>
  <c r="W218" i="11"/>
  <c r="Y218" i="11"/>
  <c r="H219" i="11"/>
  <c r="I219" i="11"/>
  <c r="J219" i="11"/>
  <c r="K219" i="11"/>
  <c r="L219" i="11"/>
  <c r="M219" i="11"/>
  <c r="N219" i="11"/>
  <c r="O219" i="11"/>
  <c r="P219" i="11"/>
  <c r="Q219" i="11"/>
  <c r="R219" i="11"/>
  <c r="S219" i="11"/>
  <c r="T219" i="11"/>
  <c r="U219" i="11"/>
  <c r="V219" i="11"/>
  <c r="W219" i="11"/>
  <c r="Y219" i="11"/>
  <c r="H220" i="11"/>
  <c r="I220" i="11"/>
  <c r="J220" i="11"/>
  <c r="K220" i="11"/>
  <c r="L220" i="11"/>
  <c r="M220" i="11"/>
  <c r="N220" i="11"/>
  <c r="O220" i="11"/>
  <c r="P220" i="11"/>
  <c r="Q220" i="11"/>
  <c r="R220" i="11"/>
  <c r="S220" i="11"/>
  <c r="T220" i="11"/>
  <c r="U220" i="11"/>
  <c r="V220" i="11"/>
  <c r="W220" i="11"/>
  <c r="Y220" i="11"/>
  <c r="H221" i="11"/>
  <c r="I221" i="11"/>
  <c r="J221" i="11"/>
  <c r="K221" i="11"/>
  <c r="L221" i="11"/>
  <c r="M221" i="11"/>
  <c r="N221" i="11"/>
  <c r="O221" i="11"/>
  <c r="P221" i="11"/>
  <c r="Q221" i="11"/>
  <c r="R221" i="11"/>
  <c r="S221" i="11"/>
  <c r="T221" i="11"/>
  <c r="U221" i="11"/>
  <c r="V221" i="11"/>
  <c r="W221" i="11"/>
  <c r="Y221" i="11"/>
  <c r="H222" i="11"/>
  <c r="I222" i="11"/>
  <c r="J222" i="11"/>
  <c r="K222" i="11"/>
  <c r="L222" i="11"/>
  <c r="M222" i="11"/>
  <c r="N222" i="11"/>
  <c r="O222" i="11"/>
  <c r="P222" i="11"/>
  <c r="Q222" i="11"/>
  <c r="R222" i="11"/>
  <c r="S222" i="11"/>
  <c r="T222" i="11"/>
  <c r="U222" i="11"/>
  <c r="V222" i="11"/>
  <c r="W222" i="11"/>
  <c r="Y222" i="11"/>
  <c r="H223" i="11"/>
  <c r="I223" i="11"/>
  <c r="J223" i="11"/>
  <c r="K223" i="11"/>
  <c r="L223" i="11"/>
  <c r="M223" i="11"/>
  <c r="N223" i="11"/>
  <c r="O223" i="11"/>
  <c r="P223" i="11"/>
  <c r="Q223" i="11"/>
  <c r="R223" i="11"/>
  <c r="S223" i="11"/>
  <c r="T223" i="11"/>
  <c r="U223" i="11"/>
  <c r="V223" i="11"/>
  <c r="W223" i="11"/>
  <c r="Y223" i="11"/>
  <c r="H224" i="11"/>
  <c r="I224" i="11"/>
  <c r="J224" i="11"/>
  <c r="K224" i="11"/>
  <c r="L224" i="11"/>
  <c r="M224" i="11"/>
  <c r="N224" i="11"/>
  <c r="O224" i="11"/>
  <c r="P224" i="11"/>
  <c r="Q224" i="11"/>
  <c r="R224" i="11"/>
  <c r="S224" i="11"/>
  <c r="T224" i="11"/>
  <c r="U224" i="11"/>
  <c r="V224" i="11"/>
  <c r="W224" i="11"/>
  <c r="Y224" i="11"/>
  <c r="H225" i="11"/>
  <c r="I225" i="11"/>
  <c r="J225" i="11"/>
  <c r="K225" i="11"/>
  <c r="L225" i="11"/>
  <c r="M225" i="11"/>
  <c r="N225" i="11"/>
  <c r="O225" i="11"/>
  <c r="P225" i="11"/>
  <c r="Q225" i="11"/>
  <c r="R225" i="11"/>
  <c r="S225" i="11"/>
  <c r="T225" i="11"/>
  <c r="U225" i="11"/>
  <c r="V225" i="11"/>
  <c r="W225" i="11"/>
  <c r="Y225" i="11"/>
  <c r="H226" i="11"/>
  <c r="I226" i="11"/>
  <c r="J226" i="11"/>
  <c r="K226" i="11"/>
  <c r="L226" i="11"/>
  <c r="M226" i="11"/>
  <c r="N226" i="11"/>
  <c r="O226" i="11"/>
  <c r="P226" i="11"/>
  <c r="Q226" i="11"/>
  <c r="R226" i="11"/>
  <c r="S226" i="11"/>
  <c r="T226" i="11"/>
  <c r="U226" i="11"/>
  <c r="V226" i="11"/>
  <c r="W226" i="11"/>
  <c r="Y226" i="11"/>
  <c r="H227" i="11"/>
  <c r="I227" i="11"/>
  <c r="J227" i="11"/>
  <c r="K227" i="11"/>
  <c r="L227" i="11"/>
  <c r="M227" i="11"/>
  <c r="N227" i="11"/>
  <c r="O227" i="11"/>
  <c r="P227" i="11"/>
  <c r="Q227" i="11"/>
  <c r="R227" i="11"/>
  <c r="S227" i="11"/>
  <c r="T227" i="11"/>
  <c r="U227" i="11"/>
  <c r="V227" i="11"/>
  <c r="W227" i="11"/>
  <c r="Y227" i="11"/>
  <c r="H228" i="11"/>
  <c r="I228" i="11"/>
  <c r="J228" i="11"/>
  <c r="K228" i="11"/>
  <c r="L228" i="11"/>
  <c r="M228" i="11"/>
  <c r="N228" i="11"/>
  <c r="O228" i="11"/>
  <c r="P228" i="11"/>
  <c r="Q228" i="11"/>
  <c r="R228" i="11"/>
  <c r="S228" i="11"/>
  <c r="T228" i="11"/>
  <c r="U228" i="11"/>
  <c r="V228" i="11"/>
  <c r="W228" i="11"/>
  <c r="Y228" i="11"/>
  <c r="H229" i="11"/>
  <c r="I229" i="11"/>
  <c r="J229" i="11"/>
  <c r="K229" i="11"/>
  <c r="L229" i="11"/>
  <c r="M229" i="11"/>
  <c r="N229" i="11"/>
  <c r="O229" i="11"/>
  <c r="P229" i="11"/>
  <c r="Q229" i="11"/>
  <c r="R229" i="11"/>
  <c r="S229" i="11"/>
  <c r="T229" i="11"/>
  <c r="U229" i="11"/>
  <c r="V229" i="11"/>
  <c r="W229" i="11"/>
  <c r="Y229" i="11"/>
  <c r="H230" i="11"/>
  <c r="I230" i="11"/>
  <c r="J230" i="11"/>
  <c r="K230" i="11"/>
  <c r="L230" i="11"/>
  <c r="M230" i="11"/>
  <c r="N230" i="11"/>
  <c r="O230" i="11"/>
  <c r="P230" i="11"/>
  <c r="Q230" i="11"/>
  <c r="R230" i="11"/>
  <c r="S230" i="11"/>
  <c r="T230" i="11"/>
  <c r="U230" i="11"/>
  <c r="V230" i="11"/>
  <c r="W230" i="11"/>
  <c r="Y230" i="11"/>
  <c r="H231" i="11"/>
  <c r="I231" i="11"/>
  <c r="J231" i="11"/>
  <c r="K231" i="11"/>
  <c r="L231" i="11"/>
  <c r="M231" i="11"/>
  <c r="N231" i="11"/>
  <c r="O231" i="11"/>
  <c r="P231" i="11"/>
  <c r="Q231" i="11"/>
  <c r="R231" i="11"/>
  <c r="S231" i="11"/>
  <c r="T231" i="11"/>
  <c r="U231" i="11"/>
  <c r="V231" i="11"/>
  <c r="W231" i="11"/>
  <c r="Y231" i="11"/>
  <c r="H232" i="11"/>
  <c r="I232" i="11"/>
  <c r="J232" i="11"/>
  <c r="K232" i="11"/>
  <c r="L232" i="11"/>
  <c r="M232" i="11"/>
  <c r="N232" i="11"/>
  <c r="O232" i="11"/>
  <c r="P232" i="11"/>
  <c r="Q232" i="11"/>
  <c r="R232" i="11"/>
  <c r="S232" i="11"/>
  <c r="T232" i="11"/>
  <c r="U232" i="11"/>
  <c r="V232" i="11"/>
  <c r="W232" i="11"/>
  <c r="Y232" i="11"/>
  <c r="H233" i="11"/>
  <c r="I233" i="11"/>
  <c r="J233" i="11"/>
  <c r="K233" i="11"/>
  <c r="L233" i="11"/>
  <c r="M233" i="11"/>
  <c r="N233" i="11"/>
  <c r="O233" i="11"/>
  <c r="P233" i="11"/>
  <c r="Q233" i="11"/>
  <c r="R233" i="11"/>
  <c r="S233" i="11"/>
  <c r="T233" i="11"/>
  <c r="U233" i="11"/>
  <c r="V233" i="11"/>
  <c r="W233" i="11"/>
  <c r="Y233" i="11"/>
  <c r="H234" i="11"/>
  <c r="I234" i="11"/>
  <c r="J234" i="11"/>
  <c r="K234" i="11"/>
  <c r="L234" i="11"/>
  <c r="M234" i="11"/>
  <c r="N234" i="11"/>
  <c r="O234" i="11"/>
  <c r="P234" i="11"/>
  <c r="Q234" i="11"/>
  <c r="R234" i="11"/>
  <c r="S234" i="11"/>
  <c r="T234" i="11"/>
  <c r="U234" i="11"/>
  <c r="V234" i="11"/>
  <c r="W234" i="11"/>
  <c r="Y234" i="11"/>
  <c r="H235" i="11"/>
  <c r="I235" i="11"/>
  <c r="J235" i="11"/>
  <c r="K235" i="11"/>
  <c r="L235" i="11"/>
  <c r="M235" i="11"/>
  <c r="N235" i="11"/>
  <c r="O235" i="11"/>
  <c r="P235" i="11"/>
  <c r="Q235" i="11"/>
  <c r="R235" i="11"/>
  <c r="S235" i="11"/>
  <c r="T235" i="11"/>
  <c r="U235" i="11"/>
  <c r="V235" i="11"/>
  <c r="W235" i="11"/>
  <c r="Y235" i="11"/>
  <c r="H236" i="11"/>
  <c r="I236" i="11"/>
  <c r="J236" i="11"/>
  <c r="K236" i="11"/>
  <c r="L236" i="11"/>
  <c r="M236" i="11"/>
  <c r="N236" i="11"/>
  <c r="O236" i="11"/>
  <c r="P236" i="11"/>
  <c r="Q236" i="11"/>
  <c r="R236" i="11"/>
  <c r="S236" i="11"/>
  <c r="T236" i="11"/>
  <c r="U236" i="11"/>
  <c r="V236" i="11"/>
  <c r="W236" i="11"/>
  <c r="Y236" i="11"/>
  <c r="H237" i="11"/>
  <c r="I237" i="11"/>
  <c r="J237" i="11"/>
  <c r="K237" i="11"/>
  <c r="L237" i="11"/>
  <c r="M237" i="11"/>
  <c r="N237" i="11"/>
  <c r="O237" i="11"/>
  <c r="P237" i="11"/>
  <c r="Q237" i="11"/>
  <c r="R237" i="11"/>
  <c r="S237" i="11"/>
  <c r="T237" i="11"/>
  <c r="U237" i="11"/>
  <c r="V237" i="11"/>
  <c r="W237" i="11"/>
  <c r="Y237" i="11"/>
  <c r="H238" i="11"/>
  <c r="I238" i="11"/>
  <c r="J238" i="11"/>
  <c r="K238" i="11"/>
  <c r="L238" i="11"/>
  <c r="M238" i="11"/>
  <c r="N238" i="11"/>
  <c r="O238" i="11"/>
  <c r="P238" i="11"/>
  <c r="Q238" i="11"/>
  <c r="R238" i="11"/>
  <c r="S238" i="11"/>
  <c r="T238" i="11"/>
  <c r="U238" i="11"/>
  <c r="V238" i="11"/>
  <c r="W238" i="11"/>
  <c r="Y238" i="11"/>
  <c r="H239" i="11"/>
  <c r="I239" i="11"/>
  <c r="J239" i="11"/>
  <c r="K239" i="11"/>
  <c r="L239" i="11"/>
  <c r="M239" i="11"/>
  <c r="N239" i="11"/>
  <c r="O239" i="11"/>
  <c r="P239" i="11"/>
  <c r="Q239" i="11"/>
  <c r="R239" i="11"/>
  <c r="S239" i="11"/>
  <c r="T239" i="11"/>
  <c r="U239" i="11"/>
  <c r="V239" i="11"/>
  <c r="W239" i="11"/>
  <c r="Y239" i="11"/>
  <c r="H240" i="11"/>
  <c r="I240" i="11"/>
  <c r="J240" i="11"/>
  <c r="K240" i="11"/>
  <c r="L240" i="11"/>
  <c r="M240" i="11"/>
  <c r="N240" i="11"/>
  <c r="O240" i="11"/>
  <c r="P240" i="11"/>
  <c r="Q240" i="11"/>
  <c r="R240" i="11"/>
  <c r="S240" i="11"/>
  <c r="T240" i="11"/>
  <c r="U240" i="11"/>
  <c r="V240" i="11"/>
  <c r="W240" i="11"/>
  <c r="Y240" i="11"/>
  <c r="H241" i="11"/>
  <c r="I241" i="11"/>
  <c r="J241" i="11"/>
  <c r="K241" i="11"/>
  <c r="L241" i="11"/>
  <c r="M241" i="11"/>
  <c r="N241" i="11"/>
  <c r="O241" i="11"/>
  <c r="P241" i="11"/>
  <c r="Q241" i="11"/>
  <c r="R241" i="11"/>
  <c r="S241" i="11"/>
  <c r="T241" i="11"/>
  <c r="U241" i="11"/>
  <c r="V241" i="11"/>
  <c r="W241" i="11"/>
  <c r="Y241" i="11"/>
  <c r="H242" i="11"/>
  <c r="I242" i="11"/>
  <c r="J242" i="11"/>
  <c r="K242" i="11"/>
  <c r="L242" i="11"/>
  <c r="M242" i="11"/>
  <c r="N242" i="11"/>
  <c r="O242" i="11"/>
  <c r="P242" i="11"/>
  <c r="Q242" i="11"/>
  <c r="R242" i="11"/>
  <c r="S242" i="11"/>
  <c r="T242" i="11"/>
  <c r="U242" i="11"/>
  <c r="V242" i="11"/>
  <c r="W242" i="11"/>
  <c r="Y242" i="11"/>
  <c r="H243" i="11"/>
  <c r="I243" i="11"/>
  <c r="J243" i="11"/>
  <c r="K243" i="11"/>
  <c r="L243" i="11"/>
  <c r="M243" i="11"/>
  <c r="N243" i="11"/>
  <c r="O243" i="11"/>
  <c r="P243" i="11"/>
  <c r="Q243" i="11"/>
  <c r="R243" i="11"/>
  <c r="S243" i="11"/>
  <c r="T243" i="11"/>
  <c r="U243" i="11"/>
  <c r="V243" i="11"/>
  <c r="W243" i="11"/>
  <c r="Y243" i="11"/>
  <c r="H244" i="11"/>
  <c r="I244" i="11"/>
  <c r="J244" i="11"/>
  <c r="K244" i="11"/>
  <c r="L244" i="11"/>
  <c r="M244" i="11"/>
  <c r="N244" i="11"/>
  <c r="O244" i="11"/>
  <c r="P244" i="11"/>
  <c r="Q244" i="11"/>
  <c r="R244" i="11"/>
  <c r="S244" i="11"/>
  <c r="T244" i="11"/>
  <c r="U244" i="11"/>
  <c r="V244" i="11"/>
  <c r="W244" i="11"/>
  <c r="Y244" i="11"/>
  <c r="H245" i="11"/>
  <c r="I245" i="11"/>
  <c r="J245" i="11"/>
  <c r="K245" i="11"/>
  <c r="L245" i="11"/>
  <c r="M245" i="11"/>
  <c r="N245" i="11"/>
  <c r="O245" i="11"/>
  <c r="P245" i="11"/>
  <c r="Q245" i="11"/>
  <c r="R245" i="11"/>
  <c r="S245" i="11"/>
  <c r="T245" i="11"/>
  <c r="U245" i="11"/>
  <c r="V245" i="11"/>
  <c r="W245" i="11"/>
  <c r="Y245" i="11"/>
  <c r="H246" i="11"/>
  <c r="I246" i="11"/>
  <c r="J246" i="11"/>
  <c r="K246" i="11"/>
  <c r="L246" i="11"/>
  <c r="M246" i="11"/>
  <c r="N246" i="11"/>
  <c r="O246" i="11"/>
  <c r="P246" i="11"/>
  <c r="Q246" i="11"/>
  <c r="R246" i="11"/>
  <c r="S246" i="11"/>
  <c r="T246" i="11"/>
  <c r="U246" i="11"/>
  <c r="V246" i="11"/>
  <c r="W246" i="11"/>
  <c r="Y246" i="11"/>
  <c r="H247" i="11"/>
  <c r="I247" i="11"/>
  <c r="J247" i="11"/>
  <c r="K247" i="11"/>
  <c r="L247" i="11"/>
  <c r="M247" i="11"/>
  <c r="N247" i="11"/>
  <c r="O247" i="11"/>
  <c r="P247" i="11"/>
  <c r="Q247" i="11"/>
  <c r="R247" i="11"/>
  <c r="S247" i="11"/>
  <c r="T247" i="11"/>
  <c r="U247" i="11"/>
  <c r="V247" i="11"/>
  <c r="W247" i="11"/>
  <c r="Y247" i="11"/>
  <c r="H248" i="11"/>
  <c r="I248" i="11"/>
  <c r="J248" i="11"/>
  <c r="K248" i="11"/>
  <c r="L248" i="11"/>
  <c r="M248" i="11"/>
  <c r="N248" i="11"/>
  <c r="O248" i="11"/>
  <c r="P248" i="11"/>
  <c r="Q248" i="11"/>
  <c r="R248" i="11"/>
  <c r="S248" i="11"/>
  <c r="T248" i="11"/>
  <c r="U248" i="11"/>
  <c r="V248" i="11"/>
  <c r="W248" i="11"/>
  <c r="Y248" i="11"/>
  <c r="H249" i="11"/>
  <c r="I249" i="11"/>
  <c r="J249" i="11"/>
  <c r="K249" i="11"/>
  <c r="L249" i="11"/>
  <c r="M249" i="11"/>
  <c r="N249" i="11"/>
  <c r="O249" i="11"/>
  <c r="P249" i="11"/>
  <c r="Q249" i="11"/>
  <c r="R249" i="11"/>
  <c r="S249" i="11"/>
  <c r="T249" i="11"/>
  <c r="U249" i="11"/>
  <c r="V249" i="11"/>
  <c r="W249" i="11"/>
  <c r="Y249" i="11"/>
  <c r="H250" i="11"/>
  <c r="I250" i="11"/>
  <c r="J250" i="11"/>
  <c r="K250" i="11"/>
  <c r="L250" i="11"/>
  <c r="M250" i="11"/>
  <c r="N250" i="11"/>
  <c r="O250" i="11"/>
  <c r="P250" i="11"/>
  <c r="Q250" i="11"/>
  <c r="R250" i="11"/>
  <c r="S250" i="11"/>
  <c r="T250" i="11"/>
  <c r="U250" i="11"/>
  <c r="V250" i="11"/>
  <c r="W250" i="11"/>
  <c r="Y250" i="11"/>
  <c r="H251" i="11"/>
  <c r="I251" i="11"/>
  <c r="J251" i="11"/>
  <c r="K251" i="11"/>
  <c r="L251" i="11"/>
  <c r="M251" i="11"/>
  <c r="N251" i="11"/>
  <c r="O251" i="11"/>
  <c r="P251" i="11"/>
  <c r="Q251" i="11"/>
  <c r="R251" i="11"/>
  <c r="S251" i="11"/>
  <c r="T251" i="11"/>
  <c r="U251" i="11"/>
  <c r="V251" i="11"/>
  <c r="W251" i="11"/>
  <c r="Y251" i="11"/>
  <c r="H252" i="11"/>
  <c r="I252" i="11"/>
  <c r="J252" i="11"/>
  <c r="K252" i="11"/>
  <c r="L252" i="11"/>
  <c r="M252" i="11"/>
  <c r="N252" i="11"/>
  <c r="O252" i="11"/>
  <c r="P252" i="11"/>
  <c r="Q252" i="11"/>
  <c r="R252" i="11"/>
  <c r="S252" i="11"/>
  <c r="T252" i="11"/>
  <c r="U252" i="11"/>
  <c r="V252" i="11"/>
  <c r="W252" i="11"/>
  <c r="Y252" i="11"/>
  <c r="H253" i="11"/>
  <c r="I253" i="11"/>
  <c r="J253" i="11"/>
  <c r="K253" i="11"/>
  <c r="L253" i="11"/>
  <c r="M253" i="11"/>
  <c r="N253" i="11"/>
  <c r="O253" i="11"/>
  <c r="P253" i="11"/>
  <c r="Q253" i="11"/>
  <c r="R253" i="11"/>
  <c r="S253" i="11"/>
  <c r="T253" i="11"/>
  <c r="U253" i="11"/>
  <c r="V253" i="11"/>
  <c r="W253" i="11"/>
  <c r="Y253" i="11"/>
  <c r="H254" i="11"/>
  <c r="I254" i="11"/>
  <c r="J254" i="11"/>
  <c r="K254" i="11"/>
  <c r="L254" i="11"/>
  <c r="M254" i="11"/>
  <c r="N254" i="11"/>
  <c r="O254" i="11"/>
  <c r="P254" i="11"/>
  <c r="Q254" i="11"/>
  <c r="R254" i="11"/>
  <c r="S254" i="11"/>
  <c r="T254" i="11"/>
  <c r="U254" i="11"/>
  <c r="V254" i="11"/>
  <c r="W254" i="11"/>
  <c r="Y254" i="11"/>
  <c r="H255" i="11"/>
  <c r="I255" i="11"/>
  <c r="J255" i="11"/>
  <c r="K255" i="11"/>
  <c r="L255" i="11"/>
  <c r="M255" i="11"/>
  <c r="N255" i="11"/>
  <c r="O255" i="11"/>
  <c r="P255" i="11"/>
  <c r="Q255" i="11"/>
  <c r="R255" i="11"/>
  <c r="S255" i="11"/>
  <c r="T255" i="11"/>
  <c r="U255" i="11"/>
  <c r="V255" i="11"/>
  <c r="W255" i="11"/>
  <c r="Y255" i="11"/>
  <c r="H256" i="11"/>
  <c r="I256" i="11"/>
  <c r="J256" i="11"/>
  <c r="K256" i="11"/>
  <c r="L256" i="11"/>
  <c r="M256" i="11"/>
  <c r="N256" i="11"/>
  <c r="O256" i="11"/>
  <c r="P256" i="11"/>
  <c r="Q256" i="11"/>
  <c r="R256" i="11"/>
  <c r="S256" i="11"/>
  <c r="T256" i="11"/>
  <c r="U256" i="11"/>
  <c r="V256" i="11"/>
  <c r="W256" i="11"/>
  <c r="Y256" i="11"/>
  <c r="H257" i="11"/>
  <c r="I257" i="11"/>
  <c r="J257" i="11"/>
  <c r="K257" i="11"/>
  <c r="L257" i="11"/>
  <c r="M257" i="11"/>
  <c r="N257" i="11"/>
  <c r="O257" i="11"/>
  <c r="P257" i="11"/>
  <c r="Q257" i="11"/>
  <c r="R257" i="11"/>
  <c r="S257" i="11"/>
  <c r="T257" i="11"/>
  <c r="U257" i="11"/>
  <c r="V257" i="11"/>
  <c r="W257" i="11"/>
  <c r="Y257" i="11"/>
  <c r="H258" i="11"/>
  <c r="I258" i="11"/>
  <c r="J258" i="11"/>
  <c r="K258" i="11"/>
  <c r="L258" i="11"/>
  <c r="M258" i="11"/>
  <c r="N258" i="11"/>
  <c r="O258" i="11"/>
  <c r="P258" i="11"/>
  <c r="Q258" i="11"/>
  <c r="R258" i="11"/>
  <c r="S258" i="11"/>
  <c r="T258" i="11"/>
  <c r="U258" i="11"/>
  <c r="V258" i="11"/>
  <c r="W258" i="11"/>
  <c r="Y258" i="11"/>
  <c r="H259" i="11"/>
  <c r="I259" i="11"/>
  <c r="J259" i="11"/>
  <c r="K259" i="11"/>
  <c r="L259" i="11"/>
  <c r="M259" i="11"/>
  <c r="N259" i="11"/>
  <c r="O259" i="11"/>
  <c r="P259" i="11"/>
  <c r="Q259" i="11"/>
  <c r="R259" i="11"/>
  <c r="S259" i="11"/>
  <c r="T259" i="11"/>
  <c r="U259" i="11"/>
  <c r="V259" i="11"/>
  <c r="W259" i="11"/>
  <c r="Y259" i="11"/>
  <c r="H260" i="11"/>
  <c r="I260" i="11"/>
  <c r="J260" i="11"/>
  <c r="K260" i="11"/>
  <c r="L260" i="11"/>
  <c r="M260" i="11"/>
  <c r="N260" i="11"/>
  <c r="O260" i="11"/>
  <c r="P260" i="11"/>
  <c r="Q260" i="11"/>
  <c r="R260" i="11"/>
  <c r="S260" i="11"/>
  <c r="T260" i="11"/>
  <c r="U260" i="11"/>
  <c r="V260" i="11"/>
  <c r="W260" i="11"/>
  <c r="Y260" i="11"/>
  <c r="H261" i="11"/>
  <c r="I261" i="11"/>
  <c r="J261" i="11"/>
  <c r="K261" i="11"/>
  <c r="L261" i="11"/>
  <c r="M261" i="11"/>
  <c r="N261" i="11"/>
  <c r="O261" i="11"/>
  <c r="P261" i="11"/>
  <c r="Q261" i="11"/>
  <c r="R261" i="11"/>
  <c r="S261" i="11"/>
  <c r="T261" i="11"/>
  <c r="U261" i="11"/>
  <c r="V261" i="11"/>
  <c r="W261" i="11"/>
  <c r="Y261" i="11"/>
  <c r="H262" i="11"/>
  <c r="I262" i="11"/>
  <c r="J262" i="11"/>
  <c r="K262" i="11"/>
  <c r="L262" i="11"/>
  <c r="M262" i="11"/>
  <c r="N262" i="11"/>
  <c r="O262" i="11"/>
  <c r="P262" i="11"/>
  <c r="Q262" i="11"/>
  <c r="R262" i="11"/>
  <c r="S262" i="11"/>
  <c r="T262" i="11"/>
  <c r="U262" i="11"/>
  <c r="V262" i="11"/>
  <c r="W262" i="11"/>
  <c r="Y262" i="11"/>
  <c r="H263" i="11"/>
  <c r="I263" i="11"/>
  <c r="J263" i="11"/>
  <c r="K263" i="11"/>
  <c r="L263" i="11"/>
  <c r="M263" i="11"/>
  <c r="N263" i="11"/>
  <c r="O263" i="11"/>
  <c r="P263" i="11"/>
  <c r="Q263" i="11"/>
  <c r="R263" i="11"/>
  <c r="S263" i="11"/>
  <c r="T263" i="11"/>
  <c r="U263" i="11"/>
  <c r="V263" i="11"/>
  <c r="W263" i="11"/>
  <c r="Y263" i="11"/>
  <c r="H264" i="11"/>
  <c r="I264" i="11"/>
  <c r="J264" i="11"/>
  <c r="K264" i="11"/>
  <c r="L264" i="11"/>
  <c r="M264" i="11"/>
  <c r="N264" i="11"/>
  <c r="O264" i="11"/>
  <c r="P264" i="11"/>
  <c r="Q264" i="11"/>
  <c r="R264" i="11"/>
  <c r="S264" i="11"/>
  <c r="T264" i="11"/>
  <c r="U264" i="11"/>
  <c r="V264" i="11"/>
  <c r="W264" i="11"/>
  <c r="Y264" i="11"/>
  <c r="H265" i="11"/>
  <c r="I265" i="11"/>
  <c r="J265" i="11"/>
  <c r="K265" i="11"/>
  <c r="L265" i="11"/>
  <c r="M265" i="11"/>
  <c r="N265" i="11"/>
  <c r="O265" i="11"/>
  <c r="P265" i="11"/>
  <c r="Q265" i="11"/>
  <c r="R265" i="11"/>
  <c r="S265" i="11"/>
  <c r="T265" i="11"/>
  <c r="U265" i="11"/>
  <c r="V265" i="11"/>
  <c r="W265" i="11"/>
  <c r="Y265" i="11"/>
  <c r="H266" i="11"/>
  <c r="I266" i="11"/>
  <c r="J266" i="11"/>
  <c r="K266" i="11"/>
  <c r="L266" i="11"/>
  <c r="M266" i="11"/>
  <c r="N266" i="11"/>
  <c r="O266" i="11"/>
  <c r="P266" i="11"/>
  <c r="Q266" i="11"/>
  <c r="R266" i="11"/>
  <c r="S266" i="11"/>
  <c r="T266" i="11"/>
  <c r="U266" i="11"/>
  <c r="V266" i="11"/>
  <c r="W266" i="11"/>
  <c r="Y266" i="11"/>
  <c r="H267" i="11"/>
  <c r="I267" i="11"/>
  <c r="J267" i="11"/>
  <c r="K267" i="11"/>
  <c r="L267" i="11"/>
  <c r="M267" i="11"/>
  <c r="N267" i="11"/>
  <c r="O267" i="11"/>
  <c r="P267" i="11"/>
  <c r="Q267" i="11"/>
  <c r="R267" i="11"/>
  <c r="S267" i="11"/>
  <c r="T267" i="11"/>
  <c r="U267" i="11"/>
  <c r="V267" i="11"/>
  <c r="W267" i="11"/>
  <c r="Y267" i="11"/>
  <c r="H268" i="11"/>
  <c r="I268" i="11"/>
  <c r="J268" i="11"/>
  <c r="K268" i="11"/>
  <c r="L268" i="11"/>
  <c r="M268" i="11"/>
  <c r="N268" i="11"/>
  <c r="O268" i="11"/>
  <c r="P268" i="11"/>
  <c r="Q268" i="11"/>
  <c r="R268" i="11"/>
  <c r="S268" i="11"/>
  <c r="T268" i="11"/>
  <c r="U268" i="11"/>
  <c r="V268" i="11"/>
  <c r="W268" i="11"/>
  <c r="Y268" i="11"/>
  <c r="H269" i="11"/>
  <c r="I269" i="11"/>
  <c r="J269" i="11"/>
  <c r="K269" i="11"/>
  <c r="L269" i="11"/>
  <c r="M269" i="11"/>
  <c r="N269" i="11"/>
  <c r="O269" i="11"/>
  <c r="P269" i="11"/>
  <c r="Q269" i="11"/>
  <c r="R269" i="11"/>
  <c r="S269" i="11"/>
  <c r="T269" i="11"/>
  <c r="U269" i="11"/>
  <c r="V269" i="11"/>
  <c r="W269" i="11"/>
  <c r="Y269" i="11"/>
  <c r="H270" i="11"/>
  <c r="I270" i="11"/>
  <c r="J270" i="11"/>
  <c r="K270" i="11"/>
  <c r="L270" i="11"/>
  <c r="M270" i="11"/>
  <c r="N270" i="11"/>
  <c r="O270" i="11"/>
  <c r="P270" i="11"/>
  <c r="Q270" i="11"/>
  <c r="R270" i="11"/>
  <c r="S270" i="11"/>
  <c r="T270" i="11"/>
  <c r="U270" i="11"/>
  <c r="V270" i="11"/>
  <c r="W270" i="11"/>
  <c r="Y270" i="11"/>
  <c r="H271" i="11"/>
  <c r="I271" i="11"/>
  <c r="J271" i="11"/>
  <c r="K271" i="11"/>
  <c r="L271" i="11"/>
  <c r="M271" i="11"/>
  <c r="N271" i="11"/>
  <c r="O271" i="11"/>
  <c r="P271" i="11"/>
  <c r="Q271" i="11"/>
  <c r="R271" i="11"/>
  <c r="S271" i="11"/>
  <c r="T271" i="11"/>
  <c r="U271" i="11"/>
  <c r="V271" i="11"/>
  <c r="W271" i="11"/>
  <c r="Y271" i="11"/>
  <c r="H272" i="11"/>
  <c r="I272" i="11"/>
  <c r="J272" i="11"/>
  <c r="K272" i="11"/>
  <c r="L272" i="11"/>
  <c r="M272" i="11"/>
  <c r="N272" i="11"/>
  <c r="O272" i="11"/>
  <c r="P272" i="11"/>
  <c r="Q272" i="11"/>
  <c r="R272" i="11"/>
  <c r="S272" i="11"/>
  <c r="T272" i="11"/>
  <c r="U272" i="11"/>
  <c r="V272" i="11"/>
  <c r="W272" i="11"/>
  <c r="Y272" i="11"/>
  <c r="H273" i="11"/>
  <c r="I273" i="11"/>
  <c r="J273" i="11"/>
  <c r="K273" i="11"/>
  <c r="L273" i="11"/>
  <c r="M273" i="11"/>
  <c r="N273" i="11"/>
  <c r="O273" i="11"/>
  <c r="P273" i="11"/>
  <c r="Q273" i="11"/>
  <c r="R273" i="11"/>
  <c r="S273" i="11"/>
  <c r="T273" i="11"/>
  <c r="U273" i="11"/>
  <c r="V273" i="11"/>
  <c r="W273" i="11"/>
  <c r="Y273" i="11"/>
  <c r="H274" i="11"/>
  <c r="I274" i="11"/>
  <c r="J274" i="11"/>
  <c r="K274" i="11"/>
  <c r="L274" i="11"/>
  <c r="M274" i="11"/>
  <c r="N274" i="11"/>
  <c r="O274" i="11"/>
  <c r="P274" i="11"/>
  <c r="Q274" i="11"/>
  <c r="R274" i="11"/>
  <c r="S274" i="11"/>
  <c r="T274" i="11"/>
  <c r="U274" i="11"/>
  <c r="V274" i="11"/>
  <c r="W274" i="11"/>
  <c r="Y274" i="11"/>
  <c r="H275" i="11"/>
  <c r="I275" i="11"/>
  <c r="J275" i="11"/>
  <c r="K275" i="11"/>
  <c r="L275" i="11"/>
  <c r="M275" i="11"/>
  <c r="N275" i="11"/>
  <c r="O275" i="11"/>
  <c r="P275" i="11"/>
  <c r="Q275" i="11"/>
  <c r="R275" i="11"/>
  <c r="S275" i="11"/>
  <c r="T275" i="11"/>
  <c r="U275" i="11"/>
  <c r="V275" i="11"/>
  <c r="W275" i="11"/>
  <c r="Y275" i="11"/>
  <c r="H276" i="11"/>
  <c r="I276" i="11"/>
  <c r="J276" i="11"/>
  <c r="K276" i="11"/>
  <c r="L276" i="11"/>
  <c r="M276" i="11"/>
  <c r="N276" i="11"/>
  <c r="O276" i="11"/>
  <c r="P276" i="11"/>
  <c r="Q276" i="11"/>
  <c r="R276" i="11"/>
  <c r="S276" i="11"/>
  <c r="T276" i="11"/>
  <c r="U276" i="11"/>
  <c r="V276" i="11"/>
  <c r="W276" i="11"/>
  <c r="Y276" i="11"/>
  <c r="H277" i="11"/>
  <c r="I277" i="11"/>
  <c r="J277" i="11"/>
  <c r="K277" i="11"/>
  <c r="L277" i="11"/>
  <c r="M277" i="11"/>
  <c r="N277" i="11"/>
  <c r="O277" i="11"/>
  <c r="P277" i="11"/>
  <c r="Q277" i="11"/>
  <c r="R277" i="11"/>
  <c r="S277" i="11"/>
  <c r="T277" i="11"/>
  <c r="U277" i="11"/>
  <c r="V277" i="11"/>
  <c r="W277" i="11"/>
  <c r="Y277" i="11"/>
  <c r="H278" i="11"/>
  <c r="I278" i="11"/>
  <c r="J278" i="11"/>
  <c r="K278" i="11"/>
  <c r="L278" i="11"/>
  <c r="M278" i="11"/>
  <c r="N278" i="11"/>
  <c r="O278" i="11"/>
  <c r="P278" i="11"/>
  <c r="Q278" i="11"/>
  <c r="R278" i="11"/>
  <c r="S278" i="11"/>
  <c r="T278" i="11"/>
  <c r="U278" i="11"/>
  <c r="V278" i="11"/>
  <c r="W278" i="11"/>
  <c r="Y278" i="11"/>
  <c r="H279" i="11"/>
  <c r="I279" i="11"/>
  <c r="J279" i="11"/>
  <c r="K279" i="11"/>
  <c r="L279" i="11"/>
  <c r="M279" i="11"/>
  <c r="N279" i="11"/>
  <c r="O279" i="11"/>
  <c r="P279" i="11"/>
  <c r="Q279" i="11"/>
  <c r="R279" i="11"/>
  <c r="S279" i="11"/>
  <c r="T279" i="11"/>
  <c r="U279" i="11"/>
  <c r="V279" i="11"/>
  <c r="W279" i="11"/>
  <c r="Y279" i="11"/>
  <c r="H280" i="11"/>
  <c r="I280" i="11"/>
  <c r="J280" i="11"/>
  <c r="K280" i="11"/>
  <c r="L280" i="11"/>
  <c r="M280" i="11"/>
  <c r="N280" i="11"/>
  <c r="O280" i="11"/>
  <c r="P280" i="11"/>
  <c r="Q280" i="11"/>
  <c r="R280" i="11"/>
  <c r="S280" i="11"/>
  <c r="T280" i="11"/>
  <c r="U280" i="11"/>
  <c r="V280" i="11"/>
  <c r="W280" i="11"/>
  <c r="Y280" i="11"/>
  <c r="H281" i="11"/>
  <c r="I281" i="11"/>
  <c r="J281" i="11"/>
  <c r="K281" i="11"/>
  <c r="L281" i="11"/>
  <c r="M281" i="11"/>
  <c r="N281" i="11"/>
  <c r="O281" i="11"/>
  <c r="P281" i="11"/>
  <c r="Q281" i="11"/>
  <c r="R281" i="11"/>
  <c r="S281" i="11"/>
  <c r="T281" i="11"/>
  <c r="U281" i="11"/>
  <c r="V281" i="11"/>
  <c r="W281" i="11"/>
  <c r="Y281" i="11"/>
  <c r="H282" i="11"/>
  <c r="I282" i="11"/>
  <c r="J282" i="11"/>
  <c r="K282" i="11"/>
  <c r="L282" i="11"/>
  <c r="M282" i="11"/>
  <c r="N282" i="11"/>
  <c r="O282" i="11"/>
  <c r="P282" i="11"/>
  <c r="Q282" i="11"/>
  <c r="R282" i="11"/>
  <c r="S282" i="11"/>
  <c r="T282" i="11"/>
  <c r="U282" i="11"/>
  <c r="V282" i="11"/>
  <c r="W282" i="11"/>
  <c r="Y282" i="11"/>
  <c r="H283" i="11"/>
  <c r="I283" i="11"/>
  <c r="J283" i="11"/>
  <c r="K283" i="11"/>
  <c r="L283" i="11"/>
  <c r="M283" i="11"/>
  <c r="N283" i="11"/>
  <c r="O283" i="11"/>
  <c r="P283" i="11"/>
  <c r="Q283" i="11"/>
  <c r="R283" i="11"/>
  <c r="S283" i="11"/>
  <c r="T283" i="11"/>
  <c r="U283" i="11"/>
  <c r="V283" i="11"/>
  <c r="W283" i="11"/>
  <c r="Y283" i="11"/>
  <c r="H284" i="11"/>
  <c r="I284" i="11"/>
  <c r="J284" i="11"/>
  <c r="K284" i="11"/>
  <c r="L284" i="11"/>
  <c r="M284" i="11"/>
  <c r="N284" i="11"/>
  <c r="O284" i="11"/>
  <c r="P284" i="11"/>
  <c r="Q284" i="11"/>
  <c r="R284" i="11"/>
  <c r="S284" i="11"/>
  <c r="T284" i="11"/>
  <c r="U284" i="11"/>
  <c r="V284" i="11"/>
  <c r="W284" i="11"/>
  <c r="Y284" i="11"/>
  <c r="H285" i="11"/>
  <c r="I285" i="11"/>
  <c r="J285" i="11"/>
  <c r="K285" i="11"/>
  <c r="L285" i="11"/>
  <c r="M285" i="11"/>
  <c r="N285" i="11"/>
  <c r="O285" i="11"/>
  <c r="P285" i="11"/>
  <c r="Q285" i="11"/>
  <c r="R285" i="11"/>
  <c r="S285" i="11"/>
  <c r="T285" i="11"/>
  <c r="U285" i="11"/>
  <c r="V285" i="11"/>
  <c r="W285" i="11"/>
  <c r="Y285" i="11"/>
  <c r="H286" i="11"/>
  <c r="I286" i="11"/>
  <c r="J286" i="11"/>
  <c r="K286" i="11"/>
  <c r="L286" i="11"/>
  <c r="M286" i="11"/>
  <c r="N286" i="11"/>
  <c r="O286" i="11"/>
  <c r="P286" i="11"/>
  <c r="Q286" i="11"/>
  <c r="R286" i="11"/>
  <c r="S286" i="11"/>
  <c r="T286" i="11"/>
  <c r="U286" i="11"/>
  <c r="V286" i="11"/>
  <c r="W286" i="11"/>
  <c r="Y286" i="11"/>
  <c r="H287" i="11"/>
  <c r="I287" i="11"/>
  <c r="J287" i="11"/>
  <c r="K287" i="11"/>
  <c r="L287" i="11"/>
  <c r="M287" i="11"/>
  <c r="N287" i="11"/>
  <c r="O287" i="11"/>
  <c r="P287" i="11"/>
  <c r="Q287" i="11"/>
  <c r="R287" i="11"/>
  <c r="S287" i="11"/>
  <c r="T287" i="11"/>
  <c r="U287" i="11"/>
  <c r="V287" i="11"/>
  <c r="W287" i="11"/>
  <c r="Y287" i="11"/>
  <c r="H288" i="11"/>
  <c r="I288" i="11"/>
  <c r="J288" i="11"/>
  <c r="K288" i="11"/>
  <c r="L288" i="11"/>
  <c r="M288" i="11"/>
  <c r="N288" i="11"/>
  <c r="O288" i="11"/>
  <c r="P288" i="11"/>
  <c r="Q288" i="11"/>
  <c r="R288" i="11"/>
  <c r="S288" i="11"/>
  <c r="T288" i="11"/>
  <c r="U288" i="11"/>
  <c r="V288" i="11"/>
  <c r="W288" i="11"/>
  <c r="Y288" i="11"/>
  <c r="H289" i="11"/>
  <c r="I289" i="11"/>
  <c r="J289" i="11"/>
  <c r="K289" i="11"/>
  <c r="L289" i="11"/>
  <c r="M289" i="11"/>
  <c r="N289" i="11"/>
  <c r="O289" i="11"/>
  <c r="P289" i="11"/>
  <c r="Q289" i="11"/>
  <c r="R289" i="11"/>
  <c r="S289" i="11"/>
  <c r="T289" i="11"/>
  <c r="U289" i="11"/>
  <c r="V289" i="11"/>
  <c r="W289" i="11"/>
  <c r="Y289" i="11"/>
  <c r="H290" i="11"/>
  <c r="I290" i="11"/>
  <c r="J290" i="11"/>
  <c r="K290" i="11"/>
  <c r="L290" i="11"/>
  <c r="M290" i="11"/>
  <c r="N290" i="11"/>
  <c r="O290" i="11"/>
  <c r="P290" i="11"/>
  <c r="Q290" i="11"/>
  <c r="R290" i="11"/>
  <c r="S290" i="11"/>
  <c r="T290" i="11"/>
  <c r="U290" i="11"/>
  <c r="V290" i="11"/>
  <c r="W290" i="11"/>
  <c r="Y290" i="11"/>
  <c r="H291" i="11"/>
  <c r="I291" i="11"/>
  <c r="J291" i="11"/>
  <c r="K291" i="11"/>
  <c r="L291" i="11"/>
  <c r="M291" i="11"/>
  <c r="N291" i="11"/>
  <c r="O291" i="11"/>
  <c r="P291" i="11"/>
  <c r="Q291" i="11"/>
  <c r="R291" i="11"/>
  <c r="S291" i="11"/>
  <c r="T291" i="11"/>
  <c r="U291" i="11"/>
  <c r="V291" i="11"/>
  <c r="W291" i="11"/>
  <c r="Y291" i="11"/>
  <c r="H292" i="11"/>
  <c r="I292" i="11"/>
  <c r="J292" i="11"/>
  <c r="K292" i="11"/>
  <c r="L292" i="11"/>
  <c r="M292" i="11"/>
  <c r="N292" i="11"/>
  <c r="O292" i="11"/>
  <c r="P292" i="11"/>
  <c r="Q292" i="11"/>
  <c r="R292" i="11"/>
  <c r="S292" i="11"/>
  <c r="T292" i="11"/>
  <c r="U292" i="11"/>
  <c r="V292" i="11"/>
  <c r="W292" i="11"/>
  <c r="Y292" i="11"/>
  <c r="H293" i="11"/>
  <c r="I293" i="11"/>
  <c r="J293" i="11"/>
  <c r="K293" i="11"/>
  <c r="L293" i="11"/>
  <c r="M293" i="11"/>
  <c r="N293" i="11"/>
  <c r="O293" i="11"/>
  <c r="P293" i="11"/>
  <c r="Q293" i="11"/>
  <c r="R293" i="11"/>
  <c r="S293" i="11"/>
  <c r="T293" i="11"/>
  <c r="U293" i="11"/>
  <c r="V293" i="11"/>
  <c r="W293" i="11"/>
  <c r="Y293" i="11"/>
  <c r="H294" i="11"/>
  <c r="I294" i="11"/>
  <c r="J294" i="11"/>
  <c r="K294" i="11"/>
  <c r="L294" i="11"/>
  <c r="M294" i="11"/>
  <c r="N294" i="11"/>
  <c r="O294" i="11"/>
  <c r="P294" i="11"/>
  <c r="Q294" i="11"/>
  <c r="R294" i="11"/>
  <c r="S294" i="11"/>
  <c r="T294" i="11"/>
  <c r="U294" i="11"/>
  <c r="V294" i="11"/>
  <c r="W294" i="11"/>
  <c r="Y294" i="11"/>
  <c r="H295" i="11"/>
  <c r="I295" i="11"/>
  <c r="J295" i="11"/>
  <c r="K295" i="11"/>
  <c r="L295" i="11"/>
  <c r="M295" i="11"/>
  <c r="N295" i="11"/>
  <c r="O295" i="11"/>
  <c r="P295" i="11"/>
  <c r="Q295" i="11"/>
  <c r="R295" i="11"/>
  <c r="S295" i="11"/>
  <c r="T295" i="11"/>
  <c r="U295" i="11"/>
  <c r="V295" i="11"/>
  <c r="W295" i="11"/>
  <c r="Y295" i="11"/>
  <c r="H296" i="11"/>
  <c r="I296" i="11"/>
  <c r="J296" i="11"/>
  <c r="K296" i="11"/>
  <c r="L296" i="11"/>
  <c r="M296" i="11"/>
  <c r="N296" i="11"/>
  <c r="O296" i="11"/>
  <c r="P296" i="11"/>
  <c r="Q296" i="11"/>
  <c r="R296" i="11"/>
  <c r="S296" i="11"/>
  <c r="T296" i="11"/>
  <c r="U296" i="11"/>
  <c r="V296" i="11"/>
  <c r="W296" i="11"/>
  <c r="Y296" i="11"/>
  <c r="H297" i="11"/>
  <c r="I297" i="11"/>
  <c r="J297" i="11"/>
  <c r="K297" i="11"/>
  <c r="L297" i="11"/>
  <c r="M297" i="11"/>
  <c r="N297" i="11"/>
  <c r="O297" i="11"/>
  <c r="P297" i="11"/>
  <c r="Q297" i="11"/>
  <c r="R297" i="11"/>
  <c r="S297" i="11"/>
  <c r="T297" i="11"/>
  <c r="U297" i="11"/>
  <c r="V297" i="11"/>
  <c r="W297" i="11"/>
  <c r="Y297" i="11"/>
  <c r="H298" i="11"/>
  <c r="I298" i="11"/>
  <c r="J298" i="11"/>
  <c r="K298" i="11"/>
  <c r="L298" i="11"/>
  <c r="M298" i="11"/>
  <c r="N298" i="11"/>
  <c r="O298" i="11"/>
  <c r="P298" i="11"/>
  <c r="Q298" i="11"/>
  <c r="R298" i="11"/>
  <c r="S298" i="11"/>
  <c r="T298" i="11"/>
  <c r="U298" i="11"/>
  <c r="V298" i="11"/>
  <c r="W298" i="11"/>
  <c r="Y298" i="11"/>
  <c r="H299" i="11"/>
  <c r="I299" i="11"/>
  <c r="J299" i="11"/>
  <c r="K299" i="11"/>
  <c r="L299" i="11"/>
  <c r="M299" i="11"/>
  <c r="N299" i="11"/>
  <c r="O299" i="11"/>
  <c r="P299" i="11"/>
  <c r="Q299" i="11"/>
  <c r="R299" i="11"/>
  <c r="S299" i="11"/>
  <c r="T299" i="11"/>
  <c r="U299" i="11"/>
  <c r="V299" i="11"/>
  <c r="W299" i="11"/>
  <c r="Y299" i="11"/>
  <c r="H300" i="11"/>
  <c r="I300" i="11"/>
  <c r="J300" i="11"/>
  <c r="K300" i="11"/>
  <c r="L300" i="11"/>
  <c r="M300" i="11"/>
  <c r="N300" i="11"/>
  <c r="O300" i="11"/>
  <c r="P300" i="11"/>
  <c r="Q300" i="11"/>
  <c r="R300" i="11"/>
  <c r="S300" i="11"/>
  <c r="T300" i="11"/>
  <c r="U300" i="11"/>
  <c r="V300" i="11"/>
  <c r="W300" i="11"/>
  <c r="Y300" i="11"/>
  <c r="H301" i="11"/>
  <c r="I301" i="11"/>
  <c r="J301" i="11"/>
  <c r="K301" i="11"/>
  <c r="L301" i="11"/>
  <c r="M301" i="11"/>
  <c r="N301" i="11"/>
  <c r="O301" i="11"/>
  <c r="P301" i="11"/>
  <c r="Q301" i="11"/>
  <c r="R301" i="11"/>
  <c r="S301" i="11"/>
  <c r="T301" i="11"/>
  <c r="U301" i="11"/>
  <c r="V301" i="11"/>
  <c r="W301" i="11"/>
  <c r="Y301" i="11"/>
  <c r="H302" i="11"/>
  <c r="I302" i="11"/>
  <c r="J302" i="11"/>
  <c r="K302" i="11"/>
  <c r="L302" i="11"/>
  <c r="M302" i="11"/>
  <c r="N302" i="11"/>
  <c r="O302" i="11"/>
  <c r="P302" i="11"/>
  <c r="Q302" i="11"/>
  <c r="R302" i="11"/>
  <c r="S302" i="11"/>
  <c r="T302" i="11"/>
  <c r="U302" i="11"/>
  <c r="V302" i="11"/>
  <c r="W302" i="11"/>
  <c r="Y302" i="11"/>
  <c r="H303" i="11"/>
  <c r="I303" i="11"/>
  <c r="J303" i="11"/>
  <c r="K303" i="11"/>
  <c r="L303" i="11"/>
  <c r="M303" i="11"/>
  <c r="N303" i="11"/>
  <c r="O303" i="11"/>
  <c r="P303" i="11"/>
  <c r="Q303" i="11"/>
  <c r="R303" i="11"/>
  <c r="S303" i="11"/>
  <c r="T303" i="11"/>
  <c r="U303" i="11"/>
  <c r="V303" i="11"/>
  <c r="W303" i="11"/>
  <c r="Y303" i="11"/>
  <c r="H304" i="11"/>
  <c r="I304" i="11"/>
  <c r="J304" i="11"/>
  <c r="K304" i="11"/>
  <c r="L304" i="11"/>
  <c r="M304" i="11"/>
  <c r="N304" i="11"/>
  <c r="O304" i="11"/>
  <c r="P304" i="11"/>
  <c r="Q304" i="11"/>
  <c r="R304" i="11"/>
  <c r="S304" i="11"/>
  <c r="T304" i="11"/>
  <c r="U304" i="11"/>
  <c r="V304" i="11"/>
  <c r="W304" i="11"/>
  <c r="Y304" i="11"/>
  <c r="H305" i="11"/>
  <c r="I305" i="11"/>
  <c r="J305" i="11"/>
  <c r="K305" i="11"/>
  <c r="L305" i="11"/>
  <c r="M305" i="11"/>
  <c r="N305" i="11"/>
  <c r="O305" i="11"/>
  <c r="P305" i="11"/>
  <c r="Q305" i="11"/>
  <c r="R305" i="11"/>
  <c r="S305" i="11"/>
  <c r="T305" i="11"/>
  <c r="U305" i="11"/>
  <c r="V305" i="11"/>
  <c r="W305" i="11"/>
  <c r="Y305" i="11"/>
  <c r="H306" i="11"/>
  <c r="I306" i="11"/>
  <c r="J306" i="11"/>
  <c r="K306" i="11"/>
  <c r="L306" i="11"/>
  <c r="M306" i="11"/>
  <c r="N306" i="11"/>
  <c r="O306" i="11"/>
  <c r="P306" i="11"/>
  <c r="Q306" i="11"/>
  <c r="R306" i="11"/>
  <c r="S306" i="11"/>
  <c r="T306" i="11"/>
  <c r="U306" i="11"/>
  <c r="V306" i="11"/>
  <c r="W306" i="11"/>
  <c r="Y306" i="11"/>
  <c r="H307" i="11"/>
  <c r="I307" i="11"/>
  <c r="J307" i="11"/>
  <c r="K307" i="11"/>
  <c r="L307" i="11"/>
  <c r="M307" i="11"/>
  <c r="N307" i="11"/>
  <c r="O307" i="11"/>
  <c r="P307" i="11"/>
  <c r="Q307" i="11"/>
  <c r="R307" i="11"/>
  <c r="S307" i="11"/>
  <c r="T307" i="11"/>
  <c r="U307" i="11"/>
  <c r="V307" i="11"/>
  <c r="W307" i="11"/>
  <c r="Y307" i="11"/>
  <c r="H308" i="11"/>
  <c r="I308" i="11"/>
  <c r="J308" i="11"/>
  <c r="K308" i="11"/>
  <c r="L308" i="11"/>
  <c r="M308" i="11"/>
  <c r="N308" i="11"/>
  <c r="O308" i="11"/>
  <c r="P308" i="11"/>
  <c r="Q308" i="11"/>
  <c r="R308" i="11"/>
  <c r="S308" i="11"/>
  <c r="T308" i="11"/>
  <c r="U308" i="11"/>
  <c r="V308" i="11"/>
  <c r="W308" i="11"/>
  <c r="Y308" i="11"/>
  <c r="H309" i="11"/>
  <c r="I309" i="11"/>
  <c r="J309" i="11"/>
  <c r="K309" i="11"/>
  <c r="L309" i="11"/>
  <c r="M309" i="11"/>
  <c r="N309" i="11"/>
  <c r="O309" i="11"/>
  <c r="P309" i="11"/>
  <c r="Q309" i="11"/>
  <c r="R309" i="11"/>
  <c r="S309" i="11"/>
  <c r="T309" i="11"/>
  <c r="U309" i="11"/>
  <c r="V309" i="11"/>
  <c r="W309" i="11"/>
  <c r="Y309" i="11"/>
  <c r="H310" i="11"/>
  <c r="I310" i="11"/>
  <c r="J310" i="11"/>
  <c r="K310" i="11"/>
  <c r="L310" i="11"/>
  <c r="M310" i="11"/>
  <c r="N310" i="11"/>
  <c r="O310" i="11"/>
  <c r="P310" i="11"/>
  <c r="Q310" i="11"/>
  <c r="R310" i="11"/>
  <c r="S310" i="11"/>
  <c r="T310" i="11"/>
  <c r="U310" i="11"/>
  <c r="V310" i="11"/>
  <c r="W310" i="11"/>
  <c r="Y310" i="11"/>
  <c r="H311" i="11"/>
  <c r="I311" i="11"/>
  <c r="J311" i="11"/>
  <c r="K311" i="11"/>
  <c r="L311" i="11"/>
  <c r="M311" i="11"/>
  <c r="N311" i="11"/>
  <c r="O311" i="11"/>
  <c r="P311" i="11"/>
  <c r="Q311" i="11"/>
  <c r="R311" i="11"/>
  <c r="S311" i="11"/>
  <c r="T311" i="11"/>
  <c r="U311" i="11"/>
  <c r="V311" i="11"/>
  <c r="W311" i="11"/>
  <c r="Y311" i="11"/>
  <c r="H312" i="11"/>
  <c r="I312" i="11"/>
  <c r="J312" i="11"/>
  <c r="K312" i="11"/>
  <c r="L312" i="11"/>
  <c r="M312" i="11"/>
  <c r="N312" i="11"/>
  <c r="O312" i="11"/>
  <c r="P312" i="11"/>
  <c r="Q312" i="11"/>
  <c r="R312" i="11"/>
  <c r="S312" i="11"/>
  <c r="T312" i="11"/>
  <c r="U312" i="11"/>
  <c r="V312" i="11"/>
  <c r="W312" i="11"/>
  <c r="Y312" i="11"/>
  <c r="H313" i="11"/>
  <c r="I313" i="11"/>
  <c r="J313" i="11"/>
  <c r="K313" i="11"/>
  <c r="L313" i="11"/>
  <c r="M313" i="11"/>
  <c r="N313" i="11"/>
  <c r="O313" i="11"/>
  <c r="P313" i="11"/>
  <c r="Q313" i="11"/>
  <c r="R313" i="11"/>
  <c r="S313" i="11"/>
  <c r="T313" i="11"/>
  <c r="U313" i="11"/>
  <c r="V313" i="11"/>
  <c r="W313" i="11"/>
  <c r="Y313" i="11"/>
  <c r="H314" i="11"/>
  <c r="I314" i="11"/>
  <c r="J314" i="11"/>
  <c r="K314" i="11"/>
  <c r="L314" i="11"/>
  <c r="M314" i="11"/>
  <c r="N314" i="11"/>
  <c r="O314" i="11"/>
  <c r="P314" i="11"/>
  <c r="Q314" i="11"/>
  <c r="R314" i="11"/>
  <c r="S314" i="11"/>
  <c r="T314" i="11"/>
  <c r="U314" i="11"/>
  <c r="V314" i="11"/>
  <c r="W314" i="11"/>
  <c r="Y314" i="11"/>
  <c r="H315" i="11"/>
  <c r="I315" i="11"/>
  <c r="J315" i="11"/>
  <c r="K315" i="11"/>
  <c r="L315" i="11"/>
  <c r="M315" i="11"/>
  <c r="N315" i="11"/>
  <c r="O315" i="11"/>
  <c r="P315" i="11"/>
  <c r="Q315" i="11"/>
  <c r="R315" i="11"/>
  <c r="S315" i="11"/>
  <c r="T315" i="11"/>
  <c r="U315" i="11"/>
  <c r="V315" i="11"/>
  <c r="W315" i="11"/>
  <c r="Y315" i="11"/>
  <c r="H316" i="11"/>
  <c r="I316" i="11"/>
  <c r="J316" i="11"/>
  <c r="K316" i="11"/>
  <c r="L316" i="11"/>
  <c r="M316" i="11"/>
  <c r="N316" i="11"/>
  <c r="O316" i="11"/>
  <c r="P316" i="11"/>
  <c r="Q316" i="11"/>
  <c r="R316" i="11"/>
  <c r="S316" i="11"/>
  <c r="T316" i="11"/>
  <c r="U316" i="11"/>
  <c r="V316" i="11"/>
  <c r="W316" i="11"/>
  <c r="Y316" i="11"/>
  <c r="H317" i="11"/>
  <c r="I317" i="11"/>
  <c r="J317" i="11"/>
  <c r="K317" i="11"/>
  <c r="L317" i="11"/>
  <c r="M317" i="11"/>
  <c r="N317" i="11"/>
  <c r="O317" i="11"/>
  <c r="P317" i="11"/>
  <c r="Q317" i="11"/>
  <c r="R317" i="11"/>
  <c r="S317" i="11"/>
  <c r="T317" i="11"/>
  <c r="U317" i="11"/>
  <c r="V317" i="11"/>
  <c r="W317" i="11"/>
  <c r="Y317" i="11"/>
  <c r="H318" i="11"/>
  <c r="I318" i="11"/>
  <c r="J318" i="11"/>
  <c r="K318" i="11"/>
  <c r="L318" i="11"/>
  <c r="M318" i="11"/>
  <c r="N318" i="11"/>
  <c r="O318" i="11"/>
  <c r="P318" i="11"/>
  <c r="Q318" i="11"/>
  <c r="R318" i="11"/>
  <c r="S318" i="11"/>
  <c r="T318" i="11"/>
  <c r="U318" i="11"/>
  <c r="V318" i="11"/>
  <c r="W318" i="11"/>
  <c r="Y318" i="11"/>
  <c r="H319" i="11"/>
  <c r="I319" i="11"/>
  <c r="J319" i="11"/>
  <c r="K319" i="11"/>
  <c r="L319" i="11"/>
  <c r="M319" i="11"/>
  <c r="N319" i="11"/>
  <c r="O319" i="11"/>
  <c r="P319" i="11"/>
  <c r="Q319" i="11"/>
  <c r="R319" i="11"/>
  <c r="S319" i="11"/>
  <c r="T319" i="11"/>
  <c r="U319" i="11"/>
  <c r="V319" i="11"/>
  <c r="W319" i="11"/>
  <c r="Y319" i="11"/>
  <c r="H320" i="11"/>
  <c r="I320" i="11"/>
  <c r="J320" i="11"/>
  <c r="K320" i="11"/>
  <c r="L320" i="11"/>
  <c r="M320" i="11"/>
  <c r="N320" i="11"/>
  <c r="O320" i="11"/>
  <c r="P320" i="11"/>
  <c r="Q320" i="11"/>
  <c r="R320" i="11"/>
  <c r="S320" i="11"/>
  <c r="T320" i="11"/>
  <c r="U320" i="11"/>
  <c r="V320" i="11"/>
  <c r="W320" i="11"/>
  <c r="Y320" i="11"/>
  <c r="H321" i="11"/>
  <c r="I321" i="11"/>
  <c r="J321" i="11"/>
  <c r="K321" i="11"/>
  <c r="L321" i="11"/>
  <c r="M321" i="11"/>
  <c r="N321" i="11"/>
  <c r="O321" i="11"/>
  <c r="P321" i="11"/>
  <c r="Q321" i="11"/>
  <c r="R321" i="11"/>
  <c r="S321" i="11"/>
  <c r="T321" i="11"/>
  <c r="U321" i="11"/>
  <c r="V321" i="11"/>
  <c r="W321" i="11"/>
  <c r="Y321" i="11"/>
  <c r="H322" i="11"/>
  <c r="I322" i="11"/>
  <c r="J322" i="11"/>
  <c r="K322" i="11"/>
  <c r="L322" i="11"/>
  <c r="M322" i="11"/>
  <c r="N322" i="11"/>
  <c r="O322" i="11"/>
  <c r="P322" i="11"/>
  <c r="Q322" i="11"/>
  <c r="R322" i="11"/>
  <c r="S322" i="11"/>
  <c r="T322" i="11"/>
  <c r="U322" i="11"/>
  <c r="V322" i="11"/>
  <c r="W322" i="11"/>
  <c r="Y322" i="11"/>
  <c r="H323" i="11"/>
  <c r="I323" i="11"/>
  <c r="J323" i="11"/>
  <c r="K323" i="11"/>
  <c r="L323" i="11"/>
  <c r="M323" i="11"/>
  <c r="N323" i="11"/>
  <c r="O323" i="11"/>
  <c r="P323" i="11"/>
  <c r="Q323" i="11"/>
  <c r="R323" i="11"/>
  <c r="S323" i="11"/>
  <c r="T323" i="11"/>
  <c r="U323" i="11"/>
  <c r="V323" i="11"/>
  <c r="W323" i="11"/>
  <c r="Y323" i="11"/>
  <c r="H324" i="11"/>
  <c r="I324" i="11"/>
  <c r="J324" i="11"/>
  <c r="K324" i="11"/>
  <c r="L324" i="11"/>
  <c r="M324" i="11"/>
  <c r="N324" i="11"/>
  <c r="O324" i="11"/>
  <c r="P324" i="11"/>
  <c r="Q324" i="11"/>
  <c r="R324" i="11"/>
  <c r="S324" i="11"/>
  <c r="T324" i="11"/>
  <c r="U324" i="11"/>
  <c r="V324" i="11"/>
  <c r="W324" i="11"/>
  <c r="Y324" i="11"/>
  <c r="H325" i="11"/>
  <c r="I325" i="11"/>
  <c r="J325" i="11"/>
  <c r="K325" i="11"/>
  <c r="L325" i="11"/>
  <c r="M325" i="11"/>
  <c r="N325" i="11"/>
  <c r="O325" i="11"/>
  <c r="P325" i="11"/>
  <c r="Q325" i="11"/>
  <c r="R325" i="11"/>
  <c r="S325" i="11"/>
  <c r="T325" i="11"/>
  <c r="U325" i="11"/>
  <c r="V325" i="11"/>
  <c r="W325" i="11"/>
  <c r="Y325" i="11"/>
  <c r="H326" i="11"/>
  <c r="I326" i="11"/>
  <c r="J326" i="11"/>
  <c r="K326" i="11"/>
  <c r="L326" i="11"/>
  <c r="M326" i="11"/>
  <c r="N326" i="11"/>
  <c r="O326" i="11"/>
  <c r="P326" i="11"/>
  <c r="Q326" i="11"/>
  <c r="R326" i="11"/>
  <c r="S326" i="11"/>
  <c r="T326" i="11"/>
  <c r="U326" i="11"/>
  <c r="V326" i="11"/>
  <c r="W326" i="11"/>
  <c r="Y326" i="11"/>
  <c r="H327" i="11"/>
  <c r="I327" i="11"/>
  <c r="J327" i="11"/>
  <c r="K327" i="11"/>
  <c r="L327" i="11"/>
  <c r="M327" i="11"/>
  <c r="N327" i="11"/>
  <c r="O327" i="11"/>
  <c r="P327" i="11"/>
  <c r="Q327" i="11"/>
  <c r="R327" i="11"/>
  <c r="S327" i="11"/>
  <c r="T327" i="11"/>
  <c r="U327" i="11"/>
  <c r="V327" i="11"/>
  <c r="W327" i="11"/>
  <c r="Y327" i="11"/>
  <c r="H328" i="11"/>
  <c r="I328" i="11"/>
  <c r="J328" i="11"/>
  <c r="K328" i="11"/>
  <c r="L328" i="11"/>
  <c r="M328" i="11"/>
  <c r="N328" i="11"/>
  <c r="O328" i="11"/>
  <c r="P328" i="11"/>
  <c r="Q328" i="11"/>
  <c r="R328" i="11"/>
  <c r="S328" i="11"/>
  <c r="T328" i="11"/>
  <c r="U328" i="11"/>
  <c r="V328" i="11"/>
  <c r="W328" i="11"/>
  <c r="Y328" i="11"/>
  <c r="H329" i="11"/>
  <c r="I329" i="11"/>
  <c r="J329" i="11"/>
  <c r="K329" i="11"/>
  <c r="L329" i="11"/>
  <c r="M329" i="11"/>
  <c r="N329" i="11"/>
  <c r="O329" i="11"/>
  <c r="P329" i="11"/>
  <c r="Q329" i="11"/>
  <c r="R329" i="11"/>
  <c r="S329" i="11"/>
  <c r="T329" i="11"/>
  <c r="U329" i="11"/>
  <c r="V329" i="11"/>
  <c r="W329" i="11"/>
  <c r="Y329" i="11"/>
  <c r="H330" i="11"/>
  <c r="I330" i="11"/>
  <c r="J330" i="11"/>
  <c r="K330" i="11"/>
  <c r="L330" i="11"/>
  <c r="M330" i="11"/>
  <c r="N330" i="11"/>
  <c r="O330" i="11"/>
  <c r="P330" i="11"/>
  <c r="Q330" i="11"/>
  <c r="R330" i="11"/>
  <c r="S330" i="11"/>
  <c r="T330" i="11"/>
  <c r="U330" i="11"/>
  <c r="V330" i="11"/>
  <c r="W330" i="11"/>
  <c r="Y330" i="11"/>
  <c r="H331" i="11"/>
  <c r="I331" i="11"/>
  <c r="J331" i="11"/>
  <c r="K331" i="11"/>
  <c r="L331" i="11"/>
  <c r="M331" i="11"/>
  <c r="N331" i="11"/>
  <c r="O331" i="11"/>
  <c r="P331" i="11"/>
  <c r="Q331" i="11"/>
  <c r="R331" i="11"/>
  <c r="S331" i="11"/>
  <c r="T331" i="11"/>
  <c r="U331" i="11"/>
  <c r="V331" i="11"/>
  <c r="W331" i="11"/>
  <c r="Y331" i="11"/>
  <c r="H332" i="11"/>
  <c r="I332" i="11"/>
  <c r="J332" i="11"/>
  <c r="K332" i="11"/>
  <c r="L332" i="11"/>
  <c r="M332" i="11"/>
  <c r="N332" i="11"/>
  <c r="O332" i="11"/>
  <c r="P332" i="11"/>
  <c r="Q332" i="11"/>
  <c r="R332" i="11"/>
  <c r="S332" i="11"/>
  <c r="T332" i="11"/>
  <c r="U332" i="11"/>
  <c r="V332" i="11"/>
  <c r="W332" i="11"/>
  <c r="Y332" i="11"/>
  <c r="H333" i="11"/>
  <c r="I333" i="11"/>
  <c r="J333" i="11"/>
  <c r="K333" i="11"/>
  <c r="L333" i="11"/>
  <c r="M333" i="11"/>
  <c r="N333" i="11"/>
  <c r="O333" i="11"/>
  <c r="P333" i="11"/>
  <c r="Q333" i="11"/>
  <c r="R333" i="11"/>
  <c r="S333" i="11"/>
  <c r="T333" i="11"/>
  <c r="U333" i="11"/>
  <c r="V333" i="11"/>
  <c r="W333" i="11"/>
  <c r="Y333" i="11"/>
  <c r="H334" i="11"/>
  <c r="I334" i="11"/>
  <c r="J334" i="11"/>
  <c r="K334" i="11"/>
  <c r="L334" i="11"/>
  <c r="M334" i="11"/>
  <c r="N334" i="11"/>
  <c r="O334" i="11"/>
  <c r="P334" i="11"/>
  <c r="Q334" i="11"/>
  <c r="R334" i="11"/>
  <c r="S334" i="11"/>
  <c r="T334" i="11"/>
  <c r="U334" i="11"/>
  <c r="V334" i="11"/>
  <c r="W334" i="11"/>
  <c r="Y334" i="11"/>
  <c r="H335" i="11"/>
  <c r="I335" i="11"/>
  <c r="J335" i="11"/>
  <c r="K335" i="11"/>
  <c r="L335" i="11"/>
  <c r="M335" i="11"/>
  <c r="N335" i="11"/>
  <c r="O335" i="11"/>
  <c r="P335" i="11"/>
  <c r="Q335" i="11"/>
  <c r="R335" i="11"/>
  <c r="S335" i="11"/>
  <c r="T335" i="11"/>
  <c r="U335" i="11"/>
  <c r="V335" i="11"/>
  <c r="W335" i="11"/>
  <c r="Y335" i="11"/>
  <c r="H336" i="11"/>
  <c r="I336" i="11"/>
  <c r="J336" i="11"/>
  <c r="K336" i="11"/>
  <c r="L336" i="11"/>
  <c r="M336" i="11"/>
  <c r="N336" i="11"/>
  <c r="O336" i="11"/>
  <c r="P336" i="11"/>
  <c r="Q336" i="11"/>
  <c r="R336" i="11"/>
  <c r="S336" i="11"/>
  <c r="T336" i="11"/>
  <c r="U336" i="11"/>
  <c r="V336" i="11"/>
  <c r="W336" i="11"/>
  <c r="Y336" i="11"/>
  <c r="H337" i="11"/>
  <c r="I337" i="11"/>
  <c r="J337" i="11"/>
  <c r="K337" i="11"/>
  <c r="L337" i="11"/>
  <c r="M337" i="11"/>
  <c r="N337" i="11"/>
  <c r="O337" i="11"/>
  <c r="P337" i="11"/>
  <c r="Q337" i="11"/>
  <c r="R337" i="11"/>
  <c r="S337" i="11"/>
  <c r="T337" i="11"/>
  <c r="U337" i="11"/>
  <c r="V337" i="11"/>
  <c r="W337" i="11"/>
  <c r="Y337" i="11"/>
  <c r="H338" i="11"/>
  <c r="I338" i="11"/>
  <c r="J338" i="11"/>
  <c r="K338" i="11"/>
  <c r="L338" i="11"/>
  <c r="M338" i="11"/>
  <c r="N338" i="11"/>
  <c r="O338" i="11"/>
  <c r="P338" i="11"/>
  <c r="Q338" i="11"/>
  <c r="R338" i="11"/>
  <c r="S338" i="11"/>
  <c r="T338" i="11"/>
  <c r="U338" i="11"/>
  <c r="V338" i="11"/>
  <c r="W338" i="11"/>
  <c r="Y338" i="11"/>
  <c r="H339" i="11"/>
  <c r="I339" i="11"/>
  <c r="J339" i="11"/>
  <c r="K339" i="11"/>
  <c r="L339" i="11"/>
  <c r="M339" i="11"/>
  <c r="N339" i="11"/>
  <c r="O339" i="11"/>
  <c r="P339" i="11"/>
  <c r="Q339" i="11"/>
  <c r="R339" i="11"/>
  <c r="S339" i="11"/>
  <c r="T339" i="11"/>
  <c r="U339" i="11"/>
  <c r="V339" i="11"/>
  <c r="W339" i="11"/>
  <c r="Y339" i="11"/>
  <c r="H340" i="11"/>
  <c r="I340" i="11"/>
  <c r="J340" i="11"/>
  <c r="K340" i="11"/>
  <c r="L340" i="11"/>
  <c r="M340" i="11"/>
  <c r="N340" i="11"/>
  <c r="O340" i="11"/>
  <c r="P340" i="11"/>
  <c r="Q340" i="11"/>
  <c r="R340" i="11"/>
  <c r="S340" i="11"/>
  <c r="T340" i="11"/>
  <c r="U340" i="11"/>
  <c r="V340" i="11"/>
  <c r="W340" i="11"/>
  <c r="Y340" i="11"/>
  <c r="H341" i="11"/>
  <c r="I341" i="11"/>
  <c r="J341" i="11"/>
  <c r="K341" i="11"/>
  <c r="L341" i="11"/>
  <c r="M341" i="11"/>
  <c r="N341" i="11"/>
  <c r="O341" i="11"/>
  <c r="P341" i="11"/>
  <c r="Q341" i="11"/>
  <c r="R341" i="11"/>
  <c r="S341" i="11"/>
  <c r="T341" i="11"/>
  <c r="U341" i="11"/>
  <c r="V341" i="11"/>
  <c r="W341" i="11"/>
  <c r="Y341" i="11"/>
  <c r="H342" i="11"/>
  <c r="I342" i="11"/>
  <c r="J342" i="11"/>
  <c r="K342" i="11"/>
  <c r="L342" i="11"/>
  <c r="M342" i="11"/>
  <c r="N342" i="11"/>
  <c r="O342" i="11"/>
  <c r="P342" i="11"/>
  <c r="Q342" i="11"/>
  <c r="R342" i="11"/>
  <c r="S342" i="11"/>
  <c r="T342" i="11"/>
  <c r="U342" i="11"/>
  <c r="V342" i="11"/>
  <c r="W342" i="11"/>
  <c r="Y342" i="11"/>
  <c r="H343" i="11"/>
  <c r="I343" i="11"/>
  <c r="J343" i="11"/>
  <c r="K343" i="11"/>
  <c r="L343" i="11"/>
  <c r="M343" i="11"/>
  <c r="N343" i="11"/>
  <c r="O343" i="11"/>
  <c r="P343" i="11"/>
  <c r="Q343" i="11"/>
  <c r="R343" i="11"/>
  <c r="S343" i="11"/>
  <c r="T343" i="11"/>
  <c r="U343" i="11"/>
  <c r="V343" i="11"/>
  <c r="W343" i="11"/>
  <c r="Y343" i="11"/>
  <c r="H344" i="11"/>
  <c r="I344" i="11"/>
  <c r="J344" i="11"/>
  <c r="K344" i="11"/>
  <c r="L344" i="11"/>
  <c r="M344" i="11"/>
  <c r="N344" i="11"/>
  <c r="O344" i="11"/>
  <c r="P344" i="11"/>
  <c r="Q344" i="11"/>
  <c r="R344" i="11"/>
  <c r="S344" i="11"/>
  <c r="T344" i="11"/>
  <c r="U344" i="11"/>
  <c r="V344" i="11"/>
  <c r="W344" i="11"/>
  <c r="Y344" i="11"/>
  <c r="H345" i="11"/>
  <c r="I345" i="11"/>
  <c r="J345" i="11"/>
  <c r="K345" i="11"/>
  <c r="L345" i="11"/>
  <c r="M345" i="11"/>
  <c r="N345" i="11"/>
  <c r="O345" i="11"/>
  <c r="P345" i="11"/>
  <c r="Q345" i="11"/>
  <c r="R345" i="11"/>
  <c r="S345" i="11"/>
  <c r="T345" i="11"/>
  <c r="U345" i="11"/>
  <c r="V345" i="11"/>
  <c r="W345" i="11"/>
  <c r="Y345" i="11"/>
  <c r="H346" i="11"/>
  <c r="I346" i="11"/>
  <c r="J346" i="11"/>
  <c r="K346" i="11"/>
  <c r="L346" i="11"/>
  <c r="M346" i="11"/>
  <c r="N346" i="11"/>
  <c r="O346" i="11"/>
  <c r="P346" i="11"/>
  <c r="Q346" i="11"/>
  <c r="R346" i="11"/>
  <c r="S346" i="11"/>
  <c r="T346" i="11"/>
  <c r="U346" i="11"/>
  <c r="V346" i="11"/>
  <c r="W346" i="11"/>
  <c r="Y346" i="11"/>
  <c r="H347" i="11"/>
  <c r="I347" i="11"/>
  <c r="J347" i="11"/>
  <c r="K347" i="11"/>
  <c r="L347" i="11"/>
  <c r="M347" i="11"/>
  <c r="N347" i="11"/>
  <c r="O347" i="11"/>
  <c r="P347" i="11"/>
  <c r="Q347" i="11"/>
  <c r="R347" i="11"/>
  <c r="S347" i="11"/>
  <c r="T347" i="11"/>
  <c r="U347" i="11"/>
  <c r="V347" i="11"/>
  <c r="W347" i="11"/>
  <c r="Y347" i="11"/>
  <c r="H348" i="11"/>
  <c r="I348" i="11"/>
  <c r="J348" i="11"/>
  <c r="K348" i="11"/>
  <c r="L348" i="11"/>
  <c r="M348" i="11"/>
  <c r="N348" i="11"/>
  <c r="O348" i="11"/>
  <c r="P348" i="11"/>
  <c r="Q348" i="11"/>
  <c r="R348" i="11"/>
  <c r="S348" i="11"/>
  <c r="T348" i="11"/>
  <c r="U348" i="11"/>
  <c r="V348" i="11"/>
  <c r="W348" i="11"/>
  <c r="Y348" i="11"/>
  <c r="H349" i="11"/>
  <c r="I349" i="11"/>
  <c r="J349" i="11"/>
  <c r="K349" i="11"/>
  <c r="L349" i="11"/>
  <c r="M349" i="11"/>
  <c r="N349" i="11"/>
  <c r="O349" i="11"/>
  <c r="P349" i="11"/>
  <c r="Q349" i="11"/>
  <c r="R349" i="11"/>
  <c r="S349" i="11"/>
  <c r="T349" i="11"/>
  <c r="U349" i="11"/>
  <c r="V349" i="11"/>
  <c r="W349" i="11"/>
  <c r="Y349" i="11"/>
  <c r="H350" i="11"/>
  <c r="I350" i="11"/>
  <c r="J350" i="11"/>
  <c r="K350" i="11"/>
  <c r="L350" i="11"/>
  <c r="M350" i="11"/>
  <c r="N350" i="11"/>
  <c r="O350" i="11"/>
  <c r="P350" i="11"/>
  <c r="Q350" i="11"/>
  <c r="R350" i="11"/>
  <c r="S350" i="11"/>
  <c r="T350" i="11"/>
  <c r="U350" i="11"/>
  <c r="V350" i="11"/>
  <c r="W350" i="11"/>
  <c r="Y350" i="11"/>
  <c r="H351" i="11"/>
  <c r="I351" i="11"/>
  <c r="J351" i="11"/>
  <c r="K351" i="11"/>
  <c r="L351" i="11"/>
  <c r="M351" i="11"/>
  <c r="N351" i="11"/>
  <c r="O351" i="11"/>
  <c r="P351" i="11"/>
  <c r="Q351" i="11"/>
  <c r="R351" i="11"/>
  <c r="S351" i="11"/>
  <c r="T351" i="11"/>
  <c r="U351" i="11"/>
  <c r="V351" i="11"/>
  <c r="W351" i="11"/>
  <c r="Y351" i="11"/>
  <c r="H352" i="11"/>
  <c r="I352" i="11"/>
  <c r="J352" i="11"/>
  <c r="K352" i="11"/>
  <c r="L352" i="11"/>
  <c r="M352" i="11"/>
  <c r="N352" i="11"/>
  <c r="O352" i="11"/>
  <c r="P352" i="11"/>
  <c r="Q352" i="11"/>
  <c r="R352" i="11"/>
  <c r="S352" i="11"/>
  <c r="T352" i="11"/>
  <c r="U352" i="11"/>
  <c r="V352" i="11"/>
  <c r="W352" i="11"/>
  <c r="Y352" i="11"/>
  <c r="H353" i="11"/>
  <c r="I353" i="11"/>
  <c r="J353" i="11"/>
  <c r="K353" i="11"/>
  <c r="L353" i="11"/>
  <c r="M353" i="11"/>
  <c r="N353" i="11"/>
  <c r="O353" i="11"/>
  <c r="P353" i="11"/>
  <c r="Q353" i="11"/>
  <c r="R353" i="11"/>
  <c r="S353" i="11"/>
  <c r="T353" i="11"/>
  <c r="U353" i="11"/>
  <c r="V353" i="11"/>
  <c r="W353" i="11"/>
  <c r="Y353" i="11"/>
  <c r="H354" i="11"/>
  <c r="I354" i="11"/>
  <c r="J354" i="11"/>
  <c r="K354" i="11"/>
  <c r="L354" i="11"/>
  <c r="M354" i="11"/>
  <c r="N354" i="11"/>
  <c r="O354" i="11"/>
  <c r="P354" i="11"/>
  <c r="Q354" i="11"/>
  <c r="R354" i="11"/>
  <c r="S354" i="11"/>
  <c r="T354" i="11"/>
  <c r="U354" i="11"/>
  <c r="V354" i="11"/>
  <c r="W354" i="11"/>
  <c r="Y354" i="11"/>
  <c r="H355" i="11"/>
  <c r="I355" i="11"/>
  <c r="J355" i="11"/>
  <c r="K355" i="11"/>
  <c r="L355" i="11"/>
  <c r="M355" i="11"/>
  <c r="N355" i="11"/>
  <c r="O355" i="11"/>
  <c r="P355" i="11"/>
  <c r="Q355" i="11"/>
  <c r="R355" i="11"/>
  <c r="S355" i="11"/>
  <c r="T355" i="11"/>
  <c r="U355" i="11"/>
  <c r="V355" i="11"/>
  <c r="W355" i="11"/>
  <c r="Y355" i="11"/>
  <c r="H356" i="11"/>
  <c r="I356" i="11"/>
  <c r="J356" i="11"/>
  <c r="K356" i="11"/>
  <c r="L356" i="11"/>
  <c r="M356" i="11"/>
  <c r="N356" i="11"/>
  <c r="O356" i="11"/>
  <c r="P356" i="11"/>
  <c r="Q356" i="11"/>
  <c r="R356" i="11"/>
  <c r="S356" i="11"/>
  <c r="T356" i="11"/>
  <c r="U356" i="11"/>
  <c r="V356" i="11"/>
  <c r="W356" i="11"/>
  <c r="Y356" i="11"/>
  <c r="H357" i="11"/>
  <c r="I357" i="11"/>
  <c r="J357" i="11"/>
  <c r="K357" i="11"/>
  <c r="L357" i="11"/>
  <c r="M357" i="11"/>
  <c r="N357" i="11"/>
  <c r="O357" i="11"/>
  <c r="P357" i="11"/>
  <c r="Q357" i="11"/>
  <c r="R357" i="11"/>
  <c r="S357" i="11"/>
  <c r="T357" i="11"/>
  <c r="U357" i="11"/>
  <c r="V357" i="11"/>
  <c r="W357" i="11"/>
  <c r="Y357" i="11"/>
  <c r="H358" i="11"/>
  <c r="I358" i="11"/>
  <c r="J358" i="11"/>
  <c r="K358" i="11"/>
  <c r="L358" i="11"/>
  <c r="M358" i="11"/>
  <c r="N358" i="11"/>
  <c r="O358" i="11"/>
  <c r="P358" i="11"/>
  <c r="Q358" i="11"/>
  <c r="R358" i="11"/>
  <c r="S358" i="11"/>
  <c r="T358" i="11"/>
  <c r="U358" i="11"/>
  <c r="V358" i="11"/>
  <c r="W358" i="11"/>
  <c r="Y358" i="11"/>
  <c r="H359" i="11"/>
  <c r="I359" i="11"/>
  <c r="J359" i="11"/>
  <c r="K359" i="11"/>
  <c r="L359" i="11"/>
  <c r="M359" i="11"/>
  <c r="N359" i="11"/>
  <c r="O359" i="11"/>
  <c r="P359" i="11"/>
  <c r="Q359" i="11"/>
  <c r="R359" i="11"/>
  <c r="S359" i="11"/>
  <c r="T359" i="11"/>
  <c r="U359" i="11"/>
  <c r="V359" i="11"/>
  <c r="W359" i="11"/>
  <c r="Y359" i="11"/>
  <c r="H360" i="11"/>
  <c r="I360" i="11"/>
  <c r="J360" i="11"/>
  <c r="K360" i="11"/>
  <c r="L360" i="11"/>
  <c r="M360" i="11"/>
  <c r="N360" i="11"/>
  <c r="O360" i="11"/>
  <c r="P360" i="11"/>
  <c r="Q360" i="11"/>
  <c r="R360" i="11"/>
  <c r="S360" i="11"/>
  <c r="T360" i="11"/>
  <c r="U360" i="11"/>
  <c r="V360" i="11"/>
  <c r="W360" i="11"/>
  <c r="Y360" i="11"/>
  <c r="H361" i="11"/>
  <c r="I361" i="11"/>
  <c r="J361" i="11"/>
  <c r="K361" i="11"/>
  <c r="L361" i="11"/>
  <c r="M361" i="11"/>
  <c r="N361" i="11"/>
  <c r="O361" i="11"/>
  <c r="P361" i="11"/>
  <c r="Q361" i="11"/>
  <c r="R361" i="11"/>
  <c r="S361" i="11"/>
  <c r="T361" i="11"/>
  <c r="U361" i="11"/>
  <c r="V361" i="11"/>
  <c r="W361" i="11"/>
  <c r="Y361" i="11"/>
  <c r="H362" i="11"/>
  <c r="I362" i="11"/>
  <c r="J362" i="11"/>
  <c r="K362" i="11"/>
  <c r="L362" i="11"/>
  <c r="M362" i="11"/>
  <c r="N362" i="11"/>
  <c r="O362" i="11"/>
  <c r="P362" i="11"/>
  <c r="Q362" i="11"/>
  <c r="R362" i="11"/>
  <c r="S362" i="11"/>
  <c r="T362" i="11"/>
  <c r="U362" i="11"/>
  <c r="V362" i="11"/>
  <c r="W362" i="11"/>
  <c r="Y362" i="11"/>
  <c r="H363" i="11"/>
  <c r="I363" i="11"/>
  <c r="J363" i="11"/>
  <c r="K363" i="11"/>
  <c r="L363" i="11"/>
  <c r="M363" i="11"/>
  <c r="N363" i="11"/>
  <c r="O363" i="11"/>
  <c r="P363" i="11"/>
  <c r="Q363" i="11"/>
  <c r="R363" i="11"/>
  <c r="S363" i="11"/>
  <c r="T363" i="11"/>
  <c r="U363" i="11"/>
  <c r="V363" i="11"/>
  <c r="W363" i="11"/>
  <c r="Y363" i="11"/>
  <c r="H364" i="11"/>
  <c r="I364" i="11"/>
  <c r="J364" i="11"/>
  <c r="K364" i="11"/>
  <c r="L364" i="11"/>
  <c r="M364" i="11"/>
  <c r="N364" i="11"/>
  <c r="O364" i="11"/>
  <c r="P364" i="11"/>
  <c r="Q364" i="11"/>
  <c r="R364" i="11"/>
  <c r="S364" i="11"/>
  <c r="T364" i="11"/>
  <c r="U364" i="11"/>
  <c r="V364" i="11"/>
  <c r="W364" i="11"/>
  <c r="Y364" i="11"/>
  <c r="H365" i="11"/>
  <c r="I365" i="11"/>
  <c r="J365" i="11"/>
  <c r="K365" i="11"/>
  <c r="L365" i="11"/>
  <c r="M365" i="11"/>
  <c r="N365" i="11"/>
  <c r="O365" i="11"/>
  <c r="P365" i="11"/>
  <c r="Q365" i="11"/>
  <c r="R365" i="11"/>
  <c r="S365" i="11"/>
  <c r="T365" i="11"/>
  <c r="U365" i="11"/>
  <c r="V365" i="11"/>
  <c r="W365" i="11"/>
  <c r="Y365" i="11"/>
  <c r="H366" i="11"/>
  <c r="I366" i="11"/>
  <c r="J366" i="11"/>
  <c r="K366" i="11"/>
  <c r="L366" i="11"/>
  <c r="M366" i="11"/>
  <c r="N366" i="11"/>
  <c r="O366" i="11"/>
  <c r="P366" i="11"/>
  <c r="Q366" i="11"/>
  <c r="R366" i="11"/>
  <c r="S366" i="11"/>
  <c r="T366" i="11"/>
  <c r="U366" i="11"/>
  <c r="V366" i="11"/>
  <c r="W366" i="11"/>
  <c r="Y366" i="11"/>
  <c r="H367" i="11"/>
  <c r="I367" i="11"/>
  <c r="J367" i="11"/>
  <c r="K367" i="11"/>
  <c r="L367" i="11"/>
  <c r="M367" i="11"/>
  <c r="N367" i="11"/>
  <c r="O367" i="11"/>
  <c r="P367" i="11"/>
  <c r="Q367" i="11"/>
  <c r="R367" i="11"/>
  <c r="S367" i="11"/>
  <c r="T367" i="11"/>
  <c r="U367" i="11"/>
  <c r="V367" i="11"/>
  <c r="W367" i="11"/>
  <c r="Y367" i="11"/>
  <c r="H368" i="11"/>
  <c r="I368" i="11"/>
  <c r="J368" i="11"/>
  <c r="K368" i="11"/>
  <c r="L368" i="11"/>
  <c r="M368" i="11"/>
  <c r="N368" i="11"/>
  <c r="O368" i="11"/>
  <c r="P368" i="11"/>
  <c r="Q368" i="11"/>
  <c r="R368" i="11"/>
  <c r="S368" i="11"/>
  <c r="T368" i="11"/>
  <c r="U368" i="11"/>
  <c r="V368" i="11"/>
  <c r="W368" i="11"/>
  <c r="Y368" i="11"/>
  <c r="H369" i="11"/>
  <c r="I369" i="11"/>
  <c r="J369" i="11"/>
  <c r="K369" i="11"/>
  <c r="L369" i="11"/>
  <c r="M369" i="11"/>
  <c r="N369" i="11"/>
  <c r="O369" i="11"/>
  <c r="P369" i="11"/>
  <c r="Q369" i="11"/>
  <c r="R369" i="11"/>
  <c r="S369" i="11"/>
  <c r="T369" i="11"/>
  <c r="U369" i="11"/>
  <c r="V369" i="11"/>
  <c r="W369" i="11"/>
  <c r="Y369" i="11"/>
  <c r="H370" i="11"/>
  <c r="I370" i="11"/>
  <c r="J370" i="11"/>
  <c r="K370" i="11"/>
  <c r="L370" i="11"/>
  <c r="M370" i="11"/>
  <c r="N370" i="11"/>
  <c r="O370" i="11"/>
  <c r="P370" i="11"/>
  <c r="Q370" i="11"/>
  <c r="R370" i="11"/>
  <c r="S370" i="11"/>
  <c r="T370" i="11"/>
  <c r="U370" i="11"/>
  <c r="V370" i="11"/>
  <c r="W370" i="11"/>
  <c r="Y370" i="11"/>
  <c r="H371" i="11"/>
  <c r="I371" i="11"/>
  <c r="J371" i="11"/>
  <c r="K371" i="11"/>
  <c r="L371" i="11"/>
  <c r="M371" i="11"/>
  <c r="N371" i="11"/>
  <c r="O371" i="11"/>
  <c r="P371" i="11"/>
  <c r="Q371" i="11"/>
  <c r="R371" i="11"/>
  <c r="S371" i="11"/>
  <c r="T371" i="11"/>
  <c r="U371" i="11"/>
  <c r="V371" i="11"/>
  <c r="W371" i="11"/>
  <c r="Y371" i="11"/>
  <c r="H372" i="11"/>
  <c r="I372" i="11"/>
  <c r="J372" i="11"/>
  <c r="K372" i="11"/>
  <c r="L372" i="11"/>
  <c r="M372" i="11"/>
  <c r="N372" i="11"/>
  <c r="O372" i="11"/>
  <c r="P372" i="11"/>
  <c r="Q372" i="11"/>
  <c r="R372" i="11"/>
  <c r="S372" i="11"/>
  <c r="T372" i="11"/>
  <c r="U372" i="11"/>
  <c r="V372" i="11"/>
  <c r="W372" i="11"/>
  <c r="Y372" i="11"/>
  <c r="H373" i="11"/>
  <c r="I373" i="11"/>
  <c r="J373" i="11"/>
  <c r="K373" i="11"/>
  <c r="L373" i="11"/>
  <c r="M373" i="11"/>
  <c r="N373" i="11"/>
  <c r="O373" i="11"/>
  <c r="P373" i="11"/>
  <c r="Q373" i="11"/>
  <c r="R373" i="11"/>
  <c r="S373" i="11"/>
  <c r="T373" i="11"/>
  <c r="U373" i="11"/>
  <c r="V373" i="11"/>
  <c r="W373" i="11"/>
  <c r="Y373" i="11"/>
  <c r="H374" i="11"/>
  <c r="I374" i="11"/>
  <c r="J374" i="11"/>
  <c r="K374" i="11"/>
  <c r="L374" i="11"/>
  <c r="M374" i="11"/>
  <c r="N374" i="11"/>
  <c r="O374" i="11"/>
  <c r="P374" i="11"/>
  <c r="Q374" i="11"/>
  <c r="R374" i="11"/>
  <c r="S374" i="11"/>
  <c r="T374" i="11"/>
  <c r="U374" i="11"/>
  <c r="V374" i="11"/>
  <c r="W374" i="11"/>
  <c r="Y374" i="11"/>
  <c r="H375" i="11"/>
  <c r="I375" i="11"/>
  <c r="J375" i="11"/>
  <c r="K375" i="11"/>
  <c r="L375" i="11"/>
  <c r="M375" i="11"/>
  <c r="N375" i="11"/>
  <c r="O375" i="11"/>
  <c r="P375" i="11"/>
  <c r="Q375" i="11"/>
  <c r="R375" i="11"/>
  <c r="S375" i="11"/>
  <c r="T375" i="11"/>
  <c r="U375" i="11"/>
  <c r="V375" i="11"/>
  <c r="W375" i="11"/>
  <c r="Y375" i="11"/>
  <c r="H376" i="11"/>
  <c r="I376" i="11"/>
  <c r="J376" i="11"/>
  <c r="K376" i="11"/>
  <c r="L376" i="11"/>
  <c r="M376" i="11"/>
  <c r="N376" i="11"/>
  <c r="O376" i="11"/>
  <c r="P376" i="11"/>
  <c r="Q376" i="11"/>
  <c r="R376" i="11"/>
  <c r="S376" i="11"/>
  <c r="T376" i="11"/>
  <c r="U376" i="11"/>
  <c r="V376" i="11"/>
  <c r="W376" i="11"/>
  <c r="Y376" i="11"/>
  <c r="H377" i="11"/>
  <c r="I377" i="11"/>
  <c r="J377" i="11"/>
  <c r="K377" i="11"/>
  <c r="L377" i="11"/>
  <c r="M377" i="11"/>
  <c r="N377" i="11"/>
  <c r="O377" i="11"/>
  <c r="P377" i="11"/>
  <c r="Q377" i="11"/>
  <c r="R377" i="11"/>
  <c r="S377" i="11"/>
  <c r="T377" i="11"/>
  <c r="U377" i="11"/>
  <c r="V377" i="11"/>
  <c r="W377" i="11"/>
  <c r="Y377" i="11"/>
  <c r="H378" i="11"/>
  <c r="I378" i="11"/>
  <c r="J378" i="11"/>
  <c r="K378" i="11"/>
  <c r="L378" i="11"/>
  <c r="M378" i="11"/>
  <c r="N378" i="11"/>
  <c r="O378" i="11"/>
  <c r="P378" i="11"/>
  <c r="Q378" i="11"/>
  <c r="R378" i="11"/>
  <c r="S378" i="11"/>
  <c r="T378" i="11"/>
  <c r="U378" i="11"/>
  <c r="V378" i="11"/>
  <c r="W378" i="11"/>
  <c r="Y378" i="11"/>
  <c r="H379" i="11"/>
  <c r="I379" i="11"/>
  <c r="J379" i="11"/>
  <c r="K379" i="11"/>
  <c r="L379" i="11"/>
  <c r="M379" i="11"/>
  <c r="N379" i="11"/>
  <c r="O379" i="11"/>
  <c r="P379" i="11"/>
  <c r="Q379" i="11"/>
  <c r="R379" i="11"/>
  <c r="S379" i="11"/>
  <c r="T379" i="11"/>
  <c r="U379" i="11"/>
  <c r="V379" i="11"/>
  <c r="W379" i="11"/>
  <c r="Y379" i="11"/>
  <c r="H380" i="11"/>
  <c r="I380" i="11"/>
  <c r="J380" i="11"/>
  <c r="K380" i="11"/>
  <c r="L380" i="11"/>
  <c r="M380" i="11"/>
  <c r="N380" i="11"/>
  <c r="O380" i="11"/>
  <c r="P380" i="11"/>
  <c r="Q380" i="11"/>
  <c r="R380" i="11"/>
  <c r="S380" i="11"/>
  <c r="T380" i="11"/>
  <c r="U380" i="11"/>
  <c r="V380" i="11"/>
  <c r="W380" i="11"/>
  <c r="Y380" i="11"/>
  <c r="H381" i="11"/>
  <c r="I381" i="11"/>
  <c r="J381" i="11"/>
  <c r="K381" i="11"/>
  <c r="L381" i="11"/>
  <c r="M381" i="11"/>
  <c r="N381" i="11"/>
  <c r="O381" i="11"/>
  <c r="P381" i="11"/>
  <c r="Q381" i="11"/>
  <c r="R381" i="11"/>
  <c r="S381" i="11"/>
  <c r="T381" i="11"/>
  <c r="U381" i="11"/>
  <c r="V381" i="11"/>
  <c r="W381" i="11"/>
  <c r="Y381" i="11"/>
  <c r="H382" i="11"/>
  <c r="I382" i="11"/>
  <c r="J382" i="11"/>
  <c r="K382" i="11"/>
  <c r="L382" i="11"/>
  <c r="M382" i="11"/>
  <c r="N382" i="11"/>
  <c r="O382" i="11"/>
  <c r="P382" i="11"/>
  <c r="Q382" i="11"/>
  <c r="R382" i="11"/>
  <c r="S382" i="11"/>
  <c r="T382" i="11"/>
  <c r="U382" i="11"/>
  <c r="V382" i="11"/>
  <c r="W382" i="11"/>
  <c r="Y382" i="11"/>
  <c r="H383" i="11"/>
  <c r="I383" i="11"/>
  <c r="J383" i="11"/>
  <c r="K383" i="11"/>
  <c r="L383" i="11"/>
  <c r="M383" i="11"/>
  <c r="N383" i="11"/>
  <c r="O383" i="11"/>
  <c r="P383" i="11"/>
  <c r="Q383" i="11"/>
  <c r="R383" i="11"/>
  <c r="S383" i="11"/>
  <c r="T383" i="11"/>
  <c r="U383" i="11"/>
  <c r="V383" i="11"/>
  <c r="W383" i="11"/>
  <c r="Y383" i="11"/>
  <c r="H384" i="11"/>
  <c r="I384" i="11"/>
  <c r="J384" i="11"/>
  <c r="K384" i="11"/>
  <c r="L384" i="11"/>
  <c r="M384" i="11"/>
  <c r="N384" i="11"/>
  <c r="O384" i="11"/>
  <c r="P384" i="11"/>
  <c r="Q384" i="11"/>
  <c r="R384" i="11"/>
  <c r="S384" i="11"/>
  <c r="T384" i="11"/>
  <c r="U384" i="11"/>
  <c r="V384" i="11"/>
  <c r="W384" i="11"/>
  <c r="Y384" i="11"/>
  <c r="H385" i="11"/>
  <c r="I385" i="11"/>
  <c r="J385" i="11"/>
  <c r="K385" i="11"/>
  <c r="L385" i="11"/>
  <c r="M385" i="11"/>
  <c r="N385" i="11"/>
  <c r="O385" i="11"/>
  <c r="P385" i="11"/>
  <c r="Q385" i="11"/>
  <c r="R385" i="11"/>
  <c r="S385" i="11"/>
  <c r="T385" i="11"/>
  <c r="U385" i="11"/>
  <c r="V385" i="11"/>
  <c r="W385" i="11"/>
  <c r="Y385" i="11"/>
  <c r="H386" i="11"/>
  <c r="I386" i="11"/>
  <c r="J386" i="11"/>
  <c r="K386" i="11"/>
  <c r="L386" i="11"/>
  <c r="M386" i="11"/>
  <c r="N386" i="11"/>
  <c r="O386" i="11"/>
  <c r="P386" i="11"/>
  <c r="Q386" i="11"/>
  <c r="R386" i="11"/>
  <c r="S386" i="11"/>
  <c r="T386" i="11"/>
  <c r="U386" i="11"/>
  <c r="V386" i="11"/>
  <c r="W386" i="11"/>
  <c r="Y386" i="11"/>
  <c r="H387" i="11"/>
  <c r="I387" i="11"/>
  <c r="J387" i="11"/>
  <c r="K387" i="11"/>
  <c r="L387" i="11"/>
  <c r="M387" i="11"/>
  <c r="N387" i="11"/>
  <c r="O387" i="11"/>
  <c r="P387" i="11"/>
  <c r="Q387" i="11"/>
  <c r="R387" i="11"/>
  <c r="S387" i="11"/>
  <c r="T387" i="11"/>
  <c r="U387" i="11"/>
  <c r="V387" i="11"/>
  <c r="W387" i="11"/>
  <c r="Y387" i="11"/>
  <c r="H388" i="11"/>
  <c r="I388" i="11"/>
  <c r="J388" i="11"/>
  <c r="K388" i="11"/>
  <c r="L388" i="11"/>
  <c r="M388" i="11"/>
  <c r="N388" i="11"/>
  <c r="O388" i="11"/>
  <c r="P388" i="11"/>
  <c r="Q388" i="11"/>
  <c r="R388" i="11"/>
  <c r="S388" i="11"/>
  <c r="T388" i="11"/>
  <c r="U388" i="11"/>
  <c r="V388" i="11"/>
  <c r="W388" i="11"/>
  <c r="Y388" i="11"/>
  <c r="H389" i="11"/>
  <c r="I389" i="11"/>
  <c r="J389" i="11"/>
  <c r="K389" i="11"/>
  <c r="L389" i="11"/>
  <c r="M389" i="11"/>
  <c r="N389" i="11"/>
  <c r="O389" i="11"/>
  <c r="P389" i="11"/>
  <c r="Q389" i="11"/>
  <c r="R389" i="11"/>
  <c r="S389" i="11"/>
  <c r="T389" i="11"/>
  <c r="U389" i="11"/>
  <c r="V389" i="11"/>
  <c r="W389" i="11"/>
  <c r="Y389" i="11"/>
  <c r="H390" i="11"/>
  <c r="I390" i="11"/>
  <c r="J390" i="11"/>
  <c r="K390" i="11"/>
  <c r="L390" i="11"/>
  <c r="M390" i="11"/>
  <c r="N390" i="11"/>
  <c r="O390" i="11"/>
  <c r="P390" i="11"/>
  <c r="Q390" i="11"/>
  <c r="R390" i="11"/>
  <c r="S390" i="11"/>
  <c r="T390" i="11"/>
  <c r="U390" i="11"/>
  <c r="V390" i="11"/>
  <c r="W390" i="11"/>
  <c r="Y390" i="11"/>
  <c r="H391" i="11"/>
  <c r="I391" i="11"/>
  <c r="J391" i="11"/>
  <c r="K391" i="11"/>
  <c r="L391" i="11"/>
  <c r="M391" i="11"/>
  <c r="N391" i="11"/>
  <c r="O391" i="11"/>
  <c r="P391" i="11"/>
  <c r="Q391" i="11"/>
  <c r="R391" i="11"/>
  <c r="S391" i="11"/>
  <c r="T391" i="11"/>
  <c r="U391" i="11"/>
  <c r="V391" i="11"/>
  <c r="W391" i="11"/>
  <c r="Y391" i="11"/>
  <c r="H392" i="11"/>
  <c r="I392" i="11"/>
  <c r="J392" i="11"/>
  <c r="K392" i="11"/>
  <c r="L392" i="11"/>
  <c r="M392" i="11"/>
  <c r="N392" i="11"/>
  <c r="O392" i="11"/>
  <c r="P392" i="11"/>
  <c r="Q392" i="11"/>
  <c r="R392" i="11"/>
  <c r="S392" i="11"/>
  <c r="T392" i="11"/>
  <c r="U392" i="11"/>
  <c r="V392" i="11"/>
  <c r="W392" i="11"/>
  <c r="Y392" i="11"/>
  <c r="H393" i="11"/>
  <c r="I393" i="11"/>
  <c r="J393" i="11"/>
  <c r="K393" i="11"/>
  <c r="L393" i="11"/>
  <c r="M393" i="11"/>
  <c r="N393" i="11"/>
  <c r="O393" i="11"/>
  <c r="P393" i="11"/>
  <c r="Q393" i="11"/>
  <c r="R393" i="11"/>
  <c r="S393" i="11"/>
  <c r="T393" i="11"/>
  <c r="U393" i="11"/>
  <c r="V393" i="11"/>
  <c r="W393" i="11"/>
  <c r="Y393" i="11"/>
  <c r="H394" i="11"/>
  <c r="I394" i="11"/>
  <c r="J394" i="11"/>
  <c r="K394" i="11"/>
  <c r="L394" i="11"/>
  <c r="M394" i="11"/>
  <c r="N394" i="11"/>
  <c r="O394" i="11"/>
  <c r="P394" i="11"/>
  <c r="Q394" i="11"/>
  <c r="R394" i="11"/>
  <c r="S394" i="11"/>
  <c r="T394" i="11"/>
  <c r="U394" i="11"/>
  <c r="V394" i="11"/>
  <c r="W394" i="11"/>
  <c r="Y394" i="11"/>
  <c r="H395" i="11"/>
  <c r="I395" i="11"/>
  <c r="J395" i="11"/>
  <c r="K395" i="11"/>
  <c r="L395" i="11"/>
  <c r="M395" i="11"/>
  <c r="N395" i="11"/>
  <c r="O395" i="11"/>
  <c r="P395" i="11"/>
  <c r="Q395" i="11"/>
  <c r="R395" i="11"/>
  <c r="S395" i="11"/>
  <c r="T395" i="11"/>
  <c r="U395" i="11"/>
  <c r="V395" i="11"/>
  <c r="W395" i="11"/>
  <c r="Y395" i="11"/>
  <c r="H396" i="11"/>
  <c r="I396" i="11"/>
  <c r="J396" i="11"/>
  <c r="K396" i="11"/>
  <c r="L396" i="11"/>
  <c r="M396" i="11"/>
  <c r="N396" i="11"/>
  <c r="O396" i="11"/>
  <c r="P396" i="11"/>
  <c r="Q396" i="11"/>
  <c r="R396" i="11"/>
  <c r="S396" i="11"/>
  <c r="T396" i="11"/>
  <c r="U396" i="11"/>
  <c r="V396" i="11"/>
  <c r="W396" i="11"/>
  <c r="Y396" i="11"/>
  <c r="H397" i="11"/>
  <c r="I397" i="11"/>
  <c r="J397" i="11"/>
  <c r="K397" i="11"/>
  <c r="L397" i="11"/>
  <c r="M397" i="11"/>
  <c r="N397" i="11"/>
  <c r="O397" i="11"/>
  <c r="P397" i="11"/>
  <c r="Q397" i="11"/>
  <c r="R397" i="11"/>
  <c r="S397" i="11"/>
  <c r="T397" i="11"/>
  <c r="U397" i="11"/>
  <c r="V397" i="11"/>
  <c r="W397" i="11"/>
  <c r="Y397" i="11"/>
  <c r="H399" i="11"/>
  <c r="I399" i="11"/>
  <c r="J399" i="11"/>
  <c r="K399" i="11"/>
  <c r="L399" i="11"/>
  <c r="M399" i="11"/>
  <c r="N399" i="11"/>
  <c r="O399" i="11"/>
  <c r="P399" i="11"/>
  <c r="Q399" i="11"/>
  <c r="R399" i="11"/>
  <c r="S399" i="11"/>
  <c r="T399" i="11"/>
  <c r="U399" i="11"/>
  <c r="V399" i="11"/>
  <c r="W399" i="11"/>
  <c r="Y399" i="11"/>
  <c r="H400" i="11"/>
  <c r="I400" i="11"/>
  <c r="J400" i="11"/>
  <c r="K400" i="11"/>
  <c r="L400" i="11"/>
  <c r="M400" i="11"/>
  <c r="N400" i="11"/>
  <c r="O400" i="11"/>
  <c r="P400" i="11"/>
  <c r="Q400" i="11"/>
  <c r="R400" i="11"/>
  <c r="S400" i="11"/>
  <c r="T400" i="11"/>
  <c r="U400" i="11"/>
  <c r="V400" i="11"/>
  <c r="W400" i="11"/>
  <c r="Y400" i="11"/>
  <c r="H401" i="11"/>
  <c r="I401" i="11"/>
  <c r="J401" i="11"/>
  <c r="K401" i="11"/>
  <c r="L401" i="11"/>
  <c r="M401" i="11"/>
  <c r="N401" i="11"/>
  <c r="O401" i="11"/>
  <c r="P401" i="11"/>
  <c r="Q401" i="11"/>
  <c r="R401" i="11"/>
  <c r="S401" i="11"/>
  <c r="T401" i="11"/>
  <c r="U401" i="11"/>
  <c r="V401" i="11"/>
  <c r="W401" i="11"/>
  <c r="Y401" i="11"/>
  <c r="H402" i="11"/>
  <c r="I402" i="11"/>
  <c r="J402" i="11"/>
  <c r="K402" i="11"/>
  <c r="L402" i="11"/>
  <c r="M402" i="11"/>
  <c r="N402" i="11"/>
  <c r="O402" i="11"/>
  <c r="P402" i="11"/>
  <c r="Q402" i="11"/>
  <c r="R402" i="11"/>
  <c r="S402" i="11"/>
  <c r="T402" i="11"/>
  <c r="U402" i="11"/>
  <c r="V402" i="11"/>
  <c r="W402" i="11"/>
  <c r="Y402" i="11"/>
  <c r="H403" i="11"/>
  <c r="I403" i="11"/>
  <c r="J403" i="11"/>
  <c r="K403" i="11"/>
  <c r="L403" i="11"/>
  <c r="M403" i="11"/>
  <c r="N403" i="11"/>
  <c r="O403" i="11"/>
  <c r="P403" i="11"/>
  <c r="Q403" i="11"/>
  <c r="R403" i="11"/>
  <c r="S403" i="11"/>
  <c r="T403" i="11"/>
  <c r="U403" i="11"/>
  <c r="V403" i="11"/>
  <c r="W403" i="11"/>
  <c r="Y403" i="11"/>
  <c r="H404" i="11"/>
  <c r="I404" i="11"/>
  <c r="J404" i="11"/>
  <c r="K404" i="11"/>
  <c r="L404" i="11"/>
  <c r="M404" i="11"/>
  <c r="N404" i="11"/>
  <c r="O404" i="11"/>
  <c r="P404" i="11"/>
  <c r="Q404" i="11"/>
  <c r="R404" i="11"/>
  <c r="S404" i="11"/>
  <c r="T404" i="11"/>
  <c r="U404" i="11"/>
  <c r="V404" i="11"/>
  <c r="W404" i="11"/>
  <c r="Y404" i="11"/>
  <c r="H405" i="11"/>
  <c r="I405" i="11"/>
  <c r="J405" i="11"/>
  <c r="K405" i="11"/>
  <c r="L405" i="11"/>
  <c r="M405" i="11"/>
  <c r="N405" i="11"/>
  <c r="O405" i="11"/>
  <c r="P405" i="11"/>
  <c r="Q405" i="11"/>
  <c r="R405" i="11"/>
  <c r="S405" i="11"/>
  <c r="T405" i="11"/>
  <c r="U405" i="11"/>
  <c r="V405" i="11"/>
  <c r="W405" i="11"/>
  <c r="Y405" i="11"/>
  <c r="H406" i="11"/>
  <c r="I406" i="11"/>
  <c r="J406" i="11"/>
  <c r="K406" i="11"/>
  <c r="L406" i="11"/>
  <c r="M406" i="11"/>
  <c r="N406" i="11"/>
  <c r="O406" i="11"/>
  <c r="P406" i="11"/>
  <c r="Q406" i="11"/>
  <c r="R406" i="11"/>
  <c r="S406" i="11"/>
  <c r="T406" i="11"/>
  <c r="U406" i="11"/>
  <c r="V406" i="11"/>
  <c r="W406" i="11"/>
  <c r="Y406" i="11"/>
  <c r="H407" i="11"/>
  <c r="I407" i="11"/>
  <c r="J407" i="11"/>
  <c r="K407" i="11"/>
  <c r="L407" i="11"/>
  <c r="M407" i="11"/>
  <c r="N407" i="11"/>
  <c r="O407" i="11"/>
  <c r="P407" i="11"/>
  <c r="Q407" i="11"/>
  <c r="R407" i="11"/>
  <c r="S407" i="11"/>
  <c r="T407" i="11"/>
  <c r="U407" i="11"/>
  <c r="V407" i="11"/>
  <c r="W407" i="11"/>
  <c r="Y407" i="11"/>
  <c r="H408" i="11"/>
  <c r="I408" i="11"/>
  <c r="J408" i="11"/>
  <c r="K408" i="11"/>
  <c r="L408" i="11"/>
  <c r="M408" i="11"/>
  <c r="N408" i="11"/>
  <c r="O408" i="11"/>
  <c r="P408" i="11"/>
  <c r="Q408" i="11"/>
  <c r="R408" i="11"/>
  <c r="S408" i="11"/>
  <c r="T408" i="11"/>
  <c r="U408" i="11"/>
  <c r="V408" i="11"/>
  <c r="W408" i="11"/>
  <c r="Y408" i="11"/>
  <c r="H409" i="11"/>
  <c r="I409" i="11"/>
  <c r="J409" i="11"/>
  <c r="K409" i="11"/>
  <c r="L409" i="11"/>
  <c r="M409" i="11"/>
  <c r="N409" i="11"/>
  <c r="O409" i="11"/>
  <c r="P409" i="11"/>
  <c r="Q409" i="11"/>
  <c r="R409" i="11"/>
  <c r="S409" i="11"/>
  <c r="T409" i="11"/>
  <c r="U409" i="11"/>
  <c r="V409" i="11"/>
  <c r="W409" i="11"/>
  <c r="Y409" i="11"/>
  <c r="H410" i="11"/>
  <c r="I410" i="11"/>
  <c r="J410" i="11"/>
  <c r="K410" i="11"/>
  <c r="L410" i="11"/>
  <c r="M410" i="11"/>
  <c r="N410" i="11"/>
  <c r="O410" i="11"/>
  <c r="P410" i="11"/>
  <c r="Q410" i="11"/>
  <c r="R410" i="11"/>
  <c r="S410" i="11"/>
  <c r="T410" i="11"/>
  <c r="U410" i="11"/>
  <c r="V410" i="11"/>
  <c r="W410" i="11"/>
  <c r="Y410" i="11"/>
  <c r="H411" i="11"/>
  <c r="I411" i="11"/>
  <c r="J411" i="11"/>
  <c r="K411" i="11"/>
  <c r="L411" i="11"/>
  <c r="M411" i="11"/>
  <c r="N411" i="11"/>
  <c r="O411" i="11"/>
  <c r="P411" i="11"/>
  <c r="Q411" i="11"/>
  <c r="R411" i="11"/>
  <c r="S411" i="11"/>
  <c r="T411" i="11"/>
  <c r="U411" i="11"/>
  <c r="V411" i="11"/>
  <c r="W411" i="11"/>
  <c r="Y411" i="11"/>
  <c r="H412" i="11"/>
  <c r="I412" i="11"/>
  <c r="J412" i="11"/>
  <c r="K412" i="11"/>
  <c r="L412" i="11"/>
  <c r="M412" i="11"/>
  <c r="N412" i="11"/>
  <c r="O412" i="11"/>
  <c r="P412" i="11"/>
  <c r="Q412" i="11"/>
  <c r="R412" i="11"/>
  <c r="S412" i="11"/>
  <c r="T412" i="11"/>
  <c r="U412" i="11"/>
  <c r="V412" i="11"/>
  <c r="W412" i="11"/>
  <c r="Y412" i="11"/>
  <c r="H413" i="11"/>
  <c r="I413" i="11"/>
  <c r="J413" i="11"/>
  <c r="K413" i="11"/>
  <c r="L413" i="11"/>
  <c r="M413" i="11"/>
  <c r="N413" i="11"/>
  <c r="O413" i="11"/>
  <c r="P413" i="11"/>
  <c r="Q413" i="11"/>
  <c r="R413" i="11"/>
  <c r="S413" i="11"/>
  <c r="T413" i="11"/>
  <c r="U413" i="11"/>
  <c r="V413" i="11"/>
  <c r="W413" i="11"/>
  <c r="Y413" i="11"/>
  <c r="H414" i="11"/>
  <c r="I414" i="11"/>
  <c r="J414" i="11"/>
  <c r="K414" i="11"/>
  <c r="L414" i="11"/>
  <c r="M414" i="11"/>
  <c r="N414" i="11"/>
  <c r="O414" i="11"/>
  <c r="P414" i="11"/>
  <c r="Q414" i="11"/>
  <c r="R414" i="11"/>
  <c r="S414" i="11"/>
  <c r="T414" i="11"/>
  <c r="U414" i="11"/>
  <c r="V414" i="11"/>
  <c r="W414" i="11"/>
  <c r="Y414" i="11"/>
  <c r="H415" i="11"/>
  <c r="I415" i="11"/>
  <c r="J415" i="11"/>
  <c r="K415" i="11"/>
  <c r="L415" i="11"/>
  <c r="M415" i="11"/>
  <c r="N415" i="11"/>
  <c r="O415" i="11"/>
  <c r="P415" i="11"/>
  <c r="Q415" i="11"/>
  <c r="R415" i="11"/>
  <c r="S415" i="11"/>
  <c r="T415" i="11"/>
  <c r="U415" i="11"/>
  <c r="V415" i="11"/>
  <c r="W415" i="11"/>
  <c r="Y415" i="11"/>
  <c r="H416" i="11"/>
  <c r="I416" i="11"/>
  <c r="J416" i="11"/>
  <c r="K416" i="11"/>
  <c r="L416" i="11"/>
  <c r="M416" i="11"/>
  <c r="N416" i="11"/>
  <c r="O416" i="11"/>
  <c r="P416" i="11"/>
  <c r="Q416" i="11"/>
  <c r="R416" i="11"/>
  <c r="S416" i="11"/>
  <c r="T416" i="11"/>
  <c r="U416" i="11"/>
  <c r="V416" i="11"/>
  <c r="W416" i="11"/>
  <c r="Y416" i="11"/>
  <c r="H417" i="11"/>
  <c r="I417" i="11"/>
  <c r="J417" i="11"/>
  <c r="K417" i="11"/>
  <c r="L417" i="11"/>
  <c r="M417" i="11"/>
  <c r="N417" i="11"/>
  <c r="O417" i="11"/>
  <c r="P417" i="11"/>
  <c r="Q417" i="11"/>
  <c r="R417" i="11"/>
  <c r="S417" i="11"/>
  <c r="T417" i="11"/>
  <c r="U417" i="11"/>
  <c r="V417" i="11"/>
  <c r="W417" i="11"/>
  <c r="Y417" i="11"/>
  <c r="H418" i="11"/>
  <c r="I418" i="11"/>
  <c r="J418" i="11"/>
  <c r="K418" i="11"/>
  <c r="L418" i="11"/>
  <c r="M418" i="11"/>
  <c r="N418" i="11"/>
  <c r="O418" i="11"/>
  <c r="P418" i="11"/>
  <c r="Q418" i="11"/>
  <c r="R418" i="11"/>
  <c r="S418" i="11"/>
  <c r="T418" i="11"/>
  <c r="U418" i="11"/>
  <c r="V418" i="11"/>
  <c r="W418" i="11"/>
  <c r="Y418" i="11"/>
  <c r="H419" i="11"/>
  <c r="I419" i="11"/>
  <c r="J419" i="11"/>
  <c r="K419" i="11"/>
  <c r="L419" i="11"/>
  <c r="M419" i="11"/>
  <c r="N419" i="11"/>
  <c r="O419" i="11"/>
  <c r="P419" i="11"/>
  <c r="Q419" i="11"/>
  <c r="R419" i="11"/>
  <c r="S419" i="11"/>
  <c r="T419" i="11"/>
  <c r="U419" i="11"/>
  <c r="V419" i="11"/>
  <c r="W419" i="11"/>
  <c r="Y419" i="11"/>
  <c r="H420" i="11"/>
  <c r="I420" i="11"/>
  <c r="J420" i="11"/>
  <c r="K420" i="11"/>
  <c r="L420" i="11"/>
  <c r="M420" i="11"/>
  <c r="N420" i="11"/>
  <c r="O420" i="11"/>
  <c r="P420" i="11"/>
  <c r="Q420" i="11"/>
  <c r="R420" i="11"/>
  <c r="S420" i="11"/>
  <c r="T420" i="11"/>
  <c r="U420" i="11"/>
  <c r="V420" i="11"/>
  <c r="W420" i="11"/>
  <c r="Y420" i="11"/>
  <c r="H421" i="11"/>
  <c r="I421" i="11"/>
  <c r="J421" i="11"/>
  <c r="K421" i="11"/>
  <c r="L421" i="11"/>
  <c r="M421" i="11"/>
  <c r="N421" i="11"/>
  <c r="O421" i="11"/>
  <c r="P421" i="11"/>
  <c r="Q421" i="11"/>
  <c r="R421" i="11"/>
  <c r="S421" i="11"/>
  <c r="T421" i="11"/>
  <c r="U421" i="11"/>
  <c r="V421" i="11"/>
  <c r="W421" i="11"/>
  <c r="Y421" i="11"/>
  <c r="H422" i="11"/>
  <c r="I422" i="11"/>
  <c r="J422" i="11"/>
  <c r="K422" i="11"/>
  <c r="L422" i="11"/>
  <c r="M422" i="11"/>
  <c r="N422" i="11"/>
  <c r="O422" i="11"/>
  <c r="P422" i="11"/>
  <c r="Q422" i="11"/>
  <c r="R422" i="11"/>
  <c r="S422" i="11"/>
  <c r="T422" i="11"/>
  <c r="U422" i="11"/>
  <c r="V422" i="11"/>
  <c r="W422" i="11"/>
  <c r="Y422" i="11"/>
  <c r="H423" i="11"/>
  <c r="I423" i="11"/>
  <c r="J423" i="11"/>
  <c r="K423" i="11"/>
  <c r="L423" i="11"/>
  <c r="M423" i="11"/>
  <c r="N423" i="11"/>
  <c r="O423" i="11"/>
  <c r="P423" i="11"/>
  <c r="Q423" i="11"/>
  <c r="R423" i="11"/>
  <c r="S423" i="11"/>
  <c r="T423" i="11"/>
  <c r="U423" i="11"/>
  <c r="V423" i="11"/>
  <c r="W423" i="11"/>
  <c r="Y423" i="11"/>
  <c r="H424" i="11"/>
  <c r="I424" i="11"/>
  <c r="J424" i="11"/>
  <c r="K424" i="11"/>
  <c r="L424" i="11"/>
  <c r="M424" i="11"/>
  <c r="N424" i="11"/>
  <c r="O424" i="11"/>
  <c r="P424" i="11"/>
  <c r="Q424" i="11"/>
  <c r="R424" i="11"/>
  <c r="S424" i="11"/>
  <c r="T424" i="11"/>
  <c r="U424" i="11"/>
  <c r="V424" i="11"/>
  <c r="W424" i="11"/>
  <c r="Y424" i="11"/>
  <c r="H425" i="11"/>
  <c r="I425" i="11"/>
  <c r="J425" i="11"/>
  <c r="K425" i="11"/>
  <c r="L425" i="11"/>
  <c r="M425" i="11"/>
  <c r="N425" i="11"/>
  <c r="O425" i="11"/>
  <c r="P425" i="11"/>
  <c r="Q425" i="11"/>
  <c r="R425" i="11"/>
  <c r="S425" i="11"/>
  <c r="T425" i="11"/>
  <c r="U425" i="11"/>
  <c r="V425" i="11"/>
  <c r="W425" i="11"/>
  <c r="Y425" i="11"/>
  <c r="H426" i="11"/>
  <c r="I426" i="11"/>
  <c r="J426" i="11"/>
  <c r="K426" i="11"/>
  <c r="L426" i="11"/>
  <c r="M426" i="11"/>
  <c r="N426" i="11"/>
  <c r="O426" i="11"/>
  <c r="P426" i="11"/>
  <c r="Q426" i="11"/>
  <c r="R426" i="11"/>
  <c r="S426" i="11"/>
  <c r="T426" i="11"/>
  <c r="U426" i="11"/>
  <c r="V426" i="11"/>
  <c r="W426" i="11"/>
  <c r="Y426" i="11"/>
  <c r="H427" i="11"/>
  <c r="I427" i="11"/>
  <c r="J427" i="11"/>
  <c r="K427" i="11"/>
  <c r="L427" i="11"/>
  <c r="M427" i="11"/>
  <c r="N427" i="11"/>
  <c r="O427" i="11"/>
  <c r="P427" i="11"/>
  <c r="Q427" i="11"/>
  <c r="R427" i="11"/>
  <c r="S427" i="11"/>
  <c r="T427" i="11"/>
  <c r="U427" i="11"/>
  <c r="V427" i="11"/>
  <c r="W427" i="11"/>
  <c r="Y427" i="11"/>
  <c r="H428" i="11"/>
  <c r="I428" i="11"/>
  <c r="J428" i="11"/>
  <c r="K428" i="11"/>
  <c r="L428" i="11"/>
  <c r="M428" i="11"/>
  <c r="N428" i="11"/>
  <c r="O428" i="11"/>
  <c r="P428" i="11"/>
  <c r="Q428" i="11"/>
  <c r="R428" i="11"/>
  <c r="S428" i="11"/>
  <c r="T428" i="11"/>
  <c r="U428" i="11"/>
  <c r="V428" i="11"/>
  <c r="W428" i="11"/>
  <c r="Y428" i="11"/>
  <c r="H429" i="11"/>
  <c r="I429" i="11"/>
  <c r="J429" i="11"/>
  <c r="K429" i="11"/>
  <c r="L429" i="11"/>
  <c r="M429" i="11"/>
  <c r="N429" i="11"/>
  <c r="O429" i="11"/>
  <c r="P429" i="11"/>
  <c r="Q429" i="11"/>
  <c r="R429" i="11"/>
  <c r="S429" i="11"/>
  <c r="T429" i="11"/>
  <c r="U429" i="11"/>
  <c r="V429" i="11"/>
  <c r="W429" i="11"/>
  <c r="Y429" i="11"/>
  <c r="H430" i="11"/>
  <c r="I430" i="11"/>
  <c r="J430" i="11"/>
  <c r="K430" i="11"/>
  <c r="L430" i="11"/>
  <c r="M430" i="11"/>
  <c r="N430" i="11"/>
  <c r="O430" i="11"/>
  <c r="P430" i="11"/>
  <c r="Q430" i="11"/>
  <c r="R430" i="11"/>
  <c r="S430" i="11"/>
  <c r="T430" i="11"/>
  <c r="U430" i="11"/>
  <c r="V430" i="11"/>
  <c r="W430" i="11"/>
  <c r="Y430" i="11"/>
  <c r="H431" i="11"/>
  <c r="I431" i="11"/>
  <c r="J431" i="11"/>
  <c r="K431" i="11"/>
  <c r="L431" i="11"/>
  <c r="M431" i="11"/>
  <c r="N431" i="11"/>
  <c r="O431" i="11"/>
  <c r="P431" i="11"/>
  <c r="Q431" i="11"/>
  <c r="R431" i="11"/>
  <c r="S431" i="11"/>
  <c r="T431" i="11"/>
  <c r="U431" i="11"/>
  <c r="V431" i="11"/>
  <c r="W431" i="11"/>
  <c r="Y431" i="11"/>
  <c r="H432" i="11"/>
  <c r="I432" i="11"/>
  <c r="J432" i="11"/>
  <c r="K432" i="11"/>
  <c r="L432" i="11"/>
  <c r="M432" i="11"/>
  <c r="N432" i="11"/>
  <c r="O432" i="11"/>
  <c r="P432" i="11"/>
  <c r="Q432" i="11"/>
  <c r="R432" i="11"/>
  <c r="S432" i="11"/>
  <c r="T432" i="11"/>
  <c r="U432" i="11"/>
  <c r="V432" i="11"/>
  <c r="W432" i="11"/>
  <c r="Y432" i="11"/>
  <c r="H433" i="11"/>
  <c r="I433" i="11"/>
  <c r="J433" i="11"/>
  <c r="K433" i="11"/>
  <c r="L433" i="11"/>
  <c r="M433" i="11"/>
  <c r="N433" i="11"/>
  <c r="O433" i="11"/>
  <c r="P433" i="11"/>
  <c r="Q433" i="11"/>
  <c r="R433" i="11"/>
  <c r="S433" i="11"/>
  <c r="T433" i="11"/>
  <c r="U433" i="11"/>
  <c r="V433" i="11"/>
  <c r="W433" i="11"/>
  <c r="Y433" i="11"/>
  <c r="H434" i="11"/>
  <c r="I434" i="11"/>
  <c r="J434" i="11"/>
  <c r="K434" i="11"/>
  <c r="L434" i="11"/>
  <c r="M434" i="11"/>
  <c r="N434" i="11"/>
  <c r="O434" i="11"/>
  <c r="P434" i="11"/>
  <c r="Q434" i="11"/>
  <c r="R434" i="11"/>
  <c r="S434" i="11"/>
  <c r="T434" i="11"/>
  <c r="U434" i="11"/>
  <c r="V434" i="11"/>
  <c r="W434" i="11"/>
  <c r="Y434" i="11"/>
  <c r="H435" i="11"/>
  <c r="I435" i="11"/>
  <c r="J435" i="11"/>
  <c r="K435" i="11"/>
  <c r="L435" i="11"/>
  <c r="M435" i="11"/>
  <c r="N435" i="11"/>
  <c r="O435" i="11"/>
  <c r="P435" i="11"/>
  <c r="Q435" i="11"/>
  <c r="R435" i="11"/>
  <c r="S435" i="11"/>
  <c r="T435" i="11"/>
  <c r="U435" i="11"/>
  <c r="V435" i="11"/>
  <c r="W435" i="11"/>
  <c r="Y435" i="11"/>
  <c r="H436" i="11"/>
  <c r="I436" i="11"/>
  <c r="J436" i="11"/>
  <c r="K436" i="11"/>
  <c r="L436" i="11"/>
  <c r="M436" i="11"/>
  <c r="N436" i="11"/>
  <c r="O436" i="11"/>
  <c r="P436" i="11"/>
  <c r="Q436" i="11"/>
  <c r="R436" i="11"/>
  <c r="S436" i="11"/>
  <c r="T436" i="11"/>
  <c r="U436" i="11"/>
  <c r="V436" i="11"/>
  <c r="W436" i="11"/>
  <c r="Y436" i="11"/>
  <c r="H437" i="11"/>
  <c r="I437" i="11"/>
  <c r="J437" i="11"/>
  <c r="K437" i="11"/>
  <c r="L437" i="11"/>
  <c r="M437" i="11"/>
  <c r="N437" i="11"/>
  <c r="O437" i="11"/>
  <c r="P437" i="11"/>
  <c r="Q437" i="11"/>
  <c r="R437" i="11"/>
  <c r="S437" i="11"/>
  <c r="T437" i="11"/>
  <c r="U437" i="11"/>
  <c r="V437" i="11"/>
  <c r="W437" i="11"/>
  <c r="Y437" i="11"/>
  <c r="H438" i="11"/>
  <c r="I438" i="11"/>
  <c r="J438" i="11"/>
  <c r="K438" i="11"/>
  <c r="L438" i="11"/>
  <c r="M438" i="11"/>
  <c r="N438" i="11"/>
  <c r="O438" i="11"/>
  <c r="P438" i="11"/>
  <c r="Q438" i="11"/>
  <c r="R438" i="11"/>
  <c r="S438" i="11"/>
  <c r="T438" i="11"/>
  <c r="U438" i="11"/>
  <c r="V438" i="11"/>
  <c r="W438" i="11"/>
  <c r="Y438" i="11"/>
  <c r="H439" i="11"/>
  <c r="I439" i="11"/>
  <c r="J439" i="11"/>
  <c r="K439" i="11"/>
  <c r="L439" i="11"/>
  <c r="M439" i="11"/>
  <c r="N439" i="11"/>
  <c r="O439" i="11"/>
  <c r="P439" i="11"/>
  <c r="Q439" i="11"/>
  <c r="R439" i="11"/>
  <c r="S439" i="11"/>
  <c r="T439" i="11"/>
  <c r="U439" i="11"/>
  <c r="V439" i="11"/>
  <c r="W439" i="11"/>
  <c r="Y439" i="11"/>
  <c r="H440" i="11"/>
  <c r="I440" i="11"/>
  <c r="J440" i="11"/>
  <c r="K440" i="11"/>
  <c r="L440" i="11"/>
  <c r="M440" i="11"/>
  <c r="N440" i="11"/>
  <c r="O440" i="11"/>
  <c r="P440" i="11"/>
  <c r="Q440" i="11"/>
  <c r="R440" i="11"/>
  <c r="S440" i="11"/>
  <c r="T440" i="11"/>
  <c r="U440" i="11"/>
  <c r="V440" i="11"/>
  <c r="W440" i="11"/>
  <c r="Y440" i="11"/>
  <c r="H441" i="11"/>
  <c r="I441" i="11"/>
  <c r="J441" i="11"/>
  <c r="K441" i="11"/>
  <c r="L441" i="11"/>
  <c r="M441" i="11"/>
  <c r="N441" i="11"/>
  <c r="O441" i="11"/>
  <c r="P441" i="11"/>
  <c r="Q441" i="11"/>
  <c r="R441" i="11"/>
  <c r="S441" i="11"/>
  <c r="T441" i="11"/>
  <c r="U441" i="11"/>
  <c r="V441" i="11"/>
  <c r="W441" i="11"/>
  <c r="Y441" i="11"/>
  <c r="H442" i="11"/>
  <c r="I442" i="11"/>
  <c r="J442" i="11"/>
  <c r="K442" i="11"/>
  <c r="L442" i="11"/>
  <c r="M442" i="11"/>
  <c r="N442" i="11"/>
  <c r="O442" i="11"/>
  <c r="P442" i="11"/>
  <c r="Q442" i="11"/>
  <c r="R442" i="11"/>
  <c r="S442" i="11"/>
  <c r="T442" i="11"/>
  <c r="U442" i="11"/>
  <c r="V442" i="11"/>
  <c r="W442" i="11"/>
  <c r="Y442" i="11"/>
  <c r="H443" i="11"/>
  <c r="I443" i="11"/>
  <c r="J443" i="11"/>
  <c r="K443" i="11"/>
  <c r="L443" i="11"/>
  <c r="M443" i="11"/>
  <c r="N443" i="11"/>
  <c r="O443" i="11"/>
  <c r="P443" i="11"/>
  <c r="Q443" i="11"/>
  <c r="R443" i="11"/>
  <c r="S443" i="11"/>
  <c r="T443" i="11"/>
  <c r="U443" i="11"/>
  <c r="V443" i="11"/>
  <c r="W443" i="11"/>
  <c r="Y443" i="11"/>
  <c r="H444" i="11"/>
  <c r="I444" i="11"/>
  <c r="J444" i="11"/>
  <c r="K444" i="11"/>
  <c r="L444" i="11"/>
  <c r="M444" i="11"/>
  <c r="N444" i="11"/>
  <c r="O444" i="11"/>
  <c r="P444" i="11"/>
  <c r="Q444" i="11"/>
  <c r="R444" i="11"/>
  <c r="S444" i="11"/>
  <c r="T444" i="11"/>
  <c r="U444" i="11"/>
  <c r="V444" i="11"/>
  <c r="W444" i="11"/>
  <c r="Y444" i="11"/>
  <c r="H445" i="11"/>
  <c r="I445" i="11"/>
  <c r="J445" i="11"/>
  <c r="K445" i="11"/>
  <c r="L445" i="11"/>
  <c r="M445" i="11"/>
  <c r="N445" i="11"/>
  <c r="O445" i="11"/>
  <c r="P445" i="11"/>
  <c r="Q445" i="11"/>
  <c r="R445" i="11"/>
  <c r="S445" i="11"/>
  <c r="T445" i="11"/>
  <c r="U445" i="11"/>
  <c r="V445" i="11"/>
  <c r="W445" i="11"/>
  <c r="Y445" i="11"/>
  <c r="H446" i="11"/>
  <c r="I446" i="11"/>
  <c r="J446" i="11"/>
  <c r="K446" i="11"/>
  <c r="L446" i="11"/>
  <c r="M446" i="11"/>
  <c r="N446" i="11"/>
  <c r="O446" i="11"/>
  <c r="P446" i="11"/>
  <c r="Q446" i="11"/>
  <c r="R446" i="11"/>
  <c r="S446" i="11"/>
  <c r="T446" i="11"/>
  <c r="U446" i="11"/>
  <c r="V446" i="11"/>
  <c r="W446" i="11"/>
  <c r="Y446" i="11"/>
  <c r="H447" i="11"/>
  <c r="I447" i="11"/>
  <c r="J447" i="11"/>
  <c r="K447" i="11"/>
  <c r="L447" i="11"/>
  <c r="M447" i="11"/>
  <c r="N447" i="11"/>
  <c r="O447" i="11"/>
  <c r="P447" i="11"/>
  <c r="Q447" i="11"/>
  <c r="R447" i="11"/>
  <c r="S447" i="11"/>
  <c r="T447" i="11"/>
  <c r="U447" i="11"/>
  <c r="V447" i="11"/>
  <c r="W447" i="11"/>
  <c r="Y447" i="11"/>
  <c r="H448" i="11"/>
  <c r="I448" i="11"/>
  <c r="J448" i="11"/>
  <c r="K448" i="11"/>
  <c r="L448" i="11"/>
  <c r="M448" i="11"/>
  <c r="N448" i="11"/>
  <c r="O448" i="11"/>
  <c r="P448" i="11"/>
  <c r="Q448" i="11"/>
  <c r="R448" i="11"/>
  <c r="S448" i="11"/>
  <c r="T448" i="11"/>
  <c r="U448" i="11"/>
  <c r="V448" i="11"/>
  <c r="W448" i="11"/>
  <c r="Y448" i="11"/>
  <c r="H449" i="11"/>
  <c r="I449" i="11"/>
  <c r="J449" i="11"/>
  <c r="K449" i="11"/>
  <c r="L449" i="11"/>
  <c r="M449" i="11"/>
  <c r="N449" i="11"/>
  <c r="O449" i="11"/>
  <c r="P449" i="11"/>
  <c r="Q449" i="11"/>
  <c r="R449" i="11"/>
  <c r="S449" i="11"/>
  <c r="T449" i="11"/>
  <c r="U449" i="11"/>
  <c r="V449" i="11"/>
  <c r="W449" i="11"/>
  <c r="Y449" i="11"/>
  <c r="H450" i="11"/>
  <c r="I450" i="11"/>
  <c r="J450" i="11"/>
  <c r="K450" i="11"/>
  <c r="L450" i="11"/>
  <c r="M450" i="11"/>
  <c r="N450" i="11"/>
  <c r="O450" i="11"/>
  <c r="P450" i="11"/>
  <c r="Q450" i="11"/>
  <c r="R450" i="11"/>
  <c r="S450" i="11"/>
  <c r="T450" i="11"/>
  <c r="U450" i="11"/>
  <c r="V450" i="11"/>
  <c r="W450" i="11"/>
  <c r="Y450" i="11"/>
  <c r="H451" i="11"/>
  <c r="I451" i="11"/>
  <c r="J451" i="11"/>
  <c r="K451" i="11"/>
  <c r="L451" i="11"/>
  <c r="M451" i="11"/>
  <c r="N451" i="11"/>
  <c r="O451" i="11"/>
  <c r="P451" i="11"/>
  <c r="Q451" i="11"/>
  <c r="R451" i="11"/>
  <c r="S451" i="11"/>
  <c r="T451" i="11"/>
  <c r="U451" i="11"/>
  <c r="V451" i="11"/>
  <c r="W451" i="11"/>
  <c r="Y451" i="11"/>
  <c r="H452" i="11"/>
  <c r="I452" i="11"/>
  <c r="J452" i="11"/>
  <c r="K452" i="11"/>
  <c r="L452" i="11"/>
  <c r="M452" i="11"/>
  <c r="N452" i="11"/>
  <c r="O452" i="11"/>
  <c r="P452" i="11"/>
  <c r="Q452" i="11"/>
  <c r="R452" i="11"/>
  <c r="S452" i="11"/>
  <c r="T452" i="11"/>
  <c r="U452" i="11"/>
  <c r="V452" i="11"/>
  <c r="W452" i="11"/>
  <c r="Y452" i="11"/>
  <c r="H453" i="11"/>
  <c r="I453" i="11"/>
  <c r="J453" i="11"/>
  <c r="K453" i="11"/>
  <c r="L453" i="11"/>
  <c r="M453" i="11"/>
  <c r="N453" i="11"/>
  <c r="O453" i="11"/>
  <c r="P453" i="11"/>
  <c r="Q453" i="11"/>
  <c r="R453" i="11"/>
  <c r="S453" i="11"/>
  <c r="T453" i="11"/>
  <c r="U453" i="11"/>
  <c r="V453" i="11"/>
  <c r="W453" i="11"/>
  <c r="Y453" i="11"/>
  <c r="H454" i="11"/>
  <c r="I454" i="11"/>
  <c r="J454" i="11"/>
  <c r="K454" i="11"/>
  <c r="L454" i="11"/>
  <c r="M454" i="11"/>
  <c r="N454" i="11"/>
  <c r="O454" i="11"/>
  <c r="P454" i="11"/>
  <c r="Q454" i="11"/>
  <c r="R454" i="11"/>
  <c r="S454" i="11"/>
  <c r="T454" i="11"/>
  <c r="U454" i="11"/>
  <c r="V454" i="11"/>
  <c r="W454" i="11"/>
  <c r="Y454" i="11"/>
  <c r="H455" i="11"/>
  <c r="I455" i="11"/>
  <c r="J455" i="11"/>
  <c r="K455" i="11"/>
  <c r="L455" i="11"/>
  <c r="M455" i="11"/>
  <c r="N455" i="11"/>
  <c r="O455" i="11"/>
  <c r="P455" i="11"/>
  <c r="Q455" i="11"/>
  <c r="R455" i="11"/>
  <c r="S455" i="11"/>
  <c r="T455" i="11"/>
  <c r="U455" i="11"/>
  <c r="V455" i="11"/>
  <c r="W455" i="11"/>
  <c r="Y455" i="11"/>
  <c r="H456" i="11"/>
  <c r="I456" i="11"/>
  <c r="J456" i="11"/>
  <c r="K456" i="11"/>
  <c r="L456" i="11"/>
  <c r="M456" i="11"/>
  <c r="N456" i="11"/>
  <c r="O456" i="11"/>
  <c r="P456" i="11"/>
  <c r="Q456" i="11"/>
  <c r="R456" i="11"/>
  <c r="S456" i="11"/>
  <c r="T456" i="11"/>
  <c r="U456" i="11"/>
  <c r="V456" i="11"/>
  <c r="W456" i="11"/>
  <c r="Y456" i="11"/>
  <c r="H457" i="11"/>
  <c r="I457" i="11"/>
  <c r="J457" i="11"/>
  <c r="K457" i="11"/>
  <c r="L457" i="11"/>
  <c r="M457" i="11"/>
  <c r="N457" i="11"/>
  <c r="O457" i="11"/>
  <c r="P457" i="11"/>
  <c r="Q457" i="11"/>
  <c r="R457" i="11"/>
  <c r="S457" i="11"/>
  <c r="T457" i="11"/>
  <c r="U457" i="11"/>
  <c r="V457" i="11"/>
  <c r="W457" i="11"/>
  <c r="Y457" i="11"/>
  <c r="H458" i="11"/>
  <c r="I458" i="11"/>
  <c r="J458" i="11"/>
  <c r="K458" i="11"/>
  <c r="L458" i="11"/>
  <c r="M458" i="11"/>
  <c r="N458" i="11"/>
  <c r="O458" i="11"/>
  <c r="P458" i="11"/>
  <c r="Q458" i="11"/>
  <c r="R458" i="11"/>
  <c r="S458" i="11"/>
  <c r="T458" i="11"/>
  <c r="U458" i="11"/>
  <c r="V458" i="11"/>
  <c r="W458" i="11"/>
  <c r="Y458" i="11"/>
  <c r="H459" i="11"/>
  <c r="I459" i="11"/>
  <c r="J459" i="11"/>
  <c r="K459" i="11"/>
  <c r="L459" i="11"/>
  <c r="M459" i="11"/>
  <c r="N459" i="11"/>
  <c r="O459" i="11"/>
  <c r="P459" i="11"/>
  <c r="Q459" i="11"/>
  <c r="R459" i="11"/>
  <c r="S459" i="11"/>
  <c r="T459" i="11"/>
  <c r="U459" i="11"/>
  <c r="V459" i="11"/>
  <c r="W459" i="11"/>
  <c r="Y459" i="11"/>
  <c r="H460" i="11"/>
  <c r="I460" i="11"/>
  <c r="J460" i="11"/>
  <c r="K460" i="11"/>
  <c r="L460" i="11"/>
  <c r="M460" i="11"/>
  <c r="N460" i="11"/>
  <c r="O460" i="11"/>
  <c r="P460" i="11"/>
  <c r="Q460" i="11"/>
  <c r="R460" i="11"/>
  <c r="S460" i="11"/>
  <c r="T460" i="11"/>
  <c r="U460" i="11"/>
  <c r="V460" i="11"/>
  <c r="W460" i="11"/>
  <c r="Y460" i="11"/>
  <c r="H461" i="11"/>
  <c r="I461" i="11"/>
  <c r="J461" i="11"/>
  <c r="K461" i="11"/>
  <c r="L461" i="11"/>
  <c r="M461" i="11"/>
  <c r="N461" i="11"/>
  <c r="O461" i="11"/>
  <c r="P461" i="11"/>
  <c r="Q461" i="11"/>
  <c r="R461" i="11"/>
  <c r="S461" i="11"/>
  <c r="T461" i="11"/>
  <c r="U461" i="11"/>
  <c r="V461" i="11"/>
  <c r="W461" i="11"/>
  <c r="Y461" i="11"/>
  <c r="H462" i="11"/>
  <c r="I462" i="11"/>
  <c r="J462" i="11"/>
  <c r="K462" i="11"/>
  <c r="L462" i="11"/>
  <c r="M462" i="11"/>
  <c r="N462" i="11"/>
  <c r="O462" i="11"/>
  <c r="P462" i="11"/>
  <c r="Q462" i="11"/>
  <c r="R462" i="11"/>
  <c r="S462" i="11"/>
  <c r="T462" i="11"/>
  <c r="U462" i="11"/>
  <c r="V462" i="11"/>
  <c r="W462" i="11"/>
  <c r="Y462" i="11"/>
  <c r="H463" i="11"/>
  <c r="I463" i="11"/>
  <c r="J463" i="11"/>
  <c r="K463" i="11"/>
  <c r="L463" i="11"/>
  <c r="M463" i="11"/>
  <c r="N463" i="11"/>
  <c r="O463" i="11"/>
  <c r="P463" i="11"/>
  <c r="Q463" i="11"/>
  <c r="R463" i="11"/>
  <c r="S463" i="11"/>
  <c r="T463" i="11"/>
  <c r="U463" i="11"/>
  <c r="V463" i="11"/>
  <c r="W463" i="11"/>
  <c r="Y463" i="11"/>
  <c r="H464" i="11"/>
  <c r="I464" i="11"/>
  <c r="J464" i="11"/>
  <c r="K464" i="11"/>
  <c r="L464" i="11"/>
  <c r="M464" i="11"/>
  <c r="N464" i="11"/>
  <c r="O464" i="11"/>
  <c r="P464" i="11"/>
  <c r="Q464" i="11"/>
  <c r="R464" i="11"/>
  <c r="S464" i="11"/>
  <c r="T464" i="11"/>
  <c r="U464" i="11"/>
  <c r="V464" i="11"/>
  <c r="W464" i="11"/>
  <c r="Y464" i="11"/>
  <c r="H465" i="11"/>
  <c r="I465" i="11"/>
  <c r="J465" i="11"/>
  <c r="K465" i="11"/>
  <c r="L465" i="11"/>
  <c r="M465" i="11"/>
  <c r="N465" i="11"/>
  <c r="O465" i="11"/>
  <c r="P465" i="11"/>
  <c r="Q465" i="11"/>
  <c r="R465" i="11"/>
  <c r="S465" i="11"/>
  <c r="T465" i="11"/>
  <c r="U465" i="11"/>
  <c r="V465" i="11"/>
  <c r="W465" i="11"/>
  <c r="Y465" i="11"/>
  <c r="H466" i="11"/>
  <c r="I466" i="11"/>
  <c r="J466" i="11"/>
  <c r="K466" i="11"/>
  <c r="L466" i="11"/>
  <c r="M466" i="11"/>
  <c r="N466" i="11"/>
  <c r="O466" i="11"/>
  <c r="P466" i="11"/>
  <c r="Q466" i="11"/>
  <c r="R466" i="11"/>
  <c r="S466" i="11"/>
  <c r="T466" i="11"/>
  <c r="U466" i="11"/>
  <c r="V466" i="11"/>
  <c r="W466" i="11"/>
  <c r="Y466" i="11"/>
  <c r="H467" i="11"/>
  <c r="I467" i="11"/>
  <c r="J467" i="11"/>
  <c r="K467" i="11"/>
  <c r="L467" i="11"/>
  <c r="M467" i="11"/>
  <c r="N467" i="11"/>
  <c r="O467" i="11"/>
  <c r="P467" i="11"/>
  <c r="Q467" i="11"/>
  <c r="R467" i="11"/>
  <c r="S467" i="11"/>
  <c r="T467" i="11"/>
  <c r="U467" i="11"/>
  <c r="V467" i="11"/>
  <c r="W467" i="11"/>
  <c r="Y467" i="11"/>
  <c r="H468" i="11"/>
  <c r="I468" i="11"/>
  <c r="J468" i="11"/>
  <c r="K468" i="11"/>
  <c r="L468" i="11"/>
  <c r="M468" i="11"/>
  <c r="N468" i="11"/>
  <c r="O468" i="11"/>
  <c r="P468" i="11"/>
  <c r="Q468" i="11"/>
  <c r="R468" i="11"/>
  <c r="S468" i="11"/>
  <c r="T468" i="11"/>
  <c r="U468" i="11"/>
  <c r="V468" i="11"/>
  <c r="W468" i="11"/>
  <c r="Y468" i="11"/>
  <c r="H469" i="11"/>
  <c r="I469" i="11"/>
  <c r="J469" i="11"/>
  <c r="K469" i="11"/>
  <c r="L469" i="11"/>
  <c r="M469" i="11"/>
  <c r="N469" i="11"/>
  <c r="O469" i="11"/>
  <c r="P469" i="11"/>
  <c r="Q469" i="11"/>
  <c r="R469" i="11"/>
  <c r="S469" i="11"/>
  <c r="T469" i="11"/>
  <c r="U469" i="11"/>
  <c r="V469" i="11"/>
  <c r="W469" i="11"/>
  <c r="Y469" i="11"/>
  <c r="H470" i="11"/>
  <c r="I470" i="11"/>
  <c r="J470" i="11"/>
  <c r="K470" i="11"/>
  <c r="L470" i="11"/>
  <c r="M470" i="11"/>
  <c r="N470" i="11"/>
  <c r="O470" i="11"/>
  <c r="P470" i="11"/>
  <c r="Q470" i="11"/>
  <c r="R470" i="11"/>
  <c r="S470" i="11"/>
  <c r="T470" i="11"/>
  <c r="U470" i="11"/>
  <c r="V470" i="11"/>
  <c r="W470" i="11"/>
  <c r="Y470" i="11"/>
  <c r="H471" i="11"/>
  <c r="I471" i="11"/>
  <c r="J471" i="11"/>
  <c r="K471" i="11"/>
  <c r="L471" i="11"/>
  <c r="M471" i="11"/>
  <c r="N471" i="11"/>
  <c r="O471" i="11"/>
  <c r="P471" i="11"/>
  <c r="Q471" i="11"/>
  <c r="R471" i="11"/>
  <c r="S471" i="11"/>
  <c r="T471" i="11"/>
  <c r="U471" i="11"/>
  <c r="V471" i="11"/>
  <c r="W471" i="11"/>
  <c r="Y471" i="11"/>
  <c r="H472" i="11"/>
  <c r="I472" i="11"/>
  <c r="J472" i="11"/>
  <c r="K472" i="11"/>
  <c r="L472" i="11"/>
  <c r="M472" i="11"/>
  <c r="N472" i="11"/>
  <c r="O472" i="11"/>
  <c r="P472" i="11"/>
  <c r="Q472" i="11"/>
  <c r="R472" i="11"/>
  <c r="S472" i="11"/>
  <c r="T472" i="11"/>
  <c r="U472" i="11"/>
  <c r="V472" i="11"/>
  <c r="W472" i="11"/>
  <c r="Y472" i="11"/>
  <c r="H473" i="11"/>
  <c r="I473" i="11"/>
  <c r="J473" i="11"/>
  <c r="K473" i="11"/>
  <c r="L473" i="11"/>
  <c r="M473" i="11"/>
  <c r="N473" i="11"/>
  <c r="O473" i="11"/>
  <c r="P473" i="11"/>
  <c r="Q473" i="11"/>
  <c r="R473" i="11"/>
  <c r="S473" i="11"/>
  <c r="T473" i="11"/>
  <c r="U473" i="11"/>
  <c r="V473" i="11"/>
  <c r="W473" i="11"/>
  <c r="Y473" i="11"/>
  <c r="H474" i="11"/>
  <c r="I474" i="11"/>
  <c r="J474" i="11"/>
  <c r="K474" i="11"/>
  <c r="L474" i="11"/>
  <c r="M474" i="11"/>
  <c r="N474" i="11"/>
  <c r="O474" i="11"/>
  <c r="P474" i="11"/>
  <c r="Q474" i="11"/>
  <c r="R474" i="11"/>
  <c r="S474" i="11"/>
  <c r="T474" i="11"/>
  <c r="U474" i="11"/>
  <c r="V474" i="11"/>
  <c r="W474" i="11"/>
  <c r="Y474" i="11"/>
  <c r="H475" i="11"/>
  <c r="I475" i="11"/>
  <c r="J475" i="11"/>
  <c r="K475" i="11"/>
  <c r="L475" i="11"/>
  <c r="M475" i="11"/>
  <c r="N475" i="11"/>
  <c r="O475" i="11"/>
  <c r="P475" i="11"/>
  <c r="Q475" i="11"/>
  <c r="R475" i="11"/>
  <c r="S475" i="11"/>
  <c r="T475" i="11"/>
  <c r="U475" i="11"/>
  <c r="V475" i="11"/>
  <c r="W475" i="11"/>
  <c r="Y475" i="11"/>
  <c r="H476" i="11"/>
  <c r="I476" i="11"/>
  <c r="J476" i="11"/>
  <c r="K476" i="11"/>
  <c r="L476" i="11"/>
  <c r="M476" i="11"/>
  <c r="N476" i="11"/>
  <c r="O476" i="11"/>
  <c r="P476" i="11"/>
  <c r="Q476" i="11"/>
  <c r="R476" i="11"/>
  <c r="S476" i="11"/>
  <c r="T476" i="11"/>
  <c r="U476" i="11"/>
  <c r="V476" i="11"/>
  <c r="W476" i="11"/>
  <c r="Y476" i="11"/>
  <c r="H477" i="11"/>
  <c r="I477" i="11"/>
  <c r="J477" i="11"/>
  <c r="K477" i="11"/>
  <c r="L477" i="11"/>
  <c r="M477" i="11"/>
  <c r="N477" i="11"/>
  <c r="O477" i="11"/>
  <c r="P477" i="11"/>
  <c r="Q477" i="11"/>
  <c r="R477" i="11"/>
  <c r="S477" i="11"/>
  <c r="T477" i="11"/>
  <c r="U477" i="11"/>
  <c r="V477" i="11"/>
  <c r="W477" i="11"/>
  <c r="Y477" i="11"/>
  <c r="H478" i="11"/>
  <c r="I478" i="11"/>
  <c r="J478" i="11"/>
  <c r="K478" i="11"/>
  <c r="L478" i="11"/>
  <c r="M478" i="11"/>
  <c r="N478" i="11"/>
  <c r="O478" i="11"/>
  <c r="P478" i="11"/>
  <c r="Q478" i="11"/>
  <c r="R478" i="11"/>
  <c r="S478" i="11"/>
  <c r="T478" i="11"/>
  <c r="U478" i="11"/>
  <c r="V478" i="11"/>
  <c r="W478" i="11"/>
  <c r="Y478" i="11"/>
  <c r="H479" i="11"/>
  <c r="I479" i="11"/>
  <c r="J479" i="11"/>
  <c r="K479" i="11"/>
  <c r="L479" i="11"/>
  <c r="M479" i="11"/>
  <c r="N479" i="11"/>
  <c r="O479" i="11"/>
  <c r="P479" i="11"/>
  <c r="Q479" i="11"/>
  <c r="R479" i="11"/>
  <c r="S479" i="11"/>
  <c r="T479" i="11"/>
  <c r="U479" i="11"/>
  <c r="V479" i="11"/>
  <c r="W479" i="11"/>
  <c r="Y479" i="11"/>
  <c r="H480" i="11"/>
  <c r="I480" i="11"/>
  <c r="J480" i="11"/>
  <c r="K480" i="11"/>
  <c r="L480" i="11"/>
  <c r="M480" i="11"/>
  <c r="N480" i="11"/>
  <c r="O480" i="11"/>
  <c r="P480" i="11"/>
  <c r="Q480" i="11"/>
  <c r="R480" i="11"/>
  <c r="S480" i="11"/>
  <c r="T480" i="11"/>
  <c r="U480" i="11"/>
  <c r="V480" i="11"/>
  <c r="W480" i="11"/>
  <c r="Y480" i="11"/>
  <c r="H481" i="11"/>
  <c r="I481" i="11"/>
  <c r="J481" i="11"/>
  <c r="K481" i="11"/>
  <c r="L481" i="11"/>
  <c r="M481" i="11"/>
  <c r="N481" i="11"/>
  <c r="O481" i="11"/>
  <c r="P481" i="11"/>
  <c r="Q481" i="11"/>
  <c r="R481" i="11"/>
  <c r="S481" i="11"/>
  <c r="T481" i="11"/>
  <c r="U481" i="11"/>
  <c r="V481" i="11"/>
  <c r="W481" i="11"/>
  <c r="Y481" i="11"/>
  <c r="H482" i="11"/>
  <c r="I482" i="11"/>
  <c r="J482" i="11"/>
  <c r="K482" i="11"/>
  <c r="L482" i="11"/>
  <c r="M482" i="11"/>
  <c r="N482" i="11"/>
  <c r="O482" i="11"/>
  <c r="P482" i="11"/>
  <c r="Q482" i="11"/>
  <c r="R482" i="11"/>
  <c r="S482" i="11"/>
  <c r="T482" i="11"/>
  <c r="U482" i="11"/>
  <c r="V482" i="11"/>
  <c r="W482" i="11"/>
  <c r="Y482" i="11"/>
  <c r="H483" i="11"/>
  <c r="I483" i="11"/>
  <c r="J483" i="11"/>
  <c r="K483" i="11"/>
  <c r="L483" i="11"/>
  <c r="M483" i="11"/>
  <c r="N483" i="11"/>
  <c r="O483" i="11"/>
  <c r="P483" i="11"/>
  <c r="Q483" i="11"/>
  <c r="R483" i="11"/>
  <c r="S483" i="11"/>
  <c r="T483" i="11"/>
  <c r="U483" i="11"/>
  <c r="V483" i="11"/>
  <c r="W483" i="11"/>
  <c r="Y483" i="11"/>
  <c r="H484" i="11"/>
  <c r="I484" i="11"/>
  <c r="J484" i="11"/>
  <c r="K484" i="11"/>
  <c r="L484" i="11"/>
  <c r="M484" i="11"/>
  <c r="N484" i="11"/>
  <c r="O484" i="11"/>
  <c r="P484" i="11"/>
  <c r="Q484" i="11"/>
  <c r="R484" i="11"/>
  <c r="S484" i="11"/>
  <c r="T484" i="11"/>
  <c r="U484" i="11"/>
  <c r="V484" i="11"/>
  <c r="W484" i="11"/>
  <c r="Y484" i="11"/>
  <c r="H485" i="11"/>
  <c r="I485" i="11"/>
  <c r="J485" i="11"/>
  <c r="K485" i="11"/>
  <c r="L485" i="11"/>
  <c r="M485" i="11"/>
  <c r="N485" i="11"/>
  <c r="O485" i="11"/>
  <c r="P485" i="11"/>
  <c r="Q485" i="11"/>
  <c r="R485" i="11"/>
  <c r="S485" i="11"/>
  <c r="T485" i="11"/>
  <c r="U485" i="11"/>
  <c r="V485" i="11"/>
  <c r="W485" i="11"/>
  <c r="Y485" i="11"/>
  <c r="H486" i="11"/>
  <c r="I486" i="11"/>
  <c r="J486" i="11"/>
  <c r="K486" i="11"/>
  <c r="L486" i="11"/>
  <c r="M486" i="11"/>
  <c r="N486" i="11"/>
  <c r="O486" i="11"/>
  <c r="P486" i="11"/>
  <c r="Q486" i="11"/>
  <c r="R486" i="11"/>
  <c r="S486" i="11"/>
  <c r="T486" i="11"/>
  <c r="U486" i="11"/>
  <c r="V486" i="11"/>
  <c r="W486" i="11"/>
  <c r="Y486" i="11"/>
  <c r="H487" i="11"/>
  <c r="I487" i="11"/>
  <c r="J487" i="11"/>
  <c r="K487" i="11"/>
  <c r="L487" i="11"/>
  <c r="M487" i="11"/>
  <c r="N487" i="11"/>
  <c r="O487" i="11"/>
  <c r="P487" i="11"/>
  <c r="Q487" i="11"/>
  <c r="R487" i="11"/>
  <c r="S487" i="11"/>
  <c r="T487" i="11"/>
  <c r="U487" i="11"/>
  <c r="V487" i="11"/>
  <c r="W487" i="11"/>
  <c r="Y487" i="11"/>
  <c r="H488" i="11"/>
  <c r="I488" i="11"/>
  <c r="J488" i="11"/>
  <c r="K488" i="11"/>
  <c r="L488" i="11"/>
  <c r="M488" i="11"/>
  <c r="N488" i="11"/>
  <c r="O488" i="11"/>
  <c r="P488" i="11"/>
  <c r="Q488" i="11"/>
  <c r="R488" i="11"/>
  <c r="S488" i="11"/>
  <c r="T488" i="11"/>
  <c r="U488" i="11"/>
  <c r="V488" i="11"/>
  <c r="W488" i="11"/>
  <c r="Y488" i="11"/>
  <c r="H489" i="11"/>
  <c r="I489" i="11"/>
  <c r="J489" i="11"/>
  <c r="K489" i="11"/>
  <c r="L489" i="11"/>
  <c r="M489" i="11"/>
  <c r="N489" i="11"/>
  <c r="O489" i="11"/>
  <c r="P489" i="11"/>
  <c r="Q489" i="11"/>
  <c r="R489" i="11"/>
  <c r="S489" i="11"/>
  <c r="T489" i="11"/>
  <c r="U489" i="11"/>
  <c r="V489" i="11"/>
  <c r="W489" i="11"/>
  <c r="Y489" i="11"/>
  <c r="H490" i="11"/>
  <c r="I490" i="11"/>
  <c r="J490" i="11"/>
  <c r="K490" i="11"/>
  <c r="L490" i="11"/>
  <c r="M490" i="11"/>
  <c r="N490" i="11"/>
  <c r="O490" i="11"/>
  <c r="P490" i="11"/>
  <c r="Q490" i="11"/>
  <c r="R490" i="11"/>
  <c r="S490" i="11"/>
  <c r="T490" i="11"/>
  <c r="U490" i="11"/>
  <c r="V490" i="11"/>
  <c r="W490" i="11"/>
  <c r="Y490" i="11"/>
  <c r="H491" i="11"/>
  <c r="I491" i="11"/>
  <c r="J491" i="11"/>
  <c r="K491" i="11"/>
  <c r="L491" i="11"/>
  <c r="M491" i="11"/>
  <c r="N491" i="11"/>
  <c r="O491" i="11"/>
  <c r="P491" i="11"/>
  <c r="Q491" i="11"/>
  <c r="R491" i="11"/>
  <c r="S491" i="11"/>
  <c r="T491" i="11"/>
  <c r="U491" i="11"/>
  <c r="V491" i="11"/>
  <c r="W491" i="11"/>
  <c r="Y491" i="11"/>
  <c r="H492" i="11"/>
  <c r="I492" i="11"/>
  <c r="J492" i="11"/>
  <c r="K492" i="11"/>
  <c r="L492" i="11"/>
  <c r="M492" i="11"/>
  <c r="N492" i="11"/>
  <c r="O492" i="11"/>
  <c r="P492" i="11"/>
  <c r="Q492" i="11"/>
  <c r="R492" i="11"/>
  <c r="S492" i="11"/>
  <c r="T492" i="11"/>
  <c r="U492" i="11"/>
  <c r="V492" i="11"/>
  <c r="W492" i="11"/>
  <c r="Y492" i="11"/>
  <c r="H493" i="11"/>
  <c r="I493" i="11"/>
  <c r="J493" i="11"/>
  <c r="K493" i="11"/>
  <c r="L493" i="11"/>
  <c r="M493" i="11"/>
  <c r="N493" i="11"/>
  <c r="O493" i="11"/>
  <c r="P493" i="11"/>
  <c r="Q493" i="11"/>
  <c r="R493" i="11"/>
  <c r="S493" i="11"/>
  <c r="T493" i="11"/>
  <c r="U493" i="11"/>
  <c r="V493" i="11"/>
  <c r="W493" i="11"/>
  <c r="Y493" i="11"/>
  <c r="H494" i="11"/>
  <c r="I494" i="11"/>
  <c r="J494" i="11"/>
  <c r="K494" i="11"/>
  <c r="L494" i="11"/>
  <c r="M494" i="11"/>
  <c r="N494" i="11"/>
  <c r="O494" i="11"/>
  <c r="P494" i="11"/>
  <c r="Q494" i="11"/>
  <c r="R494" i="11"/>
  <c r="S494" i="11"/>
  <c r="T494" i="11"/>
  <c r="U494" i="11"/>
  <c r="V494" i="11"/>
  <c r="W494" i="11"/>
  <c r="Y494" i="11"/>
  <c r="H495" i="11"/>
  <c r="I495" i="11"/>
  <c r="J495" i="11"/>
  <c r="K495" i="11"/>
  <c r="L495" i="11"/>
  <c r="M495" i="11"/>
  <c r="N495" i="11"/>
  <c r="O495" i="11"/>
  <c r="P495" i="11"/>
  <c r="Q495" i="11"/>
  <c r="R495" i="11"/>
  <c r="S495" i="11"/>
  <c r="T495" i="11"/>
  <c r="U495" i="11"/>
  <c r="V495" i="11"/>
  <c r="W495" i="11"/>
  <c r="Y495" i="11"/>
  <c r="H496" i="11"/>
  <c r="I496" i="11"/>
  <c r="J496" i="11"/>
  <c r="K496" i="11"/>
  <c r="L496" i="11"/>
  <c r="M496" i="11"/>
  <c r="N496" i="11"/>
  <c r="O496" i="11"/>
  <c r="P496" i="11"/>
  <c r="Q496" i="11"/>
  <c r="R496" i="11"/>
  <c r="S496" i="11"/>
  <c r="T496" i="11"/>
  <c r="U496" i="11"/>
  <c r="V496" i="11"/>
  <c r="W496" i="11"/>
  <c r="Y496" i="11"/>
  <c r="H497" i="11"/>
  <c r="I497" i="11"/>
  <c r="J497" i="11"/>
  <c r="K497" i="11"/>
  <c r="L497" i="11"/>
  <c r="M497" i="11"/>
  <c r="N497" i="11"/>
  <c r="O497" i="11"/>
  <c r="P497" i="11"/>
  <c r="Q497" i="11"/>
  <c r="R497" i="11"/>
  <c r="S497" i="11"/>
  <c r="T497" i="11"/>
  <c r="U497" i="11"/>
  <c r="V497" i="11"/>
  <c r="W497" i="11"/>
  <c r="Y497" i="11"/>
  <c r="H498" i="11"/>
  <c r="I498" i="11"/>
  <c r="J498" i="11"/>
  <c r="K498" i="11"/>
  <c r="L498" i="11"/>
  <c r="M498" i="11"/>
  <c r="N498" i="11"/>
  <c r="O498" i="11"/>
  <c r="P498" i="11"/>
  <c r="Q498" i="11"/>
  <c r="R498" i="11"/>
  <c r="S498" i="11"/>
  <c r="T498" i="11"/>
  <c r="U498" i="11"/>
  <c r="V498" i="11"/>
  <c r="W498" i="11"/>
  <c r="Y498" i="11"/>
  <c r="H499" i="11"/>
  <c r="I499" i="11"/>
  <c r="J499" i="11"/>
  <c r="K499" i="11"/>
  <c r="L499" i="11"/>
  <c r="M499" i="11"/>
  <c r="N499" i="11"/>
  <c r="O499" i="11"/>
  <c r="P499" i="11"/>
  <c r="Q499" i="11"/>
  <c r="R499" i="11"/>
  <c r="S499" i="11"/>
  <c r="T499" i="11"/>
  <c r="U499" i="11"/>
  <c r="V499" i="11"/>
  <c r="W499" i="11"/>
  <c r="Y499" i="11"/>
  <c r="H500" i="11"/>
  <c r="I500" i="11"/>
  <c r="J500" i="11"/>
  <c r="K500" i="11"/>
  <c r="L500" i="11"/>
  <c r="M500" i="11"/>
  <c r="N500" i="11"/>
  <c r="O500" i="11"/>
  <c r="P500" i="11"/>
  <c r="Q500" i="11"/>
  <c r="R500" i="11"/>
  <c r="S500" i="11"/>
  <c r="T500" i="11"/>
  <c r="U500" i="11"/>
  <c r="V500" i="11"/>
  <c r="W500" i="11"/>
  <c r="Y500" i="11"/>
  <c r="H501" i="11"/>
  <c r="I501" i="11"/>
  <c r="J501" i="11"/>
  <c r="K501" i="11"/>
  <c r="L501" i="11"/>
  <c r="M501" i="11"/>
  <c r="N501" i="11"/>
  <c r="O501" i="11"/>
  <c r="P501" i="11"/>
  <c r="Q501" i="11"/>
  <c r="R501" i="11"/>
  <c r="S501" i="11"/>
  <c r="T501" i="11"/>
  <c r="U501" i="11"/>
  <c r="V501" i="11"/>
  <c r="W501" i="11"/>
  <c r="Y501" i="11"/>
  <c r="H502" i="11"/>
  <c r="I502" i="11"/>
  <c r="J502" i="11"/>
  <c r="K502" i="11"/>
  <c r="L502" i="11"/>
  <c r="M502" i="11"/>
  <c r="N502" i="11"/>
  <c r="O502" i="11"/>
  <c r="P502" i="11"/>
  <c r="Q502" i="11"/>
  <c r="R502" i="11"/>
  <c r="S502" i="11"/>
  <c r="T502" i="11"/>
  <c r="U502" i="11"/>
  <c r="V502" i="11"/>
  <c r="W502" i="11"/>
  <c r="Y502" i="11"/>
  <c r="H503" i="11"/>
  <c r="I503" i="11"/>
  <c r="J503" i="11"/>
  <c r="K503" i="11"/>
  <c r="L503" i="11"/>
  <c r="M503" i="11"/>
  <c r="N503" i="11"/>
  <c r="O503" i="11"/>
  <c r="P503" i="11"/>
  <c r="Q503" i="11"/>
  <c r="R503" i="11"/>
  <c r="S503" i="11"/>
  <c r="T503" i="11"/>
  <c r="U503" i="11"/>
  <c r="V503" i="11"/>
  <c r="W503" i="11"/>
  <c r="Y503" i="11"/>
  <c r="H504" i="11"/>
  <c r="I504" i="11"/>
  <c r="J504" i="11"/>
  <c r="K504" i="11"/>
  <c r="L504" i="11"/>
  <c r="M504" i="11"/>
  <c r="N504" i="11"/>
  <c r="O504" i="11"/>
  <c r="P504" i="11"/>
  <c r="Q504" i="11"/>
  <c r="R504" i="11"/>
  <c r="S504" i="11"/>
  <c r="T504" i="11"/>
  <c r="U504" i="11"/>
  <c r="V504" i="11"/>
  <c r="W504" i="11"/>
  <c r="Y504" i="11"/>
  <c r="H505" i="11"/>
  <c r="I505" i="11"/>
  <c r="J505" i="11"/>
  <c r="K505" i="11"/>
  <c r="L505" i="11"/>
  <c r="M505" i="11"/>
  <c r="N505" i="11"/>
  <c r="O505" i="11"/>
  <c r="P505" i="11"/>
  <c r="Q505" i="11"/>
  <c r="R505" i="11"/>
  <c r="S505" i="11"/>
  <c r="T505" i="11"/>
  <c r="U505" i="11"/>
  <c r="V505" i="11"/>
  <c r="W505" i="11"/>
  <c r="Y505" i="11"/>
  <c r="H506" i="11"/>
  <c r="I506" i="11"/>
  <c r="J506" i="11"/>
  <c r="K506" i="11"/>
  <c r="L506" i="11"/>
  <c r="M506" i="11"/>
  <c r="N506" i="11"/>
  <c r="O506" i="11"/>
  <c r="P506" i="11"/>
  <c r="Q506" i="11"/>
  <c r="R506" i="11"/>
  <c r="S506" i="11"/>
  <c r="T506" i="11"/>
  <c r="U506" i="11"/>
  <c r="V506" i="11"/>
  <c r="W506" i="11"/>
  <c r="Y506" i="11"/>
  <c r="H507" i="11"/>
  <c r="I507" i="11"/>
  <c r="J507" i="11"/>
  <c r="K507" i="11"/>
  <c r="L507" i="11"/>
  <c r="M507" i="11"/>
  <c r="N507" i="11"/>
  <c r="O507" i="11"/>
  <c r="P507" i="11"/>
  <c r="Q507" i="11"/>
  <c r="R507" i="11"/>
  <c r="S507" i="11"/>
  <c r="T507" i="11"/>
  <c r="U507" i="11"/>
  <c r="V507" i="11"/>
  <c r="W507" i="11"/>
  <c r="Y507" i="11"/>
  <c r="H508" i="11"/>
  <c r="I508" i="11"/>
  <c r="J508" i="11"/>
  <c r="K508" i="11"/>
  <c r="L508" i="11"/>
  <c r="M508" i="11"/>
  <c r="N508" i="11"/>
  <c r="O508" i="11"/>
  <c r="P508" i="11"/>
  <c r="Q508" i="11"/>
  <c r="R508" i="11"/>
  <c r="S508" i="11"/>
  <c r="T508" i="11"/>
  <c r="U508" i="11"/>
  <c r="V508" i="11"/>
  <c r="W508" i="11"/>
  <c r="Y508" i="11"/>
  <c r="H509" i="11"/>
  <c r="I509" i="11"/>
  <c r="J509" i="11"/>
  <c r="K509" i="11"/>
  <c r="L509" i="11"/>
  <c r="M509" i="11"/>
  <c r="N509" i="11"/>
  <c r="O509" i="11"/>
  <c r="P509" i="11"/>
  <c r="Q509" i="11"/>
  <c r="R509" i="11"/>
  <c r="S509" i="11"/>
  <c r="T509" i="11"/>
  <c r="U509" i="11"/>
  <c r="V509" i="11"/>
  <c r="W509" i="11"/>
  <c r="Y509" i="11"/>
  <c r="H510" i="11"/>
  <c r="I510" i="11"/>
  <c r="J510" i="11"/>
  <c r="K510" i="11"/>
  <c r="L510" i="11"/>
  <c r="M510" i="11"/>
  <c r="N510" i="11"/>
  <c r="O510" i="11"/>
  <c r="P510" i="11"/>
  <c r="Q510" i="11"/>
  <c r="R510" i="11"/>
  <c r="S510" i="11"/>
  <c r="T510" i="11"/>
  <c r="U510" i="11"/>
  <c r="V510" i="11"/>
  <c r="W510" i="11"/>
  <c r="Y510" i="11"/>
  <c r="H511" i="11"/>
  <c r="I511" i="11"/>
  <c r="J511" i="11"/>
  <c r="K511" i="11"/>
  <c r="L511" i="11"/>
  <c r="M511" i="11"/>
  <c r="N511" i="11"/>
  <c r="O511" i="11"/>
  <c r="P511" i="11"/>
  <c r="Q511" i="11"/>
  <c r="R511" i="11"/>
  <c r="S511" i="11"/>
  <c r="T511" i="11"/>
  <c r="U511" i="11"/>
  <c r="V511" i="11"/>
  <c r="W511" i="11"/>
  <c r="Y511" i="11"/>
  <c r="H512" i="11"/>
  <c r="I512" i="11"/>
  <c r="J512" i="11"/>
  <c r="K512" i="11"/>
  <c r="L512" i="11"/>
  <c r="M512" i="11"/>
  <c r="N512" i="11"/>
  <c r="O512" i="11"/>
  <c r="P512" i="11"/>
  <c r="Q512" i="11"/>
  <c r="R512" i="11"/>
  <c r="S512" i="11"/>
  <c r="T512" i="11"/>
  <c r="U512" i="11"/>
  <c r="V512" i="11"/>
  <c r="W512" i="11"/>
  <c r="Y512" i="11"/>
  <c r="H513" i="11"/>
  <c r="I513" i="11"/>
  <c r="J513" i="11"/>
  <c r="K513" i="11"/>
  <c r="L513" i="11"/>
  <c r="M513" i="11"/>
  <c r="N513" i="11"/>
  <c r="O513" i="11"/>
  <c r="P513" i="11"/>
  <c r="Q513" i="11"/>
  <c r="R513" i="11"/>
  <c r="S513" i="11"/>
  <c r="T513" i="11"/>
  <c r="U513" i="11"/>
  <c r="V513" i="11"/>
  <c r="W513" i="11"/>
  <c r="Y513" i="11"/>
  <c r="H514" i="11"/>
  <c r="I514" i="11"/>
  <c r="J514" i="11"/>
  <c r="K514" i="11"/>
  <c r="L514" i="11"/>
  <c r="M514" i="11"/>
  <c r="N514" i="11"/>
  <c r="O514" i="11"/>
  <c r="P514" i="11"/>
  <c r="Q514" i="11"/>
  <c r="R514" i="11"/>
  <c r="S514" i="11"/>
  <c r="T514" i="11"/>
  <c r="U514" i="11"/>
  <c r="V514" i="11"/>
  <c r="W514" i="11"/>
  <c r="Y514" i="11"/>
  <c r="H515" i="11"/>
  <c r="I515" i="11"/>
  <c r="J515" i="11"/>
  <c r="K515" i="11"/>
  <c r="L515" i="11"/>
  <c r="M515" i="11"/>
  <c r="N515" i="11"/>
  <c r="O515" i="11"/>
  <c r="P515" i="11"/>
  <c r="Q515" i="11"/>
  <c r="R515" i="11"/>
  <c r="S515" i="11"/>
  <c r="T515" i="11"/>
  <c r="U515" i="11"/>
  <c r="V515" i="11"/>
  <c r="W515" i="11"/>
  <c r="Y515" i="11"/>
  <c r="H516" i="11"/>
  <c r="I516" i="11"/>
  <c r="J516" i="11"/>
  <c r="K516" i="11"/>
  <c r="L516" i="11"/>
  <c r="M516" i="11"/>
  <c r="N516" i="11"/>
  <c r="O516" i="11"/>
  <c r="P516" i="11"/>
  <c r="Q516" i="11"/>
  <c r="R516" i="11"/>
  <c r="S516" i="11"/>
  <c r="T516" i="11"/>
  <c r="U516" i="11"/>
  <c r="V516" i="11"/>
  <c r="W516" i="11"/>
  <c r="Y516" i="11"/>
  <c r="H517" i="11"/>
  <c r="I517" i="11"/>
  <c r="J517" i="11"/>
  <c r="K517" i="11"/>
  <c r="L517" i="11"/>
  <c r="M517" i="11"/>
  <c r="N517" i="11"/>
  <c r="O517" i="11"/>
  <c r="P517" i="11"/>
  <c r="Q517" i="11"/>
  <c r="R517" i="11"/>
  <c r="S517" i="11"/>
  <c r="T517" i="11"/>
  <c r="U517" i="11"/>
  <c r="V517" i="11"/>
  <c r="W517" i="11"/>
  <c r="Y517" i="11"/>
  <c r="H518" i="11"/>
  <c r="I518" i="11"/>
  <c r="J518" i="11"/>
  <c r="K518" i="11"/>
  <c r="L518" i="11"/>
  <c r="M518" i="11"/>
  <c r="N518" i="11"/>
  <c r="O518" i="11"/>
  <c r="P518" i="11"/>
  <c r="Q518" i="11"/>
  <c r="R518" i="11"/>
  <c r="S518" i="11"/>
  <c r="T518" i="11"/>
  <c r="U518" i="11"/>
  <c r="V518" i="11"/>
  <c r="W518" i="11"/>
  <c r="Y518" i="11"/>
  <c r="H519" i="11"/>
  <c r="I519" i="11"/>
  <c r="J519" i="11"/>
  <c r="K519" i="11"/>
  <c r="L519" i="11"/>
  <c r="M519" i="11"/>
  <c r="N519" i="11"/>
  <c r="O519" i="11"/>
  <c r="P519" i="11"/>
  <c r="Q519" i="11"/>
  <c r="R519" i="11"/>
  <c r="S519" i="11"/>
  <c r="T519" i="11"/>
  <c r="U519" i="11"/>
  <c r="V519" i="11"/>
  <c r="W519" i="11"/>
  <c r="Y519" i="11"/>
  <c r="H520" i="11"/>
  <c r="I520" i="11"/>
  <c r="J520" i="11"/>
  <c r="K520" i="11"/>
  <c r="L520" i="11"/>
  <c r="M520" i="11"/>
  <c r="N520" i="11"/>
  <c r="O520" i="11"/>
  <c r="P520" i="11"/>
  <c r="Q520" i="11"/>
  <c r="R520" i="11"/>
  <c r="S520" i="11"/>
  <c r="T520" i="11"/>
  <c r="U520" i="11"/>
  <c r="V520" i="11"/>
  <c r="W520" i="11"/>
  <c r="Y520" i="11"/>
  <c r="H521" i="11"/>
  <c r="I521" i="11"/>
  <c r="J521" i="11"/>
  <c r="K521" i="11"/>
  <c r="L521" i="11"/>
  <c r="M521" i="11"/>
  <c r="N521" i="11"/>
  <c r="O521" i="11"/>
  <c r="P521" i="11"/>
  <c r="Q521" i="11"/>
  <c r="R521" i="11"/>
  <c r="S521" i="11"/>
  <c r="T521" i="11"/>
  <c r="U521" i="11"/>
  <c r="V521" i="11"/>
  <c r="W521" i="11"/>
  <c r="Y521" i="11"/>
  <c r="H522" i="11"/>
  <c r="I522" i="11"/>
  <c r="J522" i="11"/>
  <c r="K522" i="11"/>
  <c r="L522" i="11"/>
  <c r="M522" i="11"/>
  <c r="N522" i="11"/>
  <c r="O522" i="11"/>
  <c r="P522" i="11"/>
  <c r="Q522" i="11"/>
  <c r="R522" i="11"/>
  <c r="S522" i="11"/>
  <c r="T522" i="11"/>
  <c r="U522" i="11"/>
  <c r="V522" i="11"/>
  <c r="W522" i="11"/>
  <c r="Y522" i="11"/>
  <c r="H523" i="11"/>
  <c r="I523" i="11"/>
  <c r="J523" i="11"/>
  <c r="K523" i="11"/>
  <c r="L523" i="11"/>
  <c r="M523" i="11"/>
  <c r="N523" i="11"/>
  <c r="O523" i="11"/>
  <c r="P523" i="11"/>
  <c r="Q523" i="11"/>
  <c r="R523" i="11"/>
  <c r="S523" i="11"/>
  <c r="T523" i="11"/>
  <c r="U523" i="11"/>
  <c r="V523" i="11"/>
  <c r="W523" i="11"/>
  <c r="Y523" i="11"/>
  <c r="H524" i="11"/>
  <c r="I524" i="11"/>
  <c r="J524" i="11"/>
  <c r="K524" i="11"/>
  <c r="L524" i="11"/>
  <c r="M524" i="11"/>
  <c r="N524" i="11"/>
  <c r="O524" i="11"/>
  <c r="P524" i="11"/>
  <c r="Q524" i="11"/>
  <c r="R524" i="11"/>
  <c r="S524" i="11"/>
  <c r="T524" i="11"/>
  <c r="U524" i="11"/>
  <c r="V524" i="11"/>
  <c r="W524" i="11"/>
  <c r="Y524" i="11"/>
  <c r="H525" i="11"/>
  <c r="I525" i="11"/>
  <c r="J525" i="11"/>
  <c r="K525" i="11"/>
  <c r="L525" i="11"/>
  <c r="M525" i="11"/>
  <c r="N525" i="11"/>
  <c r="O525" i="11"/>
  <c r="P525" i="11"/>
  <c r="Q525" i="11"/>
  <c r="R525" i="11"/>
  <c r="S525" i="11"/>
  <c r="T525" i="11"/>
  <c r="U525" i="11"/>
  <c r="V525" i="11"/>
  <c r="W525" i="11"/>
  <c r="Y525" i="11"/>
  <c r="H526" i="11"/>
  <c r="I526" i="11"/>
  <c r="J526" i="11"/>
  <c r="K526" i="11"/>
  <c r="L526" i="11"/>
  <c r="M526" i="11"/>
  <c r="N526" i="11"/>
  <c r="O526" i="11"/>
  <c r="P526" i="11"/>
  <c r="Q526" i="11"/>
  <c r="R526" i="11"/>
  <c r="S526" i="11"/>
  <c r="T526" i="11"/>
  <c r="U526" i="11"/>
  <c r="V526" i="11"/>
  <c r="W526" i="11"/>
  <c r="Y526" i="11"/>
  <c r="H527" i="11"/>
  <c r="I527" i="11"/>
  <c r="J527" i="11"/>
  <c r="K527" i="11"/>
  <c r="L527" i="11"/>
  <c r="M527" i="11"/>
  <c r="N527" i="11"/>
  <c r="O527" i="11"/>
  <c r="P527" i="11"/>
  <c r="Q527" i="11"/>
  <c r="R527" i="11"/>
  <c r="S527" i="11"/>
  <c r="T527" i="11"/>
  <c r="U527" i="11"/>
  <c r="V527" i="11"/>
  <c r="W527" i="11"/>
  <c r="Y527" i="11"/>
  <c r="H528" i="11"/>
  <c r="I528" i="11"/>
  <c r="J528" i="11"/>
  <c r="K528" i="11"/>
  <c r="L528" i="11"/>
  <c r="M528" i="11"/>
  <c r="N528" i="11"/>
  <c r="O528" i="11"/>
  <c r="P528" i="11"/>
  <c r="Q528" i="11"/>
  <c r="R528" i="11"/>
  <c r="S528" i="11"/>
  <c r="T528" i="11"/>
  <c r="U528" i="11"/>
  <c r="V528" i="11"/>
  <c r="W528" i="11"/>
  <c r="Y528" i="11"/>
  <c r="H529" i="11"/>
  <c r="I529" i="11"/>
  <c r="J529" i="11"/>
  <c r="K529" i="11"/>
  <c r="L529" i="11"/>
  <c r="M529" i="11"/>
  <c r="N529" i="11"/>
  <c r="O529" i="11"/>
  <c r="P529" i="11"/>
  <c r="Q529" i="11"/>
  <c r="R529" i="11"/>
  <c r="S529" i="11"/>
  <c r="T529" i="11"/>
  <c r="U529" i="11"/>
  <c r="V529" i="11"/>
  <c r="W529" i="11"/>
  <c r="Y529" i="11"/>
  <c r="H530" i="11"/>
  <c r="I530" i="11"/>
  <c r="J530" i="11"/>
  <c r="K530" i="11"/>
  <c r="L530" i="11"/>
  <c r="M530" i="11"/>
  <c r="N530" i="11"/>
  <c r="O530" i="11"/>
  <c r="P530" i="11"/>
  <c r="Q530" i="11"/>
  <c r="R530" i="11"/>
  <c r="S530" i="11"/>
  <c r="T530" i="11"/>
  <c r="U530" i="11"/>
  <c r="V530" i="11"/>
  <c r="W530" i="11"/>
  <c r="Y530" i="11"/>
  <c r="H531" i="11"/>
  <c r="I531" i="11"/>
  <c r="J531" i="11"/>
  <c r="K531" i="11"/>
  <c r="L531" i="11"/>
  <c r="M531" i="11"/>
  <c r="N531" i="11"/>
  <c r="O531" i="11"/>
  <c r="P531" i="11"/>
  <c r="Q531" i="11"/>
  <c r="R531" i="11"/>
  <c r="S531" i="11"/>
  <c r="T531" i="11"/>
  <c r="U531" i="11"/>
  <c r="V531" i="11"/>
  <c r="W531" i="11"/>
  <c r="Y531" i="11"/>
  <c r="H532" i="11"/>
  <c r="I532" i="11"/>
  <c r="J532" i="11"/>
  <c r="K532" i="11"/>
  <c r="L532" i="11"/>
  <c r="M532" i="11"/>
  <c r="N532" i="11"/>
  <c r="O532" i="11"/>
  <c r="P532" i="11"/>
  <c r="Q532" i="11"/>
  <c r="R532" i="11"/>
  <c r="S532" i="11"/>
  <c r="T532" i="11"/>
  <c r="U532" i="11"/>
  <c r="V532" i="11"/>
  <c r="W532" i="11"/>
  <c r="Y532" i="11"/>
  <c r="H533" i="11"/>
  <c r="I533" i="11"/>
  <c r="J533" i="11"/>
  <c r="K533" i="11"/>
  <c r="L533" i="11"/>
  <c r="M533" i="11"/>
  <c r="N533" i="11"/>
  <c r="O533" i="11"/>
  <c r="P533" i="11"/>
  <c r="Q533" i="11"/>
  <c r="R533" i="11"/>
  <c r="S533" i="11"/>
  <c r="T533" i="11"/>
  <c r="U533" i="11"/>
  <c r="V533" i="11"/>
  <c r="W533" i="11"/>
  <c r="Y533" i="11"/>
  <c r="H534" i="11"/>
  <c r="I534" i="11"/>
  <c r="J534" i="11"/>
  <c r="K534" i="11"/>
  <c r="L534" i="11"/>
  <c r="M534" i="11"/>
  <c r="N534" i="11"/>
  <c r="O534" i="11"/>
  <c r="P534" i="11"/>
  <c r="Q534" i="11"/>
  <c r="R534" i="11"/>
  <c r="S534" i="11"/>
  <c r="T534" i="11"/>
  <c r="U534" i="11"/>
  <c r="V534" i="11"/>
  <c r="W534" i="11"/>
  <c r="Y534" i="11"/>
  <c r="H535" i="11"/>
  <c r="I535" i="11"/>
  <c r="J535" i="11"/>
  <c r="K535" i="11"/>
  <c r="L535" i="11"/>
  <c r="M535" i="11"/>
  <c r="N535" i="11"/>
  <c r="O535" i="11"/>
  <c r="P535" i="11"/>
  <c r="Q535" i="11"/>
  <c r="R535" i="11"/>
  <c r="S535" i="11"/>
  <c r="T535" i="11"/>
  <c r="U535" i="11"/>
  <c r="V535" i="11"/>
  <c r="W535" i="11"/>
  <c r="Y535" i="11"/>
  <c r="H536" i="11"/>
  <c r="I536" i="11"/>
  <c r="J536" i="11"/>
  <c r="K536" i="11"/>
  <c r="L536" i="11"/>
  <c r="M536" i="11"/>
  <c r="N536" i="11"/>
  <c r="O536" i="11"/>
  <c r="P536" i="11"/>
  <c r="Q536" i="11"/>
  <c r="R536" i="11"/>
  <c r="S536" i="11"/>
  <c r="T536" i="11"/>
  <c r="U536" i="11"/>
  <c r="V536" i="11"/>
  <c r="W536" i="11"/>
  <c r="Y536" i="11"/>
  <c r="H537" i="11"/>
  <c r="I537" i="11"/>
  <c r="J537" i="11"/>
  <c r="K537" i="11"/>
  <c r="L537" i="11"/>
  <c r="M537" i="11"/>
  <c r="N537" i="11"/>
  <c r="O537" i="11"/>
  <c r="P537" i="11"/>
  <c r="Q537" i="11"/>
  <c r="R537" i="11"/>
  <c r="S537" i="11"/>
  <c r="T537" i="11"/>
  <c r="U537" i="11"/>
  <c r="V537" i="11"/>
  <c r="W537" i="11"/>
  <c r="Y537" i="11"/>
  <c r="H538" i="11"/>
  <c r="I538" i="11"/>
  <c r="J538" i="11"/>
  <c r="K538" i="11"/>
  <c r="L538" i="11"/>
  <c r="M538" i="11"/>
  <c r="N538" i="11"/>
  <c r="O538" i="11"/>
  <c r="P538" i="11"/>
  <c r="Q538" i="11"/>
  <c r="R538" i="11"/>
  <c r="S538" i="11"/>
  <c r="T538" i="11"/>
  <c r="U538" i="11"/>
  <c r="V538" i="11"/>
  <c r="W538" i="11"/>
  <c r="Y538" i="11"/>
  <c r="H539" i="11"/>
  <c r="I539" i="11"/>
  <c r="J539" i="11"/>
  <c r="K539" i="11"/>
  <c r="L539" i="11"/>
  <c r="M539" i="11"/>
  <c r="N539" i="11"/>
  <c r="O539" i="11"/>
  <c r="P539" i="11"/>
  <c r="Q539" i="11"/>
  <c r="R539" i="11"/>
  <c r="S539" i="11"/>
  <c r="T539" i="11"/>
  <c r="U539" i="11"/>
  <c r="V539" i="11"/>
  <c r="W539" i="11"/>
  <c r="Y539" i="11"/>
  <c r="H540" i="11"/>
  <c r="I540" i="11"/>
  <c r="J540" i="11"/>
  <c r="K540" i="11"/>
  <c r="L540" i="11"/>
  <c r="M540" i="11"/>
  <c r="N540" i="11"/>
  <c r="O540" i="11"/>
  <c r="P540" i="11"/>
  <c r="Q540" i="11"/>
  <c r="R540" i="11"/>
  <c r="S540" i="11"/>
  <c r="T540" i="11"/>
  <c r="U540" i="11"/>
  <c r="V540" i="11"/>
  <c r="W540" i="11"/>
  <c r="Y540" i="11"/>
  <c r="H541" i="11"/>
  <c r="I541" i="11"/>
  <c r="J541" i="11"/>
  <c r="K541" i="11"/>
  <c r="L541" i="11"/>
  <c r="M541" i="11"/>
  <c r="N541" i="11"/>
  <c r="O541" i="11"/>
  <c r="P541" i="11"/>
  <c r="Q541" i="11"/>
  <c r="R541" i="11"/>
  <c r="S541" i="11"/>
  <c r="T541" i="11"/>
  <c r="U541" i="11"/>
  <c r="V541" i="11"/>
  <c r="W541" i="11"/>
  <c r="Y541" i="11"/>
  <c r="H542" i="11"/>
  <c r="I542" i="11"/>
  <c r="J542" i="11"/>
  <c r="K542" i="11"/>
  <c r="L542" i="11"/>
  <c r="M542" i="11"/>
  <c r="N542" i="11"/>
  <c r="O542" i="11"/>
  <c r="P542" i="11"/>
  <c r="Q542" i="11"/>
  <c r="R542" i="11"/>
  <c r="S542" i="11"/>
  <c r="T542" i="11"/>
  <c r="U542" i="11"/>
  <c r="V542" i="11"/>
  <c r="W542" i="11"/>
  <c r="Y542" i="11"/>
  <c r="H543" i="11"/>
  <c r="I543" i="11"/>
  <c r="J543" i="11"/>
  <c r="K543" i="11"/>
  <c r="L543" i="11"/>
  <c r="M543" i="11"/>
  <c r="N543" i="11"/>
  <c r="O543" i="11"/>
  <c r="P543" i="11"/>
  <c r="Q543" i="11"/>
  <c r="R543" i="11"/>
  <c r="S543" i="11"/>
  <c r="T543" i="11"/>
  <c r="U543" i="11"/>
  <c r="V543" i="11"/>
  <c r="W543" i="11"/>
  <c r="Y543" i="11"/>
  <c r="H544" i="11"/>
  <c r="I544" i="11"/>
  <c r="J544" i="11"/>
  <c r="K544" i="11"/>
  <c r="L544" i="11"/>
  <c r="M544" i="11"/>
  <c r="N544" i="11"/>
  <c r="O544" i="11"/>
  <c r="P544" i="11"/>
  <c r="Q544" i="11"/>
  <c r="R544" i="11"/>
  <c r="S544" i="11"/>
  <c r="T544" i="11"/>
  <c r="U544" i="11"/>
  <c r="V544" i="11"/>
  <c r="W544" i="11"/>
  <c r="Y544" i="11"/>
  <c r="H545" i="11"/>
  <c r="I545" i="11"/>
  <c r="J545" i="11"/>
  <c r="K545" i="11"/>
  <c r="L545" i="11"/>
  <c r="M545" i="11"/>
  <c r="N545" i="11"/>
  <c r="O545" i="11"/>
  <c r="P545" i="11"/>
  <c r="Q545" i="11"/>
  <c r="R545" i="11"/>
  <c r="S545" i="11"/>
  <c r="T545" i="11"/>
  <c r="U545" i="11"/>
  <c r="V545" i="11"/>
  <c r="W545" i="11"/>
  <c r="Y545" i="11"/>
  <c r="H546" i="11"/>
  <c r="I546" i="11"/>
  <c r="J546" i="11"/>
  <c r="K546" i="11"/>
  <c r="L546" i="11"/>
  <c r="M546" i="11"/>
  <c r="N546" i="11"/>
  <c r="O546" i="11"/>
  <c r="P546" i="11"/>
  <c r="Q546" i="11"/>
  <c r="R546" i="11"/>
  <c r="S546" i="11"/>
  <c r="T546" i="11"/>
  <c r="U546" i="11"/>
  <c r="V546" i="11"/>
  <c r="W546" i="11"/>
  <c r="Y546" i="11"/>
  <c r="H547" i="11"/>
  <c r="I547" i="11"/>
  <c r="J547" i="11"/>
  <c r="K547" i="11"/>
  <c r="L547" i="11"/>
  <c r="M547" i="11"/>
  <c r="N547" i="11"/>
  <c r="O547" i="11"/>
  <c r="P547" i="11"/>
  <c r="Q547" i="11"/>
  <c r="R547" i="11"/>
  <c r="S547" i="11"/>
  <c r="T547" i="11"/>
  <c r="U547" i="11"/>
  <c r="V547" i="11"/>
  <c r="W547" i="11"/>
  <c r="Y547" i="11"/>
  <c r="H548" i="11"/>
  <c r="I548" i="11"/>
  <c r="J548" i="11"/>
  <c r="K548" i="11"/>
  <c r="L548" i="11"/>
  <c r="M548" i="11"/>
  <c r="N548" i="11"/>
  <c r="O548" i="11"/>
  <c r="P548" i="11"/>
  <c r="Q548" i="11"/>
  <c r="R548" i="11"/>
  <c r="S548" i="11"/>
  <c r="T548" i="11"/>
  <c r="U548" i="11"/>
  <c r="V548" i="11"/>
  <c r="W548" i="11"/>
  <c r="Y548" i="11"/>
  <c r="H549" i="11"/>
  <c r="I549" i="11"/>
  <c r="J549" i="11"/>
  <c r="K549" i="11"/>
  <c r="L549" i="11"/>
  <c r="M549" i="11"/>
  <c r="N549" i="11"/>
  <c r="O549" i="11"/>
  <c r="P549" i="11"/>
  <c r="Q549" i="11"/>
  <c r="R549" i="11"/>
  <c r="S549" i="11"/>
  <c r="T549" i="11"/>
  <c r="U549" i="11"/>
  <c r="V549" i="11"/>
  <c r="W549" i="11"/>
  <c r="Y549" i="11"/>
  <c r="H550" i="11"/>
  <c r="I550" i="11"/>
  <c r="J550" i="11"/>
  <c r="K550" i="11"/>
  <c r="L550" i="11"/>
  <c r="M550" i="11"/>
  <c r="N550" i="11"/>
  <c r="O550" i="11"/>
  <c r="P550" i="11"/>
  <c r="Q550" i="11"/>
  <c r="R550" i="11"/>
  <c r="S550" i="11"/>
  <c r="T550" i="11"/>
  <c r="U550" i="11"/>
  <c r="V550" i="11"/>
  <c r="W550" i="11"/>
  <c r="Y550" i="11"/>
  <c r="H551" i="11"/>
  <c r="I551" i="11"/>
  <c r="J551" i="11"/>
  <c r="K551" i="11"/>
  <c r="L551" i="11"/>
  <c r="M551" i="11"/>
  <c r="N551" i="11"/>
  <c r="O551" i="11"/>
  <c r="P551" i="11"/>
  <c r="Q551" i="11"/>
  <c r="R551" i="11"/>
  <c r="S551" i="11"/>
  <c r="T551" i="11"/>
  <c r="U551" i="11"/>
  <c r="V551" i="11"/>
  <c r="W551" i="11"/>
  <c r="Y551" i="11"/>
  <c r="H552" i="11"/>
  <c r="I552" i="11"/>
  <c r="J552" i="11"/>
  <c r="K552" i="11"/>
  <c r="L552" i="11"/>
  <c r="M552" i="11"/>
  <c r="N552" i="11"/>
  <c r="O552" i="11"/>
  <c r="P552" i="11"/>
  <c r="Q552" i="11"/>
  <c r="R552" i="11"/>
  <c r="S552" i="11"/>
  <c r="T552" i="11"/>
  <c r="U552" i="11"/>
  <c r="V552" i="11"/>
  <c r="W552" i="11"/>
  <c r="Y552" i="11"/>
  <c r="H553" i="11"/>
  <c r="I553" i="11"/>
  <c r="J553" i="11"/>
  <c r="K553" i="11"/>
  <c r="L553" i="11"/>
  <c r="M553" i="11"/>
  <c r="N553" i="11"/>
  <c r="O553" i="11"/>
  <c r="P553" i="11"/>
  <c r="Q553" i="11"/>
  <c r="R553" i="11"/>
  <c r="S553" i="11"/>
  <c r="T553" i="11"/>
  <c r="U553" i="11"/>
  <c r="V553" i="11"/>
  <c r="W553" i="11"/>
  <c r="Y553" i="11"/>
  <c r="H554" i="11"/>
  <c r="I554" i="11"/>
  <c r="J554" i="11"/>
  <c r="K554" i="11"/>
  <c r="L554" i="11"/>
  <c r="M554" i="11"/>
  <c r="N554" i="11"/>
  <c r="O554" i="11"/>
  <c r="P554" i="11"/>
  <c r="Q554" i="11"/>
  <c r="R554" i="11"/>
  <c r="S554" i="11"/>
  <c r="T554" i="11"/>
  <c r="U554" i="11"/>
  <c r="V554" i="11"/>
  <c r="W554" i="11"/>
  <c r="Y554" i="11"/>
  <c r="H555" i="11"/>
  <c r="I555" i="11"/>
  <c r="J555" i="11"/>
  <c r="K555" i="11"/>
  <c r="L555" i="11"/>
  <c r="M555" i="11"/>
  <c r="N555" i="11"/>
  <c r="O555" i="11"/>
  <c r="P555" i="11"/>
  <c r="Q555" i="11"/>
  <c r="R555" i="11"/>
  <c r="S555" i="11"/>
  <c r="T555" i="11"/>
  <c r="U555" i="11"/>
  <c r="V555" i="11"/>
  <c r="W555" i="11"/>
  <c r="Y555" i="11"/>
  <c r="H556" i="11"/>
  <c r="I556" i="11"/>
  <c r="J556" i="11"/>
  <c r="K556" i="11"/>
  <c r="L556" i="11"/>
  <c r="M556" i="11"/>
  <c r="N556" i="11"/>
  <c r="O556" i="11"/>
  <c r="P556" i="11"/>
  <c r="Q556" i="11"/>
  <c r="R556" i="11"/>
  <c r="S556" i="11"/>
  <c r="T556" i="11"/>
  <c r="U556" i="11"/>
  <c r="V556" i="11"/>
  <c r="W556" i="11"/>
  <c r="Y556" i="11"/>
  <c r="H557" i="11"/>
  <c r="I557" i="11"/>
  <c r="J557" i="11"/>
  <c r="K557" i="11"/>
  <c r="L557" i="11"/>
  <c r="M557" i="11"/>
  <c r="N557" i="11"/>
  <c r="O557" i="11"/>
  <c r="P557" i="11"/>
  <c r="Q557" i="11"/>
  <c r="R557" i="11"/>
  <c r="S557" i="11"/>
  <c r="T557" i="11"/>
  <c r="U557" i="11"/>
  <c r="V557" i="11"/>
  <c r="W557" i="11"/>
  <c r="Y557" i="11"/>
  <c r="H558" i="11"/>
  <c r="I558" i="11"/>
  <c r="J558" i="11"/>
  <c r="K558" i="11"/>
  <c r="L558" i="11"/>
  <c r="M558" i="11"/>
  <c r="N558" i="11"/>
  <c r="O558" i="11"/>
  <c r="P558" i="11"/>
  <c r="Q558" i="11"/>
  <c r="R558" i="11"/>
  <c r="S558" i="11"/>
  <c r="T558" i="11"/>
  <c r="U558" i="11"/>
  <c r="V558" i="11"/>
  <c r="W558" i="11"/>
  <c r="Y558" i="11"/>
  <c r="H559" i="11"/>
  <c r="I559" i="11"/>
  <c r="J559" i="11"/>
  <c r="K559" i="11"/>
  <c r="L559" i="11"/>
  <c r="M559" i="11"/>
  <c r="N559" i="11"/>
  <c r="O559" i="11"/>
  <c r="P559" i="11"/>
  <c r="Q559" i="11"/>
  <c r="R559" i="11"/>
  <c r="S559" i="11"/>
  <c r="T559" i="11"/>
  <c r="U559" i="11"/>
  <c r="V559" i="11"/>
  <c r="W559" i="11"/>
  <c r="Y559" i="11"/>
  <c r="H560" i="11"/>
  <c r="I560" i="11"/>
  <c r="J560" i="11"/>
  <c r="K560" i="11"/>
  <c r="L560" i="11"/>
  <c r="M560" i="11"/>
  <c r="N560" i="11"/>
  <c r="O560" i="11"/>
  <c r="P560" i="11"/>
  <c r="Q560" i="11"/>
  <c r="R560" i="11"/>
  <c r="S560" i="11"/>
  <c r="T560" i="11"/>
  <c r="U560" i="11"/>
  <c r="V560" i="11"/>
  <c r="W560" i="11"/>
  <c r="Y560" i="11"/>
  <c r="H561" i="11"/>
  <c r="I561" i="11"/>
  <c r="J561" i="11"/>
  <c r="K561" i="11"/>
  <c r="L561" i="11"/>
  <c r="M561" i="11"/>
  <c r="N561" i="11"/>
  <c r="O561" i="11"/>
  <c r="P561" i="11"/>
  <c r="Q561" i="11"/>
  <c r="R561" i="11"/>
  <c r="S561" i="11"/>
  <c r="T561" i="11"/>
  <c r="U561" i="11"/>
  <c r="V561" i="11"/>
  <c r="W561" i="11"/>
  <c r="Y561" i="11"/>
  <c r="H562" i="11"/>
  <c r="I562" i="11"/>
  <c r="J562" i="11"/>
  <c r="K562" i="11"/>
  <c r="L562" i="11"/>
  <c r="M562" i="11"/>
  <c r="N562" i="11"/>
  <c r="O562" i="11"/>
  <c r="P562" i="11"/>
  <c r="Q562" i="11"/>
  <c r="R562" i="11"/>
  <c r="S562" i="11"/>
  <c r="T562" i="11"/>
  <c r="U562" i="11"/>
  <c r="V562" i="11"/>
  <c r="W562" i="11"/>
  <c r="Y562" i="11"/>
  <c r="H563" i="11"/>
  <c r="I563" i="11"/>
  <c r="J563" i="11"/>
  <c r="K563" i="11"/>
  <c r="L563" i="11"/>
  <c r="M563" i="11"/>
  <c r="N563" i="11"/>
  <c r="O563" i="11"/>
  <c r="P563" i="11"/>
  <c r="Q563" i="11"/>
  <c r="R563" i="11"/>
  <c r="S563" i="11"/>
  <c r="T563" i="11"/>
  <c r="U563" i="11"/>
  <c r="V563" i="11"/>
  <c r="W563" i="11"/>
  <c r="Y563" i="11"/>
  <c r="H564" i="11"/>
  <c r="I564" i="11"/>
  <c r="J564" i="11"/>
  <c r="K564" i="11"/>
  <c r="L564" i="11"/>
  <c r="M564" i="11"/>
  <c r="N564" i="11"/>
  <c r="O564" i="11"/>
  <c r="P564" i="11"/>
  <c r="Q564" i="11"/>
  <c r="R564" i="11"/>
  <c r="S564" i="11"/>
  <c r="T564" i="11"/>
  <c r="U564" i="11"/>
  <c r="V564" i="11"/>
  <c r="W564" i="11"/>
  <c r="Y564" i="11"/>
  <c r="H565" i="11"/>
  <c r="I565" i="11"/>
  <c r="J565" i="11"/>
  <c r="K565" i="11"/>
  <c r="L565" i="11"/>
  <c r="M565" i="11"/>
  <c r="N565" i="11"/>
  <c r="O565" i="11"/>
  <c r="P565" i="11"/>
  <c r="Q565" i="11"/>
  <c r="R565" i="11"/>
  <c r="S565" i="11"/>
  <c r="T565" i="11"/>
  <c r="U565" i="11"/>
  <c r="V565" i="11"/>
  <c r="W565" i="11"/>
  <c r="Y565" i="11"/>
  <c r="H566" i="11"/>
  <c r="I566" i="11"/>
  <c r="J566" i="11"/>
  <c r="K566" i="11"/>
  <c r="L566" i="11"/>
  <c r="M566" i="11"/>
  <c r="N566" i="11"/>
  <c r="O566" i="11"/>
  <c r="P566" i="11"/>
  <c r="Q566" i="11"/>
  <c r="R566" i="11"/>
  <c r="S566" i="11"/>
  <c r="T566" i="11"/>
  <c r="U566" i="11"/>
  <c r="V566" i="11"/>
  <c r="W566" i="11"/>
  <c r="Y566" i="11"/>
  <c r="H567" i="11"/>
  <c r="I567" i="11"/>
  <c r="J567" i="11"/>
  <c r="K567" i="11"/>
  <c r="L567" i="11"/>
  <c r="M567" i="11"/>
  <c r="N567" i="11"/>
  <c r="O567" i="11"/>
  <c r="P567" i="11"/>
  <c r="Q567" i="11"/>
  <c r="R567" i="11"/>
  <c r="S567" i="11"/>
  <c r="T567" i="11"/>
  <c r="U567" i="11"/>
  <c r="V567" i="11"/>
  <c r="W567" i="11"/>
  <c r="Y567" i="11"/>
  <c r="H568" i="11"/>
  <c r="I568" i="11"/>
  <c r="J568" i="11"/>
  <c r="K568" i="11"/>
  <c r="L568" i="11"/>
  <c r="M568" i="11"/>
  <c r="N568" i="11"/>
  <c r="O568" i="11"/>
  <c r="P568" i="11"/>
  <c r="Q568" i="11"/>
  <c r="R568" i="11"/>
  <c r="S568" i="11"/>
  <c r="T568" i="11"/>
  <c r="U568" i="11"/>
  <c r="V568" i="11"/>
  <c r="W568" i="11"/>
  <c r="Y568" i="11"/>
  <c r="H569" i="11"/>
  <c r="I569" i="11"/>
  <c r="J569" i="11"/>
  <c r="K569" i="11"/>
  <c r="L569" i="11"/>
  <c r="M569" i="11"/>
  <c r="N569" i="11"/>
  <c r="O569" i="11"/>
  <c r="P569" i="11"/>
  <c r="Q569" i="11"/>
  <c r="R569" i="11"/>
  <c r="S569" i="11"/>
  <c r="T569" i="11"/>
  <c r="U569" i="11"/>
  <c r="V569" i="11"/>
  <c r="W569" i="11"/>
  <c r="Y569" i="11"/>
  <c r="H570" i="11"/>
  <c r="I570" i="11"/>
  <c r="J570" i="11"/>
  <c r="K570" i="11"/>
  <c r="L570" i="11"/>
  <c r="M570" i="11"/>
  <c r="N570" i="11"/>
  <c r="O570" i="11"/>
  <c r="P570" i="11"/>
  <c r="Q570" i="11"/>
  <c r="R570" i="11"/>
  <c r="S570" i="11"/>
  <c r="T570" i="11"/>
  <c r="U570" i="11"/>
  <c r="V570" i="11"/>
  <c r="W570" i="11"/>
  <c r="Y570" i="11"/>
  <c r="H571" i="11"/>
  <c r="I571" i="11"/>
  <c r="J571" i="11"/>
  <c r="K571" i="11"/>
  <c r="L571" i="11"/>
  <c r="M571" i="11"/>
  <c r="N571" i="11"/>
  <c r="O571" i="11"/>
  <c r="P571" i="11"/>
  <c r="Q571" i="11"/>
  <c r="R571" i="11"/>
  <c r="S571" i="11"/>
  <c r="T571" i="11"/>
  <c r="U571" i="11"/>
  <c r="V571" i="11"/>
  <c r="W571" i="11"/>
  <c r="Y571" i="11"/>
  <c r="H572" i="11"/>
  <c r="I572" i="11"/>
  <c r="J572" i="11"/>
  <c r="K572" i="11"/>
  <c r="L572" i="11"/>
  <c r="M572" i="11"/>
  <c r="N572" i="11"/>
  <c r="O572" i="11"/>
  <c r="P572" i="11"/>
  <c r="Q572" i="11"/>
  <c r="R572" i="11"/>
  <c r="S572" i="11"/>
  <c r="T572" i="11"/>
  <c r="U572" i="11"/>
  <c r="V572" i="11"/>
  <c r="W572" i="11"/>
  <c r="Y572" i="11"/>
  <c r="H573" i="11"/>
  <c r="I573" i="11"/>
  <c r="J573" i="11"/>
  <c r="K573" i="11"/>
  <c r="L573" i="11"/>
  <c r="M573" i="11"/>
  <c r="N573" i="11"/>
  <c r="O573" i="11"/>
  <c r="P573" i="11"/>
  <c r="Q573" i="11"/>
  <c r="R573" i="11"/>
  <c r="S573" i="11"/>
  <c r="T573" i="11"/>
  <c r="U573" i="11"/>
  <c r="V573" i="11"/>
  <c r="W573" i="11"/>
  <c r="Y573" i="11"/>
  <c r="H574" i="11"/>
  <c r="I574" i="11"/>
  <c r="J574" i="11"/>
  <c r="K574" i="11"/>
  <c r="L574" i="11"/>
  <c r="M574" i="11"/>
  <c r="N574" i="11"/>
  <c r="O574" i="11"/>
  <c r="P574" i="11"/>
  <c r="Q574" i="11"/>
  <c r="R574" i="11"/>
  <c r="S574" i="11"/>
  <c r="T574" i="11"/>
  <c r="U574" i="11"/>
  <c r="V574" i="11"/>
  <c r="W574" i="11"/>
  <c r="Y574" i="11"/>
  <c r="H575" i="11"/>
  <c r="I575" i="11"/>
  <c r="J575" i="11"/>
  <c r="K575" i="11"/>
  <c r="L575" i="11"/>
  <c r="M575" i="11"/>
  <c r="N575" i="11"/>
  <c r="O575" i="11"/>
  <c r="P575" i="11"/>
  <c r="Q575" i="11"/>
  <c r="R575" i="11"/>
  <c r="S575" i="11"/>
  <c r="T575" i="11"/>
  <c r="U575" i="11"/>
  <c r="V575" i="11"/>
  <c r="W575" i="11"/>
  <c r="Y575" i="11"/>
  <c r="H576" i="11"/>
  <c r="I576" i="11"/>
  <c r="J576" i="11"/>
  <c r="K576" i="11"/>
  <c r="L576" i="11"/>
  <c r="M576" i="11"/>
  <c r="N576" i="11"/>
  <c r="O576" i="11"/>
  <c r="P576" i="11"/>
  <c r="Q576" i="11"/>
  <c r="R576" i="11"/>
  <c r="S576" i="11"/>
  <c r="T576" i="11"/>
  <c r="U576" i="11"/>
  <c r="V576" i="11"/>
  <c r="W576" i="11"/>
  <c r="Y576" i="11"/>
  <c r="H577" i="11"/>
  <c r="I577" i="11"/>
  <c r="J577" i="11"/>
  <c r="K577" i="11"/>
  <c r="L577" i="11"/>
  <c r="M577" i="11"/>
  <c r="N577" i="11"/>
  <c r="O577" i="11"/>
  <c r="P577" i="11"/>
  <c r="Q577" i="11"/>
  <c r="R577" i="11"/>
  <c r="S577" i="11"/>
  <c r="T577" i="11"/>
  <c r="U577" i="11"/>
  <c r="V577" i="11"/>
  <c r="W577" i="11"/>
  <c r="Y577" i="11"/>
  <c r="H578" i="11"/>
  <c r="I578" i="11"/>
  <c r="J578" i="11"/>
  <c r="K578" i="11"/>
  <c r="L578" i="11"/>
  <c r="M578" i="11"/>
  <c r="N578" i="11"/>
  <c r="O578" i="11"/>
  <c r="P578" i="11"/>
  <c r="Q578" i="11"/>
  <c r="R578" i="11"/>
  <c r="S578" i="11"/>
  <c r="T578" i="11"/>
  <c r="U578" i="11"/>
  <c r="V578" i="11"/>
  <c r="W578" i="11"/>
  <c r="Y578" i="11"/>
  <c r="H579" i="11"/>
  <c r="I579" i="11"/>
  <c r="J579" i="11"/>
  <c r="K579" i="11"/>
  <c r="L579" i="11"/>
  <c r="M579" i="11"/>
  <c r="N579" i="11"/>
  <c r="O579" i="11"/>
  <c r="P579" i="11"/>
  <c r="Q579" i="11"/>
  <c r="R579" i="11"/>
  <c r="S579" i="11"/>
  <c r="T579" i="11"/>
  <c r="U579" i="11"/>
  <c r="V579" i="11"/>
  <c r="W579" i="11"/>
  <c r="Y579" i="11"/>
  <c r="H580" i="11"/>
  <c r="I580" i="11"/>
  <c r="J580" i="11"/>
  <c r="K580" i="11"/>
  <c r="L580" i="11"/>
  <c r="M580" i="11"/>
  <c r="N580" i="11"/>
  <c r="O580" i="11"/>
  <c r="P580" i="11"/>
  <c r="Q580" i="11"/>
  <c r="R580" i="11"/>
  <c r="S580" i="11"/>
  <c r="T580" i="11"/>
  <c r="U580" i="11"/>
  <c r="V580" i="11"/>
  <c r="W580" i="11"/>
  <c r="Y580" i="11"/>
  <c r="H581" i="11"/>
  <c r="I581" i="11"/>
  <c r="J581" i="11"/>
  <c r="K581" i="11"/>
  <c r="L581" i="11"/>
  <c r="M581" i="11"/>
  <c r="N581" i="11"/>
  <c r="O581" i="11"/>
  <c r="P581" i="11"/>
  <c r="Q581" i="11"/>
  <c r="R581" i="11"/>
  <c r="S581" i="11"/>
  <c r="T581" i="11"/>
  <c r="U581" i="11"/>
  <c r="V581" i="11"/>
  <c r="W581" i="11"/>
  <c r="Y581" i="11"/>
  <c r="H582" i="11"/>
  <c r="I582" i="11"/>
  <c r="J582" i="11"/>
  <c r="K582" i="11"/>
  <c r="L582" i="11"/>
  <c r="M582" i="11"/>
  <c r="N582" i="11"/>
  <c r="O582" i="11"/>
  <c r="P582" i="11"/>
  <c r="Q582" i="11"/>
  <c r="R582" i="11"/>
  <c r="S582" i="11"/>
  <c r="T582" i="11"/>
  <c r="U582" i="11"/>
  <c r="V582" i="11"/>
  <c r="W582" i="11"/>
  <c r="Y582" i="11"/>
  <c r="H583" i="11"/>
  <c r="I583" i="11"/>
  <c r="J583" i="11"/>
  <c r="K583" i="11"/>
  <c r="L583" i="11"/>
  <c r="M583" i="11"/>
  <c r="N583" i="11"/>
  <c r="O583" i="11"/>
  <c r="P583" i="11"/>
  <c r="Q583" i="11"/>
  <c r="R583" i="11"/>
  <c r="S583" i="11"/>
  <c r="T583" i="11"/>
  <c r="U583" i="11"/>
  <c r="V583" i="11"/>
  <c r="W583" i="11"/>
  <c r="Y583" i="11"/>
  <c r="H584" i="11"/>
  <c r="I584" i="11"/>
  <c r="J584" i="11"/>
  <c r="K584" i="11"/>
  <c r="L584" i="11"/>
  <c r="M584" i="11"/>
  <c r="N584" i="11"/>
  <c r="O584" i="11"/>
  <c r="P584" i="11"/>
  <c r="Q584" i="11"/>
  <c r="R584" i="11"/>
  <c r="S584" i="11"/>
  <c r="T584" i="11"/>
  <c r="U584" i="11"/>
  <c r="V584" i="11"/>
  <c r="W584" i="11"/>
  <c r="Y584" i="11"/>
  <c r="H585" i="11"/>
  <c r="I585" i="11"/>
  <c r="J585" i="11"/>
  <c r="K585" i="11"/>
  <c r="L585" i="11"/>
  <c r="M585" i="11"/>
  <c r="N585" i="11"/>
  <c r="O585" i="11"/>
  <c r="P585" i="11"/>
  <c r="Q585" i="11"/>
  <c r="R585" i="11"/>
  <c r="S585" i="11"/>
  <c r="T585" i="11"/>
  <c r="U585" i="11"/>
  <c r="V585" i="11"/>
  <c r="W585" i="11"/>
  <c r="Y585" i="11"/>
  <c r="H586" i="11"/>
  <c r="I586" i="11"/>
  <c r="J586" i="11"/>
  <c r="K586" i="11"/>
  <c r="L586" i="11"/>
  <c r="M586" i="11"/>
  <c r="N586" i="11"/>
  <c r="O586" i="11"/>
  <c r="P586" i="11"/>
  <c r="Q586" i="11"/>
  <c r="R586" i="11"/>
  <c r="S586" i="11"/>
  <c r="T586" i="11"/>
  <c r="U586" i="11"/>
  <c r="V586" i="11"/>
  <c r="W586" i="11"/>
  <c r="Y586" i="11"/>
  <c r="H587" i="11"/>
  <c r="I587" i="11"/>
  <c r="J587" i="11"/>
  <c r="K587" i="11"/>
  <c r="L587" i="11"/>
  <c r="M587" i="11"/>
  <c r="N587" i="11"/>
  <c r="O587" i="11"/>
  <c r="P587" i="11"/>
  <c r="Q587" i="11"/>
  <c r="R587" i="11"/>
  <c r="S587" i="11"/>
  <c r="T587" i="11"/>
  <c r="U587" i="11"/>
  <c r="V587" i="11"/>
  <c r="W587" i="11"/>
  <c r="Y587" i="11"/>
  <c r="H588" i="11"/>
  <c r="I588" i="11"/>
  <c r="J588" i="11"/>
  <c r="K588" i="11"/>
  <c r="L588" i="11"/>
  <c r="M588" i="11"/>
  <c r="N588" i="11"/>
  <c r="O588" i="11"/>
  <c r="P588" i="11"/>
  <c r="Q588" i="11"/>
  <c r="R588" i="11"/>
  <c r="S588" i="11"/>
  <c r="T588" i="11"/>
  <c r="U588" i="11"/>
  <c r="V588" i="11"/>
  <c r="W588" i="11"/>
  <c r="Y588" i="11"/>
  <c r="H589" i="11"/>
  <c r="I589" i="11"/>
  <c r="J589" i="11"/>
  <c r="K589" i="11"/>
  <c r="L589" i="11"/>
  <c r="M589" i="11"/>
  <c r="N589" i="11"/>
  <c r="O589" i="11"/>
  <c r="P589" i="11"/>
  <c r="Q589" i="11"/>
  <c r="R589" i="11"/>
  <c r="S589" i="11"/>
  <c r="T589" i="11"/>
  <c r="U589" i="11"/>
  <c r="V589" i="11"/>
  <c r="W589" i="11"/>
  <c r="Y589" i="11"/>
  <c r="H590" i="11"/>
  <c r="I590" i="11"/>
  <c r="J590" i="11"/>
  <c r="K590" i="11"/>
  <c r="L590" i="11"/>
  <c r="M590" i="11"/>
  <c r="N590" i="11"/>
  <c r="O590" i="11"/>
  <c r="P590" i="11"/>
  <c r="Q590" i="11"/>
  <c r="R590" i="11"/>
  <c r="S590" i="11"/>
  <c r="T590" i="11"/>
  <c r="U590" i="11"/>
  <c r="V590" i="11"/>
  <c r="W590" i="11"/>
  <c r="Y590" i="11"/>
  <c r="H591" i="11"/>
  <c r="I591" i="11"/>
  <c r="J591" i="11"/>
  <c r="K591" i="11"/>
  <c r="L591" i="11"/>
  <c r="M591" i="11"/>
  <c r="N591" i="11"/>
  <c r="O591" i="11"/>
  <c r="P591" i="11"/>
  <c r="Q591" i="11"/>
  <c r="R591" i="11"/>
  <c r="S591" i="11"/>
  <c r="T591" i="11"/>
  <c r="U591" i="11"/>
  <c r="V591" i="11"/>
  <c r="W591" i="11"/>
  <c r="Y591" i="11"/>
  <c r="H592" i="11"/>
  <c r="I592" i="11"/>
  <c r="J592" i="11"/>
  <c r="K592" i="11"/>
  <c r="L592" i="11"/>
  <c r="M592" i="11"/>
  <c r="N592" i="11"/>
  <c r="O592" i="11"/>
  <c r="P592" i="11"/>
  <c r="Q592" i="11"/>
  <c r="R592" i="11"/>
  <c r="S592" i="11"/>
  <c r="T592" i="11"/>
  <c r="U592" i="11"/>
  <c r="V592" i="11"/>
  <c r="W592" i="11"/>
  <c r="Y592" i="11"/>
  <c r="H593" i="11"/>
  <c r="I593" i="11"/>
  <c r="J593" i="11"/>
  <c r="K593" i="11"/>
  <c r="L593" i="11"/>
  <c r="M593" i="11"/>
  <c r="N593" i="11"/>
  <c r="O593" i="11"/>
  <c r="P593" i="11"/>
  <c r="Q593" i="11"/>
  <c r="R593" i="11"/>
  <c r="S593" i="11"/>
  <c r="T593" i="11"/>
  <c r="U593" i="11"/>
  <c r="V593" i="11"/>
  <c r="W593" i="11"/>
  <c r="Y593" i="11"/>
  <c r="H594" i="11"/>
  <c r="I594" i="11"/>
  <c r="J594" i="11"/>
  <c r="K594" i="11"/>
  <c r="L594" i="11"/>
  <c r="M594" i="11"/>
  <c r="N594" i="11"/>
  <c r="O594" i="11"/>
  <c r="P594" i="11"/>
  <c r="Q594" i="11"/>
  <c r="R594" i="11"/>
  <c r="S594" i="11"/>
  <c r="T594" i="11"/>
  <c r="U594" i="11"/>
  <c r="V594" i="11"/>
  <c r="W594" i="11"/>
  <c r="Y594" i="11"/>
  <c r="H595" i="11"/>
  <c r="I595" i="11"/>
  <c r="J595" i="11"/>
  <c r="K595" i="11"/>
  <c r="L595" i="11"/>
  <c r="M595" i="11"/>
  <c r="N595" i="11"/>
  <c r="O595" i="11"/>
  <c r="P595" i="11"/>
  <c r="Q595" i="11"/>
  <c r="R595" i="11"/>
  <c r="S595" i="11"/>
  <c r="T595" i="11"/>
  <c r="U595" i="11"/>
  <c r="V595" i="11"/>
  <c r="W595" i="11"/>
  <c r="Y595" i="11"/>
  <c r="H596" i="11"/>
  <c r="I596" i="11"/>
  <c r="J596" i="11"/>
  <c r="K596" i="11"/>
  <c r="L596" i="11"/>
  <c r="M596" i="11"/>
  <c r="N596" i="11"/>
  <c r="O596" i="11"/>
  <c r="P596" i="11"/>
  <c r="Q596" i="11"/>
  <c r="R596" i="11"/>
  <c r="S596" i="11"/>
  <c r="T596" i="11"/>
  <c r="U596" i="11"/>
  <c r="V596" i="11"/>
  <c r="W596" i="11"/>
  <c r="Y596" i="11"/>
  <c r="H597" i="11"/>
  <c r="I597" i="11"/>
  <c r="J597" i="11"/>
  <c r="K597" i="11"/>
  <c r="L597" i="11"/>
  <c r="M597" i="11"/>
  <c r="N597" i="11"/>
  <c r="O597" i="11"/>
  <c r="P597" i="11"/>
  <c r="Q597" i="11"/>
  <c r="R597" i="11"/>
  <c r="S597" i="11"/>
  <c r="T597" i="11"/>
  <c r="U597" i="11"/>
  <c r="V597" i="11"/>
  <c r="W597" i="11"/>
  <c r="Y597" i="11"/>
  <c r="H598" i="11"/>
  <c r="I598" i="11"/>
  <c r="J598" i="11"/>
  <c r="K598" i="11"/>
  <c r="L598" i="11"/>
  <c r="M598" i="11"/>
  <c r="N598" i="11"/>
  <c r="O598" i="11"/>
  <c r="P598" i="11"/>
  <c r="Q598" i="11"/>
  <c r="R598" i="11"/>
  <c r="S598" i="11"/>
  <c r="T598" i="11"/>
  <c r="U598" i="11"/>
  <c r="V598" i="11"/>
  <c r="W598" i="11"/>
  <c r="Y598" i="11"/>
  <c r="H599" i="11"/>
  <c r="I599" i="11"/>
  <c r="J599" i="11"/>
  <c r="K599" i="11"/>
  <c r="L599" i="11"/>
  <c r="M599" i="11"/>
  <c r="N599" i="11"/>
  <c r="O599" i="11"/>
  <c r="P599" i="11"/>
  <c r="Q599" i="11"/>
  <c r="R599" i="11"/>
  <c r="S599" i="11"/>
  <c r="T599" i="11"/>
  <c r="U599" i="11"/>
  <c r="V599" i="11"/>
  <c r="W599" i="11"/>
  <c r="Y599" i="11"/>
  <c r="H600" i="11"/>
  <c r="I600" i="11"/>
  <c r="J600" i="11"/>
  <c r="K600" i="11"/>
  <c r="L600" i="11"/>
  <c r="M600" i="11"/>
  <c r="N600" i="11"/>
  <c r="O600" i="11"/>
  <c r="P600" i="11"/>
  <c r="Q600" i="11"/>
  <c r="R600" i="11"/>
  <c r="S600" i="11"/>
  <c r="T600" i="11"/>
  <c r="U600" i="11"/>
  <c r="V600" i="11"/>
  <c r="W600" i="11"/>
  <c r="Y600" i="11"/>
  <c r="H601" i="11"/>
  <c r="I601" i="11"/>
  <c r="J601" i="11"/>
  <c r="K601" i="11"/>
  <c r="L601" i="11"/>
  <c r="M601" i="11"/>
  <c r="N601" i="11"/>
  <c r="O601" i="11"/>
  <c r="P601" i="11"/>
  <c r="Q601" i="11"/>
  <c r="R601" i="11"/>
  <c r="S601" i="11"/>
  <c r="T601" i="11"/>
  <c r="U601" i="11"/>
  <c r="V601" i="11"/>
  <c r="W601" i="11"/>
  <c r="Y601" i="11"/>
  <c r="H602" i="11"/>
  <c r="I602" i="11"/>
  <c r="J602" i="11"/>
  <c r="K602" i="11"/>
  <c r="L602" i="11"/>
  <c r="M602" i="11"/>
  <c r="N602" i="11"/>
  <c r="O602" i="11"/>
  <c r="P602" i="11"/>
  <c r="Q602" i="11"/>
  <c r="R602" i="11"/>
  <c r="S602" i="11"/>
  <c r="T602" i="11"/>
  <c r="U602" i="11"/>
  <c r="V602" i="11"/>
  <c r="W602" i="11"/>
  <c r="Y602" i="11"/>
  <c r="H603" i="11"/>
  <c r="I603" i="11"/>
  <c r="J603" i="11"/>
  <c r="K603" i="11"/>
  <c r="L603" i="11"/>
  <c r="M603" i="11"/>
  <c r="N603" i="11"/>
  <c r="O603" i="11"/>
  <c r="P603" i="11"/>
  <c r="Q603" i="11"/>
  <c r="R603" i="11"/>
  <c r="S603" i="11"/>
  <c r="T603" i="11"/>
  <c r="U603" i="11"/>
  <c r="V603" i="11"/>
  <c r="W603" i="11"/>
  <c r="Y603" i="11"/>
  <c r="H604" i="11"/>
  <c r="I604" i="11"/>
  <c r="J604" i="11"/>
  <c r="K604" i="11"/>
  <c r="L604" i="11"/>
  <c r="M604" i="11"/>
  <c r="N604" i="11"/>
  <c r="O604" i="11"/>
  <c r="P604" i="11"/>
  <c r="Q604" i="11"/>
  <c r="R604" i="11"/>
  <c r="S604" i="11"/>
  <c r="T604" i="11"/>
  <c r="U604" i="11"/>
  <c r="V604" i="11"/>
  <c r="W604" i="11"/>
  <c r="Y604" i="11"/>
  <c r="H605" i="11"/>
  <c r="I605" i="11"/>
  <c r="J605" i="11"/>
  <c r="K605" i="11"/>
  <c r="L605" i="11"/>
  <c r="M605" i="11"/>
  <c r="N605" i="11"/>
  <c r="O605" i="11"/>
  <c r="P605" i="11"/>
  <c r="Q605" i="11"/>
  <c r="R605" i="11"/>
  <c r="S605" i="11"/>
  <c r="T605" i="11"/>
  <c r="U605" i="11"/>
  <c r="V605" i="11"/>
  <c r="W605" i="11"/>
  <c r="Y605" i="11"/>
  <c r="H606" i="11"/>
  <c r="I606" i="11"/>
  <c r="J606" i="11"/>
  <c r="K606" i="11"/>
  <c r="L606" i="11"/>
  <c r="M606" i="11"/>
  <c r="N606" i="11"/>
  <c r="O606" i="11"/>
  <c r="P606" i="11"/>
  <c r="Q606" i="11"/>
  <c r="R606" i="11"/>
  <c r="S606" i="11"/>
  <c r="T606" i="11"/>
  <c r="U606" i="11"/>
  <c r="V606" i="11"/>
  <c r="W606" i="11"/>
  <c r="Y606" i="11"/>
  <c r="H607" i="11"/>
  <c r="I607" i="11"/>
  <c r="J607" i="11"/>
  <c r="K607" i="11"/>
  <c r="L607" i="11"/>
  <c r="M607" i="11"/>
  <c r="N607" i="11"/>
  <c r="O607" i="11"/>
  <c r="P607" i="11"/>
  <c r="Q607" i="11"/>
  <c r="R607" i="11"/>
  <c r="S607" i="11"/>
  <c r="T607" i="11"/>
  <c r="U607" i="11"/>
  <c r="V607" i="11"/>
  <c r="W607" i="11"/>
  <c r="Y607" i="11"/>
  <c r="H608" i="11"/>
  <c r="I608" i="11"/>
  <c r="J608" i="11"/>
  <c r="K608" i="11"/>
  <c r="L608" i="11"/>
  <c r="M608" i="11"/>
  <c r="N608" i="11"/>
  <c r="O608" i="11"/>
  <c r="P608" i="11"/>
  <c r="Q608" i="11"/>
  <c r="R608" i="11"/>
  <c r="S608" i="11"/>
  <c r="T608" i="11"/>
  <c r="U608" i="11"/>
  <c r="V608" i="11"/>
  <c r="W608" i="11"/>
  <c r="Y608" i="11"/>
  <c r="H609" i="11"/>
  <c r="I609" i="11"/>
  <c r="J609" i="11"/>
  <c r="K609" i="11"/>
  <c r="L609" i="11"/>
  <c r="M609" i="11"/>
  <c r="N609" i="11"/>
  <c r="O609" i="11"/>
  <c r="P609" i="11"/>
  <c r="Q609" i="11"/>
  <c r="R609" i="11"/>
  <c r="S609" i="11"/>
  <c r="T609" i="11"/>
  <c r="U609" i="11"/>
  <c r="V609" i="11"/>
  <c r="W609" i="11"/>
  <c r="Y609" i="11"/>
  <c r="H610" i="11"/>
  <c r="I610" i="11"/>
  <c r="J610" i="11"/>
  <c r="K610" i="11"/>
  <c r="L610" i="11"/>
  <c r="M610" i="11"/>
  <c r="N610" i="11"/>
  <c r="O610" i="11"/>
  <c r="P610" i="11"/>
  <c r="Q610" i="11"/>
  <c r="R610" i="11"/>
  <c r="S610" i="11"/>
  <c r="T610" i="11"/>
  <c r="U610" i="11"/>
  <c r="V610" i="11"/>
  <c r="W610" i="11"/>
  <c r="Y610" i="11"/>
  <c r="H611" i="11"/>
  <c r="I611" i="11"/>
  <c r="J611" i="11"/>
  <c r="K611" i="11"/>
  <c r="L611" i="11"/>
  <c r="M611" i="11"/>
  <c r="N611" i="11"/>
  <c r="O611" i="11"/>
  <c r="P611" i="11"/>
  <c r="Q611" i="11"/>
  <c r="R611" i="11"/>
  <c r="S611" i="11"/>
  <c r="T611" i="11"/>
  <c r="U611" i="11"/>
  <c r="V611" i="11"/>
  <c r="W611" i="11"/>
  <c r="Y611" i="11"/>
  <c r="H612" i="11"/>
  <c r="I612" i="11"/>
  <c r="J612" i="11"/>
  <c r="K612" i="11"/>
  <c r="L612" i="11"/>
  <c r="M612" i="11"/>
  <c r="N612" i="11"/>
  <c r="O612" i="11"/>
  <c r="P612" i="11"/>
  <c r="Q612" i="11"/>
  <c r="R612" i="11"/>
  <c r="S612" i="11"/>
  <c r="T612" i="11"/>
  <c r="U612" i="11"/>
  <c r="V612" i="11"/>
  <c r="W612" i="11"/>
  <c r="Y612" i="11"/>
  <c r="H613" i="11"/>
  <c r="I613" i="11"/>
  <c r="J613" i="11"/>
  <c r="K613" i="11"/>
  <c r="L613" i="11"/>
  <c r="M613" i="11"/>
  <c r="N613" i="11"/>
  <c r="O613" i="11"/>
  <c r="P613" i="11"/>
  <c r="Q613" i="11"/>
  <c r="R613" i="11"/>
  <c r="S613" i="11"/>
  <c r="T613" i="11"/>
  <c r="U613" i="11"/>
  <c r="V613" i="11"/>
  <c r="W613" i="11"/>
  <c r="Y613" i="11"/>
  <c r="H614" i="11"/>
  <c r="I614" i="11"/>
  <c r="J614" i="11"/>
  <c r="K614" i="11"/>
  <c r="L614" i="11"/>
  <c r="M614" i="11"/>
  <c r="N614" i="11"/>
  <c r="O614" i="11"/>
  <c r="P614" i="11"/>
  <c r="Q614" i="11"/>
  <c r="R614" i="11"/>
  <c r="S614" i="11"/>
  <c r="T614" i="11"/>
  <c r="U614" i="11"/>
  <c r="V614" i="11"/>
  <c r="W614" i="11"/>
  <c r="Y614" i="11"/>
  <c r="H615" i="11"/>
  <c r="I615" i="11"/>
  <c r="J615" i="11"/>
  <c r="K615" i="11"/>
  <c r="L615" i="11"/>
  <c r="M615" i="11"/>
  <c r="N615" i="11"/>
  <c r="O615" i="11"/>
  <c r="P615" i="11"/>
  <c r="Q615" i="11"/>
  <c r="R615" i="11"/>
  <c r="S615" i="11"/>
  <c r="T615" i="11"/>
  <c r="U615" i="11"/>
  <c r="V615" i="11"/>
  <c r="W615" i="11"/>
  <c r="Y615" i="11"/>
  <c r="H616" i="11"/>
  <c r="I616" i="11"/>
  <c r="J616" i="11"/>
  <c r="K616" i="11"/>
  <c r="L616" i="11"/>
  <c r="M616" i="11"/>
  <c r="N616" i="11"/>
  <c r="O616" i="11"/>
  <c r="P616" i="11"/>
  <c r="Q616" i="11"/>
  <c r="R616" i="11"/>
  <c r="S616" i="11"/>
  <c r="T616" i="11"/>
  <c r="U616" i="11"/>
  <c r="V616" i="11"/>
  <c r="W616" i="11"/>
  <c r="Y616" i="11"/>
  <c r="H617" i="11"/>
  <c r="I617" i="11"/>
  <c r="J617" i="11"/>
  <c r="K617" i="11"/>
  <c r="L617" i="11"/>
  <c r="M617" i="11"/>
  <c r="N617" i="11"/>
  <c r="O617" i="11"/>
  <c r="P617" i="11"/>
  <c r="Q617" i="11"/>
  <c r="R617" i="11"/>
  <c r="S617" i="11"/>
  <c r="T617" i="11"/>
  <c r="U617" i="11"/>
  <c r="V617" i="11"/>
  <c r="W617" i="11"/>
  <c r="Y617" i="11"/>
  <c r="H618" i="11"/>
  <c r="I618" i="11"/>
  <c r="J618" i="11"/>
  <c r="K618" i="11"/>
  <c r="L618" i="11"/>
  <c r="M618" i="11"/>
  <c r="N618" i="11"/>
  <c r="O618" i="11"/>
  <c r="P618" i="11"/>
  <c r="Q618" i="11"/>
  <c r="R618" i="11"/>
  <c r="S618" i="11"/>
  <c r="T618" i="11"/>
  <c r="U618" i="11"/>
  <c r="V618" i="11"/>
  <c r="W618" i="11"/>
  <c r="Y618" i="11"/>
  <c r="H619" i="11"/>
  <c r="I619" i="11"/>
  <c r="J619" i="11"/>
  <c r="K619" i="11"/>
  <c r="L619" i="11"/>
  <c r="M619" i="11"/>
  <c r="N619" i="11"/>
  <c r="O619" i="11"/>
  <c r="P619" i="11"/>
  <c r="Q619" i="11"/>
  <c r="R619" i="11"/>
  <c r="S619" i="11"/>
  <c r="T619" i="11"/>
  <c r="U619" i="11"/>
  <c r="V619" i="11"/>
  <c r="W619" i="11"/>
  <c r="Y619" i="11"/>
  <c r="H620" i="11"/>
  <c r="I620" i="11"/>
  <c r="J620" i="11"/>
  <c r="K620" i="11"/>
  <c r="L620" i="11"/>
  <c r="M620" i="11"/>
  <c r="N620" i="11"/>
  <c r="O620" i="11"/>
  <c r="P620" i="11"/>
  <c r="Q620" i="11"/>
  <c r="R620" i="11"/>
  <c r="S620" i="11"/>
  <c r="T620" i="11"/>
  <c r="U620" i="11"/>
  <c r="V620" i="11"/>
  <c r="W620" i="11"/>
  <c r="Y620" i="11"/>
  <c r="H621" i="11"/>
  <c r="I621" i="11"/>
  <c r="J621" i="11"/>
  <c r="K621" i="11"/>
  <c r="L621" i="11"/>
  <c r="M621" i="11"/>
  <c r="N621" i="11"/>
  <c r="O621" i="11"/>
  <c r="P621" i="11"/>
  <c r="Q621" i="11"/>
  <c r="R621" i="11"/>
  <c r="S621" i="11"/>
  <c r="T621" i="11"/>
  <c r="U621" i="11"/>
  <c r="V621" i="11"/>
  <c r="W621" i="11"/>
  <c r="Y621" i="11"/>
  <c r="H622" i="11"/>
  <c r="I622" i="11"/>
  <c r="J622" i="11"/>
  <c r="K622" i="11"/>
  <c r="L622" i="11"/>
  <c r="M622" i="11"/>
  <c r="N622" i="11"/>
  <c r="O622" i="11"/>
  <c r="P622" i="11"/>
  <c r="Q622" i="11"/>
  <c r="R622" i="11"/>
  <c r="S622" i="11"/>
  <c r="T622" i="11"/>
  <c r="U622" i="11"/>
  <c r="V622" i="11"/>
  <c r="W622" i="11"/>
  <c r="Y622" i="11"/>
  <c r="H623" i="11"/>
  <c r="I623" i="11"/>
  <c r="J623" i="11"/>
  <c r="K623" i="11"/>
  <c r="L623" i="11"/>
  <c r="M623" i="11"/>
  <c r="N623" i="11"/>
  <c r="O623" i="11"/>
  <c r="P623" i="11"/>
  <c r="Q623" i="11"/>
  <c r="R623" i="11"/>
  <c r="S623" i="11"/>
  <c r="T623" i="11"/>
  <c r="U623" i="11"/>
  <c r="V623" i="11"/>
  <c r="W623" i="11"/>
  <c r="Y623" i="11"/>
  <c r="H624" i="11"/>
  <c r="I624" i="11"/>
  <c r="J624" i="11"/>
  <c r="K624" i="11"/>
  <c r="L624" i="11"/>
  <c r="M624" i="11"/>
  <c r="N624" i="11"/>
  <c r="O624" i="11"/>
  <c r="P624" i="11"/>
  <c r="Q624" i="11"/>
  <c r="R624" i="11"/>
  <c r="S624" i="11"/>
  <c r="T624" i="11"/>
  <c r="U624" i="11"/>
  <c r="V624" i="11"/>
  <c r="W624" i="11"/>
  <c r="Y624" i="11"/>
  <c r="H625" i="11"/>
  <c r="I625" i="11"/>
  <c r="J625" i="11"/>
  <c r="K625" i="11"/>
  <c r="L625" i="11"/>
  <c r="M625" i="11"/>
  <c r="N625" i="11"/>
  <c r="O625" i="11"/>
  <c r="P625" i="11"/>
  <c r="Q625" i="11"/>
  <c r="R625" i="11"/>
  <c r="S625" i="11"/>
  <c r="T625" i="11"/>
  <c r="U625" i="11"/>
  <c r="V625" i="11"/>
  <c r="W625" i="11"/>
  <c r="Y625" i="11"/>
  <c r="H626" i="11"/>
  <c r="I626" i="11"/>
  <c r="J626" i="11"/>
  <c r="K626" i="11"/>
  <c r="L626" i="11"/>
  <c r="M626" i="11"/>
  <c r="N626" i="11"/>
  <c r="O626" i="11"/>
  <c r="P626" i="11"/>
  <c r="Q626" i="11"/>
  <c r="R626" i="11"/>
  <c r="S626" i="11"/>
  <c r="T626" i="11"/>
  <c r="U626" i="11"/>
  <c r="V626" i="11"/>
  <c r="W626" i="11"/>
  <c r="Y626" i="11"/>
  <c r="H627" i="11"/>
  <c r="I627" i="11"/>
  <c r="J627" i="11"/>
  <c r="K627" i="11"/>
  <c r="L627" i="11"/>
  <c r="M627" i="11"/>
  <c r="N627" i="11"/>
  <c r="O627" i="11"/>
  <c r="P627" i="11"/>
  <c r="Q627" i="11"/>
  <c r="R627" i="11"/>
  <c r="S627" i="11"/>
  <c r="T627" i="11"/>
  <c r="U627" i="11"/>
  <c r="V627" i="11"/>
  <c r="W627" i="11"/>
  <c r="Y627" i="11"/>
  <c r="H628" i="11"/>
  <c r="I628" i="11"/>
  <c r="J628" i="11"/>
  <c r="K628" i="11"/>
  <c r="L628" i="11"/>
  <c r="M628" i="11"/>
  <c r="N628" i="11"/>
  <c r="O628" i="11"/>
  <c r="P628" i="11"/>
  <c r="Q628" i="11"/>
  <c r="R628" i="11"/>
  <c r="S628" i="11"/>
  <c r="T628" i="11"/>
  <c r="U628" i="11"/>
  <c r="V628" i="11"/>
  <c r="W628" i="11"/>
  <c r="Y628" i="11"/>
  <c r="H629" i="11"/>
  <c r="I629" i="11"/>
  <c r="J629" i="11"/>
  <c r="K629" i="11"/>
  <c r="L629" i="11"/>
  <c r="M629" i="11"/>
  <c r="N629" i="11"/>
  <c r="O629" i="11"/>
  <c r="P629" i="11"/>
  <c r="Q629" i="11"/>
  <c r="R629" i="11"/>
  <c r="S629" i="11"/>
  <c r="T629" i="11"/>
  <c r="U629" i="11"/>
  <c r="V629" i="11"/>
  <c r="W629" i="11"/>
  <c r="Y629" i="11"/>
  <c r="H630" i="11"/>
  <c r="I630" i="11"/>
  <c r="J630" i="11"/>
  <c r="K630" i="11"/>
  <c r="L630" i="11"/>
  <c r="M630" i="11"/>
  <c r="N630" i="11"/>
  <c r="O630" i="11"/>
  <c r="P630" i="11"/>
  <c r="Q630" i="11"/>
  <c r="R630" i="11"/>
  <c r="S630" i="11"/>
  <c r="T630" i="11"/>
  <c r="U630" i="11"/>
  <c r="V630" i="11"/>
  <c r="W630" i="11"/>
  <c r="Y630" i="11"/>
  <c r="H631" i="11"/>
  <c r="I631" i="11"/>
  <c r="J631" i="11"/>
  <c r="K631" i="11"/>
  <c r="L631" i="11"/>
  <c r="M631" i="11"/>
  <c r="N631" i="11"/>
  <c r="O631" i="11"/>
  <c r="P631" i="11"/>
  <c r="Q631" i="11"/>
  <c r="R631" i="11"/>
  <c r="S631" i="11"/>
  <c r="T631" i="11"/>
  <c r="U631" i="11"/>
  <c r="V631" i="11"/>
  <c r="W631" i="11"/>
  <c r="Y631" i="11"/>
  <c r="H632" i="11"/>
  <c r="I632" i="11"/>
  <c r="J632" i="11"/>
  <c r="K632" i="11"/>
  <c r="L632" i="11"/>
  <c r="M632" i="11"/>
  <c r="N632" i="11"/>
  <c r="O632" i="11"/>
  <c r="P632" i="11"/>
  <c r="Q632" i="11"/>
  <c r="R632" i="11"/>
  <c r="S632" i="11"/>
  <c r="T632" i="11"/>
  <c r="U632" i="11"/>
  <c r="V632" i="11"/>
  <c r="W632" i="11"/>
  <c r="Y632" i="11"/>
  <c r="H633" i="11"/>
  <c r="I633" i="11"/>
  <c r="J633" i="11"/>
  <c r="K633" i="11"/>
  <c r="L633" i="11"/>
  <c r="M633" i="11"/>
  <c r="N633" i="11"/>
  <c r="O633" i="11"/>
  <c r="P633" i="11"/>
  <c r="Q633" i="11"/>
  <c r="R633" i="11"/>
  <c r="S633" i="11"/>
  <c r="T633" i="11"/>
  <c r="U633" i="11"/>
  <c r="V633" i="11"/>
  <c r="W633" i="11"/>
  <c r="Y633" i="11"/>
  <c r="H634" i="11"/>
  <c r="I634" i="11"/>
  <c r="J634" i="11"/>
  <c r="K634" i="11"/>
  <c r="L634" i="11"/>
  <c r="M634" i="11"/>
  <c r="N634" i="11"/>
  <c r="O634" i="11"/>
  <c r="P634" i="11"/>
  <c r="Q634" i="11"/>
  <c r="R634" i="11"/>
  <c r="S634" i="11"/>
  <c r="T634" i="11"/>
  <c r="U634" i="11"/>
  <c r="V634" i="11"/>
  <c r="W634" i="11"/>
  <c r="Y634" i="11"/>
  <c r="H635" i="11"/>
  <c r="I635" i="11"/>
  <c r="J635" i="11"/>
  <c r="K635" i="11"/>
  <c r="L635" i="11"/>
  <c r="M635" i="11"/>
  <c r="N635" i="11"/>
  <c r="O635" i="11"/>
  <c r="P635" i="11"/>
  <c r="Q635" i="11"/>
  <c r="R635" i="11"/>
  <c r="S635" i="11"/>
  <c r="T635" i="11"/>
  <c r="U635" i="11"/>
  <c r="V635" i="11"/>
  <c r="W635" i="11"/>
  <c r="Y635" i="11"/>
  <c r="H636" i="11"/>
  <c r="I636" i="11"/>
  <c r="J636" i="11"/>
  <c r="K636" i="11"/>
  <c r="L636" i="11"/>
  <c r="M636" i="11"/>
  <c r="N636" i="11"/>
  <c r="O636" i="11"/>
  <c r="P636" i="11"/>
  <c r="Q636" i="11"/>
  <c r="R636" i="11"/>
  <c r="S636" i="11"/>
  <c r="T636" i="11"/>
  <c r="U636" i="11"/>
  <c r="V636" i="11"/>
  <c r="W636" i="11"/>
  <c r="Y636" i="11"/>
  <c r="H637" i="11"/>
  <c r="I637" i="11"/>
  <c r="J637" i="11"/>
  <c r="K637" i="11"/>
  <c r="L637" i="11"/>
  <c r="M637" i="11"/>
  <c r="N637" i="11"/>
  <c r="O637" i="11"/>
  <c r="P637" i="11"/>
  <c r="Q637" i="11"/>
  <c r="R637" i="11"/>
  <c r="S637" i="11"/>
  <c r="T637" i="11"/>
  <c r="U637" i="11"/>
  <c r="V637" i="11"/>
  <c r="W637" i="11"/>
  <c r="Y637" i="11"/>
  <c r="H638" i="11"/>
  <c r="I638" i="11"/>
  <c r="J638" i="11"/>
  <c r="K638" i="11"/>
  <c r="L638" i="11"/>
  <c r="M638" i="11"/>
  <c r="N638" i="11"/>
  <c r="O638" i="11"/>
  <c r="P638" i="11"/>
  <c r="Q638" i="11"/>
  <c r="R638" i="11"/>
  <c r="S638" i="11"/>
  <c r="T638" i="11"/>
  <c r="U638" i="11"/>
  <c r="V638" i="11"/>
  <c r="W638" i="11"/>
  <c r="Y638" i="11"/>
  <c r="H639" i="11"/>
  <c r="I639" i="11"/>
  <c r="J639" i="11"/>
  <c r="K639" i="11"/>
  <c r="L639" i="11"/>
  <c r="M639" i="11"/>
  <c r="N639" i="11"/>
  <c r="O639" i="11"/>
  <c r="P639" i="11"/>
  <c r="Q639" i="11"/>
  <c r="R639" i="11"/>
  <c r="S639" i="11"/>
  <c r="T639" i="11"/>
  <c r="U639" i="11"/>
  <c r="V639" i="11"/>
  <c r="W639" i="11"/>
  <c r="Y639" i="11"/>
  <c r="H640" i="11"/>
  <c r="I640" i="11"/>
  <c r="J640" i="11"/>
  <c r="K640" i="11"/>
  <c r="L640" i="11"/>
  <c r="M640" i="11"/>
  <c r="N640" i="11"/>
  <c r="O640" i="11"/>
  <c r="P640" i="11"/>
  <c r="Q640" i="11"/>
  <c r="R640" i="11"/>
  <c r="S640" i="11"/>
  <c r="T640" i="11"/>
  <c r="U640" i="11"/>
  <c r="V640" i="11"/>
  <c r="W640" i="11"/>
  <c r="Y640" i="11"/>
  <c r="H641" i="11"/>
  <c r="I641" i="11"/>
  <c r="J641" i="11"/>
  <c r="K641" i="11"/>
  <c r="L641" i="11"/>
  <c r="M641" i="11"/>
  <c r="N641" i="11"/>
  <c r="O641" i="11"/>
  <c r="P641" i="11"/>
  <c r="Q641" i="11"/>
  <c r="R641" i="11"/>
  <c r="S641" i="11"/>
  <c r="T641" i="11"/>
  <c r="U641" i="11"/>
  <c r="V641" i="11"/>
  <c r="W641" i="11"/>
  <c r="Y641" i="11"/>
  <c r="H642" i="11"/>
  <c r="I642" i="11"/>
  <c r="J642" i="11"/>
  <c r="K642" i="11"/>
  <c r="L642" i="11"/>
  <c r="M642" i="11"/>
  <c r="N642" i="11"/>
  <c r="O642" i="11"/>
  <c r="P642" i="11"/>
  <c r="Q642" i="11"/>
  <c r="R642" i="11"/>
  <c r="S642" i="11"/>
  <c r="T642" i="11"/>
  <c r="U642" i="11"/>
  <c r="V642" i="11"/>
  <c r="W642" i="11"/>
  <c r="Y642" i="11"/>
  <c r="H643" i="11"/>
  <c r="I643" i="11"/>
  <c r="J643" i="11"/>
  <c r="K643" i="11"/>
  <c r="L643" i="11"/>
  <c r="M643" i="11"/>
  <c r="N643" i="11"/>
  <c r="O643" i="11"/>
  <c r="P643" i="11"/>
  <c r="Q643" i="11"/>
  <c r="R643" i="11"/>
  <c r="S643" i="11"/>
  <c r="T643" i="11"/>
  <c r="U643" i="11"/>
  <c r="V643" i="11"/>
  <c r="W643" i="11"/>
  <c r="Y643" i="11"/>
  <c r="H644" i="11"/>
  <c r="I644" i="11"/>
  <c r="J644" i="11"/>
  <c r="K644" i="11"/>
  <c r="L644" i="11"/>
  <c r="M644" i="11"/>
  <c r="N644" i="11"/>
  <c r="O644" i="11"/>
  <c r="P644" i="11"/>
  <c r="Q644" i="11"/>
  <c r="R644" i="11"/>
  <c r="S644" i="11"/>
  <c r="T644" i="11"/>
  <c r="U644" i="11"/>
  <c r="V644" i="11"/>
  <c r="W644" i="11"/>
  <c r="Y644" i="11"/>
  <c r="H645" i="11"/>
  <c r="I645" i="11"/>
  <c r="J645" i="11"/>
  <c r="K645" i="11"/>
  <c r="L645" i="11"/>
  <c r="M645" i="11"/>
  <c r="N645" i="11"/>
  <c r="O645" i="11"/>
  <c r="P645" i="11"/>
  <c r="Q645" i="11"/>
  <c r="R645" i="11"/>
  <c r="S645" i="11"/>
  <c r="T645" i="11"/>
  <c r="U645" i="11"/>
  <c r="V645" i="11"/>
  <c r="W645" i="11"/>
  <c r="Y645" i="11"/>
  <c r="H646" i="11"/>
  <c r="I646" i="11"/>
  <c r="J646" i="11"/>
  <c r="K646" i="11"/>
  <c r="L646" i="11"/>
  <c r="M646" i="11"/>
  <c r="N646" i="11"/>
  <c r="O646" i="11"/>
  <c r="P646" i="11"/>
  <c r="Q646" i="11"/>
  <c r="R646" i="11"/>
  <c r="S646" i="11"/>
  <c r="T646" i="11"/>
  <c r="U646" i="11"/>
  <c r="V646" i="11"/>
  <c r="W646" i="11"/>
  <c r="Y646" i="11"/>
  <c r="H647" i="11"/>
  <c r="I647" i="11"/>
  <c r="J647" i="11"/>
  <c r="K647" i="11"/>
  <c r="L647" i="11"/>
  <c r="M647" i="11"/>
  <c r="N647" i="11"/>
  <c r="O647" i="11"/>
  <c r="P647" i="11"/>
  <c r="Q647" i="11"/>
  <c r="R647" i="11"/>
  <c r="S647" i="11"/>
  <c r="T647" i="11"/>
  <c r="U647" i="11"/>
  <c r="V647" i="11"/>
  <c r="W647" i="11"/>
  <c r="Y647" i="11"/>
  <c r="H648" i="11"/>
  <c r="I648" i="11"/>
  <c r="J648" i="11"/>
  <c r="K648" i="11"/>
  <c r="L648" i="11"/>
  <c r="M648" i="11"/>
  <c r="N648" i="11"/>
  <c r="O648" i="11"/>
  <c r="P648" i="11"/>
  <c r="Q648" i="11"/>
  <c r="R648" i="11"/>
  <c r="S648" i="11"/>
  <c r="T648" i="11"/>
  <c r="U648" i="11"/>
  <c r="V648" i="11"/>
  <c r="W648" i="11"/>
  <c r="Y648" i="11"/>
  <c r="H649" i="11"/>
  <c r="I649" i="11"/>
  <c r="J649" i="11"/>
  <c r="K649" i="11"/>
  <c r="L649" i="11"/>
  <c r="M649" i="11"/>
  <c r="N649" i="11"/>
  <c r="O649" i="11"/>
  <c r="P649" i="11"/>
  <c r="Q649" i="11"/>
  <c r="R649" i="11"/>
  <c r="S649" i="11"/>
  <c r="T649" i="11"/>
  <c r="U649" i="11"/>
  <c r="V649" i="11"/>
  <c r="W649" i="11"/>
  <c r="Y649" i="11"/>
  <c r="H650" i="11"/>
  <c r="I650" i="11"/>
  <c r="J650" i="11"/>
  <c r="K650" i="11"/>
  <c r="L650" i="11"/>
  <c r="M650" i="11"/>
  <c r="N650" i="11"/>
  <c r="O650" i="11"/>
  <c r="P650" i="11"/>
  <c r="Q650" i="11"/>
  <c r="R650" i="11"/>
  <c r="S650" i="11"/>
  <c r="T650" i="11"/>
  <c r="U650" i="11"/>
  <c r="V650" i="11"/>
  <c r="W650" i="11"/>
  <c r="Y650" i="11"/>
  <c r="H651" i="11"/>
  <c r="I651" i="11"/>
  <c r="J651" i="11"/>
  <c r="K651" i="11"/>
  <c r="L651" i="11"/>
  <c r="M651" i="11"/>
  <c r="N651" i="11"/>
  <c r="O651" i="11"/>
  <c r="P651" i="11"/>
  <c r="Q651" i="11"/>
  <c r="R651" i="11"/>
  <c r="S651" i="11"/>
  <c r="T651" i="11"/>
  <c r="U651" i="11"/>
  <c r="V651" i="11"/>
  <c r="W651" i="11"/>
  <c r="Y651" i="11"/>
  <c r="H652" i="11"/>
  <c r="I652" i="11"/>
  <c r="J652" i="11"/>
  <c r="K652" i="11"/>
  <c r="L652" i="11"/>
  <c r="M652" i="11"/>
  <c r="N652" i="11"/>
  <c r="O652" i="11"/>
  <c r="P652" i="11"/>
  <c r="Q652" i="11"/>
  <c r="R652" i="11"/>
  <c r="S652" i="11"/>
  <c r="T652" i="11"/>
  <c r="U652" i="11"/>
  <c r="V652" i="11"/>
  <c r="W652" i="11"/>
  <c r="Y652" i="11"/>
  <c r="H653" i="11"/>
  <c r="I653" i="11"/>
  <c r="J653" i="11"/>
  <c r="K653" i="11"/>
  <c r="L653" i="11"/>
  <c r="M653" i="11"/>
  <c r="N653" i="11"/>
  <c r="O653" i="11"/>
  <c r="P653" i="11"/>
  <c r="Q653" i="11"/>
  <c r="R653" i="11"/>
  <c r="S653" i="11"/>
  <c r="T653" i="11"/>
  <c r="U653" i="11"/>
  <c r="V653" i="11"/>
  <c r="W653" i="11"/>
  <c r="Y653" i="11"/>
  <c r="H654" i="11"/>
  <c r="I654" i="11"/>
  <c r="J654" i="11"/>
  <c r="K654" i="11"/>
  <c r="L654" i="11"/>
  <c r="M654" i="11"/>
  <c r="N654" i="11"/>
  <c r="O654" i="11"/>
  <c r="P654" i="11"/>
  <c r="Q654" i="11"/>
  <c r="R654" i="11"/>
  <c r="S654" i="11"/>
  <c r="T654" i="11"/>
  <c r="U654" i="11"/>
  <c r="V654" i="11"/>
  <c r="W654" i="11"/>
  <c r="Y654" i="11"/>
  <c r="H655" i="11"/>
  <c r="I655" i="11"/>
  <c r="J655" i="11"/>
  <c r="K655" i="11"/>
  <c r="L655" i="11"/>
  <c r="M655" i="11"/>
  <c r="N655" i="11"/>
  <c r="O655" i="11"/>
  <c r="P655" i="11"/>
  <c r="Q655" i="11"/>
  <c r="R655" i="11"/>
  <c r="S655" i="11"/>
  <c r="T655" i="11"/>
  <c r="U655" i="11"/>
  <c r="V655" i="11"/>
  <c r="W655" i="11"/>
  <c r="Y655" i="11"/>
  <c r="H656" i="11"/>
  <c r="I656" i="11"/>
  <c r="J656" i="11"/>
  <c r="K656" i="11"/>
  <c r="L656" i="11"/>
  <c r="M656" i="11"/>
  <c r="N656" i="11"/>
  <c r="O656" i="11"/>
  <c r="P656" i="11"/>
  <c r="Q656" i="11"/>
  <c r="R656" i="11"/>
  <c r="S656" i="11"/>
  <c r="T656" i="11"/>
  <c r="U656" i="11"/>
  <c r="V656" i="11"/>
  <c r="W656" i="11"/>
  <c r="Y656" i="11"/>
  <c r="H657" i="11"/>
  <c r="I657" i="11"/>
  <c r="J657" i="11"/>
  <c r="K657" i="11"/>
  <c r="L657" i="11"/>
  <c r="M657" i="11"/>
  <c r="N657" i="11"/>
  <c r="O657" i="11"/>
  <c r="P657" i="11"/>
  <c r="Q657" i="11"/>
  <c r="R657" i="11"/>
  <c r="S657" i="11"/>
  <c r="T657" i="11"/>
  <c r="U657" i="11"/>
  <c r="V657" i="11"/>
  <c r="W657" i="11"/>
  <c r="Y657" i="11"/>
  <c r="H658" i="11"/>
  <c r="I658" i="11"/>
  <c r="J658" i="11"/>
  <c r="K658" i="11"/>
  <c r="L658" i="11"/>
  <c r="M658" i="11"/>
  <c r="N658" i="11"/>
  <c r="O658" i="11"/>
  <c r="P658" i="11"/>
  <c r="Q658" i="11"/>
  <c r="R658" i="11"/>
  <c r="S658" i="11"/>
  <c r="T658" i="11"/>
  <c r="U658" i="11"/>
  <c r="V658" i="11"/>
  <c r="W658" i="11"/>
  <c r="Y658" i="11"/>
  <c r="H659" i="11"/>
  <c r="I659" i="11"/>
  <c r="J659" i="11"/>
  <c r="K659" i="11"/>
  <c r="L659" i="11"/>
  <c r="M659" i="11"/>
  <c r="N659" i="11"/>
  <c r="O659" i="11"/>
  <c r="P659" i="11"/>
  <c r="Q659" i="11"/>
  <c r="R659" i="11"/>
  <c r="S659" i="11"/>
  <c r="T659" i="11"/>
  <c r="U659" i="11"/>
  <c r="V659" i="11"/>
  <c r="W659" i="11"/>
  <c r="Y659" i="11"/>
  <c r="H660" i="11"/>
  <c r="I660" i="11"/>
  <c r="J660" i="11"/>
  <c r="K660" i="11"/>
  <c r="L660" i="11"/>
  <c r="M660" i="11"/>
  <c r="N660" i="11"/>
  <c r="O660" i="11"/>
  <c r="P660" i="11"/>
  <c r="Q660" i="11"/>
  <c r="R660" i="11"/>
  <c r="S660" i="11"/>
  <c r="T660" i="11"/>
  <c r="U660" i="11"/>
  <c r="V660" i="11"/>
  <c r="W660" i="11"/>
  <c r="Y660" i="11"/>
  <c r="H661" i="11"/>
  <c r="I661" i="11"/>
  <c r="J661" i="11"/>
  <c r="K661" i="11"/>
  <c r="L661" i="11"/>
  <c r="M661" i="11"/>
  <c r="N661" i="11"/>
  <c r="O661" i="11"/>
  <c r="P661" i="11"/>
  <c r="Q661" i="11"/>
  <c r="R661" i="11"/>
  <c r="S661" i="11"/>
  <c r="T661" i="11"/>
  <c r="U661" i="11"/>
  <c r="V661" i="11"/>
  <c r="W661" i="11"/>
  <c r="Y661" i="11"/>
  <c r="H662" i="11"/>
  <c r="I662" i="11"/>
  <c r="J662" i="11"/>
  <c r="K662" i="11"/>
  <c r="L662" i="11"/>
  <c r="M662" i="11"/>
  <c r="N662" i="11"/>
  <c r="O662" i="11"/>
  <c r="P662" i="11"/>
  <c r="Q662" i="11"/>
  <c r="R662" i="11"/>
  <c r="S662" i="11"/>
  <c r="T662" i="11"/>
  <c r="U662" i="11"/>
  <c r="V662" i="11"/>
  <c r="W662" i="11"/>
  <c r="Y662" i="11"/>
  <c r="H663" i="11"/>
  <c r="I663" i="11"/>
  <c r="J663" i="11"/>
  <c r="K663" i="11"/>
  <c r="L663" i="11"/>
  <c r="M663" i="11"/>
  <c r="N663" i="11"/>
  <c r="O663" i="11"/>
  <c r="P663" i="11"/>
  <c r="Q663" i="11"/>
  <c r="R663" i="11"/>
  <c r="S663" i="11"/>
  <c r="T663" i="11"/>
  <c r="U663" i="11"/>
  <c r="V663" i="11"/>
  <c r="W663" i="11"/>
  <c r="Y663" i="11"/>
  <c r="H664" i="11"/>
  <c r="I664" i="11"/>
  <c r="J664" i="11"/>
  <c r="K664" i="11"/>
  <c r="L664" i="11"/>
  <c r="M664" i="11"/>
  <c r="N664" i="11"/>
  <c r="O664" i="11"/>
  <c r="P664" i="11"/>
  <c r="Q664" i="11"/>
  <c r="R664" i="11"/>
  <c r="S664" i="11"/>
  <c r="T664" i="11"/>
  <c r="U664" i="11"/>
  <c r="V664" i="11"/>
  <c r="W664" i="11"/>
  <c r="Y664" i="11"/>
  <c r="H665" i="11"/>
  <c r="I665" i="11"/>
  <c r="J665" i="11"/>
  <c r="K665" i="11"/>
  <c r="L665" i="11"/>
  <c r="M665" i="11"/>
  <c r="N665" i="11"/>
  <c r="O665" i="11"/>
  <c r="P665" i="11"/>
  <c r="Q665" i="11"/>
  <c r="R665" i="11"/>
  <c r="S665" i="11"/>
  <c r="T665" i="11"/>
  <c r="U665" i="11"/>
  <c r="V665" i="11"/>
  <c r="W665" i="11"/>
  <c r="Y665" i="11"/>
  <c r="H666" i="11"/>
  <c r="I666" i="11"/>
  <c r="J666" i="11"/>
  <c r="K666" i="11"/>
  <c r="L666" i="11"/>
  <c r="M666" i="11"/>
  <c r="N666" i="11"/>
  <c r="O666" i="11"/>
  <c r="P666" i="11"/>
  <c r="Q666" i="11"/>
  <c r="R666" i="11"/>
  <c r="S666" i="11"/>
  <c r="T666" i="11"/>
  <c r="U666" i="11"/>
  <c r="V666" i="11"/>
  <c r="W666" i="11"/>
  <c r="Y666" i="11"/>
  <c r="H667" i="11"/>
  <c r="I667" i="11"/>
  <c r="J667" i="11"/>
  <c r="K667" i="11"/>
  <c r="L667" i="11"/>
  <c r="M667" i="11"/>
  <c r="N667" i="11"/>
  <c r="O667" i="11"/>
  <c r="P667" i="11"/>
  <c r="Q667" i="11"/>
  <c r="R667" i="11"/>
  <c r="S667" i="11"/>
  <c r="T667" i="11"/>
  <c r="U667" i="11"/>
  <c r="V667" i="11"/>
  <c r="W667" i="11"/>
  <c r="Y667" i="11"/>
  <c r="H668" i="11"/>
  <c r="I668" i="11"/>
  <c r="J668" i="11"/>
  <c r="K668" i="11"/>
  <c r="L668" i="11"/>
  <c r="M668" i="11"/>
  <c r="N668" i="11"/>
  <c r="O668" i="11"/>
  <c r="P668" i="11"/>
  <c r="Q668" i="11"/>
  <c r="R668" i="11"/>
  <c r="S668" i="11"/>
  <c r="T668" i="11"/>
  <c r="U668" i="11"/>
  <c r="V668" i="11"/>
  <c r="W668" i="11"/>
  <c r="Y668" i="11"/>
  <c r="H669" i="11"/>
  <c r="I669" i="11"/>
  <c r="J669" i="11"/>
  <c r="K669" i="11"/>
  <c r="L669" i="11"/>
  <c r="M669" i="11"/>
  <c r="N669" i="11"/>
  <c r="O669" i="11"/>
  <c r="P669" i="11"/>
  <c r="Q669" i="11"/>
  <c r="R669" i="11"/>
  <c r="S669" i="11"/>
  <c r="T669" i="11"/>
  <c r="U669" i="11"/>
  <c r="V669" i="11"/>
  <c r="W669" i="11"/>
  <c r="Y669" i="11"/>
  <c r="H670" i="11"/>
  <c r="I670" i="11"/>
  <c r="J670" i="11"/>
  <c r="K670" i="11"/>
  <c r="L670" i="11"/>
  <c r="M670" i="11"/>
  <c r="N670" i="11"/>
  <c r="O670" i="11"/>
  <c r="P670" i="11"/>
  <c r="Q670" i="11"/>
  <c r="R670" i="11"/>
  <c r="S670" i="11"/>
  <c r="T670" i="11"/>
  <c r="U670" i="11"/>
  <c r="V670" i="11"/>
  <c r="W670" i="11"/>
  <c r="Y670" i="11"/>
  <c r="H671" i="11"/>
  <c r="I671" i="11"/>
  <c r="J671" i="11"/>
  <c r="K671" i="11"/>
  <c r="L671" i="11"/>
  <c r="M671" i="11"/>
  <c r="N671" i="11"/>
  <c r="O671" i="11"/>
  <c r="P671" i="11"/>
  <c r="Q671" i="11"/>
  <c r="R671" i="11"/>
  <c r="S671" i="11"/>
  <c r="T671" i="11"/>
  <c r="U671" i="11"/>
  <c r="V671" i="11"/>
  <c r="W671" i="11"/>
  <c r="Y671" i="11"/>
  <c r="H672" i="11"/>
  <c r="I672" i="11"/>
  <c r="J672" i="11"/>
  <c r="K672" i="11"/>
  <c r="L672" i="11"/>
  <c r="M672" i="11"/>
  <c r="N672" i="11"/>
  <c r="O672" i="11"/>
  <c r="P672" i="11"/>
  <c r="Q672" i="11"/>
  <c r="R672" i="11"/>
  <c r="S672" i="11"/>
  <c r="T672" i="11"/>
  <c r="U672" i="11"/>
  <c r="V672" i="11"/>
  <c r="W672" i="11"/>
  <c r="Y672" i="11"/>
  <c r="H673" i="11"/>
  <c r="I673" i="11"/>
  <c r="J673" i="11"/>
  <c r="K673" i="11"/>
  <c r="L673" i="11"/>
  <c r="M673" i="11"/>
  <c r="N673" i="11"/>
  <c r="O673" i="11"/>
  <c r="P673" i="11"/>
  <c r="Q673" i="11"/>
  <c r="R673" i="11"/>
  <c r="S673" i="11"/>
  <c r="T673" i="11"/>
  <c r="U673" i="11"/>
  <c r="V673" i="11"/>
  <c r="W673" i="11"/>
  <c r="Y673" i="11"/>
  <c r="H674" i="11"/>
  <c r="I674" i="11"/>
  <c r="J674" i="11"/>
  <c r="K674" i="11"/>
  <c r="L674" i="11"/>
  <c r="M674" i="11"/>
  <c r="N674" i="11"/>
  <c r="O674" i="11"/>
  <c r="P674" i="11"/>
  <c r="Q674" i="11"/>
  <c r="R674" i="11"/>
  <c r="S674" i="11"/>
  <c r="T674" i="11"/>
  <c r="U674" i="11"/>
  <c r="V674" i="11"/>
  <c r="W674" i="11"/>
  <c r="Y674" i="11"/>
  <c r="H675" i="11"/>
  <c r="I675" i="11"/>
  <c r="J675" i="11"/>
  <c r="K675" i="11"/>
  <c r="L675" i="11"/>
  <c r="M675" i="11"/>
  <c r="N675" i="11"/>
  <c r="O675" i="11"/>
  <c r="P675" i="11"/>
  <c r="Q675" i="11"/>
  <c r="R675" i="11"/>
  <c r="S675" i="11"/>
  <c r="T675" i="11"/>
  <c r="U675" i="11"/>
  <c r="V675" i="11"/>
  <c r="W675" i="11"/>
  <c r="Y675" i="11"/>
  <c r="H676" i="11"/>
  <c r="I676" i="11"/>
  <c r="J676" i="11"/>
  <c r="K676" i="11"/>
  <c r="L676" i="11"/>
  <c r="M676" i="11"/>
  <c r="N676" i="11"/>
  <c r="O676" i="11"/>
  <c r="P676" i="11"/>
  <c r="Q676" i="11"/>
  <c r="R676" i="11"/>
  <c r="S676" i="11"/>
  <c r="T676" i="11"/>
  <c r="U676" i="11"/>
  <c r="V676" i="11"/>
  <c r="W676" i="11"/>
  <c r="Y676" i="11"/>
  <c r="H677" i="11"/>
  <c r="I677" i="11"/>
  <c r="J677" i="11"/>
  <c r="K677" i="11"/>
  <c r="L677" i="11"/>
  <c r="M677" i="11"/>
  <c r="N677" i="11"/>
  <c r="O677" i="11"/>
  <c r="P677" i="11"/>
  <c r="Q677" i="11"/>
  <c r="R677" i="11"/>
  <c r="S677" i="11"/>
  <c r="T677" i="11"/>
  <c r="U677" i="11"/>
  <c r="V677" i="11"/>
  <c r="W677" i="11"/>
  <c r="Y677" i="11"/>
  <c r="H678" i="11"/>
  <c r="I678" i="11"/>
  <c r="J678" i="11"/>
  <c r="K678" i="11"/>
  <c r="L678" i="11"/>
  <c r="M678" i="11"/>
  <c r="N678" i="11"/>
  <c r="O678" i="11"/>
  <c r="P678" i="11"/>
  <c r="Q678" i="11"/>
  <c r="R678" i="11"/>
  <c r="S678" i="11"/>
  <c r="T678" i="11"/>
  <c r="U678" i="11"/>
  <c r="V678" i="11"/>
  <c r="W678" i="11"/>
  <c r="Y678" i="11"/>
  <c r="H679" i="11"/>
  <c r="I679" i="11"/>
  <c r="J679" i="11"/>
  <c r="K679" i="11"/>
  <c r="L679" i="11"/>
  <c r="M679" i="11"/>
  <c r="N679" i="11"/>
  <c r="O679" i="11"/>
  <c r="P679" i="11"/>
  <c r="Q679" i="11"/>
  <c r="R679" i="11"/>
  <c r="S679" i="11"/>
  <c r="T679" i="11"/>
  <c r="U679" i="11"/>
  <c r="V679" i="11"/>
  <c r="W679" i="11"/>
  <c r="Y679" i="11"/>
  <c r="H680" i="11"/>
  <c r="I680" i="11"/>
  <c r="J680" i="11"/>
  <c r="K680" i="11"/>
  <c r="L680" i="11"/>
  <c r="M680" i="11"/>
  <c r="N680" i="11"/>
  <c r="O680" i="11"/>
  <c r="P680" i="11"/>
  <c r="Q680" i="11"/>
  <c r="R680" i="11"/>
  <c r="S680" i="11"/>
  <c r="T680" i="11"/>
  <c r="U680" i="11"/>
  <c r="V680" i="11"/>
  <c r="W680" i="11"/>
  <c r="Y680" i="11"/>
  <c r="H681" i="11"/>
  <c r="I681" i="11"/>
  <c r="J681" i="11"/>
  <c r="K681" i="11"/>
  <c r="L681" i="11"/>
  <c r="M681" i="11"/>
  <c r="N681" i="11"/>
  <c r="O681" i="11"/>
  <c r="P681" i="11"/>
  <c r="Q681" i="11"/>
  <c r="R681" i="11"/>
  <c r="S681" i="11"/>
  <c r="T681" i="11"/>
  <c r="U681" i="11"/>
  <c r="V681" i="11"/>
  <c r="W681" i="11"/>
  <c r="Y681" i="11"/>
  <c r="H682" i="11"/>
  <c r="I682" i="11"/>
  <c r="J682" i="11"/>
  <c r="K682" i="11"/>
  <c r="L682" i="11"/>
  <c r="M682" i="11"/>
  <c r="N682" i="11"/>
  <c r="O682" i="11"/>
  <c r="P682" i="11"/>
  <c r="Q682" i="11"/>
  <c r="R682" i="11"/>
  <c r="S682" i="11"/>
  <c r="T682" i="11"/>
  <c r="U682" i="11"/>
  <c r="V682" i="11"/>
  <c r="W682" i="11"/>
  <c r="Y682" i="11"/>
  <c r="H683" i="11"/>
  <c r="I683" i="11"/>
  <c r="J683" i="11"/>
  <c r="K683" i="11"/>
  <c r="L683" i="11"/>
  <c r="M683" i="11"/>
  <c r="N683" i="11"/>
  <c r="O683" i="11"/>
  <c r="P683" i="11"/>
  <c r="Q683" i="11"/>
  <c r="R683" i="11"/>
  <c r="S683" i="11"/>
  <c r="T683" i="11"/>
  <c r="U683" i="11"/>
  <c r="V683" i="11"/>
  <c r="W683" i="11"/>
  <c r="Y683" i="11"/>
  <c r="H684" i="11"/>
  <c r="I684" i="11"/>
  <c r="J684" i="11"/>
  <c r="K684" i="11"/>
  <c r="L684" i="11"/>
  <c r="M684" i="11"/>
  <c r="N684" i="11"/>
  <c r="O684" i="11"/>
  <c r="P684" i="11"/>
  <c r="Q684" i="11"/>
  <c r="R684" i="11"/>
  <c r="S684" i="11"/>
  <c r="T684" i="11"/>
  <c r="U684" i="11"/>
  <c r="V684" i="11"/>
  <c r="W684" i="11"/>
  <c r="Y684" i="11"/>
  <c r="H685" i="11"/>
  <c r="I685" i="11"/>
  <c r="J685" i="11"/>
  <c r="K685" i="11"/>
  <c r="L685" i="11"/>
  <c r="M685" i="11"/>
  <c r="N685" i="11"/>
  <c r="O685" i="11"/>
  <c r="P685" i="11"/>
  <c r="Q685" i="11"/>
  <c r="R685" i="11"/>
  <c r="S685" i="11"/>
  <c r="T685" i="11"/>
  <c r="U685" i="11"/>
  <c r="V685" i="11"/>
  <c r="W685" i="11"/>
  <c r="Y685" i="11"/>
  <c r="H686" i="11"/>
  <c r="I686" i="11"/>
  <c r="J686" i="11"/>
  <c r="K686" i="11"/>
  <c r="L686" i="11"/>
  <c r="M686" i="11"/>
  <c r="N686" i="11"/>
  <c r="O686" i="11"/>
  <c r="P686" i="11"/>
  <c r="Q686" i="11"/>
  <c r="R686" i="11"/>
  <c r="S686" i="11"/>
  <c r="T686" i="11"/>
  <c r="U686" i="11"/>
  <c r="V686" i="11"/>
  <c r="W686" i="11"/>
  <c r="Y686" i="11"/>
  <c r="H687" i="11"/>
  <c r="I687" i="11"/>
  <c r="J687" i="11"/>
  <c r="K687" i="11"/>
  <c r="L687" i="11"/>
  <c r="M687" i="11"/>
  <c r="N687" i="11"/>
  <c r="O687" i="11"/>
  <c r="P687" i="11"/>
  <c r="Q687" i="11"/>
  <c r="R687" i="11"/>
  <c r="S687" i="11"/>
  <c r="T687" i="11"/>
  <c r="U687" i="11"/>
  <c r="V687" i="11"/>
  <c r="W687" i="11"/>
  <c r="Y687" i="11"/>
  <c r="H688" i="11"/>
  <c r="I688" i="11"/>
  <c r="J688" i="11"/>
  <c r="K688" i="11"/>
  <c r="L688" i="11"/>
  <c r="M688" i="11"/>
  <c r="N688" i="11"/>
  <c r="O688" i="11"/>
  <c r="P688" i="11"/>
  <c r="Q688" i="11"/>
  <c r="R688" i="11"/>
  <c r="S688" i="11"/>
  <c r="T688" i="11"/>
  <c r="U688" i="11"/>
  <c r="V688" i="11"/>
  <c r="W688" i="11"/>
  <c r="Y688" i="11"/>
  <c r="H689" i="11"/>
  <c r="I689" i="11"/>
  <c r="J689" i="11"/>
  <c r="K689" i="11"/>
  <c r="L689" i="11"/>
  <c r="M689" i="11"/>
  <c r="N689" i="11"/>
  <c r="O689" i="11"/>
  <c r="P689" i="11"/>
  <c r="Q689" i="11"/>
  <c r="R689" i="11"/>
  <c r="S689" i="11"/>
  <c r="T689" i="11"/>
  <c r="U689" i="11"/>
  <c r="V689" i="11"/>
  <c r="W689" i="11"/>
  <c r="Y689" i="11"/>
  <c r="H690" i="11"/>
  <c r="I690" i="11"/>
  <c r="J690" i="11"/>
  <c r="K690" i="11"/>
  <c r="L690" i="11"/>
  <c r="M690" i="11"/>
  <c r="N690" i="11"/>
  <c r="O690" i="11"/>
  <c r="P690" i="11"/>
  <c r="Q690" i="11"/>
  <c r="R690" i="11"/>
  <c r="S690" i="11"/>
  <c r="T690" i="11"/>
  <c r="U690" i="11"/>
  <c r="V690" i="11"/>
  <c r="W690" i="11"/>
  <c r="Y690" i="11"/>
  <c r="H691" i="11"/>
  <c r="I691" i="11"/>
  <c r="J691" i="11"/>
  <c r="K691" i="11"/>
  <c r="L691" i="11"/>
  <c r="M691" i="11"/>
  <c r="N691" i="11"/>
  <c r="O691" i="11"/>
  <c r="P691" i="11"/>
  <c r="Q691" i="11"/>
  <c r="R691" i="11"/>
  <c r="S691" i="11"/>
  <c r="T691" i="11"/>
  <c r="U691" i="11"/>
  <c r="V691" i="11"/>
  <c r="W691" i="11"/>
  <c r="Y691" i="11"/>
  <c r="H692" i="11"/>
  <c r="I692" i="11"/>
  <c r="J692" i="11"/>
  <c r="K692" i="11"/>
  <c r="L692" i="11"/>
  <c r="M692" i="11"/>
  <c r="N692" i="11"/>
  <c r="O692" i="11"/>
  <c r="P692" i="11"/>
  <c r="Q692" i="11"/>
  <c r="R692" i="11"/>
  <c r="S692" i="11"/>
  <c r="T692" i="11"/>
  <c r="U692" i="11"/>
  <c r="V692" i="11"/>
  <c r="W692" i="11"/>
  <c r="Y692" i="11"/>
  <c r="H693" i="11"/>
  <c r="I693" i="11"/>
  <c r="J693" i="11"/>
  <c r="K693" i="11"/>
  <c r="L693" i="11"/>
  <c r="M693" i="11"/>
  <c r="N693" i="11"/>
  <c r="O693" i="11"/>
  <c r="P693" i="11"/>
  <c r="Q693" i="11"/>
  <c r="R693" i="11"/>
  <c r="S693" i="11"/>
  <c r="T693" i="11"/>
  <c r="U693" i="11"/>
  <c r="V693" i="11"/>
  <c r="W693" i="11"/>
  <c r="Y693" i="11"/>
  <c r="H694" i="11"/>
  <c r="I694" i="11"/>
  <c r="J694" i="11"/>
  <c r="K694" i="11"/>
  <c r="L694" i="11"/>
  <c r="M694" i="11"/>
  <c r="N694" i="11"/>
  <c r="O694" i="11"/>
  <c r="P694" i="11"/>
  <c r="Q694" i="11"/>
  <c r="R694" i="11"/>
  <c r="S694" i="11"/>
  <c r="T694" i="11"/>
  <c r="U694" i="11"/>
  <c r="V694" i="11"/>
  <c r="W694" i="11"/>
  <c r="Y694" i="11"/>
  <c r="H695" i="11"/>
  <c r="I695" i="11"/>
  <c r="J695" i="11"/>
  <c r="K695" i="11"/>
  <c r="L695" i="11"/>
  <c r="M695" i="11"/>
  <c r="N695" i="11"/>
  <c r="O695" i="11"/>
  <c r="P695" i="11"/>
  <c r="Q695" i="11"/>
  <c r="R695" i="11"/>
  <c r="S695" i="11"/>
  <c r="T695" i="11"/>
  <c r="U695" i="11"/>
  <c r="V695" i="11"/>
  <c r="W695" i="11"/>
  <c r="Y695" i="11"/>
  <c r="H696" i="11"/>
  <c r="I696" i="11"/>
  <c r="J696" i="11"/>
  <c r="K696" i="11"/>
  <c r="L696" i="11"/>
  <c r="M696" i="11"/>
  <c r="N696" i="11"/>
  <c r="O696" i="11"/>
  <c r="P696" i="11"/>
  <c r="Q696" i="11"/>
  <c r="R696" i="11"/>
  <c r="S696" i="11"/>
  <c r="T696" i="11"/>
  <c r="U696" i="11"/>
  <c r="V696" i="11"/>
  <c r="W696" i="11"/>
  <c r="Y696" i="11"/>
  <c r="H697" i="11"/>
  <c r="I697" i="11"/>
  <c r="J697" i="11"/>
  <c r="K697" i="11"/>
  <c r="L697" i="11"/>
  <c r="M697" i="11"/>
  <c r="N697" i="11"/>
  <c r="O697" i="11"/>
  <c r="P697" i="11"/>
  <c r="Q697" i="11"/>
  <c r="R697" i="11"/>
  <c r="S697" i="11"/>
  <c r="T697" i="11"/>
  <c r="U697" i="11"/>
  <c r="V697" i="11"/>
  <c r="W697" i="11"/>
  <c r="Y697" i="11"/>
  <c r="H698" i="11"/>
  <c r="I698" i="11"/>
  <c r="J698" i="11"/>
  <c r="K698" i="11"/>
  <c r="L698" i="11"/>
  <c r="M698" i="11"/>
  <c r="N698" i="11"/>
  <c r="O698" i="11"/>
  <c r="P698" i="11"/>
  <c r="Q698" i="11"/>
  <c r="R698" i="11"/>
  <c r="S698" i="11"/>
  <c r="T698" i="11"/>
  <c r="U698" i="11"/>
  <c r="V698" i="11"/>
  <c r="W698" i="11"/>
  <c r="Y698" i="11"/>
  <c r="H699" i="11"/>
  <c r="I699" i="11"/>
  <c r="J699" i="11"/>
  <c r="K699" i="11"/>
  <c r="L699" i="11"/>
  <c r="M699" i="11"/>
  <c r="N699" i="11"/>
  <c r="O699" i="11"/>
  <c r="P699" i="11"/>
  <c r="Q699" i="11"/>
  <c r="R699" i="11"/>
  <c r="S699" i="11"/>
  <c r="T699" i="11"/>
  <c r="U699" i="11"/>
  <c r="V699" i="11"/>
  <c r="W699" i="11"/>
  <c r="Y699" i="11"/>
  <c r="H700" i="11"/>
  <c r="I700" i="11"/>
  <c r="J700" i="11"/>
  <c r="K700" i="11"/>
  <c r="L700" i="11"/>
  <c r="M700" i="11"/>
  <c r="N700" i="11"/>
  <c r="O700" i="11"/>
  <c r="P700" i="11"/>
  <c r="Q700" i="11"/>
  <c r="R700" i="11"/>
  <c r="S700" i="11"/>
  <c r="T700" i="11"/>
  <c r="U700" i="11"/>
  <c r="V700" i="11"/>
  <c r="W700" i="11"/>
  <c r="Y700" i="11"/>
  <c r="H701" i="11"/>
  <c r="I701" i="11"/>
  <c r="J701" i="11"/>
  <c r="K701" i="11"/>
  <c r="L701" i="11"/>
  <c r="M701" i="11"/>
  <c r="N701" i="11"/>
  <c r="O701" i="11"/>
  <c r="P701" i="11"/>
  <c r="Q701" i="11"/>
  <c r="R701" i="11"/>
  <c r="S701" i="11"/>
  <c r="T701" i="11"/>
  <c r="U701" i="11"/>
  <c r="V701" i="11"/>
  <c r="W701" i="11"/>
  <c r="Y701" i="11"/>
  <c r="H702" i="11"/>
  <c r="I702" i="11"/>
  <c r="J702" i="11"/>
  <c r="K702" i="11"/>
  <c r="L702" i="11"/>
  <c r="M702" i="11"/>
  <c r="N702" i="11"/>
  <c r="O702" i="11"/>
  <c r="P702" i="11"/>
  <c r="Q702" i="11"/>
  <c r="R702" i="11"/>
  <c r="S702" i="11"/>
  <c r="T702" i="11"/>
  <c r="U702" i="11"/>
  <c r="V702" i="11"/>
  <c r="W702" i="11"/>
  <c r="Y702" i="11"/>
  <c r="H703" i="11"/>
  <c r="I703" i="11"/>
  <c r="J703" i="11"/>
  <c r="K703" i="11"/>
  <c r="L703" i="11"/>
  <c r="M703" i="11"/>
  <c r="N703" i="11"/>
  <c r="O703" i="11"/>
  <c r="P703" i="11"/>
  <c r="Q703" i="11"/>
  <c r="R703" i="11"/>
  <c r="S703" i="11"/>
  <c r="T703" i="11"/>
  <c r="U703" i="11"/>
  <c r="V703" i="11"/>
  <c r="W703" i="11"/>
  <c r="Y703" i="11"/>
  <c r="H704" i="11"/>
  <c r="I704" i="11"/>
  <c r="J704" i="11"/>
  <c r="K704" i="11"/>
  <c r="L704" i="11"/>
  <c r="M704" i="11"/>
  <c r="N704" i="11"/>
  <c r="O704" i="11"/>
  <c r="P704" i="11"/>
  <c r="Q704" i="11"/>
  <c r="R704" i="11"/>
  <c r="S704" i="11"/>
  <c r="T704" i="11"/>
  <c r="U704" i="11"/>
  <c r="V704" i="11"/>
  <c r="W704" i="11"/>
  <c r="Y704" i="11"/>
  <c r="H705" i="11"/>
  <c r="I705" i="11"/>
  <c r="J705" i="11"/>
  <c r="K705" i="11"/>
  <c r="L705" i="11"/>
  <c r="M705" i="11"/>
  <c r="N705" i="11"/>
  <c r="O705" i="11"/>
  <c r="P705" i="11"/>
  <c r="Q705" i="11"/>
  <c r="R705" i="11"/>
  <c r="S705" i="11"/>
  <c r="T705" i="11"/>
  <c r="U705" i="11"/>
  <c r="V705" i="11"/>
  <c r="W705" i="11"/>
  <c r="Y705" i="11"/>
  <c r="H706" i="11"/>
  <c r="I706" i="11"/>
  <c r="J706" i="11"/>
  <c r="K706" i="11"/>
  <c r="L706" i="11"/>
  <c r="M706" i="11"/>
  <c r="N706" i="11"/>
  <c r="O706" i="11"/>
  <c r="P706" i="11"/>
  <c r="Q706" i="11"/>
  <c r="R706" i="11"/>
  <c r="S706" i="11"/>
  <c r="T706" i="11"/>
  <c r="U706" i="11"/>
  <c r="V706" i="11"/>
  <c r="W706" i="11"/>
  <c r="Y706" i="11"/>
  <c r="H707" i="11"/>
  <c r="I707" i="11"/>
  <c r="J707" i="11"/>
  <c r="K707" i="11"/>
  <c r="L707" i="11"/>
  <c r="M707" i="11"/>
  <c r="N707" i="11"/>
  <c r="O707" i="11"/>
  <c r="P707" i="11"/>
  <c r="Q707" i="11"/>
  <c r="R707" i="11"/>
  <c r="S707" i="11"/>
  <c r="T707" i="11"/>
  <c r="U707" i="11"/>
  <c r="V707" i="11"/>
  <c r="W707" i="11"/>
  <c r="Y707" i="11"/>
  <c r="H708" i="11"/>
  <c r="I708" i="11"/>
  <c r="J708" i="11"/>
  <c r="K708" i="11"/>
  <c r="L708" i="11"/>
  <c r="M708" i="11"/>
  <c r="N708" i="11"/>
  <c r="O708" i="11"/>
  <c r="P708" i="11"/>
  <c r="Q708" i="11"/>
  <c r="R708" i="11"/>
  <c r="S708" i="11"/>
  <c r="T708" i="11"/>
  <c r="U708" i="11"/>
  <c r="V708" i="11"/>
  <c r="W708" i="11"/>
  <c r="Y708" i="11"/>
  <c r="H709" i="11"/>
  <c r="I709" i="11"/>
  <c r="J709" i="11"/>
  <c r="K709" i="11"/>
  <c r="L709" i="11"/>
  <c r="M709" i="11"/>
  <c r="N709" i="11"/>
  <c r="O709" i="11"/>
  <c r="P709" i="11"/>
  <c r="Q709" i="11"/>
  <c r="R709" i="11"/>
  <c r="S709" i="11"/>
  <c r="T709" i="11"/>
  <c r="U709" i="11"/>
  <c r="V709" i="11"/>
  <c r="W709" i="11"/>
  <c r="Y709" i="11"/>
  <c r="H710" i="11"/>
  <c r="I710" i="11"/>
  <c r="J710" i="11"/>
  <c r="K710" i="11"/>
  <c r="L710" i="11"/>
  <c r="M710" i="11"/>
  <c r="N710" i="11"/>
  <c r="O710" i="11"/>
  <c r="P710" i="11"/>
  <c r="Q710" i="11"/>
  <c r="R710" i="11"/>
  <c r="S710" i="11"/>
  <c r="T710" i="11"/>
  <c r="U710" i="11"/>
  <c r="V710" i="11"/>
  <c r="W710" i="11"/>
  <c r="Y710" i="11"/>
  <c r="H711" i="11"/>
  <c r="I711" i="11"/>
  <c r="J711" i="11"/>
  <c r="K711" i="11"/>
  <c r="L711" i="11"/>
  <c r="M711" i="11"/>
  <c r="N711" i="11"/>
  <c r="O711" i="11"/>
  <c r="P711" i="11"/>
  <c r="Q711" i="11"/>
  <c r="R711" i="11"/>
  <c r="S711" i="11"/>
  <c r="T711" i="11"/>
  <c r="U711" i="11"/>
  <c r="V711" i="11"/>
  <c r="W711" i="11"/>
  <c r="Y711" i="11"/>
  <c r="H712" i="11"/>
  <c r="I712" i="11"/>
  <c r="J712" i="11"/>
  <c r="K712" i="11"/>
  <c r="L712" i="11"/>
  <c r="M712" i="11"/>
  <c r="N712" i="11"/>
  <c r="O712" i="11"/>
  <c r="P712" i="11"/>
  <c r="Q712" i="11"/>
  <c r="R712" i="11"/>
  <c r="S712" i="11"/>
  <c r="T712" i="11"/>
  <c r="U712" i="11"/>
  <c r="V712" i="11"/>
  <c r="W712" i="11"/>
  <c r="Y712" i="11"/>
  <c r="H713" i="11"/>
  <c r="I713" i="11"/>
  <c r="J713" i="11"/>
  <c r="K713" i="11"/>
  <c r="L713" i="11"/>
  <c r="M713" i="11"/>
  <c r="N713" i="11"/>
  <c r="O713" i="11"/>
  <c r="P713" i="11"/>
  <c r="Q713" i="11"/>
  <c r="R713" i="11"/>
  <c r="S713" i="11"/>
  <c r="T713" i="11"/>
  <c r="U713" i="11"/>
  <c r="V713" i="11"/>
  <c r="W713" i="11"/>
  <c r="Y713" i="11"/>
  <c r="H714" i="11"/>
  <c r="I714" i="11"/>
  <c r="J714" i="11"/>
  <c r="K714" i="11"/>
  <c r="L714" i="11"/>
  <c r="M714" i="11"/>
  <c r="N714" i="11"/>
  <c r="O714" i="11"/>
  <c r="P714" i="11"/>
  <c r="Q714" i="11"/>
  <c r="R714" i="11"/>
  <c r="S714" i="11"/>
  <c r="T714" i="11"/>
  <c r="U714" i="11"/>
  <c r="V714" i="11"/>
  <c r="W714" i="11"/>
  <c r="Y714" i="11"/>
  <c r="H715" i="11"/>
  <c r="I715" i="11"/>
  <c r="J715" i="11"/>
  <c r="K715" i="11"/>
  <c r="L715" i="11"/>
  <c r="M715" i="11"/>
  <c r="N715" i="11"/>
  <c r="O715" i="11"/>
  <c r="P715" i="11"/>
  <c r="Q715" i="11"/>
  <c r="R715" i="11"/>
  <c r="S715" i="11"/>
  <c r="T715" i="11"/>
  <c r="U715" i="11"/>
  <c r="V715" i="11"/>
  <c r="W715" i="11"/>
  <c r="Y715" i="11"/>
  <c r="H716" i="11"/>
  <c r="I716" i="11"/>
  <c r="J716" i="11"/>
  <c r="K716" i="11"/>
  <c r="L716" i="11"/>
  <c r="M716" i="11"/>
  <c r="N716" i="11"/>
  <c r="O716" i="11"/>
  <c r="P716" i="11"/>
  <c r="Q716" i="11"/>
  <c r="R716" i="11"/>
  <c r="S716" i="11"/>
  <c r="T716" i="11"/>
  <c r="U716" i="11"/>
  <c r="V716" i="11"/>
  <c r="W716" i="11"/>
  <c r="Y716" i="11"/>
  <c r="H717" i="11"/>
  <c r="I717" i="11"/>
  <c r="J717" i="11"/>
  <c r="K717" i="11"/>
  <c r="L717" i="11"/>
  <c r="M717" i="11"/>
  <c r="N717" i="11"/>
  <c r="O717" i="11"/>
  <c r="P717" i="11"/>
  <c r="Q717" i="11"/>
  <c r="R717" i="11"/>
  <c r="S717" i="11"/>
  <c r="T717" i="11"/>
  <c r="U717" i="11"/>
  <c r="V717" i="11"/>
  <c r="W717" i="11"/>
  <c r="Y717" i="11"/>
  <c r="H718" i="11"/>
  <c r="I718" i="11"/>
  <c r="J718" i="11"/>
  <c r="K718" i="11"/>
  <c r="L718" i="11"/>
  <c r="M718" i="11"/>
  <c r="N718" i="11"/>
  <c r="O718" i="11"/>
  <c r="P718" i="11"/>
  <c r="Q718" i="11"/>
  <c r="R718" i="11"/>
  <c r="S718" i="11"/>
  <c r="T718" i="11"/>
  <c r="U718" i="11"/>
  <c r="V718" i="11"/>
  <c r="W718" i="11"/>
  <c r="Y718" i="11"/>
  <c r="H719" i="11"/>
  <c r="I719" i="11"/>
  <c r="J719" i="11"/>
  <c r="K719" i="11"/>
  <c r="L719" i="11"/>
  <c r="M719" i="11"/>
  <c r="N719" i="11"/>
  <c r="O719" i="11"/>
  <c r="P719" i="11"/>
  <c r="Q719" i="11"/>
  <c r="R719" i="11"/>
  <c r="S719" i="11"/>
  <c r="T719" i="11"/>
  <c r="U719" i="11"/>
  <c r="V719" i="11"/>
  <c r="W719" i="11"/>
  <c r="Y719" i="11"/>
  <c r="H720" i="11"/>
  <c r="I720" i="11"/>
  <c r="J720" i="11"/>
  <c r="K720" i="11"/>
  <c r="L720" i="11"/>
  <c r="M720" i="11"/>
  <c r="N720" i="11"/>
  <c r="O720" i="11"/>
  <c r="P720" i="11"/>
  <c r="Q720" i="11"/>
  <c r="R720" i="11"/>
  <c r="S720" i="11"/>
  <c r="T720" i="11"/>
  <c r="U720" i="11"/>
  <c r="V720" i="11"/>
  <c r="W720" i="11"/>
  <c r="Y720" i="11"/>
  <c r="H721" i="11"/>
  <c r="I721" i="11"/>
  <c r="J721" i="11"/>
  <c r="K721" i="11"/>
  <c r="L721" i="11"/>
  <c r="M721" i="11"/>
  <c r="N721" i="11"/>
  <c r="O721" i="11"/>
  <c r="P721" i="11"/>
  <c r="Q721" i="11"/>
  <c r="R721" i="11"/>
  <c r="S721" i="11"/>
  <c r="T721" i="11"/>
  <c r="U721" i="11"/>
  <c r="V721" i="11"/>
  <c r="W721" i="11"/>
  <c r="Y721" i="11"/>
  <c r="H722" i="11"/>
  <c r="I722" i="11"/>
  <c r="J722" i="11"/>
  <c r="K722" i="11"/>
  <c r="L722" i="11"/>
  <c r="M722" i="11"/>
  <c r="N722" i="11"/>
  <c r="O722" i="11"/>
  <c r="P722" i="11"/>
  <c r="Q722" i="11"/>
  <c r="R722" i="11"/>
  <c r="S722" i="11"/>
  <c r="T722" i="11"/>
  <c r="U722" i="11"/>
  <c r="V722" i="11"/>
  <c r="W722" i="11"/>
  <c r="Y722" i="11"/>
  <c r="H723" i="11"/>
  <c r="I723" i="11"/>
  <c r="J723" i="11"/>
  <c r="K723" i="11"/>
  <c r="L723" i="11"/>
  <c r="M723" i="11"/>
  <c r="N723" i="11"/>
  <c r="O723" i="11"/>
  <c r="P723" i="11"/>
  <c r="Q723" i="11"/>
  <c r="R723" i="11"/>
  <c r="S723" i="11"/>
  <c r="T723" i="11"/>
  <c r="U723" i="11"/>
  <c r="V723" i="11"/>
  <c r="W723" i="11"/>
  <c r="Y723" i="11"/>
  <c r="H724" i="11"/>
  <c r="I724" i="11"/>
  <c r="J724" i="11"/>
  <c r="K724" i="11"/>
  <c r="L724" i="11"/>
  <c r="M724" i="11"/>
  <c r="N724" i="11"/>
  <c r="O724" i="11"/>
  <c r="P724" i="11"/>
  <c r="Q724" i="11"/>
  <c r="R724" i="11"/>
  <c r="S724" i="11"/>
  <c r="T724" i="11"/>
  <c r="U724" i="11"/>
  <c r="V724" i="11"/>
  <c r="W724" i="11"/>
  <c r="Y724" i="11"/>
  <c r="H725" i="11"/>
  <c r="I725" i="11"/>
  <c r="J725" i="11"/>
  <c r="K725" i="11"/>
  <c r="L725" i="11"/>
  <c r="M725" i="11"/>
  <c r="N725" i="11"/>
  <c r="O725" i="11"/>
  <c r="P725" i="11"/>
  <c r="Q725" i="11"/>
  <c r="R725" i="11"/>
  <c r="S725" i="11"/>
  <c r="T725" i="11"/>
  <c r="U725" i="11"/>
  <c r="V725" i="11"/>
  <c r="W725" i="11"/>
  <c r="Y725" i="11"/>
  <c r="H726" i="11"/>
  <c r="I726" i="11"/>
  <c r="J726" i="11"/>
  <c r="K726" i="11"/>
  <c r="L726" i="11"/>
  <c r="M726" i="11"/>
  <c r="N726" i="11"/>
  <c r="O726" i="11"/>
  <c r="P726" i="11"/>
  <c r="Q726" i="11"/>
  <c r="R726" i="11"/>
  <c r="S726" i="11"/>
  <c r="T726" i="11"/>
  <c r="U726" i="11"/>
  <c r="V726" i="11"/>
  <c r="W726" i="11"/>
  <c r="Y726" i="11"/>
  <c r="H727" i="11"/>
  <c r="I727" i="11"/>
  <c r="J727" i="11"/>
  <c r="K727" i="11"/>
  <c r="L727" i="11"/>
  <c r="M727" i="11"/>
  <c r="N727" i="11"/>
  <c r="O727" i="11"/>
  <c r="P727" i="11"/>
  <c r="Q727" i="11"/>
  <c r="R727" i="11"/>
  <c r="S727" i="11"/>
  <c r="T727" i="11"/>
  <c r="U727" i="11"/>
  <c r="V727" i="11"/>
  <c r="W727" i="11"/>
  <c r="Y727" i="11"/>
  <c r="H728" i="11"/>
  <c r="I728" i="11"/>
  <c r="J728" i="11"/>
  <c r="K728" i="11"/>
  <c r="L728" i="11"/>
  <c r="M728" i="11"/>
  <c r="N728" i="11"/>
  <c r="O728" i="11"/>
  <c r="P728" i="11"/>
  <c r="Q728" i="11"/>
  <c r="R728" i="11"/>
  <c r="S728" i="11"/>
  <c r="T728" i="11"/>
  <c r="U728" i="11"/>
  <c r="V728" i="11"/>
  <c r="W728" i="11"/>
  <c r="Y728" i="11"/>
  <c r="H729" i="11"/>
  <c r="I729" i="11"/>
  <c r="J729" i="11"/>
  <c r="K729" i="11"/>
  <c r="L729" i="11"/>
  <c r="M729" i="11"/>
  <c r="N729" i="11"/>
  <c r="O729" i="11"/>
  <c r="P729" i="11"/>
  <c r="Q729" i="11"/>
  <c r="R729" i="11"/>
  <c r="S729" i="11"/>
  <c r="T729" i="11"/>
  <c r="U729" i="11"/>
  <c r="V729" i="11"/>
  <c r="W729" i="11"/>
  <c r="Y729" i="11"/>
  <c r="H730" i="11"/>
  <c r="I730" i="11"/>
  <c r="J730" i="11"/>
  <c r="K730" i="11"/>
  <c r="L730" i="11"/>
  <c r="M730" i="11"/>
  <c r="N730" i="11"/>
  <c r="O730" i="11"/>
  <c r="P730" i="11"/>
  <c r="Q730" i="11"/>
  <c r="R730" i="11"/>
  <c r="S730" i="11"/>
  <c r="T730" i="11"/>
  <c r="U730" i="11"/>
  <c r="V730" i="11"/>
  <c r="W730" i="11"/>
  <c r="Y730" i="11"/>
  <c r="H731" i="11"/>
  <c r="I731" i="11"/>
  <c r="J731" i="11"/>
  <c r="K731" i="11"/>
  <c r="L731" i="11"/>
  <c r="M731" i="11"/>
  <c r="N731" i="11"/>
  <c r="O731" i="11"/>
  <c r="P731" i="11"/>
  <c r="Q731" i="11"/>
  <c r="R731" i="11"/>
  <c r="S731" i="11"/>
  <c r="T731" i="11"/>
  <c r="U731" i="11"/>
  <c r="V731" i="11"/>
  <c r="W731" i="11"/>
  <c r="Y731" i="11"/>
  <c r="H732" i="11"/>
  <c r="I732" i="11"/>
  <c r="J732" i="11"/>
  <c r="K732" i="11"/>
  <c r="L732" i="11"/>
  <c r="M732" i="11"/>
  <c r="N732" i="11"/>
  <c r="O732" i="11"/>
  <c r="P732" i="11"/>
  <c r="Q732" i="11"/>
  <c r="R732" i="11"/>
  <c r="S732" i="11"/>
  <c r="T732" i="11"/>
  <c r="U732" i="11"/>
  <c r="V732" i="11"/>
  <c r="W732" i="11"/>
  <c r="Y732" i="11"/>
  <c r="H733" i="11"/>
  <c r="I733" i="11"/>
  <c r="J733" i="11"/>
  <c r="K733" i="11"/>
  <c r="L733" i="11"/>
  <c r="M733" i="11"/>
  <c r="N733" i="11"/>
  <c r="O733" i="11"/>
  <c r="P733" i="11"/>
  <c r="Q733" i="11"/>
  <c r="R733" i="11"/>
  <c r="S733" i="11"/>
  <c r="T733" i="11"/>
  <c r="U733" i="11"/>
  <c r="V733" i="11"/>
  <c r="W733" i="11"/>
  <c r="Y733" i="11"/>
  <c r="H734" i="11"/>
  <c r="I734" i="11"/>
  <c r="J734" i="11"/>
  <c r="K734" i="11"/>
  <c r="L734" i="11"/>
  <c r="M734" i="11"/>
  <c r="N734" i="11"/>
  <c r="O734" i="11"/>
  <c r="P734" i="11"/>
  <c r="Q734" i="11"/>
  <c r="R734" i="11"/>
  <c r="S734" i="11"/>
  <c r="T734" i="11"/>
  <c r="U734" i="11"/>
  <c r="V734" i="11"/>
  <c r="W734" i="11"/>
  <c r="Y734" i="11"/>
  <c r="H735" i="11"/>
  <c r="I735" i="11"/>
  <c r="J735" i="11"/>
  <c r="K735" i="11"/>
  <c r="L735" i="11"/>
  <c r="M735" i="11"/>
  <c r="N735" i="11"/>
  <c r="O735" i="11"/>
  <c r="P735" i="11"/>
  <c r="Q735" i="11"/>
  <c r="R735" i="11"/>
  <c r="S735" i="11"/>
  <c r="T735" i="11"/>
  <c r="U735" i="11"/>
  <c r="V735" i="11"/>
  <c r="W735" i="11"/>
  <c r="Y735" i="11"/>
  <c r="H736" i="11"/>
  <c r="I736" i="11"/>
  <c r="J736" i="11"/>
  <c r="K736" i="11"/>
  <c r="L736" i="11"/>
  <c r="M736" i="11"/>
  <c r="N736" i="11"/>
  <c r="O736" i="11"/>
  <c r="P736" i="11"/>
  <c r="Q736" i="11"/>
  <c r="R736" i="11"/>
  <c r="S736" i="11"/>
  <c r="T736" i="11"/>
  <c r="U736" i="11"/>
  <c r="V736" i="11"/>
  <c r="W736" i="11"/>
  <c r="Y736" i="11"/>
  <c r="H737" i="11"/>
  <c r="I737" i="11"/>
  <c r="J737" i="11"/>
  <c r="K737" i="11"/>
  <c r="L737" i="11"/>
  <c r="M737" i="11"/>
  <c r="N737" i="11"/>
  <c r="O737" i="11"/>
  <c r="P737" i="11"/>
  <c r="Q737" i="11"/>
  <c r="R737" i="11"/>
  <c r="S737" i="11"/>
  <c r="T737" i="11"/>
  <c r="U737" i="11"/>
  <c r="V737" i="11"/>
  <c r="W737" i="11"/>
  <c r="Y737" i="11"/>
  <c r="H738" i="11"/>
  <c r="I738" i="11"/>
  <c r="J738" i="11"/>
  <c r="K738" i="11"/>
  <c r="L738" i="11"/>
  <c r="M738" i="11"/>
  <c r="N738" i="11"/>
  <c r="O738" i="11"/>
  <c r="P738" i="11"/>
  <c r="Q738" i="11"/>
  <c r="R738" i="11"/>
  <c r="S738" i="11"/>
  <c r="T738" i="11"/>
  <c r="U738" i="11"/>
  <c r="V738" i="11"/>
  <c r="W738" i="11"/>
  <c r="Y738" i="11"/>
  <c r="H739" i="11"/>
  <c r="I739" i="11"/>
  <c r="J739" i="11"/>
  <c r="K739" i="11"/>
  <c r="L739" i="11"/>
  <c r="M739" i="11"/>
  <c r="N739" i="11"/>
  <c r="O739" i="11"/>
  <c r="P739" i="11"/>
  <c r="Q739" i="11"/>
  <c r="R739" i="11"/>
  <c r="S739" i="11"/>
  <c r="T739" i="11"/>
  <c r="U739" i="11"/>
  <c r="V739" i="11"/>
  <c r="W739" i="11"/>
  <c r="Y739" i="11"/>
  <c r="H740" i="11"/>
  <c r="I740" i="11"/>
  <c r="J740" i="11"/>
  <c r="K740" i="11"/>
  <c r="L740" i="11"/>
  <c r="M740" i="11"/>
  <c r="N740" i="11"/>
  <c r="O740" i="11"/>
  <c r="P740" i="11"/>
  <c r="Q740" i="11"/>
  <c r="R740" i="11"/>
  <c r="S740" i="11"/>
  <c r="T740" i="11"/>
  <c r="U740" i="11"/>
  <c r="V740" i="11"/>
  <c r="W740" i="11"/>
  <c r="Y740" i="11"/>
  <c r="H741" i="11"/>
  <c r="I741" i="11"/>
  <c r="J741" i="11"/>
  <c r="K741" i="11"/>
  <c r="L741" i="11"/>
  <c r="M741" i="11"/>
  <c r="N741" i="11"/>
  <c r="O741" i="11"/>
  <c r="P741" i="11"/>
  <c r="Q741" i="11"/>
  <c r="R741" i="11"/>
  <c r="S741" i="11"/>
  <c r="T741" i="11"/>
  <c r="U741" i="11"/>
  <c r="V741" i="11"/>
  <c r="W741" i="11"/>
  <c r="Y741" i="11"/>
  <c r="H742" i="11"/>
  <c r="I742" i="11"/>
  <c r="J742" i="11"/>
  <c r="K742" i="11"/>
  <c r="L742" i="11"/>
  <c r="M742" i="11"/>
  <c r="N742" i="11"/>
  <c r="O742" i="11"/>
  <c r="P742" i="11"/>
  <c r="Q742" i="11"/>
  <c r="R742" i="11"/>
  <c r="S742" i="11"/>
  <c r="T742" i="11"/>
  <c r="U742" i="11"/>
  <c r="V742" i="11"/>
  <c r="W742" i="11"/>
  <c r="Y742" i="11"/>
  <c r="H743" i="11"/>
  <c r="I743" i="11"/>
  <c r="J743" i="11"/>
  <c r="K743" i="11"/>
  <c r="L743" i="11"/>
  <c r="M743" i="11"/>
  <c r="N743" i="11"/>
  <c r="O743" i="11"/>
  <c r="P743" i="11"/>
  <c r="Q743" i="11"/>
  <c r="R743" i="11"/>
  <c r="S743" i="11"/>
  <c r="T743" i="11"/>
  <c r="U743" i="11"/>
  <c r="V743" i="11"/>
  <c r="W743" i="11"/>
  <c r="Y743" i="11"/>
  <c r="H744" i="11"/>
  <c r="I744" i="11"/>
  <c r="J744" i="11"/>
  <c r="K744" i="11"/>
  <c r="L744" i="11"/>
  <c r="M744" i="11"/>
  <c r="N744" i="11"/>
  <c r="O744" i="11"/>
  <c r="P744" i="11"/>
  <c r="Q744" i="11"/>
  <c r="R744" i="11"/>
  <c r="S744" i="11"/>
  <c r="T744" i="11"/>
  <c r="U744" i="11"/>
  <c r="V744" i="11"/>
  <c r="W744" i="11"/>
  <c r="Y744" i="11"/>
  <c r="H745" i="11"/>
  <c r="I745" i="11"/>
  <c r="J745" i="11"/>
  <c r="K745" i="11"/>
  <c r="L745" i="11"/>
  <c r="M745" i="11"/>
  <c r="N745" i="11"/>
  <c r="O745" i="11"/>
  <c r="P745" i="11"/>
  <c r="Q745" i="11"/>
  <c r="R745" i="11"/>
  <c r="S745" i="11"/>
  <c r="T745" i="11"/>
  <c r="U745" i="11"/>
  <c r="V745" i="11"/>
  <c r="W745" i="11"/>
  <c r="Y745" i="11"/>
  <c r="H746" i="11"/>
  <c r="I746" i="11"/>
  <c r="J746" i="11"/>
  <c r="K746" i="11"/>
  <c r="L746" i="11"/>
  <c r="M746" i="11"/>
  <c r="N746" i="11"/>
  <c r="O746" i="11"/>
  <c r="P746" i="11"/>
  <c r="Q746" i="11"/>
  <c r="R746" i="11"/>
  <c r="S746" i="11"/>
  <c r="T746" i="11"/>
  <c r="U746" i="11"/>
  <c r="V746" i="11"/>
  <c r="W746" i="11"/>
  <c r="Y746" i="11"/>
  <c r="H747" i="11"/>
  <c r="I747" i="11"/>
  <c r="J747" i="11"/>
  <c r="K747" i="11"/>
  <c r="L747" i="11"/>
  <c r="M747" i="11"/>
  <c r="N747" i="11"/>
  <c r="O747" i="11"/>
  <c r="P747" i="11"/>
  <c r="Q747" i="11"/>
  <c r="R747" i="11"/>
  <c r="S747" i="11"/>
  <c r="T747" i="11"/>
  <c r="U747" i="11"/>
  <c r="V747" i="11"/>
  <c r="W747" i="11"/>
  <c r="Y747" i="11"/>
  <c r="H748" i="11"/>
  <c r="I748" i="11"/>
  <c r="J748" i="11"/>
  <c r="K748" i="11"/>
  <c r="L748" i="11"/>
  <c r="M748" i="11"/>
  <c r="N748" i="11"/>
  <c r="O748" i="11"/>
  <c r="P748" i="11"/>
  <c r="Q748" i="11"/>
  <c r="R748" i="11"/>
  <c r="S748" i="11"/>
  <c r="T748" i="11"/>
  <c r="U748" i="11"/>
  <c r="V748" i="11"/>
  <c r="W748" i="11"/>
  <c r="Y748" i="11"/>
  <c r="H749" i="11"/>
  <c r="I749" i="11"/>
  <c r="J749" i="11"/>
  <c r="K749" i="11"/>
  <c r="L749" i="11"/>
  <c r="M749" i="11"/>
  <c r="N749" i="11"/>
  <c r="O749" i="11"/>
  <c r="P749" i="11"/>
  <c r="Q749" i="11"/>
  <c r="R749" i="11"/>
  <c r="S749" i="11"/>
  <c r="T749" i="11"/>
  <c r="U749" i="11"/>
  <c r="V749" i="11"/>
  <c r="W749" i="11"/>
  <c r="Y749" i="11"/>
  <c r="H750" i="11"/>
  <c r="I750" i="11"/>
  <c r="J750" i="11"/>
  <c r="K750" i="11"/>
  <c r="L750" i="11"/>
  <c r="M750" i="11"/>
  <c r="N750" i="11"/>
  <c r="O750" i="11"/>
  <c r="P750" i="11"/>
  <c r="Q750" i="11"/>
  <c r="R750" i="11"/>
  <c r="S750" i="11"/>
  <c r="T750" i="11"/>
  <c r="U750" i="11"/>
  <c r="V750" i="11"/>
  <c r="W750" i="11"/>
  <c r="Y750" i="11"/>
  <c r="H751" i="11"/>
  <c r="I751" i="11"/>
  <c r="J751" i="11"/>
  <c r="K751" i="11"/>
  <c r="L751" i="11"/>
  <c r="M751" i="11"/>
  <c r="N751" i="11"/>
  <c r="O751" i="11"/>
  <c r="P751" i="11"/>
  <c r="Q751" i="11"/>
  <c r="R751" i="11"/>
  <c r="S751" i="11"/>
  <c r="T751" i="11"/>
  <c r="U751" i="11"/>
  <c r="V751" i="11"/>
  <c r="W751" i="11"/>
  <c r="Y751" i="11"/>
  <c r="H752" i="11"/>
  <c r="I752" i="11"/>
  <c r="J752" i="11"/>
  <c r="K752" i="11"/>
  <c r="L752" i="11"/>
  <c r="M752" i="11"/>
  <c r="N752" i="11"/>
  <c r="O752" i="11"/>
  <c r="P752" i="11"/>
  <c r="Q752" i="11"/>
  <c r="R752" i="11"/>
  <c r="S752" i="11"/>
  <c r="T752" i="11"/>
  <c r="U752" i="11"/>
  <c r="V752" i="11"/>
  <c r="W752" i="11"/>
  <c r="Y752" i="11"/>
  <c r="H753" i="11"/>
  <c r="I753" i="11"/>
  <c r="J753" i="11"/>
  <c r="K753" i="11"/>
  <c r="L753" i="11"/>
  <c r="M753" i="11"/>
  <c r="N753" i="11"/>
  <c r="O753" i="11"/>
  <c r="P753" i="11"/>
  <c r="Q753" i="11"/>
  <c r="R753" i="11"/>
  <c r="S753" i="11"/>
  <c r="T753" i="11"/>
  <c r="U753" i="11"/>
  <c r="V753" i="11"/>
  <c r="W753" i="11"/>
  <c r="Y753" i="11"/>
  <c r="H754" i="11"/>
  <c r="I754" i="11"/>
  <c r="J754" i="11"/>
  <c r="K754" i="11"/>
  <c r="L754" i="11"/>
  <c r="M754" i="11"/>
  <c r="N754" i="11"/>
  <c r="O754" i="11"/>
  <c r="P754" i="11"/>
  <c r="Q754" i="11"/>
  <c r="R754" i="11"/>
  <c r="S754" i="11"/>
  <c r="T754" i="11"/>
  <c r="U754" i="11"/>
  <c r="V754" i="11"/>
  <c r="W754" i="11"/>
  <c r="Y754" i="11"/>
  <c r="H755" i="11"/>
  <c r="I755" i="11"/>
  <c r="J755" i="11"/>
  <c r="K755" i="11"/>
  <c r="L755" i="11"/>
  <c r="M755" i="11"/>
  <c r="N755" i="11"/>
  <c r="O755" i="11"/>
  <c r="P755" i="11"/>
  <c r="Q755" i="11"/>
  <c r="R755" i="11"/>
  <c r="S755" i="11"/>
  <c r="T755" i="11"/>
  <c r="U755" i="11"/>
  <c r="V755" i="11"/>
  <c r="W755" i="11"/>
  <c r="Y755" i="11"/>
  <c r="H756" i="11"/>
  <c r="I756" i="11"/>
  <c r="J756" i="11"/>
  <c r="K756" i="11"/>
  <c r="L756" i="11"/>
  <c r="M756" i="11"/>
  <c r="N756" i="11"/>
  <c r="O756" i="11"/>
  <c r="P756" i="11"/>
  <c r="Q756" i="11"/>
  <c r="R756" i="11"/>
  <c r="S756" i="11"/>
  <c r="T756" i="11"/>
  <c r="U756" i="11"/>
  <c r="V756" i="11"/>
  <c r="W756" i="11"/>
  <c r="Y756" i="11"/>
  <c r="H757" i="11"/>
  <c r="I757" i="11"/>
  <c r="J757" i="11"/>
  <c r="K757" i="11"/>
  <c r="L757" i="11"/>
  <c r="M757" i="11"/>
  <c r="N757" i="11"/>
  <c r="O757" i="11"/>
  <c r="P757" i="11"/>
  <c r="Q757" i="11"/>
  <c r="R757" i="11"/>
  <c r="S757" i="11"/>
  <c r="T757" i="11"/>
  <c r="U757" i="11"/>
  <c r="V757" i="11"/>
  <c r="W757" i="11"/>
  <c r="Y757" i="11"/>
  <c r="H758" i="11"/>
  <c r="I758" i="11"/>
  <c r="J758" i="11"/>
  <c r="K758" i="11"/>
  <c r="L758" i="11"/>
  <c r="M758" i="11"/>
  <c r="N758" i="11"/>
  <c r="O758" i="11"/>
  <c r="P758" i="11"/>
  <c r="Q758" i="11"/>
  <c r="R758" i="11"/>
  <c r="S758" i="11"/>
  <c r="T758" i="11"/>
  <c r="U758" i="11"/>
  <c r="V758" i="11"/>
  <c r="W758" i="11"/>
  <c r="Y758" i="11"/>
  <c r="H759" i="11"/>
  <c r="I759" i="11"/>
  <c r="J759" i="11"/>
  <c r="K759" i="11"/>
  <c r="L759" i="11"/>
  <c r="M759" i="11"/>
  <c r="N759" i="11"/>
  <c r="O759" i="11"/>
  <c r="P759" i="11"/>
  <c r="Q759" i="11"/>
  <c r="R759" i="11"/>
  <c r="S759" i="11"/>
  <c r="T759" i="11"/>
  <c r="U759" i="11"/>
  <c r="V759" i="11"/>
  <c r="W759" i="11"/>
  <c r="Y759" i="11"/>
  <c r="H760" i="11"/>
  <c r="I760" i="11"/>
  <c r="J760" i="11"/>
  <c r="K760" i="11"/>
  <c r="L760" i="11"/>
  <c r="M760" i="11"/>
  <c r="N760" i="11"/>
  <c r="O760" i="11"/>
  <c r="P760" i="11"/>
  <c r="Q760" i="11"/>
  <c r="R760" i="11"/>
  <c r="S760" i="11"/>
  <c r="T760" i="11"/>
  <c r="U760" i="11"/>
  <c r="V760" i="11"/>
  <c r="W760" i="11"/>
  <c r="Y760" i="11"/>
  <c r="H761" i="11"/>
  <c r="I761" i="11"/>
  <c r="J761" i="11"/>
  <c r="K761" i="11"/>
  <c r="L761" i="11"/>
  <c r="M761" i="11"/>
  <c r="N761" i="11"/>
  <c r="O761" i="11"/>
  <c r="P761" i="11"/>
  <c r="Q761" i="11"/>
  <c r="R761" i="11"/>
  <c r="S761" i="11"/>
  <c r="T761" i="11"/>
  <c r="U761" i="11"/>
  <c r="V761" i="11"/>
  <c r="W761" i="11"/>
  <c r="Y761" i="11"/>
  <c r="H762" i="11"/>
  <c r="I762" i="11"/>
  <c r="J762" i="11"/>
  <c r="K762" i="11"/>
  <c r="L762" i="11"/>
  <c r="M762" i="11"/>
  <c r="N762" i="11"/>
  <c r="O762" i="11"/>
  <c r="P762" i="11"/>
  <c r="Q762" i="11"/>
  <c r="R762" i="11"/>
  <c r="S762" i="11"/>
  <c r="T762" i="11"/>
  <c r="U762" i="11"/>
  <c r="V762" i="11"/>
  <c r="W762" i="11"/>
  <c r="Y762" i="11"/>
  <c r="H763" i="11"/>
  <c r="I763" i="11"/>
  <c r="J763" i="11"/>
  <c r="K763" i="11"/>
  <c r="L763" i="11"/>
  <c r="M763" i="11"/>
  <c r="N763" i="11"/>
  <c r="O763" i="11"/>
  <c r="P763" i="11"/>
  <c r="Q763" i="11"/>
  <c r="R763" i="11"/>
  <c r="S763" i="11"/>
  <c r="T763" i="11"/>
  <c r="U763" i="11"/>
  <c r="V763" i="11"/>
  <c r="W763" i="11"/>
  <c r="Y763" i="11"/>
  <c r="H764" i="11"/>
  <c r="I764" i="11"/>
  <c r="J764" i="11"/>
  <c r="K764" i="11"/>
  <c r="L764" i="11"/>
  <c r="M764" i="11"/>
  <c r="N764" i="11"/>
  <c r="O764" i="11"/>
  <c r="P764" i="11"/>
  <c r="Q764" i="11"/>
  <c r="R764" i="11"/>
  <c r="S764" i="11"/>
  <c r="T764" i="11"/>
  <c r="U764" i="11"/>
  <c r="V764" i="11"/>
  <c r="W764" i="11"/>
  <c r="Y764" i="11"/>
  <c r="H765" i="11"/>
  <c r="I765" i="11"/>
  <c r="J765" i="11"/>
  <c r="K765" i="11"/>
  <c r="L765" i="11"/>
  <c r="M765" i="11"/>
  <c r="N765" i="11"/>
  <c r="O765" i="11"/>
  <c r="P765" i="11"/>
  <c r="Q765" i="11"/>
  <c r="R765" i="11"/>
  <c r="S765" i="11"/>
  <c r="T765" i="11"/>
  <c r="U765" i="11"/>
  <c r="V765" i="11"/>
  <c r="W765" i="11"/>
  <c r="Y765" i="11"/>
  <c r="H766" i="11"/>
  <c r="I766" i="11"/>
  <c r="J766" i="11"/>
  <c r="K766" i="11"/>
  <c r="L766" i="11"/>
  <c r="M766" i="11"/>
  <c r="N766" i="11"/>
  <c r="O766" i="11"/>
  <c r="P766" i="11"/>
  <c r="Q766" i="11"/>
  <c r="R766" i="11"/>
  <c r="S766" i="11"/>
  <c r="T766" i="11"/>
  <c r="U766" i="11"/>
  <c r="V766" i="11"/>
  <c r="W766" i="11"/>
  <c r="Y766" i="11"/>
  <c r="H767" i="11"/>
  <c r="I767" i="11"/>
  <c r="J767" i="11"/>
  <c r="K767" i="11"/>
  <c r="L767" i="11"/>
  <c r="M767" i="11"/>
  <c r="N767" i="11"/>
  <c r="O767" i="11"/>
  <c r="P767" i="11"/>
  <c r="Q767" i="11"/>
  <c r="R767" i="11"/>
  <c r="S767" i="11"/>
  <c r="T767" i="11"/>
  <c r="U767" i="11"/>
  <c r="V767" i="11"/>
  <c r="W767" i="11"/>
  <c r="Y767" i="11"/>
  <c r="H768" i="11"/>
  <c r="I768" i="11"/>
  <c r="J768" i="11"/>
  <c r="K768" i="11"/>
  <c r="L768" i="11"/>
  <c r="M768" i="11"/>
  <c r="N768" i="11"/>
  <c r="O768" i="11"/>
  <c r="P768" i="11"/>
  <c r="Q768" i="11"/>
  <c r="R768" i="11"/>
  <c r="S768" i="11"/>
  <c r="T768" i="11"/>
  <c r="U768" i="11"/>
  <c r="V768" i="11"/>
  <c r="W768" i="11"/>
  <c r="Y768" i="11"/>
  <c r="H769" i="11"/>
  <c r="I769" i="11"/>
  <c r="J769" i="11"/>
  <c r="K769" i="11"/>
  <c r="L769" i="11"/>
  <c r="M769" i="11"/>
  <c r="N769" i="11"/>
  <c r="O769" i="11"/>
  <c r="P769" i="11"/>
  <c r="Q769" i="11"/>
  <c r="R769" i="11"/>
  <c r="S769" i="11"/>
  <c r="T769" i="11"/>
  <c r="U769" i="11"/>
  <c r="V769" i="11"/>
  <c r="W769" i="11"/>
  <c r="Y769" i="11"/>
  <c r="H770" i="11"/>
  <c r="I770" i="11"/>
  <c r="J770" i="11"/>
  <c r="K770" i="11"/>
  <c r="L770" i="11"/>
  <c r="M770" i="11"/>
  <c r="N770" i="11"/>
  <c r="O770" i="11"/>
  <c r="P770" i="11"/>
  <c r="Q770" i="11"/>
  <c r="R770" i="11"/>
  <c r="S770" i="11"/>
  <c r="T770" i="11"/>
  <c r="U770" i="11"/>
  <c r="V770" i="11"/>
  <c r="W770" i="11"/>
  <c r="Y770" i="11"/>
  <c r="H771" i="11"/>
  <c r="I771" i="11"/>
  <c r="J771" i="11"/>
  <c r="K771" i="11"/>
  <c r="L771" i="11"/>
  <c r="M771" i="11"/>
  <c r="N771" i="11"/>
  <c r="O771" i="11"/>
  <c r="P771" i="11"/>
  <c r="Q771" i="11"/>
  <c r="R771" i="11"/>
  <c r="S771" i="11"/>
  <c r="T771" i="11"/>
  <c r="U771" i="11"/>
  <c r="V771" i="11"/>
  <c r="W771" i="11"/>
  <c r="Y771" i="11"/>
  <c r="H772" i="11"/>
  <c r="I772" i="11"/>
  <c r="J772" i="11"/>
  <c r="K772" i="11"/>
  <c r="L772" i="11"/>
  <c r="M772" i="11"/>
  <c r="N772" i="11"/>
  <c r="O772" i="11"/>
  <c r="P772" i="11"/>
  <c r="Q772" i="11"/>
  <c r="R772" i="11"/>
  <c r="S772" i="11"/>
  <c r="T772" i="11"/>
  <c r="U772" i="11"/>
  <c r="V772" i="11"/>
  <c r="W772" i="11"/>
  <c r="Y772" i="11"/>
  <c r="H773" i="11"/>
  <c r="I773" i="11"/>
  <c r="J773" i="11"/>
  <c r="K773" i="11"/>
  <c r="L773" i="11"/>
  <c r="M773" i="11"/>
  <c r="N773" i="11"/>
  <c r="O773" i="11"/>
  <c r="P773" i="11"/>
  <c r="Q773" i="11"/>
  <c r="R773" i="11"/>
  <c r="S773" i="11"/>
  <c r="T773" i="11"/>
  <c r="U773" i="11"/>
  <c r="V773" i="11"/>
  <c r="W773" i="11"/>
  <c r="Y773" i="11"/>
  <c r="H774" i="11"/>
  <c r="I774" i="11"/>
  <c r="J774" i="11"/>
  <c r="K774" i="11"/>
  <c r="L774" i="11"/>
  <c r="M774" i="11"/>
  <c r="N774" i="11"/>
  <c r="O774" i="11"/>
  <c r="P774" i="11"/>
  <c r="Q774" i="11"/>
  <c r="R774" i="11"/>
  <c r="S774" i="11"/>
  <c r="T774" i="11"/>
  <c r="U774" i="11"/>
  <c r="V774" i="11"/>
  <c r="W774" i="11"/>
  <c r="Y774" i="11"/>
  <c r="H775" i="11"/>
  <c r="I775" i="11"/>
  <c r="J775" i="11"/>
  <c r="K775" i="11"/>
  <c r="L775" i="11"/>
  <c r="M775" i="11"/>
  <c r="N775" i="11"/>
  <c r="O775" i="11"/>
  <c r="P775" i="11"/>
  <c r="Q775" i="11"/>
  <c r="R775" i="11"/>
  <c r="S775" i="11"/>
  <c r="T775" i="11"/>
  <c r="U775" i="11"/>
  <c r="V775" i="11"/>
  <c r="W775" i="11"/>
  <c r="Y775" i="11"/>
  <c r="H776" i="11"/>
  <c r="I776" i="11"/>
  <c r="J776" i="11"/>
  <c r="K776" i="11"/>
  <c r="L776" i="11"/>
  <c r="M776" i="11"/>
  <c r="N776" i="11"/>
  <c r="O776" i="11"/>
  <c r="P776" i="11"/>
  <c r="Q776" i="11"/>
  <c r="R776" i="11"/>
  <c r="S776" i="11"/>
  <c r="T776" i="11"/>
  <c r="U776" i="11"/>
  <c r="V776" i="11"/>
  <c r="W776" i="11"/>
  <c r="Y776" i="11"/>
  <c r="H777" i="11"/>
  <c r="I777" i="11"/>
  <c r="J777" i="11"/>
  <c r="K777" i="11"/>
  <c r="L777" i="11"/>
  <c r="M777" i="11"/>
  <c r="N777" i="11"/>
  <c r="O777" i="11"/>
  <c r="P777" i="11"/>
  <c r="Q777" i="11"/>
  <c r="R777" i="11"/>
  <c r="S777" i="11"/>
  <c r="T777" i="11"/>
  <c r="U777" i="11"/>
  <c r="V777" i="11"/>
  <c r="W777" i="11"/>
  <c r="Y777" i="11"/>
  <c r="H778" i="11"/>
  <c r="I778" i="11"/>
  <c r="J778" i="11"/>
  <c r="K778" i="11"/>
  <c r="L778" i="11"/>
  <c r="M778" i="11"/>
  <c r="N778" i="11"/>
  <c r="O778" i="11"/>
  <c r="P778" i="11"/>
  <c r="Q778" i="11"/>
  <c r="R778" i="11"/>
  <c r="S778" i="11"/>
  <c r="T778" i="11"/>
  <c r="U778" i="11"/>
  <c r="V778" i="11"/>
  <c r="W778" i="11"/>
  <c r="Y778" i="11"/>
  <c r="H779" i="11"/>
  <c r="I779" i="11"/>
  <c r="J779" i="11"/>
  <c r="K779" i="11"/>
  <c r="L779" i="11"/>
  <c r="M779" i="11"/>
  <c r="N779" i="11"/>
  <c r="O779" i="11"/>
  <c r="P779" i="11"/>
  <c r="Q779" i="11"/>
  <c r="R779" i="11"/>
  <c r="S779" i="11"/>
  <c r="T779" i="11"/>
  <c r="U779" i="11"/>
  <c r="V779" i="11"/>
  <c r="W779" i="11"/>
  <c r="Y779" i="11"/>
  <c r="H780" i="11"/>
  <c r="I780" i="11"/>
  <c r="J780" i="11"/>
  <c r="K780" i="11"/>
  <c r="L780" i="11"/>
  <c r="M780" i="11"/>
  <c r="N780" i="11"/>
  <c r="O780" i="11"/>
  <c r="P780" i="11"/>
  <c r="Q780" i="11"/>
  <c r="R780" i="11"/>
  <c r="S780" i="11"/>
  <c r="T780" i="11"/>
  <c r="U780" i="11"/>
  <c r="V780" i="11"/>
  <c r="W780" i="11"/>
  <c r="Y780" i="11"/>
  <c r="H781" i="11"/>
  <c r="I781" i="11"/>
  <c r="J781" i="11"/>
  <c r="K781" i="11"/>
  <c r="L781" i="11"/>
  <c r="M781" i="11"/>
  <c r="N781" i="11"/>
  <c r="O781" i="11"/>
  <c r="P781" i="11"/>
  <c r="Q781" i="11"/>
  <c r="R781" i="11"/>
  <c r="S781" i="11"/>
  <c r="T781" i="11"/>
  <c r="U781" i="11"/>
  <c r="V781" i="11"/>
  <c r="W781" i="11"/>
  <c r="Y781" i="11"/>
  <c r="H782" i="11"/>
  <c r="I782" i="11"/>
  <c r="J782" i="11"/>
  <c r="K782" i="11"/>
  <c r="L782" i="11"/>
  <c r="M782" i="11"/>
  <c r="N782" i="11"/>
  <c r="O782" i="11"/>
  <c r="P782" i="11"/>
  <c r="Q782" i="11"/>
  <c r="R782" i="11"/>
  <c r="S782" i="11"/>
  <c r="T782" i="11"/>
  <c r="U782" i="11"/>
  <c r="V782" i="11"/>
  <c r="W782" i="11"/>
  <c r="Y782" i="11"/>
  <c r="H783" i="11"/>
  <c r="I783" i="11"/>
  <c r="J783" i="11"/>
  <c r="K783" i="11"/>
  <c r="L783" i="11"/>
  <c r="M783" i="11"/>
  <c r="N783" i="11"/>
  <c r="O783" i="11"/>
  <c r="P783" i="11"/>
  <c r="Q783" i="11"/>
  <c r="R783" i="11"/>
  <c r="S783" i="11"/>
  <c r="T783" i="11"/>
  <c r="U783" i="11"/>
  <c r="V783" i="11"/>
  <c r="W783" i="11"/>
  <c r="Y783" i="11"/>
  <c r="H784" i="11"/>
  <c r="I784" i="11"/>
  <c r="J784" i="11"/>
  <c r="K784" i="11"/>
  <c r="L784" i="11"/>
  <c r="M784" i="11"/>
  <c r="N784" i="11"/>
  <c r="O784" i="11"/>
  <c r="P784" i="11"/>
  <c r="Q784" i="11"/>
  <c r="R784" i="11"/>
  <c r="S784" i="11"/>
  <c r="T784" i="11"/>
  <c r="U784" i="11"/>
  <c r="V784" i="11"/>
  <c r="W784" i="11"/>
  <c r="Y784" i="11"/>
  <c r="Y12" i="11"/>
  <c r="I12" i="11"/>
  <c r="J12" i="11"/>
  <c r="K12" i="11"/>
  <c r="L12" i="11"/>
  <c r="M12" i="11"/>
  <c r="N12" i="11"/>
  <c r="O12" i="11"/>
  <c r="P12" i="11"/>
  <c r="Q12" i="11"/>
  <c r="R12" i="11"/>
  <c r="S12" i="11"/>
  <c r="T12" i="11"/>
  <c r="U12" i="11"/>
  <c r="V12" i="11"/>
  <c r="W12" i="11"/>
  <c r="H12" i="11"/>
  <c r="H14" i="13"/>
  <c r="I14" i="13"/>
  <c r="J14" i="13"/>
  <c r="K14" i="13"/>
  <c r="L14" i="13"/>
  <c r="M14" i="13"/>
  <c r="N14" i="13"/>
  <c r="O14" i="13"/>
  <c r="P14" i="13"/>
  <c r="Q14" i="13"/>
  <c r="R14" i="13"/>
  <c r="S14" i="13"/>
  <c r="T14" i="13"/>
  <c r="U14" i="13"/>
  <c r="V14" i="13"/>
  <c r="W14" i="13"/>
  <c r="Y14" i="13"/>
  <c r="H15" i="13"/>
  <c r="I15" i="13"/>
  <c r="J15" i="13"/>
  <c r="K15" i="13"/>
  <c r="L15" i="13"/>
  <c r="M15" i="13"/>
  <c r="N15" i="13"/>
  <c r="O15" i="13"/>
  <c r="P15" i="13"/>
  <c r="Q15" i="13"/>
  <c r="R15" i="13"/>
  <c r="S15" i="13"/>
  <c r="T15" i="13"/>
  <c r="U15" i="13"/>
  <c r="V15" i="13"/>
  <c r="W15" i="13"/>
  <c r="Y15" i="13"/>
  <c r="H16" i="13"/>
  <c r="I16" i="13"/>
  <c r="J16" i="13"/>
  <c r="K16" i="13"/>
  <c r="L16" i="13"/>
  <c r="M16" i="13"/>
  <c r="N16" i="13"/>
  <c r="O16" i="13"/>
  <c r="P16" i="13"/>
  <c r="Q16" i="13"/>
  <c r="R16" i="13"/>
  <c r="S16" i="13"/>
  <c r="T16" i="13"/>
  <c r="U16" i="13"/>
  <c r="V16" i="13"/>
  <c r="W16" i="13"/>
  <c r="Y16" i="13"/>
  <c r="H17" i="13"/>
  <c r="I17" i="13"/>
  <c r="J17" i="13"/>
  <c r="K17" i="13"/>
  <c r="L17" i="13"/>
  <c r="M17" i="13"/>
  <c r="N17" i="13"/>
  <c r="O17" i="13"/>
  <c r="P17" i="13"/>
  <c r="Q17" i="13"/>
  <c r="R17" i="13"/>
  <c r="S17" i="13"/>
  <c r="T17" i="13"/>
  <c r="U17" i="13"/>
  <c r="V17" i="13"/>
  <c r="W17" i="13"/>
  <c r="Y17" i="13"/>
  <c r="H18" i="13"/>
  <c r="I18" i="13"/>
  <c r="J18" i="13"/>
  <c r="K18" i="13"/>
  <c r="L18" i="13"/>
  <c r="M18" i="13"/>
  <c r="N18" i="13"/>
  <c r="O18" i="13"/>
  <c r="P18" i="13"/>
  <c r="Q18" i="13"/>
  <c r="R18" i="13"/>
  <c r="S18" i="13"/>
  <c r="T18" i="13"/>
  <c r="U18" i="13"/>
  <c r="V18" i="13"/>
  <c r="W18" i="13"/>
  <c r="Y18" i="13"/>
  <c r="H19" i="13"/>
  <c r="I19" i="13"/>
  <c r="J19" i="13"/>
  <c r="K19" i="13"/>
  <c r="L19" i="13"/>
  <c r="M19" i="13"/>
  <c r="N19" i="13"/>
  <c r="O19" i="13"/>
  <c r="P19" i="13"/>
  <c r="Q19" i="13"/>
  <c r="R19" i="13"/>
  <c r="S19" i="13"/>
  <c r="T19" i="13"/>
  <c r="U19" i="13"/>
  <c r="V19" i="13"/>
  <c r="W19" i="13"/>
  <c r="Y19" i="13"/>
  <c r="H20" i="13"/>
  <c r="I20" i="13"/>
  <c r="J20" i="13"/>
  <c r="K20" i="13"/>
  <c r="L20" i="13"/>
  <c r="M20" i="13"/>
  <c r="N20" i="13"/>
  <c r="O20" i="13"/>
  <c r="P20" i="13"/>
  <c r="Q20" i="13"/>
  <c r="R20" i="13"/>
  <c r="S20" i="13"/>
  <c r="T20" i="13"/>
  <c r="U20" i="13"/>
  <c r="V20" i="13"/>
  <c r="W20" i="13"/>
  <c r="Y20" i="13"/>
  <c r="H21" i="13"/>
  <c r="I21" i="13"/>
  <c r="J21" i="13"/>
  <c r="K21" i="13"/>
  <c r="L21" i="13"/>
  <c r="M21" i="13"/>
  <c r="N21" i="13"/>
  <c r="O21" i="13"/>
  <c r="P21" i="13"/>
  <c r="Q21" i="13"/>
  <c r="R21" i="13"/>
  <c r="S21" i="13"/>
  <c r="T21" i="13"/>
  <c r="U21" i="13"/>
  <c r="V21" i="13"/>
  <c r="W21" i="13"/>
  <c r="Y21" i="13"/>
  <c r="H22" i="13"/>
  <c r="I22" i="13"/>
  <c r="J22" i="13"/>
  <c r="K22" i="13"/>
  <c r="L22" i="13"/>
  <c r="M22" i="13"/>
  <c r="N22" i="13"/>
  <c r="O22" i="13"/>
  <c r="P22" i="13"/>
  <c r="Q22" i="13"/>
  <c r="R22" i="13"/>
  <c r="S22" i="13"/>
  <c r="T22" i="13"/>
  <c r="U22" i="13"/>
  <c r="V22" i="13"/>
  <c r="W22" i="13"/>
  <c r="Y22" i="13"/>
  <c r="H23" i="13"/>
  <c r="I23" i="13"/>
  <c r="J23" i="13"/>
  <c r="K23" i="13"/>
  <c r="L23" i="13"/>
  <c r="M23" i="13"/>
  <c r="N23" i="13"/>
  <c r="O23" i="13"/>
  <c r="P23" i="13"/>
  <c r="Q23" i="13"/>
  <c r="R23" i="13"/>
  <c r="S23" i="13"/>
  <c r="T23" i="13"/>
  <c r="U23" i="13"/>
  <c r="V23" i="13"/>
  <c r="W23" i="13"/>
  <c r="Y23" i="13"/>
  <c r="H24" i="13"/>
  <c r="I24" i="13"/>
  <c r="J24" i="13"/>
  <c r="K24" i="13"/>
  <c r="L24" i="13"/>
  <c r="M24" i="13"/>
  <c r="N24" i="13"/>
  <c r="O24" i="13"/>
  <c r="P24" i="13"/>
  <c r="Q24" i="13"/>
  <c r="R24" i="13"/>
  <c r="S24" i="13"/>
  <c r="T24" i="13"/>
  <c r="U24" i="13"/>
  <c r="V24" i="13"/>
  <c r="W24" i="13"/>
  <c r="Y24" i="13"/>
  <c r="H25" i="13"/>
  <c r="I25" i="13"/>
  <c r="J25" i="13"/>
  <c r="K25" i="13"/>
  <c r="L25" i="13"/>
  <c r="M25" i="13"/>
  <c r="N25" i="13"/>
  <c r="O25" i="13"/>
  <c r="P25" i="13"/>
  <c r="Q25" i="13"/>
  <c r="R25" i="13"/>
  <c r="S25" i="13"/>
  <c r="T25" i="13"/>
  <c r="U25" i="13"/>
  <c r="V25" i="13"/>
  <c r="W25" i="13"/>
  <c r="Y25" i="13"/>
  <c r="H26" i="13"/>
  <c r="I26" i="13"/>
  <c r="J26" i="13"/>
  <c r="K26" i="13"/>
  <c r="L26" i="13"/>
  <c r="M26" i="13"/>
  <c r="N26" i="13"/>
  <c r="O26" i="13"/>
  <c r="P26" i="13"/>
  <c r="Q26" i="13"/>
  <c r="R26" i="13"/>
  <c r="S26" i="13"/>
  <c r="T26" i="13"/>
  <c r="U26" i="13"/>
  <c r="V26" i="13"/>
  <c r="W26" i="13"/>
  <c r="Y26" i="13"/>
  <c r="H27" i="13"/>
  <c r="I27" i="13"/>
  <c r="J27" i="13"/>
  <c r="K27" i="13"/>
  <c r="L27" i="13"/>
  <c r="M27" i="13"/>
  <c r="N27" i="13"/>
  <c r="O27" i="13"/>
  <c r="P27" i="13"/>
  <c r="Q27" i="13"/>
  <c r="R27" i="13"/>
  <c r="S27" i="13"/>
  <c r="T27" i="13"/>
  <c r="U27" i="13"/>
  <c r="V27" i="13"/>
  <c r="W27" i="13"/>
  <c r="Y27" i="13"/>
  <c r="H28" i="13"/>
  <c r="I28" i="13"/>
  <c r="J28" i="13"/>
  <c r="K28" i="13"/>
  <c r="L28" i="13"/>
  <c r="M28" i="13"/>
  <c r="N28" i="13"/>
  <c r="O28" i="13"/>
  <c r="P28" i="13"/>
  <c r="Q28" i="13"/>
  <c r="R28" i="13"/>
  <c r="S28" i="13"/>
  <c r="T28" i="13"/>
  <c r="U28" i="13"/>
  <c r="V28" i="13"/>
  <c r="W28" i="13"/>
  <c r="Y28" i="13"/>
  <c r="H29" i="13"/>
  <c r="I29" i="13"/>
  <c r="J29" i="13"/>
  <c r="K29" i="13"/>
  <c r="L29" i="13"/>
  <c r="M29" i="13"/>
  <c r="N29" i="13"/>
  <c r="O29" i="13"/>
  <c r="P29" i="13"/>
  <c r="Q29" i="13"/>
  <c r="R29" i="13"/>
  <c r="S29" i="13"/>
  <c r="T29" i="13"/>
  <c r="U29" i="13"/>
  <c r="V29" i="13"/>
  <c r="W29" i="13"/>
  <c r="Y29" i="13"/>
  <c r="H30" i="13"/>
  <c r="I30" i="13"/>
  <c r="J30" i="13"/>
  <c r="K30" i="13"/>
  <c r="L30" i="13"/>
  <c r="M30" i="13"/>
  <c r="N30" i="13"/>
  <c r="O30" i="13"/>
  <c r="P30" i="13"/>
  <c r="Q30" i="13"/>
  <c r="R30" i="13"/>
  <c r="S30" i="13"/>
  <c r="T30" i="13"/>
  <c r="U30" i="13"/>
  <c r="V30" i="13"/>
  <c r="W30" i="13"/>
  <c r="Y30" i="13"/>
  <c r="H31" i="13"/>
  <c r="I31" i="13"/>
  <c r="J31" i="13"/>
  <c r="K31" i="13"/>
  <c r="L31" i="13"/>
  <c r="M31" i="13"/>
  <c r="N31" i="13"/>
  <c r="O31" i="13"/>
  <c r="P31" i="13"/>
  <c r="Q31" i="13"/>
  <c r="R31" i="13"/>
  <c r="S31" i="13"/>
  <c r="T31" i="13"/>
  <c r="U31" i="13"/>
  <c r="V31" i="13"/>
  <c r="W31" i="13"/>
  <c r="Y31" i="13"/>
  <c r="H32" i="13"/>
  <c r="I32" i="13"/>
  <c r="J32" i="13"/>
  <c r="K32" i="13"/>
  <c r="L32" i="13"/>
  <c r="M32" i="13"/>
  <c r="N32" i="13"/>
  <c r="O32" i="13"/>
  <c r="P32" i="13"/>
  <c r="Q32" i="13"/>
  <c r="R32" i="13"/>
  <c r="S32" i="13"/>
  <c r="T32" i="13"/>
  <c r="U32" i="13"/>
  <c r="V32" i="13"/>
  <c r="W32" i="13"/>
  <c r="Y32" i="13"/>
  <c r="H33" i="13"/>
  <c r="I33" i="13"/>
  <c r="J33" i="13"/>
  <c r="K33" i="13"/>
  <c r="L33" i="13"/>
  <c r="M33" i="13"/>
  <c r="N33" i="13"/>
  <c r="O33" i="13"/>
  <c r="P33" i="13"/>
  <c r="Q33" i="13"/>
  <c r="R33" i="13"/>
  <c r="S33" i="13"/>
  <c r="T33" i="13"/>
  <c r="U33" i="13"/>
  <c r="V33" i="13"/>
  <c r="W33" i="13"/>
  <c r="Y33" i="13"/>
  <c r="H34" i="13"/>
  <c r="I34" i="13"/>
  <c r="J34" i="13"/>
  <c r="K34" i="13"/>
  <c r="L34" i="13"/>
  <c r="M34" i="13"/>
  <c r="N34" i="13"/>
  <c r="O34" i="13"/>
  <c r="P34" i="13"/>
  <c r="Q34" i="13"/>
  <c r="R34" i="13"/>
  <c r="S34" i="13"/>
  <c r="T34" i="13"/>
  <c r="U34" i="13"/>
  <c r="V34" i="13"/>
  <c r="W34" i="13"/>
  <c r="Y34" i="13"/>
  <c r="H35" i="13"/>
  <c r="I35" i="13"/>
  <c r="J35" i="13"/>
  <c r="K35" i="13"/>
  <c r="L35" i="13"/>
  <c r="M35" i="13"/>
  <c r="N35" i="13"/>
  <c r="O35" i="13"/>
  <c r="P35" i="13"/>
  <c r="Q35" i="13"/>
  <c r="R35" i="13"/>
  <c r="S35" i="13"/>
  <c r="T35" i="13"/>
  <c r="U35" i="13"/>
  <c r="V35" i="13"/>
  <c r="W35" i="13"/>
  <c r="Y35" i="13"/>
  <c r="H36" i="13"/>
  <c r="I36" i="13"/>
  <c r="J36" i="13"/>
  <c r="K36" i="13"/>
  <c r="L36" i="13"/>
  <c r="M36" i="13"/>
  <c r="N36" i="13"/>
  <c r="O36" i="13"/>
  <c r="P36" i="13"/>
  <c r="Q36" i="13"/>
  <c r="R36" i="13"/>
  <c r="S36" i="13"/>
  <c r="T36" i="13"/>
  <c r="U36" i="13"/>
  <c r="V36" i="13"/>
  <c r="W36" i="13"/>
  <c r="Y36" i="13"/>
  <c r="H37" i="13"/>
  <c r="I37" i="13"/>
  <c r="J37" i="13"/>
  <c r="K37" i="13"/>
  <c r="L37" i="13"/>
  <c r="M37" i="13"/>
  <c r="N37" i="13"/>
  <c r="O37" i="13"/>
  <c r="P37" i="13"/>
  <c r="Q37" i="13"/>
  <c r="R37" i="13"/>
  <c r="S37" i="13"/>
  <c r="T37" i="13"/>
  <c r="U37" i="13"/>
  <c r="V37" i="13"/>
  <c r="W37" i="13"/>
  <c r="Y37" i="13"/>
  <c r="H38" i="13"/>
  <c r="I38" i="13"/>
  <c r="J38" i="13"/>
  <c r="K38" i="13"/>
  <c r="L38" i="13"/>
  <c r="M38" i="13"/>
  <c r="N38" i="13"/>
  <c r="O38" i="13"/>
  <c r="P38" i="13"/>
  <c r="Q38" i="13"/>
  <c r="R38" i="13"/>
  <c r="S38" i="13"/>
  <c r="T38" i="13"/>
  <c r="U38" i="13"/>
  <c r="V38" i="13"/>
  <c r="W38" i="13"/>
  <c r="Y38" i="13"/>
  <c r="H39" i="13"/>
  <c r="I39" i="13"/>
  <c r="J39" i="13"/>
  <c r="K39" i="13"/>
  <c r="L39" i="13"/>
  <c r="M39" i="13"/>
  <c r="N39" i="13"/>
  <c r="O39" i="13"/>
  <c r="P39" i="13"/>
  <c r="Q39" i="13"/>
  <c r="R39" i="13"/>
  <c r="S39" i="13"/>
  <c r="T39" i="13"/>
  <c r="U39" i="13"/>
  <c r="V39" i="13"/>
  <c r="W39" i="13"/>
  <c r="Y39" i="13"/>
  <c r="H40" i="13"/>
  <c r="I40" i="13"/>
  <c r="J40" i="13"/>
  <c r="K40" i="13"/>
  <c r="L40" i="13"/>
  <c r="M40" i="13"/>
  <c r="N40" i="13"/>
  <c r="O40" i="13"/>
  <c r="P40" i="13"/>
  <c r="Q40" i="13"/>
  <c r="R40" i="13"/>
  <c r="S40" i="13"/>
  <c r="T40" i="13"/>
  <c r="U40" i="13"/>
  <c r="V40" i="13"/>
  <c r="W40" i="13"/>
  <c r="Y40" i="13"/>
  <c r="H41" i="13"/>
  <c r="I41" i="13"/>
  <c r="J41" i="13"/>
  <c r="K41" i="13"/>
  <c r="L41" i="13"/>
  <c r="M41" i="13"/>
  <c r="N41" i="13"/>
  <c r="O41" i="13"/>
  <c r="P41" i="13"/>
  <c r="Q41" i="13"/>
  <c r="R41" i="13"/>
  <c r="S41" i="13"/>
  <c r="T41" i="13"/>
  <c r="U41" i="13"/>
  <c r="V41" i="13"/>
  <c r="W41" i="13"/>
  <c r="Y41" i="13"/>
  <c r="H42" i="13"/>
  <c r="I42" i="13"/>
  <c r="J42" i="13"/>
  <c r="K42" i="13"/>
  <c r="L42" i="13"/>
  <c r="M42" i="13"/>
  <c r="N42" i="13"/>
  <c r="O42" i="13"/>
  <c r="P42" i="13"/>
  <c r="Q42" i="13"/>
  <c r="R42" i="13"/>
  <c r="S42" i="13"/>
  <c r="T42" i="13"/>
  <c r="U42" i="13"/>
  <c r="V42" i="13"/>
  <c r="W42" i="13"/>
  <c r="Y42" i="13"/>
  <c r="H43" i="13"/>
  <c r="I43" i="13"/>
  <c r="J43" i="13"/>
  <c r="K43" i="13"/>
  <c r="L43" i="13"/>
  <c r="M43" i="13"/>
  <c r="N43" i="13"/>
  <c r="O43" i="13"/>
  <c r="P43" i="13"/>
  <c r="Q43" i="13"/>
  <c r="R43" i="13"/>
  <c r="S43" i="13"/>
  <c r="T43" i="13"/>
  <c r="U43" i="13"/>
  <c r="V43" i="13"/>
  <c r="W43" i="13"/>
  <c r="Y43" i="13"/>
  <c r="H44" i="13"/>
  <c r="I44" i="13"/>
  <c r="J44" i="13"/>
  <c r="K44" i="13"/>
  <c r="L44" i="13"/>
  <c r="M44" i="13"/>
  <c r="N44" i="13"/>
  <c r="O44" i="13"/>
  <c r="P44" i="13"/>
  <c r="Q44" i="13"/>
  <c r="R44" i="13"/>
  <c r="S44" i="13"/>
  <c r="T44" i="13"/>
  <c r="U44" i="13"/>
  <c r="V44" i="13"/>
  <c r="W44" i="13"/>
  <c r="Y44" i="13"/>
  <c r="H45" i="13"/>
  <c r="I45" i="13"/>
  <c r="J45" i="13"/>
  <c r="K45" i="13"/>
  <c r="L45" i="13"/>
  <c r="M45" i="13"/>
  <c r="N45" i="13"/>
  <c r="O45" i="13"/>
  <c r="P45" i="13"/>
  <c r="Q45" i="13"/>
  <c r="R45" i="13"/>
  <c r="S45" i="13"/>
  <c r="T45" i="13"/>
  <c r="U45" i="13"/>
  <c r="V45" i="13"/>
  <c r="W45" i="13"/>
  <c r="Y45" i="13"/>
  <c r="H46" i="13"/>
  <c r="I46" i="13"/>
  <c r="J46" i="13"/>
  <c r="K46" i="13"/>
  <c r="L46" i="13"/>
  <c r="M46" i="13"/>
  <c r="N46" i="13"/>
  <c r="O46" i="13"/>
  <c r="P46" i="13"/>
  <c r="Q46" i="13"/>
  <c r="R46" i="13"/>
  <c r="S46" i="13"/>
  <c r="T46" i="13"/>
  <c r="U46" i="13"/>
  <c r="V46" i="13"/>
  <c r="W46" i="13"/>
  <c r="Y46" i="13"/>
  <c r="H47" i="13"/>
  <c r="I47" i="13"/>
  <c r="J47" i="13"/>
  <c r="K47" i="13"/>
  <c r="L47" i="13"/>
  <c r="M47" i="13"/>
  <c r="N47" i="13"/>
  <c r="O47" i="13"/>
  <c r="P47" i="13"/>
  <c r="Q47" i="13"/>
  <c r="R47" i="13"/>
  <c r="S47" i="13"/>
  <c r="T47" i="13"/>
  <c r="U47" i="13"/>
  <c r="V47" i="13"/>
  <c r="W47" i="13"/>
  <c r="Y47" i="13"/>
  <c r="H48" i="13"/>
  <c r="I48" i="13"/>
  <c r="J48" i="13"/>
  <c r="K48" i="13"/>
  <c r="L48" i="13"/>
  <c r="M48" i="13"/>
  <c r="N48" i="13"/>
  <c r="O48" i="13"/>
  <c r="P48" i="13"/>
  <c r="Q48" i="13"/>
  <c r="R48" i="13"/>
  <c r="S48" i="13"/>
  <c r="T48" i="13"/>
  <c r="U48" i="13"/>
  <c r="V48" i="13"/>
  <c r="W48" i="13"/>
  <c r="Y48" i="13"/>
  <c r="H49" i="13"/>
  <c r="I49" i="13"/>
  <c r="J49" i="13"/>
  <c r="K49" i="13"/>
  <c r="L49" i="13"/>
  <c r="M49" i="13"/>
  <c r="N49" i="13"/>
  <c r="O49" i="13"/>
  <c r="P49" i="13"/>
  <c r="Q49" i="13"/>
  <c r="R49" i="13"/>
  <c r="S49" i="13"/>
  <c r="T49" i="13"/>
  <c r="U49" i="13"/>
  <c r="V49" i="13"/>
  <c r="W49" i="13"/>
  <c r="Y49" i="13"/>
  <c r="H50" i="13"/>
  <c r="I50" i="13"/>
  <c r="J50" i="13"/>
  <c r="K50" i="13"/>
  <c r="L50" i="13"/>
  <c r="M50" i="13"/>
  <c r="N50" i="13"/>
  <c r="O50" i="13"/>
  <c r="P50" i="13"/>
  <c r="Q50" i="13"/>
  <c r="R50" i="13"/>
  <c r="S50" i="13"/>
  <c r="T50" i="13"/>
  <c r="U50" i="13"/>
  <c r="V50" i="13"/>
  <c r="W50" i="13"/>
  <c r="Y50" i="13"/>
  <c r="H51" i="13"/>
  <c r="I51" i="13"/>
  <c r="J51" i="13"/>
  <c r="K51" i="13"/>
  <c r="L51" i="13"/>
  <c r="M51" i="13"/>
  <c r="N51" i="13"/>
  <c r="O51" i="13"/>
  <c r="P51" i="13"/>
  <c r="Q51" i="13"/>
  <c r="R51" i="13"/>
  <c r="S51" i="13"/>
  <c r="T51" i="13"/>
  <c r="U51" i="13"/>
  <c r="V51" i="13"/>
  <c r="W51" i="13"/>
  <c r="Y51" i="13"/>
  <c r="H52" i="13"/>
  <c r="I52" i="13"/>
  <c r="J52" i="13"/>
  <c r="K52" i="13"/>
  <c r="L52" i="13"/>
  <c r="M52" i="13"/>
  <c r="N52" i="13"/>
  <c r="O52" i="13"/>
  <c r="P52" i="13"/>
  <c r="Q52" i="13"/>
  <c r="R52" i="13"/>
  <c r="S52" i="13"/>
  <c r="T52" i="13"/>
  <c r="U52" i="13"/>
  <c r="V52" i="13"/>
  <c r="W52" i="13"/>
  <c r="Y52" i="13"/>
  <c r="H53" i="13"/>
  <c r="I53" i="13"/>
  <c r="J53" i="13"/>
  <c r="K53" i="13"/>
  <c r="L53" i="13"/>
  <c r="M53" i="13"/>
  <c r="N53" i="13"/>
  <c r="O53" i="13"/>
  <c r="P53" i="13"/>
  <c r="Q53" i="13"/>
  <c r="R53" i="13"/>
  <c r="S53" i="13"/>
  <c r="T53" i="13"/>
  <c r="U53" i="13"/>
  <c r="V53" i="13"/>
  <c r="W53" i="13"/>
  <c r="Y53" i="13"/>
  <c r="H54" i="13"/>
  <c r="I54" i="13"/>
  <c r="J54" i="13"/>
  <c r="K54" i="13"/>
  <c r="L54" i="13"/>
  <c r="M54" i="13"/>
  <c r="N54" i="13"/>
  <c r="O54" i="13"/>
  <c r="P54" i="13"/>
  <c r="Q54" i="13"/>
  <c r="R54" i="13"/>
  <c r="S54" i="13"/>
  <c r="T54" i="13"/>
  <c r="U54" i="13"/>
  <c r="V54" i="13"/>
  <c r="W54" i="13"/>
  <c r="Y54" i="13"/>
  <c r="H55" i="13"/>
  <c r="I55" i="13"/>
  <c r="J55" i="13"/>
  <c r="K55" i="13"/>
  <c r="L55" i="13"/>
  <c r="M55" i="13"/>
  <c r="N55" i="13"/>
  <c r="O55" i="13"/>
  <c r="P55" i="13"/>
  <c r="Q55" i="13"/>
  <c r="R55" i="13"/>
  <c r="S55" i="13"/>
  <c r="T55" i="13"/>
  <c r="U55" i="13"/>
  <c r="V55" i="13"/>
  <c r="W55" i="13"/>
  <c r="Y55" i="13"/>
  <c r="H56" i="13"/>
  <c r="I56" i="13"/>
  <c r="J56" i="13"/>
  <c r="K56" i="13"/>
  <c r="L56" i="13"/>
  <c r="M56" i="13"/>
  <c r="N56" i="13"/>
  <c r="O56" i="13"/>
  <c r="P56" i="13"/>
  <c r="Q56" i="13"/>
  <c r="R56" i="13"/>
  <c r="S56" i="13"/>
  <c r="T56" i="13"/>
  <c r="U56" i="13"/>
  <c r="V56" i="13"/>
  <c r="W56" i="13"/>
  <c r="Y56" i="13"/>
  <c r="H57" i="13"/>
  <c r="I57" i="13"/>
  <c r="J57" i="13"/>
  <c r="K57" i="13"/>
  <c r="L57" i="13"/>
  <c r="M57" i="13"/>
  <c r="N57" i="13"/>
  <c r="O57" i="13"/>
  <c r="P57" i="13"/>
  <c r="Q57" i="13"/>
  <c r="R57" i="13"/>
  <c r="S57" i="13"/>
  <c r="T57" i="13"/>
  <c r="U57" i="13"/>
  <c r="V57" i="13"/>
  <c r="W57" i="13"/>
  <c r="Y57" i="13"/>
  <c r="H58" i="13"/>
  <c r="I58" i="13"/>
  <c r="J58" i="13"/>
  <c r="K58" i="13"/>
  <c r="L58" i="13"/>
  <c r="M58" i="13"/>
  <c r="N58" i="13"/>
  <c r="O58" i="13"/>
  <c r="P58" i="13"/>
  <c r="Q58" i="13"/>
  <c r="R58" i="13"/>
  <c r="S58" i="13"/>
  <c r="T58" i="13"/>
  <c r="U58" i="13"/>
  <c r="V58" i="13"/>
  <c r="W58" i="13"/>
  <c r="Y58" i="13"/>
  <c r="H59" i="13"/>
  <c r="I59" i="13"/>
  <c r="J59" i="13"/>
  <c r="K59" i="13"/>
  <c r="L59" i="13"/>
  <c r="M59" i="13"/>
  <c r="N59" i="13"/>
  <c r="O59" i="13"/>
  <c r="P59" i="13"/>
  <c r="Q59" i="13"/>
  <c r="R59" i="13"/>
  <c r="S59" i="13"/>
  <c r="T59" i="13"/>
  <c r="U59" i="13"/>
  <c r="V59" i="13"/>
  <c r="W59" i="13"/>
  <c r="Y59" i="13"/>
  <c r="H60" i="13"/>
  <c r="I60" i="13"/>
  <c r="J60" i="13"/>
  <c r="K60" i="13"/>
  <c r="L60" i="13"/>
  <c r="M60" i="13"/>
  <c r="N60" i="13"/>
  <c r="O60" i="13"/>
  <c r="P60" i="13"/>
  <c r="Q60" i="13"/>
  <c r="R60" i="13"/>
  <c r="S60" i="13"/>
  <c r="T60" i="13"/>
  <c r="U60" i="13"/>
  <c r="V60" i="13"/>
  <c r="W60" i="13"/>
  <c r="Y60" i="13"/>
  <c r="H61" i="13"/>
  <c r="I61" i="13"/>
  <c r="J61" i="13"/>
  <c r="K61" i="13"/>
  <c r="L61" i="13"/>
  <c r="M61" i="13"/>
  <c r="N61" i="13"/>
  <c r="O61" i="13"/>
  <c r="P61" i="13"/>
  <c r="Q61" i="13"/>
  <c r="R61" i="13"/>
  <c r="S61" i="13"/>
  <c r="T61" i="13"/>
  <c r="U61" i="13"/>
  <c r="V61" i="13"/>
  <c r="W61" i="13"/>
  <c r="Y61" i="13"/>
  <c r="H62" i="13"/>
  <c r="I62" i="13"/>
  <c r="J62" i="13"/>
  <c r="K62" i="13"/>
  <c r="L62" i="13"/>
  <c r="M62" i="13"/>
  <c r="N62" i="13"/>
  <c r="O62" i="13"/>
  <c r="P62" i="13"/>
  <c r="Q62" i="13"/>
  <c r="R62" i="13"/>
  <c r="S62" i="13"/>
  <c r="T62" i="13"/>
  <c r="U62" i="13"/>
  <c r="V62" i="13"/>
  <c r="W62" i="13"/>
  <c r="Y62" i="13"/>
  <c r="H63" i="13"/>
  <c r="I63" i="13"/>
  <c r="J63" i="13"/>
  <c r="K63" i="13"/>
  <c r="L63" i="13"/>
  <c r="M63" i="13"/>
  <c r="N63" i="13"/>
  <c r="O63" i="13"/>
  <c r="P63" i="13"/>
  <c r="Q63" i="13"/>
  <c r="R63" i="13"/>
  <c r="S63" i="13"/>
  <c r="T63" i="13"/>
  <c r="U63" i="13"/>
  <c r="V63" i="13"/>
  <c r="W63" i="13"/>
  <c r="Y63" i="13"/>
  <c r="H64" i="13"/>
  <c r="I64" i="13"/>
  <c r="J64" i="13"/>
  <c r="K64" i="13"/>
  <c r="L64" i="13"/>
  <c r="M64" i="13"/>
  <c r="N64" i="13"/>
  <c r="O64" i="13"/>
  <c r="P64" i="13"/>
  <c r="Q64" i="13"/>
  <c r="R64" i="13"/>
  <c r="S64" i="13"/>
  <c r="T64" i="13"/>
  <c r="U64" i="13"/>
  <c r="V64" i="13"/>
  <c r="W64" i="13"/>
  <c r="Y64" i="13"/>
  <c r="H65" i="13"/>
  <c r="I65" i="13"/>
  <c r="J65" i="13"/>
  <c r="K65" i="13"/>
  <c r="L65" i="13"/>
  <c r="M65" i="13"/>
  <c r="N65" i="13"/>
  <c r="O65" i="13"/>
  <c r="P65" i="13"/>
  <c r="Q65" i="13"/>
  <c r="R65" i="13"/>
  <c r="S65" i="13"/>
  <c r="T65" i="13"/>
  <c r="U65" i="13"/>
  <c r="V65" i="13"/>
  <c r="W65" i="13"/>
  <c r="Y65" i="13"/>
  <c r="H66" i="13"/>
  <c r="I66" i="13"/>
  <c r="J66" i="13"/>
  <c r="K66" i="13"/>
  <c r="L66" i="13"/>
  <c r="M66" i="13"/>
  <c r="N66" i="13"/>
  <c r="O66" i="13"/>
  <c r="P66" i="13"/>
  <c r="Q66" i="13"/>
  <c r="R66" i="13"/>
  <c r="S66" i="13"/>
  <c r="T66" i="13"/>
  <c r="U66" i="13"/>
  <c r="V66" i="13"/>
  <c r="W66" i="13"/>
  <c r="Y66" i="13"/>
  <c r="H67" i="13"/>
  <c r="I67" i="13"/>
  <c r="J67" i="13"/>
  <c r="K67" i="13"/>
  <c r="L67" i="13"/>
  <c r="M67" i="13"/>
  <c r="N67" i="13"/>
  <c r="O67" i="13"/>
  <c r="P67" i="13"/>
  <c r="Q67" i="13"/>
  <c r="R67" i="13"/>
  <c r="S67" i="13"/>
  <c r="T67" i="13"/>
  <c r="U67" i="13"/>
  <c r="V67" i="13"/>
  <c r="W67" i="13"/>
  <c r="Y67" i="13"/>
  <c r="H68" i="13"/>
  <c r="I68" i="13"/>
  <c r="J68" i="13"/>
  <c r="K68" i="13"/>
  <c r="L68" i="13"/>
  <c r="M68" i="13"/>
  <c r="N68" i="13"/>
  <c r="O68" i="13"/>
  <c r="P68" i="13"/>
  <c r="Q68" i="13"/>
  <c r="R68" i="13"/>
  <c r="S68" i="13"/>
  <c r="T68" i="13"/>
  <c r="U68" i="13"/>
  <c r="V68" i="13"/>
  <c r="W68" i="13"/>
  <c r="Y68" i="13"/>
  <c r="H69" i="13"/>
  <c r="I69" i="13"/>
  <c r="J69" i="13"/>
  <c r="K69" i="13"/>
  <c r="L69" i="13"/>
  <c r="M69" i="13"/>
  <c r="N69" i="13"/>
  <c r="O69" i="13"/>
  <c r="P69" i="13"/>
  <c r="Q69" i="13"/>
  <c r="R69" i="13"/>
  <c r="S69" i="13"/>
  <c r="T69" i="13"/>
  <c r="U69" i="13"/>
  <c r="V69" i="13"/>
  <c r="W69" i="13"/>
  <c r="Y69" i="13"/>
  <c r="H70" i="13"/>
  <c r="I70" i="13"/>
  <c r="J70" i="13"/>
  <c r="K70" i="13"/>
  <c r="L70" i="13"/>
  <c r="M70" i="13"/>
  <c r="N70" i="13"/>
  <c r="O70" i="13"/>
  <c r="P70" i="13"/>
  <c r="Q70" i="13"/>
  <c r="R70" i="13"/>
  <c r="S70" i="13"/>
  <c r="T70" i="13"/>
  <c r="U70" i="13"/>
  <c r="V70" i="13"/>
  <c r="W70" i="13"/>
  <c r="Y70" i="13"/>
  <c r="H71" i="13"/>
  <c r="I71" i="13"/>
  <c r="J71" i="13"/>
  <c r="K71" i="13"/>
  <c r="L71" i="13"/>
  <c r="M71" i="13"/>
  <c r="N71" i="13"/>
  <c r="O71" i="13"/>
  <c r="P71" i="13"/>
  <c r="Q71" i="13"/>
  <c r="R71" i="13"/>
  <c r="S71" i="13"/>
  <c r="T71" i="13"/>
  <c r="U71" i="13"/>
  <c r="V71" i="13"/>
  <c r="W71" i="13"/>
  <c r="Y71" i="13"/>
  <c r="H72" i="13"/>
  <c r="I72" i="13"/>
  <c r="J72" i="13"/>
  <c r="K72" i="13"/>
  <c r="L72" i="13"/>
  <c r="M72" i="13"/>
  <c r="N72" i="13"/>
  <c r="O72" i="13"/>
  <c r="P72" i="13"/>
  <c r="Q72" i="13"/>
  <c r="R72" i="13"/>
  <c r="S72" i="13"/>
  <c r="T72" i="13"/>
  <c r="U72" i="13"/>
  <c r="V72" i="13"/>
  <c r="W72" i="13"/>
  <c r="Y72" i="13"/>
  <c r="H73" i="13"/>
  <c r="I73" i="13"/>
  <c r="J73" i="13"/>
  <c r="K73" i="13"/>
  <c r="L73" i="13"/>
  <c r="M73" i="13"/>
  <c r="N73" i="13"/>
  <c r="O73" i="13"/>
  <c r="P73" i="13"/>
  <c r="Q73" i="13"/>
  <c r="R73" i="13"/>
  <c r="S73" i="13"/>
  <c r="T73" i="13"/>
  <c r="U73" i="13"/>
  <c r="V73" i="13"/>
  <c r="W73" i="13"/>
  <c r="Y73" i="13"/>
  <c r="H74" i="13"/>
  <c r="I74" i="13"/>
  <c r="J74" i="13"/>
  <c r="K74" i="13"/>
  <c r="L74" i="13"/>
  <c r="M74" i="13"/>
  <c r="N74" i="13"/>
  <c r="O74" i="13"/>
  <c r="P74" i="13"/>
  <c r="Q74" i="13"/>
  <c r="R74" i="13"/>
  <c r="S74" i="13"/>
  <c r="T74" i="13"/>
  <c r="U74" i="13"/>
  <c r="V74" i="13"/>
  <c r="W74" i="13"/>
  <c r="Y74" i="13"/>
  <c r="H75" i="13"/>
  <c r="I75" i="13"/>
  <c r="J75" i="13"/>
  <c r="K75" i="13"/>
  <c r="L75" i="13"/>
  <c r="M75" i="13"/>
  <c r="N75" i="13"/>
  <c r="O75" i="13"/>
  <c r="P75" i="13"/>
  <c r="Q75" i="13"/>
  <c r="R75" i="13"/>
  <c r="S75" i="13"/>
  <c r="T75" i="13"/>
  <c r="U75" i="13"/>
  <c r="V75" i="13"/>
  <c r="W75" i="13"/>
  <c r="Y75" i="13"/>
  <c r="H76" i="13"/>
  <c r="I76" i="13"/>
  <c r="J76" i="13"/>
  <c r="K76" i="13"/>
  <c r="L76" i="13"/>
  <c r="M76" i="13"/>
  <c r="N76" i="13"/>
  <c r="O76" i="13"/>
  <c r="P76" i="13"/>
  <c r="Q76" i="13"/>
  <c r="R76" i="13"/>
  <c r="S76" i="13"/>
  <c r="T76" i="13"/>
  <c r="U76" i="13"/>
  <c r="V76" i="13"/>
  <c r="W76" i="13"/>
  <c r="Y76" i="13"/>
  <c r="H77" i="13"/>
  <c r="I77" i="13"/>
  <c r="J77" i="13"/>
  <c r="K77" i="13"/>
  <c r="L77" i="13"/>
  <c r="M77" i="13"/>
  <c r="N77" i="13"/>
  <c r="O77" i="13"/>
  <c r="P77" i="13"/>
  <c r="Q77" i="13"/>
  <c r="R77" i="13"/>
  <c r="S77" i="13"/>
  <c r="T77" i="13"/>
  <c r="U77" i="13"/>
  <c r="V77" i="13"/>
  <c r="W77" i="13"/>
  <c r="Y77" i="13"/>
  <c r="H78" i="13"/>
  <c r="I78" i="13"/>
  <c r="J78" i="13"/>
  <c r="K78" i="13"/>
  <c r="L78" i="13"/>
  <c r="M78" i="13"/>
  <c r="N78" i="13"/>
  <c r="O78" i="13"/>
  <c r="P78" i="13"/>
  <c r="Q78" i="13"/>
  <c r="R78" i="13"/>
  <c r="S78" i="13"/>
  <c r="T78" i="13"/>
  <c r="U78" i="13"/>
  <c r="V78" i="13"/>
  <c r="W78" i="13"/>
  <c r="Y78" i="13"/>
  <c r="H79" i="13"/>
  <c r="I79" i="13"/>
  <c r="J79" i="13"/>
  <c r="K79" i="13"/>
  <c r="L79" i="13"/>
  <c r="M79" i="13"/>
  <c r="N79" i="13"/>
  <c r="O79" i="13"/>
  <c r="P79" i="13"/>
  <c r="Q79" i="13"/>
  <c r="R79" i="13"/>
  <c r="S79" i="13"/>
  <c r="T79" i="13"/>
  <c r="U79" i="13"/>
  <c r="V79" i="13"/>
  <c r="W79" i="13"/>
  <c r="Y79" i="13"/>
  <c r="H80" i="13"/>
  <c r="I80" i="13"/>
  <c r="J80" i="13"/>
  <c r="K80" i="13"/>
  <c r="L80" i="13"/>
  <c r="M80" i="13"/>
  <c r="N80" i="13"/>
  <c r="O80" i="13"/>
  <c r="P80" i="13"/>
  <c r="Q80" i="13"/>
  <c r="R80" i="13"/>
  <c r="S80" i="13"/>
  <c r="T80" i="13"/>
  <c r="U80" i="13"/>
  <c r="V80" i="13"/>
  <c r="W80" i="13"/>
  <c r="Y80" i="13"/>
  <c r="H81" i="13"/>
  <c r="I81" i="13"/>
  <c r="J81" i="13"/>
  <c r="K81" i="13"/>
  <c r="L81" i="13"/>
  <c r="M81" i="13"/>
  <c r="N81" i="13"/>
  <c r="O81" i="13"/>
  <c r="P81" i="13"/>
  <c r="Q81" i="13"/>
  <c r="R81" i="13"/>
  <c r="S81" i="13"/>
  <c r="T81" i="13"/>
  <c r="U81" i="13"/>
  <c r="V81" i="13"/>
  <c r="W81" i="13"/>
  <c r="Y81" i="13"/>
  <c r="H82" i="13"/>
  <c r="I82" i="13"/>
  <c r="J82" i="13"/>
  <c r="K82" i="13"/>
  <c r="L82" i="13"/>
  <c r="M82" i="13"/>
  <c r="N82" i="13"/>
  <c r="O82" i="13"/>
  <c r="P82" i="13"/>
  <c r="Q82" i="13"/>
  <c r="R82" i="13"/>
  <c r="S82" i="13"/>
  <c r="T82" i="13"/>
  <c r="U82" i="13"/>
  <c r="V82" i="13"/>
  <c r="W82" i="13"/>
  <c r="Y82" i="13"/>
  <c r="H83" i="13"/>
  <c r="I83" i="13"/>
  <c r="J83" i="13"/>
  <c r="K83" i="13"/>
  <c r="L83" i="13"/>
  <c r="M83" i="13"/>
  <c r="N83" i="13"/>
  <c r="O83" i="13"/>
  <c r="P83" i="13"/>
  <c r="Q83" i="13"/>
  <c r="R83" i="13"/>
  <c r="S83" i="13"/>
  <c r="T83" i="13"/>
  <c r="U83" i="13"/>
  <c r="V83" i="13"/>
  <c r="W83" i="13"/>
  <c r="Y83" i="13"/>
  <c r="H84" i="13"/>
  <c r="I84" i="13"/>
  <c r="J84" i="13"/>
  <c r="K84" i="13"/>
  <c r="L84" i="13"/>
  <c r="M84" i="13"/>
  <c r="N84" i="13"/>
  <c r="O84" i="13"/>
  <c r="P84" i="13"/>
  <c r="Q84" i="13"/>
  <c r="R84" i="13"/>
  <c r="S84" i="13"/>
  <c r="T84" i="13"/>
  <c r="U84" i="13"/>
  <c r="V84" i="13"/>
  <c r="W84" i="13"/>
  <c r="Y84" i="13"/>
  <c r="H85" i="13"/>
  <c r="I85" i="13"/>
  <c r="J85" i="13"/>
  <c r="K85" i="13"/>
  <c r="L85" i="13"/>
  <c r="M85" i="13"/>
  <c r="N85" i="13"/>
  <c r="O85" i="13"/>
  <c r="P85" i="13"/>
  <c r="Q85" i="13"/>
  <c r="R85" i="13"/>
  <c r="S85" i="13"/>
  <c r="T85" i="13"/>
  <c r="U85" i="13"/>
  <c r="V85" i="13"/>
  <c r="W85" i="13"/>
  <c r="Y85" i="13"/>
  <c r="H86" i="13"/>
  <c r="I86" i="13"/>
  <c r="J86" i="13"/>
  <c r="K86" i="13"/>
  <c r="L86" i="13"/>
  <c r="M86" i="13"/>
  <c r="N86" i="13"/>
  <c r="O86" i="13"/>
  <c r="P86" i="13"/>
  <c r="Q86" i="13"/>
  <c r="R86" i="13"/>
  <c r="S86" i="13"/>
  <c r="T86" i="13"/>
  <c r="U86" i="13"/>
  <c r="V86" i="13"/>
  <c r="W86" i="13"/>
  <c r="Y86" i="13"/>
  <c r="H87" i="13"/>
  <c r="I87" i="13"/>
  <c r="J87" i="13"/>
  <c r="K87" i="13"/>
  <c r="L87" i="13"/>
  <c r="M87" i="13"/>
  <c r="N87" i="13"/>
  <c r="O87" i="13"/>
  <c r="P87" i="13"/>
  <c r="Q87" i="13"/>
  <c r="R87" i="13"/>
  <c r="S87" i="13"/>
  <c r="T87" i="13"/>
  <c r="U87" i="13"/>
  <c r="V87" i="13"/>
  <c r="W87" i="13"/>
  <c r="Y87" i="13"/>
  <c r="H88" i="13"/>
  <c r="I88" i="13"/>
  <c r="J88" i="13"/>
  <c r="K88" i="13"/>
  <c r="L88" i="13"/>
  <c r="M88" i="13"/>
  <c r="N88" i="13"/>
  <c r="O88" i="13"/>
  <c r="P88" i="13"/>
  <c r="Q88" i="13"/>
  <c r="R88" i="13"/>
  <c r="S88" i="13"/>
  <c r="T88" i="13"/>
  <c r="U88" i="13"/>
  <c r="V88" i="13"/>
  <c r="W88" i="13"/>
  <c r="Y88" i="13"/>
  <c r="H89" i="13"/>
  <c r="I89" i="13"/>
  <c r="J89" i="13"/>
  <c r="K89" i="13"/>
  <c r="L89" i="13"/>
  <c r="M89" i="13"/>
  <c r="N89" i="13"/>
  <c r="O89" i="13"/>
  <c r="P89" i="13"/>
  <c r="Q89" i="13"/>
  <c r="R89" i="13"/>
  <c r="S89" i="13"/>
  <c r="T89" i="13"/>
  <c r="U89" i="13"/>
  <c r="V89" i="13"/>
  <c r="W89" i="13"/>
  <c r="Y89" i="13"/>
  <c r="H90" i="13"/>
  <c r="I90" i="13"/>
  <c r="J90" i="13"/>
  <c r="K90" i="13"/>
  <c r="L90" i="13"/>
  <c r="M90" i="13"/>
  <c r="N90" i="13"/>
  <c r="O90" i="13"/>
  <c r="P90" i="13"/>
  <c r="Q90" i="13"/>
  <c r="R90" i="13"/>
  <c r="S90" i="13"/>
  <c r="T90" i="13"/>
  <c r="U90" i="13"/>
  <c r="V90" i="13"/>
  <c r="W90" i="13"/>
  <c r="Y90" i="13"/>
  <c r="H91" i="13"/>
  <c r="I91" i="13"/>
  <c r="J91" i="13"/>
  <c r="K91" i="13"/>
  <c r="L91" i="13"/>
  <c r="M91" i="13"/>
  <c r="N91" i="13"/>
  <c r="O91" i="13"/>
  <c r="P91" i="13"/>
  <c r="Q91" i="13"/>
  <c r="R91" i="13"/>
  <c r="S91" i="13"/>
  <c r="T91" i="13"/>
  <c r="U91" i="13"/>
  <c r="V91" i="13"/>
  <c r="W91" i="13"/>
  <c r="Y91" i="13"/>
  <c r="H92" i="13"/>
  <c r="I92" i="13"/>
  <c r="J92" i="13"/>
  <c r="K92" i="13"/>
  <c r="L92" i="13"/>
  <c r="M92" i="13"/>
  <c r="N92" i="13"/>
  <c r="O92" i="13"/>
  <c r="P92" i="13"/>
  <c r="Q92" i="13"/>
  <c r="R92" i="13"/>
  <c r="S92" i="13"/>
  <c r="T92" i="13"/>
  <c r="U92" i="13"/>
  <c r="V92" i="13"/>
  <c r="W92" i="13"/>
  <c r="Y92" i="13"/>
  <c r="H93" i="13"/>
  <c r="I93" i="13"/>
  <c r="J93" i="13"/>
  <c r="K93" i="13"/>
  <c r="L93" i="13"/>
  <c r="M93" i="13"/>
  <c r="N93" i="13"/>
  <c r="O93" i="13"/>
  <c r="P93" i="13"/>
  <c r="Q93" i="13"/>
  <c r="R93" i="13"/>
  <c r="S93" i="13"/>
  <c r="T93" i="13"/>
  <c r="U93" i="13"/>
  <c r="V93" i="13"/>
  <c r="W93" i="13"/>
  <c r="Y93" i="13"/>
  <c r="H94" i="13"/>
  <c r="I94" i="13"/>
  <c r="J94" i="13"/>
  <c r="K94" i="13"/>
  <c r="L94" i="13"/>
  <c r="M94" i="13"/>
  <c r="N94" i="13"/>
  <c r="O94" i="13"/>
  <c r="P94" i="13"/>
  <c r="Q94" i="13"/>
  <c r="R94" i="13"/>
  <c r="S94" i="13"/>
  <c r="T94" i="13"/>
  <c r="U94" i="13"/>
  <c r="V94" i="13"/>
  <c r="W94" i="13"/>
  <c r="Y94" i="13"/>
  <c r="H95" i="13"/>
  <c r="I95" i="13"/>
  <c r="J95" i="13"/>
  <c r="K95" i="13"/>
  <c r="L95" i="13"/>
  <c r="M95" i="13"/>
  <c r="N95" i="13"/>
  <c r="O95" i="13"/>
  <c r="P95" i="13"/>
  <c r="Q95" i="13"/>
  <c r="R95" i="13"/>
  <c r="S95" i="13"/>
  <c r="T95" i="13"/>
  <c r="U95" i="13"/>
  <c r="V95" i="13"/>
  <c r="W95" i="13"/>
  <c r="Y95" i="13"/>
  <c r="H96" i="13"/>
  <c r="I96" i="13"/>
  <c r="J96" i="13"/>
  <c r="K96" i="13"/>
  <c r="L96" i="13"/>
  <c r="M96" i="13"/>
  <c r="N96" i="13"/>
  <c r="O96" i="13"/>
  <c r="P96" i="13"/>
  <c r="Q96" i="13"/>
  <c r="R96" i="13"/>
  <c r="S96" i="13"/>
  <c r="T96" i="13"/>
  <c r="U96" i="13"/>
  <c r="V96" i="13"/>
  <c r="W96" i="13"/>
  <c r="Y96" i="13"/>
  <c r="H97" i="13"/>
  <c r="I97" i="13"/>
  <c r="J97" i="13"/>
  <c r="K97" i="13"/>
  <c r="L97" i="13"/>
  <c r="M97" i="13"/>
  <c r="N97" i="13"/>
  <c r="O97" i="13"/>
  <c r="P97" i="13"/>
  <c r="Q97" i="13"/>
  <c r="R97" i="13"/>
  <c r="S97" i="13"/>
  <c r="T97" i="13"/>
  <c r="U97" i="13"/>
  <c r="V97" i="13"/>
  <c r="W97" i="13"/>
  <c r="Y97" i="13"/>
  <c r="H98" i="13"/>
  <c r="I98" i="13"/>
  <c r="J98" i="13"/>
  <c r="K98" i="13"/>
  <c r="L98" i="13"/>
  <c r="M98" i="13"/>
  <c r="N98" i="13"/>
  <c r="O98" i="13"/>
  <c r="P98" i="13"/>
  <c r="Q98" i="13"/>
  <c r="R98" i="13"/>
  <c r="S98" i="13"/>
  <c r="T98" i="13"/>
  <c r="U98" i="13"/>
  <c r="V98" i="13"/>
  <c r="W98" i="13"/>
  <c r="Y98" i="13"/>
  <c r="H99" i="13"/>
  <c r="I99" i="13"/>
  <c r="J99" i="13"/>
  <c r="K99" i="13"/>
  <c r="L99" i="13"/>
  <c r="M99" i="13"/>
  <c r="N99" i="13"/>
  <c r="O99" i="13"/>
  <c r="P99" i="13"/>
  <c r="Q99" i="13"/>
  <c r="R99" i="13"/>
  <c r="S99" i="13"/>
  <c r="T99" i="13"/>
  <c r="U99" i="13"/>
  <c r="V99" i="13"/>
  <c r="W99" i="13"/>
  <c r="Y99" i="13"/>
  <c r="H100" i="13"/>
  <c r="I100" i="13"/>
  <c r="J100" i="13"/>
  <c r="K100" i="13"/>
  <c r="L100" i="13"/>
  <c r="M100" i="13"/>
  <c r="N100" i="13"/>
  <c r="O100" i="13"/>
  <c r="P100" i="13"/>
  <c r="Q100" i="13"/>
  <c r="R100" i="13"/>
  <c r="S100" i="13"/>
  <c r="T100" i="13"/>
  <c r="U100" i="13"/>
  <c r="V100" i="13"/>
  <c r="W100" i="13"/>
  <c r="Y100" i="13"/>
  <c r="H101" i="13"/>
  <c r="I101" i="13"/>
  <c r="J101" i="13"/>
  <c r="K101" i="13"/>
  <c r="L101" i="13"/>
  <c r="M101" i="13"/>
  <c r="N101" i="13"/>
  <c r="O101" i="13"/>
  <c r="P101" i="13"/>
  <c r="Q101" i="13"/>
  <c r="R101" i="13"/>
  <c r="S101" i="13"/>
  <c r="T101" i="13"/>
  <c r="U101" i="13"/>
  <c r="V101" i="13"/>
  <c r="W101" i="13"/>
  <c r="Y101" i="13"/>
  <c r="H102" i="13"/>
  <c r="I102" i="13"/>
  <c r="J102" i="13"/>
  <c r="K102" i="13"/>
  <c r="L102" i="13"/>
  <c r="M102" i="13"/>
  <c r="N102" i="13"/>
  <c r="O102" i="13"/>
  <c r="P102" i="13"/>
  <c r="Q102" i="13"/>
  <c r="R102" i="13"/>
  <c r="S102" i="13"/>
  <c r="T102" i="13"/>
  <c r="U102" i="13"/>
  <c r="V102" i="13"/>
  <c r="W102" i="13"/>
  <c r="Y102" i="13"/>
  <c r="H103" i="13"/>
  <c r="I103" i="13"/>
  <c r="J103" i="13"/>
  <c r="K103" i="13"/>
  <c r="L103" i="13"/>
  <c r="M103" i="13"/>
  <c r="N103" i="13"/>
  <c r="O103" i="13"/>
  <c r="P103" i="13"/>
  <c r="Q103" i="13"/>
  <c r="R103" i="13"/>
  <c r="S103" i="13"/>
  <c r="T103" i="13"/>
  <c r="U103" i="13"/>
  <c r="V103" i="13"/>
  <c r="W103" i="13"/>
  <c r="Y103" i="13"/>
  <c r="H104" i="13"/>
  <c r="I104" i="13"/>
  <c r="J104" i="13"/>
  <c r="K104" i="13"/>
  <c r="L104" i="13"/>
  <c r="M104" i="13"/>
  <c r="N104" i="13"/>
  <c r="O104" i="13"/>
  <c r="P104" i="13"/>
  <c r="Q104" i="13"/>
  <c r="R104" i="13"/>
  <c r="S104" i="13"/>
  <c r="T104" i="13"/>
  <c r="U104" i="13"/>
  <c r="V104" i="13"/>
  <c r="W104" i="13"/>
  <c r="Y104" i="13"/>
  <c r="H105" i="13"/>
  <c r="I105" i="13"/>
  <c r="J105" i="13"/>
  <c r="K105" i="13"/>
  <c r="L105" i="13"/>
  <c r="M105" i="13"/>
  <c r="N105" i="13"/>
  <c r="O105" i="13"/>
  <c r="P105" i="13"/>
  <c r="Q105" i="13"/>
  <c r="R105" i="13"/>
  <c r="S105" i="13"/>
  <c r="T105" i="13"/>
  <c r="U105" i="13"/>
  <c r="V105" i="13"/>
  <c r="W105" i="13"/>
  <c r="Y105" i="13"/>
  <c r="H106" i="13"/>
  <c r="I106" i="13"/>
  <c r="J106" i="13"/>
  <c r="K106" i="13"/>
  <c r="L106" i="13"/>
  <c r="M106" i="13"/>
  <c r="N106" i="13"/>
  <c r="O106" i="13"/>
  <c r="P106" i="13"/>
  <c r="Q106" i="13"/>
  <c r="R106" i="13"/>
  <c r="S106" i="13"/>
  <c r="T106" i="13"/>
  <c r="U106" i="13"/>
  <c r="V106" i="13"/>
  <c r="W106" i="13"/>
  <c r="Y106" i="13"/>
  <c r="H107" i="13"/>
  <c r="I107" i="13"/>
  <c r="J107" i="13"/>
  <c r="K107" i="13"/>
  <c r="L107" i="13"/>
  <c r="M107" i="13"/>
  <c r="N107" i="13"/>
  <c r="O107" i="13"/>
  <c r="P107" i="13"/>
  <c r="Q107" i="13"/>
  <c r="R107" i="13"/>
  <c r="S107" i="13"/>
  <c r="T107" i="13"/>
  <c r="U107" i="13"/>
  <c r="V107" i="13"/>
  <c r="W107" i="13"/>
  <c r="Y107" i="13"/>
  <c r="H108" i="13"/>
  <c r="I108" i="13"/>
  <c r="J108" i="13"/>
  <c r="K108" i="13"/>
  <c r="L108" i="13"/>
  <c r="M108" i="13"/>
  <c r="N108" i="13"/>
  <c r="O108" i="13"/>
  <c r="P108" i="13"/>
  <c r="Q108" i="13"/>
  <c r="R108" i="13"/>
  <c r="S108" i="13"/>
  <c r="T108" i="13"/>
  <c r="U108" i="13"/>
  <c r="V108" i="13"/>
  <c r="W108" i="13"/>
  <c r="Y108" i="13"/>
  <c r="H109" i="13"/>
  <c r="I109" i="13"/>
  <c r="J109" i="13"/>
  <c r="K109" i="13"/>
  <c r="L109" i="13"/>
  <c r="M109" i="13"/>
  <c r="N109" i="13"/>
  <c r="O109" i="13"/>
  <c r="P109" i="13"/>
  <c r="Q109" i="13"/>
  <c r="R109" i="13"/>
  <c r="S109" i="13"/>
  <c r="T109" i="13"/>
  <c r="U109" i="13"/>
  <c r="V109" i="13"/>
  <c r="W109" i="13"/>
  <c r="Y109" i="13"/>
  <c r="H110" i="13"/>
  <c r="I110" i="13"/>
  <c r="J110" i="13"/>
  <c r="K110" i="13"/>
  <c r="L110" i="13"/>
  <c r="M110" i="13"/>
  <c r="N110" i="13"/>
  <c r="O110" i="13"/>
  <c r="P110" i="13"/>
  <c r="Q110" i="13"/>
  <c r="R110" i="13"/>
  <c r="S110" i="13"/>
  <c r="T110" i="13"/>
  <c r="U110" i="13"/>
  <c r="V110" i="13"/>
  <c r="W110" i="13"/>
  <c r="Y110" i="13"/>
  <c r="H111" i="13"/>
  <c r="I111" i="13"/>
  <c r="J111" i="13"/>
  <c r="K111" i="13"/>
  <c r="L111" i="13"/>
  <c r="M111" i="13"/>
  <c r="N111" i="13"/>
  <c r="O111" i="13"/>
  <c r="P111" i="13"/>
  <c r="Q111" i="13"/>
  <c r="R111" i="13"/>
  <c r="S111" i="13"/>
  <c r="T111" i="13"/>
  <c r="U111" i="13"/>
  <c r="V111" i="13"/>
  <c r="W111" i="13"/>
  <c r="Y111" i="13"/>
  <c r="H112" i="13"/>
  <c r="I112" i="13"/>
  <c r="J112" i="13"/>
  <c r="K112" i="13"/>
  <c r="L112" i="13"/>
  <c r="M112" i="13"/>
  <c r="N112" i="13"/>
  <c r="O112" i="13"/>
  <c r="P112" i="13"/>
  <c r="Q112" i="13"/>
  <c r="R112" i="13"/>
  <c r="S112" i="13"/>
  <c r="T112" i="13"/>
  <c r="U112" i="13"/>
  <c r="V112" i="13"/>
  <c r="W112" i="13"/>
  <c r="Y112" i="13"/>
  <c r="H113" i="13"/>
  <c r="I113" i="13"/>
  <c r="J113" i="13"/>
  <c r="K113" i="13"/>
  <c r="L113" i="13"/>
  <c r="M113" i="13"/>
  <c r="N113" i="13"/>
  <c r="O113" i="13"/>
  <c r="P113" i="13"/>
  <c r="Q113" i="13"/>
  <c r="R113" i="13"/>
  <c r="S113" i="13"/>
  <c r="T113" i="13"/>
  <c r="U113" i="13"/>
  <c r="V113" i="13"/>
  <c r="W113" i="13"/>
  <c r="Y113" i="13"/>
  <c r="H114" i="13"/>
  <c r="I114" i="13"/>
  <c r="J114" i="13"/>
  <c r="K114" i="13"/>
  <c r="L114" i="13"/>
  <c r="M114" i="13"/>
  <c r="N114" i="13"/>
  <c r="O114" i="13"/>
  <c r="P114" i="13"/>
  <c r="Q114" i="13"/>
  <c r="R114" i="13"/>
  <c r="S114" i="13"/>
  <c r="T114" i="13"/>
  <c r="U114" i="13"/>
  <c r="V114" i="13"/>
  <c r="W114" i="13"/>
  <c r="Y114" i="13"/>
  <c r="H115" i="13"/>
  <c r="I115" i="13"/>
  <c r="J115" i="13"/>
  <c r="K115" i="13"/>
  <c r="L115" i="13"/>
  <c r="M115" i="13"/>
  <c r="N115" i="13"/>
  <c r="O115" i="13"/>
  <c r="P115" i="13"/>
  <c r="Q115" i="13"/>
  <c r="R115" i="13"/>
  <c r="S115" i="13"/>
  <c r="T115" i="13"/>
  <c r="U115" i="13"/>
  <c r="V115" i="13"/>
  <c r="W115" i="13"/>
  <c r="Y115" i="13"/>
  <c r="H116" i="13"/>
  <c r="I116" i="13"/>
  <c r="J116" i="13"/>
  <c r="K116" i="13"/>
  <c r="L116" i="13"/>
  <c r="M116" i="13"/>
  <c r="N116" i="13"/>
  <c r="O116" i="13"/>
  <c r="P116" i="13"/>
  <c r="Q116" i="13"/>
  <c r="R116" i="13"/>
  <c r="S116" i="13"/>
  <c r="T116" i="13"/>
  <c r="U116" i="13"/>
  <c r="V116" i="13"/>
  <c r="W116" i="13"/>
  <c r="Y116" i="13"/>
  <c r="H117" i="13"/>
  <c r="I117" i="13"/>
  <c r="J117" i="13"/>
  <c r="K117" i="13"/>
  <c r="L117" i="13"/>
  <c r="M117" i="13"/>
  <c r="N117" i="13"/>
  <c r="O117" i="13"/>
  <c r="P117" i="13"/>
  <c r="Q117" i="13"/>
  <c r="R117" i="13"/>
  <c r="S117" i="13"/>
  <c r="T117" i="13"/>
  <c r="U117" i="13"/>
  <c r="V117" i="13"/>
  <c r="W117" i="13"/>
  <c r="Y117" i="13"/>
  <c r="H118" i="13"/>
  <c r="I118" i="13"/>
  <c r="J118" i="13"/>
  <c r="K118" i="13"/>
  <c r="L118" i="13"/>
  <c r="M118" i="13"/>
  <c r="N118" i="13"/>
  <c r="O118" i="13"/>
  <c r="P118" i="13"/>
  <c r="Q118" i="13"/>
  <c r="R118" i="13"/>
  <c r="S118" i="13"/>
  <c r="T118" i="13"/>
  <c r="U118" i="13"/>
  <c r="V118" i="13"/>
  <c r="W118" i="13"/>
  <c r="Y118" i="13"/>
  <c r="H119" i="13"/>
  <c r="I119" i="13"/>
  <c r="J119" i="13"/>
  <c r="K119" i="13"/>
  <c r="L119" i="13"/>
  <c r="M119" i="13"/>
  <c r="N119" i="13"/>
  <c r="O119" i="13"/>
  <c r="P119" i="13"/>
  <c r="Q119" i="13"/>
  <c r="R119" i="13"/>
  <c r="S119" i="13"/>
  <c r="T119" i="13"/>
  <c r="U119" i="13"/>
  <c r="V119" i="13"/>
  <c r="W119" i="13"/>
  <c r="Y119" i="13"/>
  <c r="H120" i="13"/>
  <c r="I120" i="13"/>
  <c r="J120" i="13"/>
  <c r="K120" i="13"/>
  <c r="L120" i="13"/>
  <c r="M120" i="13"/>
  <c r="N120" i="13"/>
  <c r="O120" i="13"/>
  <c r="P120" i="13"/>
  <c r="Q120" i="13"/>
  <c r="R120" i="13"/>
  <c r="S120" i="13"/>
  <c r="T120" i="13"/>
  <c r="U120" i="13"/>
  <c r="V120" i="13"/>
  <c r="W120" i="13"/>
  <c r="Y120" i="13"/>
  <c r="H121" i="13"/>
  <c r="I121" i="13"/>
  <c r="J121" i="13"/>
  <c r="K121" i="13"/>
  <c r="L121" i="13"/>
  <c r="M121" i="13"/>
  <c r="N121" i="13"/>
  <c r="O121" i="13"/>
  <c r="P121" i="13"/>
  <c r="Q121" i="13"/>
  <c r="R121" i="13"/>
  <c r="S121" i="13"/>
  <c r="T121" i="13"/>
  <c r="U121" i="13"/>
  <c r="V121" i="13"/>
  <c r="W121" i="13"/>
  <c r="Y121" i="13"/>
  <c r="H122" i="13"/>
  <c r="I122" i="13"/>
  <c r="J122" i="13"/>
  <c r="K122" i="13"/>
  <c r="L122" i="13"/>
  <c r="M122" i="13"/>
  <c r="N122" i="13"/>
  <c r="O122" i="13"/>
  <c r="P122" i="13"/>
  <c r="Q122" i="13"/>
  <c r="R122" i="13"/>
  <c r="S122" i="13"/>
  <c r="T122" i="13"/>
  <c r="U122" i="13"/>
  <c r="V122" i="13"/>
  <c r="W122" i="13"/>
  <c r="Y122" i="13"/>
  <c r="H123" i="13"/>
  <c r="I123" i="13"/>
  <c r="J123" i="13"/>
  <c r="K123" i="13"/>
  <c r="L123" i="13"/>
  <c r="M123" i="13"/>
  <c r="N123" i="13"/>
  <c r="O123" i="13"/>
  <c r="P123" i="13"/>
  <c r="Q123" i="13"/>
  <c r="R123" i="13"/>
  <c r="S123" i="13"/>
  <c r="T123" i="13"/>
  <c r="U123" i="13"/>
  <c r="V123" i="13"/>
  <c r="W123" i="13"/>
  <c r="Y123" i="13"/>
  <c r="H124" i="13"/>
  <c r="I124" i="13"/>
  <c r="J124" i="13"/>
  <c r="K124" i="13"/>
  <c r="L124" i="13"/>
  <c r="M124" i="13"/>
  <c r="N124" i="13"/>
  <c r="O124" i="13"/>
  <c r="P124" i="13"/>
  <c r="Q124" i="13"/>
  <c r="R124" i="13"/>
  <c r="S124" i="13"/>
  <c r="T124" i="13"/>
  <c r="U124" i="13"/>
  <c r="V124" i="13"/>
  <c r="W124" i="13"/>
  <c r="Y124" i="13"/>
  <c r="H125" i="13"/>
  <c r="I125" i="13"/>
  <c r="J125" i="13"/>
  <c r="K125" i="13"/>
  <c r="L125" i="13"/>
  <c r="M125" i="13"/>
  <c r="N125" i="13"/>
  <c r="O125" i="13"/>
  <c r="P125" i="13"/>
  <c r="Q125" i="13"/>
  <c r="R125" i="13"/>
  <c r="S125" i="13"/>
  <c r="T125" i="13"/>
  <c r="U125" i="13"/>
  <c r="V125" i="13"/>
  <c r="W125" i="13"/>
  <c r="Y125" i="13"/>
  <c r="H126" i="13"/>
  <c r="I126" i="13"/>
  <c r="J126" i="13"/>
  <c r="K126" i="13"/>
  <c r="L126" i="13"/>
  <c r="M126" i="13"/>
  <c r="N126" i="13"/>
  <c r="O126" i="13"/>
  <c r="P126" i="13"/>
  <c r="Q126" i="13"/>
  <c r="R126" i="13"/>
  <c r="S126" i="13"/>
  <c r="T126" i="13"/>
  <c r="U126" i="13"/>
  <c r="V126" i="13"/>
  <c r="W126" i="13"/>
  <c r="Y126" i="13"/>
  <c r="H127" i="13"/>
  <c r="I127" i="13"/>
  <c r="J127" i="13"/>
  <c r="K127" i="13"/>
  <c r="L127" i="13"/>
  <c r="M127" i="13"/>
  <c r="N127" i="13"/>
  <c r="O127" i="13"/>
  <c r="P127" i="13"/>
  <c r="Q127" i="13"/>
  <c r="R127" i="13"/>
  <c r="S127" i="13"/>
  <c r="T127" i="13"/>
  <c r="U127" i="13"/>
  <c r="V127" i="13"/>
  <c r="W127" i="13"/>
  <c r="Y127" i="13"/>
  <c r="H128" i="13"/>
  <c r="I128" i="13"/>
  <c r="J128" i="13"/>
  <c r="K128" i="13"/>
  <c r="L128" i="13"/>
  <c r="M128" i="13"/>
  <c r="N128" i="13"/>
  <c r="O128" i="13"/>
  <c r="P128" i="13"/>
  <c r="Q128" i="13"/>
  <c r="R128" i="13"/>
  <c r="S128" i="13"/>
  <c r="T128" i="13"/>
  <c r="U128" i="13"/>
  <c r="V128" i="13"/>
  <c r="W128" i="13"/>
  <c r="Y128" i="13"/>
  <c r="H129" i="13"/>
  <c r="I129" i="13"/>
  <c r="J129" i="13"/>
  <c r="K129" i="13"/>
  <c r="L129" i="13"/>
  <c r="M129" i="13"/>
  <c r="N129" i="13"/>
  <c r="O129" i="13"/>
  <c r="P129" i="13"/>
  <c r="Q129" i="13"/>
  <c r="R129" i="13"/>
  <c r="S129" i="13"/>
  <c r="T129" i="13"/>
  <c r="U129" i="13"/>
  <c r="V129" i="13"/>
  <c r="W129" i="13"/>
  <c r="Y129" i="13"/>
  <c r="H130" i="13"/>
  <c r="I130" i="13"/>
  <c r="J130" i="13"/>
  <c r="K130" i="13"/>
  <c r="L130" i="13"/>
  <c r="M130" i="13"/>
  <c r="N130" i="13"/>
  <c r="O130" i="13"/>
  <c r="P130" i="13"/>
  <c r="Q130" i="13"/>
  <c r="R130" i="13"/>
  <c r="S130" i="13"/>
  <c r="T130" i="13"/>
  <c r="U130" i="13"/>
  <c r="V130" i="13"/>
  <c r="W130" i="13"/>
  <c r="Y130" i="13"/>
  <c r="H131" i="13"/>
  <c r="I131" i="13"/>
  <c r="J131" i="13"/>
  <c r="K131" i="13"/>
  <c r="L131" i="13"/>
  <c r="M131" i="13"/>
  <c r="N131" i="13"/>
  <c r="O131" i="13"/>
  <c r="P131" i="13"/>
  <c r="Q131" i="13"/>
  <c r="R131" i="13"/>
  <c r="S131" i="13"/>
  <c r="T131" i="13"/>
  <c r="U131" i="13"/>
  <c r="V131" i="13"/>
  <c r="W131" i="13"/>
  <c r="Y131" i="13"/>
  <c r="H132" i="13"/>
  <c r="I132" i="13"/>
  <c r="J132" i="13"/>
  <c r="K132" i="13"/>
  <c r="L132" i="13"/>
  <c r="M132" i="13"/>
  <c r="N132" i="13"/>
  <c r="O132" i="13"/>
  <c r="P132" i="13"/>
  <c r="Q132" i="13"/>
  <c r="R132" i="13"/>
  <c r="S132" i="13"/>
  <c r="T132" i="13"/>
  <c r="U132" i="13"/>
  <c r="V132" i="13"/>
  <c r="W132" i="13"/>
  <c r="Y132" i="13"/>
  <c r="H133" i="13"/>
  <c r="I133" i="13"/>
  <c r="J133" i="13"/>
  <c r="K133" i="13"/>
  <c r="L133" i="13"/>
  <c r="M133" i="13"/>
  <c r="N133" i="13"/>
  <c r="O133" i="13"/>
  <c r="P133" i="13"/>
  <c r="Q133" i="13"/>
  <c r="R133" i="13"/>
  <c r="S133" i="13"/>
  <c r="T133" i="13"/>
  <c r="U133" i="13"/>
  <c r="V133" i="13"/>
  <c r="W133" i="13"/>
  <c r="Y133" i="13"/>
  <c r="H134" i="13"/>
  <c r="I134" i="13"/>
  <c r="J134" i="13"/>
  <c r="K134" i="13"/>
  <c r="L134" i="13"/>
  <c r="M134" i="13"/>
  <c r="N134" i="13"/>
  <c r="O134" i="13"/>
  <c r="P134" i="13"/>
  <c r="Q134" i="13"/>
  <c r="R134" i="13"/>
  <c r="S134" i="13"/>
  <c r="T134" i="13"/>
  <c r="U134" i="13"/>
  <c r="V134" i="13"/>
  <c r="W134" i="13"/>
  <c r="Y134" i="13"/>
  <c r="H135" i="13"/>
  <c r="I135" i="13"/>
  <c r="J135" i="13"/>
  <c r="K135" i="13"/>
  <c r="L135" i="13"/>
  <c r="M135" i="13"/>
  <c r="N135" i="13"/>
  <c r="O135" i="13"/>
  <c r="P135" i="13"/>
  <c r="Q135" i="13"/>
  <c r="R135" i="13"/>
  <c r="S135" i="13"/>
  <c r="T135" i="13"/>
  <c r="U135" i="13"/>
  <c r="V135" i="13"/>
  <c r="W135" i="13"/>
  <c r="Y135" i="13"/>
  <c r="H136" i="13"/>
  <c r="I136" i="13"/>
  <c r="J136" i="13"/>
  <c r="K136" i="13"/>
  <c r="L136" i="13"/>
  <c r="M136" i="13"/>
  <c r="N136" i="13"/>
  <c r="O136" i="13"/>
  <c r="P136" i="13"/>
  <c r="Q136" i="13"/>
  <c r="R136" i="13"/>
  <c r="S136" i="13"/>
  <c r="T136" i="13"/>
  <c r="U136" i="13"/>
  <c r="V136" i="13"/>
  <c r="W136" i="13"/>
  <c r="Y136" i="13"/>
  <c r="H137" i="13"/>
  <c r="I137" i="13"/>
  <c r="J137" i="13"/>
  <c r="K137" i="13"/>
  <c r="L137" i="13"/>
  <c r="M137" i="13"/>
  <c r="N137" i="13"/>
  <c r="O137" i="13"/>
  <c r="P137" i="13"/>
  <c r="Q137" i="13"/>
  <c r="R137" i="13"/>
  <c r="S137" i="13"/>
  <c r="T137" i="13"/>
  <c r="U137" i="13"/>
  <c r="V137" i="13"/>
  <c r="W137" i="13"/>
  <c r="Y137" i="13"/>
  <c r="H138" i="13"/>
  <c r="I138" i="13"/>
  <c r="J138" i="13"/>
  <c r="K138" i="13"/>
  <c r="L138" i="13"/>
  <c r="M138" i="13"/>
  <c r="N138" i="13"/>
  <c r="O138" i="13"/>
  <c r="P138" i="13"/>
  <c r="Q138" i="13"/>
  <c r="R138" i="13"/>
  <c r="S138" i="13"/>
  <c r="T138" i="13"/>
  <c r="U138" i="13"/>
  <c r="V138" i="13"/>
  <c r="W138" i="13"/>
  <c r="Y138" i="13"/>
  <c r="H139" i="13"/>
  <c r="I139" i="13"/>
  <c r="J139" i="13"/>
  <c r="K139" i="13"/>
  <c r="L139" i="13"/>
  <c r="M139" i="13"/>
  <c r="N139" i="13"/>
  <c r="O139" i="13"/>
  <c r="P139" i="13"/>
  <c r="Q139" i="13"/>
  <c r="R139" i="13"/>
  <c r="S139" i="13"/>
  <c r="T139" i="13"/>
  <c r="U139" i="13"/>
  <c r="V139" i="13"/>
  <c r="W139" i="13"/>
  <c r="Y139" i="13"/>
  <c r="H140" i="13"/>
  <c r="I140" i="13"/>
  <c r="J140" i="13"/>
  <c r="K140" i="13"/>
  <c r="L140" i="13"/>
  <c r="M140" i="13"/>
  <c r="N140" i="13"/>
  <c r="O140" i="13"/>
  <c r="P140" i="13"/>
  <c r="Q140" i="13"/>
  <c r="R140" i="13"/>
  <c r="S140" i="13"/>
  <c r="T140" i="13"/>
  <c r="U140" i="13"/>
  <c r="V140" i="13"/>
  <c r="W140" i="13"/>
  <c r="Y140" i="13"/>
  <c r="H141" i="13"/>
  <c r="I141" i="13"/>
  <c r="J141" i="13"/>
  <c r="K141" i="13"/>
  <c r="L141" i="13"/>
  <c r="M141" i="13"/>
  <c r="N141" i="13"/>
  <c r="O141" i="13"/>
  <c r="P141" i="13"/>
  <c r="Q141" i="13"/>
  <c r="R141" i="13"/>
  <c r="S141" i="13"/>
  <c r="T141" i="13"/>
  <c r="U141" i="13"/>
  <c r="V141" i="13"/>
  <c r="W141" i="13"/>
  <c r="Y141" i="13"/>
  <c r="H142" i="13"/>
  <c r="I142" i="13"/>
  <c r="J142" i="13"/>
  <c r="K142" i="13"/>
  <c r="L142" i="13"/>
  <c r="M142" i="13"/>
  <c r="N142" i="13"/>
  <c r="O142" i="13"/>
  <c r="P142" i="13"/>
  <c r="Q142" i="13"/>
  <c r="R142" i="13"/>
  <c r="S142" i="13"/>
  <c r="T142" i="13"/>
  <c r="U142" i="13"/>
  <c r="V142" i="13"/>
  <c r="W142" i="13"/>
  <c r="Y142" i="13"/>
  <c r="H143" i="13"/>
  <c r="I143" i="13"/>
  <c r="J143" i="13"/>
  <c r="K143" i="13"/>
  <c r="L143" i="13"/>
  <c r="M143" i="13"/>
  <c r="N143" i="13"/>
  <c r="O143" i="13"/>
  <c r="P143" i="13"/>
  <c r="Q143" i="13"/>
  <c r="R143" i="13"/>
  <c r="S143" i="13"/>
  <c r="T143" i="13"/>
  <c r="U143" i="13"/>
  <c r="V143" i="13"/>
  <c r="W143" i="13"/>
  <c r="Y143" i="13"/>
  <c r="H144" i="13"/>
  <c r="I144" i="13"/>
  <c r="J144" i="13"/>
  <c r="K144" i="13"/>
  <c r="L144" i="13"/>
  <c r="M144" i="13"/>
  <c r="N144" i="13"/>
  <c r="O144" i="13"/>
  <c r="P144" i="13"/>
  <c r="Q144" i="13"/>
  <c r="R144" i="13"/>
  <c r="S144" i="13"/>
  <c r="T144" i="13"/>
  <c r="U144" i="13"/>
  <c r="V144" i="13"/>
  <c r="W144" i="13"/>
  <c r="Y144" i="13"/>
  <c r="H145" i="13"/>
  <c r="I145" i="13"/>
  <c r="J145" i="13"/>
  <c r="K145" i="13"/>
  <c r="L145" i="13"/>
  <c r="M145" i="13"/>
  <c r="N145" i="13"/>
  <c r="O145" i="13"/>
  <c r="P145" i="13"/>
  <c r="Q145" i="13"/>
  <c r="R145" i="13"/>
  <c r="S145" i="13"/>
  <c r="T145" i="13"/>
  <c r="U145" i="13"/>
  <c r="V145" i="13"/>
  <c r="W145" i="13"/>
  <c r="Y145" i="13"/>
  <c r="H146" i="13"/>
  <c r="I146" i="13"/>
  <c r="J146" i="13"/>
  <c r="K146" i="13"/>
  <c r="L146" i="13"/>
  <c r="M146" i="13"/>
  <c r="N146" i="13"/>
  <c r="O146" i="13"/>
  <c r="P146" i="13"/>
  <c r="Q146" i="13"/>
  <c r="R146" i="13"/>
  <c r="S146" i="13"/>
  <c r="T146" i="13"/>
  <c r="U146" i="13"/>
  <c r="V146" i="13"/>
  <c r="W146" i="13"/>
  <c r="Y146" i="13"/>
  <c r="H147" i="13"/>
  <c r="I147" i="13"/>
  <c r="J147" i="13"/>
  <c r="K147" i="13"/>
  <c r="L147" i="13"/>
  <c r="M147" i="13"/>
  <c r="N147" i="13"/>
  <c r="O147" i="13"/>
  <c r="P147" i="13"/>
  <c r="Q147" i="13"/>
  <c r="R147" i="13"/>
  <c r="S147" i="13"/>
  <c r="T147" i="13"/>
  <c r="U147" i="13"/>
  <c r="V147" i="13"/>
  <c r="W147" i="13"/>
  <c r="Y147" i="13"/>
  <c r="H148" i="13"/>
  <c r="I148" i="13"/>
  <c r="J148" i="13"/>
  <c r="K148" i="13"/>
  <c r="L148" i="13"/>
  <c r="M148" i="13"/>
  <c r="N148" i="13"/>
  <c r="O148" i="13"/>
  <c r="P148" i="13"/>
  <c r="Q148" i="13"/>
  <c r="R148" i="13"/>
  <c r="S148" i="13"/>
  <c r="T148" i="13"/>
  <c r="U148" i="13"/>
  <c r="V148" i="13"/>
  <c r="W148" i="13"/>
  <c r="Y148" i="13"/>
  <c r="H149" i="13"/>
  <c r="I149" i="13"/>
  <c r="J149" i="13"/>
  <c r="K149" i="13"/>
  <c r="L149" i="13"/>
  <c r="M149" i="13"/>
  <c r="N149" i="13"/>
  <c r="O149" i="13"/>
  <c r="P149" i="13"/>
  <c r="Q149" i="13"/>
  <c r="R149" i="13"/>
  <c r="S149" i="13"/>
  <c r="T149" i="13"/>
  <c r="U149" i="13"/>
  <c r="V149" i="13"/>
  <c r="W149" i="13"/>
  <c r="Y149" i="13"/>
  <c r="H150" i="13"/>
  <c r="I150" i="13"/>
  <c r="J150" i="13"/>
  <c r="K150" i="13"/>
  <c r="L150" i="13"/>
  <c r="M150" i="13"/>
  <c r="N150" i="13"/>
  <c r="O150" i="13"/>
  <c r="P150" i="13"/>
  <c r="Q150" i="13"/>
  <c r="R150" i="13"/>
  <c r="S150" i="13"/>
  <c r="T150" i="13"/>
  <c r="U150" i="13"/>
  <c r="V150" i="13"/>
  <c r="W150" i="13"/>
  <c r="Y150" i="13"/>
  <c r="H151" i="13"/>
  <c r="I151" i="13"/>
  <c r="J151" i="13"/>
  <c r="K151" i="13"/>
  <c r="L151" i="13"/>
  <c r="M151" i="13"/>
  <c r="N151" i="13"/>
  <c r="O151" i="13"/>
  <c r="P151" i="13"/>
  <c r="Q151" i="13"/>
  <c r="R151" i="13"/>
  <c r="S151" i="13"/>
  <c r="T151" i="13"/>
  <c r="U151" i="13"/>
  <c r="V151" i="13"/>
  <c r="W151" i="13"/>
  <c r="Y151" i="13"/>
  <c r="H152" i="13"/>
  <c r="I152" i="13"/>
  <c r="J152" i="13"/>
  <c r="K152" i="13"/>
  <c r="L152" i="13"/>
  <c r="M152" i="13"/>
  <c r="N152" i="13"/>
  <c r="O152" i="13"/>
  <c r="P152" i="13"/>
  <c r="Q152" i="13"/>
  <c r="R152" i="13"/>
  <c r="S152" i="13"/>
  <c r="T152" i="13"/>
  <c r="U152" i="13"/>
  <c r="V152" i="13"/>
  <c r="W152" i="13"/>
  <c r="Y152" i="13"/>
  <c r="H153" i="13"/>
  <c r="I153" i="13"/>
  <c r="J153" i="13"/>
  <c r="K153" i="13"/>
  <c r="L153" i="13"/>
  <c r="M153" i="13"/>
  <c r="N153" i="13"/>
  <c r="O153" i="13"/>
  <c r="P153" i="13"/>
  <c r="Q153" i="13"/>
  <c r="R153" i="13"/>
  <c r="S153" i="13"/>
  <c r="T153" i="13"/>
  <c r="U153" i="13"/>
  <c r="V153" i="13"/>
  <c r="W153" i="13"/>
  <c r="Y153" i="13"/>
  <c r="H154" i="13"/>
  <c r="I154" i="13"/>
  <c r="J154" i="13"/>
  <c r="K154" i="13"/>
  <c r="L154" i="13"/>
  <c r="M154" i="13"/>
  <c r="N154" i="13"/>
  <c r="O154" i="13"/>
  <c r="P154" i="13"/>
  <c r="Q154" i="13"/>
  <c r="R154" i="13"/>
  <c r="S154" i="13"/>
  <c r="T154" i="13"/>
  <c r="U154" i="13"/>
  <c r="V154" i="13"/>
  <c r="W154" i="13"/>
  <c r="Y154" i="13"/>
  <c r="H155" i="13"/>
  <c r="I155" i="13"/>
  <c r="J155" i="13"/>
  <c r="K155" i="13"/>
  <c r="L155" i="13"/>
  <c r="M155" i="13"/>
  <c r="N155" i="13"/>
  <c r="O155" i="13"/>
  <c r="P155" i="13"/>
  <c r="Q155" i="13"/>
  <c r="R155" i="13"/>
  <c r="S155" i="13"/>
  <c r="T155" i="13"/>
  <c r="U155" i="13"/>
  <c r="V155" i="13"/>
  <c r="W155" i="13"/>
  <c r="Y155" i="13"/>
  <c r="H156" i="13"/>
  <c r="I156" i="13"/>
  <c r="J156" i="13"/>
  <c r="K156" i="13"/>
  <c r="L156" i="13"/>
  <c r="M156" i="13"/>
  <c r="N156" i="13"/>
  <c r="O156" i="13"/>
  <c r="P156" i="13"/>
  <c r="Q156" i="13"/>
  <c r="R156" i="13"/>
  <c r="S156" i="13"/>
  <c r="T156" i="13"/>
  <c r="U156" i="13"/>
  <c r="V156" i="13"/>
  <c r="W156" i="13"/>
  <c r="Y156" i="13"/>
  <c r="H157" i="13"/>
  <c r="I157" i="13"/>
  <c r="J157" i="13"/>
  <c r="K157" i="13"/>
  <c r="L157" i="13"/>
  <c r="M157" i="13"/>
  <c r="N157" i="13"/>
  <c r="O157" i="13"/>
  <c r="P157" i="13"/>
  <c r="Q157" i="13"/>
  <c r="R157" i="13"/>
  <c r="S157" i="13"/>
  <c r="T157" i="13"/>
  <c r="U157" i="13"/>
  <c r="V157" i="13"/>
  <c r="W157" i="13"/>
  <c r="Y157" i="13"/>
  <c r="H158" i="13"/>
  <c r="I158" i="13"/>
  <c r="J158" i="13"/>
  <c r="K158" i="13"/>
  <c r="L158" i="13"/>
  <c r="M158" i="13"/>
  <c r="N158" i="13"/>
  <c r="O158" i="13"/>
  <c r="P158" i="13"/>
  <c r="Q158" i="13"/>
  <c r="R158" i="13"/>
  <c r="S158" i="13"/>
  <c r="T158" i="13"/>
  <c r="U158" i="13"/>
  <c r="V158" i="13"/>
  <c r="W158" i="13"/>
  <c r="Y158" i="13"/>
  <c r="H159" i="13"/>
  <c r="I159" i="13"/>
  <c r="J159" i="13"/>
  <c r="K159" i="13"/>
  <c r="L159" i="13"/>
  <c r="M159" i="13"/>
  <c r="N159" i="13"/>
  <c r="O159" i="13"/>
  <c r="P159" i="13"/>
  <c r="Q159" i="13"/>
  <c r="R159" i="13"/>
  <c r="S159" i="13"/>
  <c r="T159" i="13"/>
  <c r="U159" i="13"/>
  <c r="V159" i="13"/>
  <c r="W159" i="13"/>
  <c r="Y159" i="13"/>
  <c r="H160" i="13"/>
  <c r="I160" i="13"/>
  <c r="J160" i="13"/>
  <c r="K160" i="13"/>
  <c r="L160" i="13"/>
  <c r="M160" i="13"/>
  <c r="N160" i="13"/>
  <c r="O160" i="13"/>
  <c r="P160" i="13"/>
  <c r="Q160" i="13"/>
  <c r="R160" i="13"/>
  <c r="S160" i="13"/>
  <c r="T160" i="13"/>
  <c r="U160" i="13"/>
  <c r="V160" i="13"/>
  <c r="W160" i="13"/>
  <c r="Y160" i="13"/>
  <c r="H161" i="13"/>
  <c r="I161" i="13"/>
  <c r="J161" i="13"/>
  <c r="K161" i="13"/>
  <c r="L161" i="13"/>
  <c r="M161" i="13"/>
  <c r="N161" i="13"/>
  <c r="O161" i="13"/>
  <c r="P161" i="13"/>
  <c r="Q161" i="13"/>
  <c r="R161" i="13"/>
  <c r="S161" i="13"/>
  <c r="T161" i="13"/>
  <c r="U161" i="13"/>
  <c r="V161" i="13"/>
  <c r="W161" i="13"/>
  <c r="Y161" i="13"/>
  <c r="H162" i="13"/>
  <c r="I162" i="13"/>
  <c r="J162" i="13"/>
  <c r="K162" i="13"/>
  <c r="L162" i="13"/>
  <c r="M162" i="13"/>
  <c r="N162" i="13"/>
  <c r="O162" i="13"/>
  <c r="P162" i="13"/>
  <c r="Q162" i="13"/>
  <c r="R162" i="13"/>
  <c r="S162" i="13"/>
  <c r="T162" i="13"/>
  <c r="U162" i="13"/>
  <c r="V162" i="13"/>
  <c r="W162" i="13"/>
  <c r="Y162" i="13"/>
  <c r="H163" i="13"/>
  <c r="I163" i="13"/>
  <c r="J163" i="13"/>
  <c r="K163" i="13"/>
  <c r="L163" i="13"/>
  <c r="M163" i="13"/>
  <c r="N163" i="13"/>
  <c r="O163" i="13"/>
  <c r="P163" i="13"/>
  <c r="Q163" i="13"/>
  <c r="R163" i="13"/>
  <c r="S163" i="13"/>
  <c r="T163" i="13"/>
  <c r="U163" i="13"/>
  <c r="V163" i="13"/>
  <c r="W163" i="13"/>
  <c r="Y163" i="13"/>
  <c r="H164" i="13"/>
  <c r="I164" i="13"/>
  <c r="J164" i="13"/>
  <c r="K164" i="13"/>
  <c r="L164" i="13"/>
  <c r="M164" i="13"/>
  <c r="N164" i="13"/>
  <c r="O164" i="13"/>
  <c r="P164" i="13"/>
  <c r="Q164" i="13"/>
  <c r="R164" i="13"/>
  <c r="S164" i="13"/>
  <c r="T164" i="13"/>
  <c r="U164" i="13"/>
  <c r="V164" i="13"/>
  <c r="W164" i="13"/>
  <c r="Y164" i="13"/>
  <c r="H165" i="13"/>
  <c r="I165" i="13"/>
  <c r="J165" i="13"/>
  <c r="K165" i="13"/>
  <c r="L165" i="13"/>
  <c r="M165" i="13"/>
  <c r="N165" i="13"/>
  <c r="O165" i="13"/>
  <c r="P165" i="13"/>
  <c r="Q165" i="13"/>
  <c r="R165" i="13"/>
  <c r="S165" i="13"/>
  <c r="T165" i="13"/>
  <c r="U165" i="13"/>
  <c r="V165" i="13"/>
  <c r="W165" i="13"/>
  <c r="Y165" i="13"/>
  <c r="H166" i="13"/>
  <c r="I166" i="13"/>
  <c r="J166" i="13"/>
  <c r="K166" i="13"/>
  <c r="L166" i="13"/>
  <c r="M166" i="13"/>
  <c r="N166" i="13"/>
  <c r="O166" i="13"/>
  <c r="P166" i="13"/>
  <c r="Q166" i="13"/>
  <c r="R166" i="13"/>
  <c r="S166" i="13"/>
  <c r="T166" i="13"/>
  <c r="U166" i="13"/>
  <c r="V166" i="13"/>
  <c r="W166" i="13"/>
  <c r="Y166" i="13"/>
  <c r="H167" i="13"/>
  <c r="I167" i="13"/>
  <c r="J167" i="13"/>
  <c r="K167" i="13"/>
  <c r="L167" i="13"/>
  <c r="M167" i="13"/>
  <c r="N167" i="13"/>
  <c r="O167" i="13"/>
  <c r="P167" i="13"/>
  <c r="Q167" i="13"/>
  <c r="R167" i="13"/>
  <c r="S167" i="13"/>
  <c r="T167" i="13"/>
  <c r="U167" i="13"/>
  <c r="V167" i="13"/>
  <c r="W167" i="13"/>
  <c r="Y167" i="13"/>
  <c r="H168" i="13"/>
  <c r="I168" i="13"/>
  <c r="J168" i="13"/>
  <c r="K168" i="13"/>
  <c r="L168" i="13"/>
  <c r="M168" i="13"/>
  <c r="N168" i="13"/>
  <c r="O168" i="13"/>
  <c r="P168" i="13"/>
  <c r="Q168" i="13"/>
  <c r="R168" i="13"/>
  <c r="S168" i="13"/>
  <c r="T168" i="13"/>
  <c r="U168" i="13"/>
  <c r="V168" i="13"/>
  <c r="W168" i="13"/>
  <c r="Y168" i="13"/>
  <c r="H169" i="13"/>
  <c r="I169" i="13"/>
  <c r="J169" i="13"/>
  <c r="K169" i="13"/>
  <c r="L169" i="13"/>
  <c r="M169" i="13"/>
  <c r="N169" i="13"/>
  <c r="O169" i="13"/>
  <c r="P169" i="13"/>
  <c r="Q169" i="13"/>
  <c r="R169" i="13"/>
  <c r="S169" i="13"/>
  <c r="T169" i="13"/>
  <c r="U169" i="13"/>
  <c r="V169" i="13"/>
  <c r="W169" i="13"/>
  <c r="Y169" i="13"/>
  <c r="H170" i="13"/>
  <c r="I170" i="13"/>
  <c r="J170" i="13"/>
  <c r="K170" i="13"/>
  <c r="L170" i="13"/>
  <c r="M170" i="13"/>
  <c r="N170" i="13"/>
  <c r="O170" i="13"/>
  <c r="P170" i="13"/>
  <c r="Q170" i="13"/>
  <c r="R170" i="13"/>
  <c r="S170" i="13"/>
  <c r="T170" i="13"/>
  <c r="U170" i="13"/>
  <c r="V170" i="13"/>
  <c r="W170" i="13"/>
  <c r="Y170" i="13"/>
  <c r="H171" i="13"/>
  <c r="I171" i="13"/>
  <c r="J171" i="13"/>
  <c r="K171" i="13"/>
  <c r="L171" i="13"/>
  <c r="M171" i="13"/>
  <c r="N171" i="13"/>
  <c r="O171" i="13"/>
  <c r="P171" i="13"/>
  <c r="Q171" i="13"/>
  <c r="R171" i="13"/>
  <c r="S171" i="13"/>
  <c r="T171" i="13"/>
  <c r="U171" i="13"/>
  <c r="V171" i="13"/>
  <c r="W171" i="13"/>
  <c r="Y171" i="13"/>
  <c r="H172" i="13"/>
  <c r="I172" i="13"/>
  <c r="J172" i="13"/>
  <c r="K172" i="13"/>
  <c r="L172" i="13"/>
  <c r="M172" i="13"/>
  <c r="N172" i="13"/>
  <c r="O172" i="13"/>
  <c r="P172" i="13"/>
  <c r="Q172" i="13"/>
  <c r="R172" i="13"/>
  <c r="S172" i="13"/>
  <c r="T172" i="13"/>
  <c r="U172" i="13"/>
  <c r="V172" i="13"/>
  <c r="W172" i="13"/>
  <c r="Y172" i="13"/>
  <c r="H173" i="13"/>
  <c r="I173" i="13"/>
  <c r="J173" i="13"/>
  <c r="K173" i="13"/>
  <c r="L173" i="13"/>
  <c r="M173" i="13"/>
  <c r="N173" i="13"/>
  <c r="O173" i="13"/>
  <c r="P173" i="13"/>
  <c r="Q173" i="13"/>
  <c r="R173" i="13"/>
  <c r="S173" i="13"/>
  <c r="T173" i="13"/>
  <c r="U173" i="13"/>
  <c r="V173" i="13"/>
  <c r="W173" i="13"/>
  <c r="Y173" i="13"/>
  <c r="H174" i="13"/>
  <c r="I174" i="13"/>
  <c r="J174" i="13"/>
  <c r="K174" i="13"/>
  <c r="L174" i="13"/>
  <c r="M174" i="13"/>
  <c r="N174" i="13"/>
  <c r="O174" i="13"/>
  <c r="P174" i="13"/>
  <c r="Q174" i="13"/>
  <c r="R174" i="13"/>
  <c r="S174" i="13"/>
  <c r="T174" i="13"/>
  <c r="U174" i="13"/>
  <c r="V174" i="13"/>
  <c r="W174" i="13"/>
  <c r="Y174" i="13"/>
  <c r="H175" i="13"/>
  <c r="I175" i="13"/>
  <c r="J175" i="13"/>
  <c r="K175" i="13"/>
  <c r="L175" i="13"/>
  <c r="M175" i="13"/>
  <c r="N175" i="13"/>
  <c r="O175" i="13"/>
  <c r="P175" i="13"/>
  <c r="Q175" i="13"/>
  <c r="R175" i="13"/>
  <c r="S175" i="13"/>
  <c r="T175" i="13"/>
  <c r="U175" i="13"/>
  <c r="V175" i="13"/>
  <c r="W175" i="13"/>
  <c r="Y175" i="13"/>
  <c r="H176" i="13"/>
  <c r="I176" i="13"/>
  <c r="J176" i="13"/>
  <c r="K176" i="13"/>
  <c r="L176" i="13"/>
  <c r="M176" i="13"/>
  <c r="N176" i="13"/>
  <c r="O176" i="13"/>
  <c r="P176" i="13"/>
  <c r="Q176" i="13"/>
  <c r="R176" i="13"/>
  <c r="S176" i="13"/>
  <c r="T176" i="13"/>
  <c r="U176" i="13"/>
  <c r="V176" i="13"/>
  <c r="W176" i="13"/>
  <c r="Y176" i="13"/>
  <c r="H177" i="13"/>
  <c r="I177" i="13"/>
  <c r="J177" i="13"/>
  <c r="K177" i="13"/>
  <c r="L177" i="13"/>
  <c r="M177" i="13"/>
  <c r="N177" i="13"/>
  <c r="O177" i="13"/>
  <c r="P177" i="13"/>
  <c r="Q177" i="13"/>
  <c r="R177" i="13"/>
  <c r="S177" i="13"/>
  <c r="T177" i="13"/>
  <c r="U177" i="13"/>
  <c r="V177" i="13"/>
  <c r="W177" i="13"/>
  <c r="Y177" i="13"/>
  <c r="H178" i="13"/>
  <c r="I178" i="13"/>
  <c r="J178" i="13"/>
  <c r="K178" i="13"/>
  <c r="L178" i="13"/>
  <c r="M178" i="13"/>
  <c r="N178" i="13"/>
  <c r="O178" i="13"/>
  <c r="P178" i="13"/>
  <c r="Q178" i="13"/>
  <c r="R178" i="13"/>
  <c r="S178" i="13"/>
  <c r="T178" i="13"/>
  <c r="U178" i="13"/>
  <c r="V178" i="13"/>
  <c r="W178" i="13"/>
  <c r="Y178" i="13"/>
  <c r="H179" i="13"/>
  <c r="I179" i="13"/>
  <c r="J179" i="13"/>
  <c r="K179" i="13"/>
  <c r="L179" i="13"/>
  <c r="M179" i="13"/>
  <c r="N179" i="13"/>
  <c r="O179" i="13"/>
  <c r="P179" i="13"/>
  <c r="Q179" i="13"/>
  <c r="R179" i="13"/>
  <c r="S179" i="13"/>
  <c r="T179" i="13"/>
  <c r="U179" i="13"/>
  <c r="V179" i="13"/>
  <c r="W179" i="13"/>
  <c r="Y179" i="13"/>
  <c r="H180" i="13"/>
  <c r="I180" i="13"/>
  <c r="J180" i="13"/>
  <c r="K180" i="13"/>
  <c r="L180" i="13"/>
  <c r="M180" i="13"/>
  <c r="N180" i="13"/>
  <c r="O180" i="13"/>
  <c r="P180" i="13"/>
  <c r="Q180" i="13"/>
  <c r="R180" i="13"/>
  <c r="S180" i="13"/>
  <c r="T180" i="13"/>
  <c r="U180" i="13"/>
  <c r="V180" i="13"/>
  <c r="W180" i="13"/>
  <c r="Y180" i="13"/>
  <c r="H181" i="13"/>
  <c r="I181" i="13"/>
  <c r="J181" i="13"/>
  <c r="K181" i="13"/>
  <c r="L181" i="13"/>
  <c r="M181" i="13"/>
  <c r="N181" i="13"/>
  <c r="O181" i="13"/>
  <c r="P181" i="13"/>
  <c r="Q181" i="13"/>
  <c r="R181" i="13"/>
  <c r="S181" i="13"/>
  <c r="T181" i="13"/>
  <c r="U181" i="13"/>
  <c r="V181" i="13"/>
  <c r="W181" i="13"/>
  <c r="Y181" i="13"/>
  <c r="H182" i="13"/>
  <c r="I182" i="13"/>
  <c r="J182" i="13"/>
  <c r="K182" i="13"/>
  <c r="L182" i="13"/>
  <c r="M182" i="13"/>
  <c r="N182" i="13"/>
  <c r="O182" i="13"/>
  <c r="P182" i="13"/>
  <c r="Q182" i="13"/>
  <c r="R182" i="13"/>
  <c r="S182" i="13"/>
  <c r="T182" i="13"/>
  <c r="U182" i="13"/>
  <c r="V182" i="13"/>
  <c r="W182" i="13"/>
  <c r="Y182" i="13"/>
  <c r="H183" i="13"/>
  <c r="I183" i="13"/>
  <c r="J183" i="13"/>
  <c r="K183" i="13"/>
  <c r="L183" i="13"/>
  <c r="M183" i="13"/>
  <c r="N183" i="13"/>
  <c r="O183" i="13"/>
  <c r="P183" i="13"/>
  <c r="Q183" i="13"/>
  <c r="R183" i="13"/>
  <c r="S183" i="13"/>
  <c r="T183" i="13"/>
  <c r="U183" i="13"/>
  <c r="V183" i="13"/>
  <c r="W183" i="13"/>
  <c r="Y183" i="13"/>
  <c r="H184" i="13"/>
  <c r="I184" i="13"/>
  <c r="J184" i="13"/>
  <c r="K184" i="13"/>
  <c r="L184" i="13"/>
  <c r="M184" i="13"/>
  <c r="N184" i="13"/>
  <c r="O184" i="13"/>
  <c r="P184" i="13"/>
  <c r="Q184" i="13"/>
  <c r="R184" i="13"/>
  <c r="S184" i="13"/>
  <c r="T184" i="13"/>
  <c r="U184" i="13"/>
  <c r="V184" i="13"/>
  <c r="W184" i="13"/>
  <c r="Y184" i="13"/>
  <c r="H185" i="13"/>
  <c r="I185" i="13"/>
  <c r="J185" i="13"/>
  <c r="K185" i="13"/>
  <c r="L185" i="13"/>
  <c r="M185" i="13"/>
  <c r="N185" i="13"/>
  <c r="O185" i="13"/>
  <c r="P185" i="13"/>
  <c r="Q185" i="13"/>
  <c r="R185" i="13"/>
  <c r="S185" i="13"/>
  <c r="T185" i="13"/>
  <c r="U185" i="13"/>
  <c r="V185" i="13"/>
  <c r="W185" i="13"/>
  <c r="Y185" i="13"/>
  <c r="H186" i="13"/>
  <c r="I186" i="13"/>
  <c r="J186" i="13"/>
  <c r="K186" i="13"/>
  <c r="L186" i="13"/>
  <c r="M186" i="13"/>
  <c r="N186" i="13"/>
  <c r="O186" i="13"/>
  <c r="P186" i="13"/>
  <c r="Q186" i="13"/>
  <c r="R186" i="13"/>
  <c r="S186" i="13"/>
  <c r="T186" i="13"/>
  <c r="U186" i="13"/>
  <c r="V186" i="13"/>
  <c r="W186" i="13"/>
  <c r="Y186" i="13"/>
  <c r="H187" i="13"/>
  <c r="I187" i="13"/>
  <c r="J187" i="13"/>
  <c r="K187" i="13"/>
  <c r="L187" i="13"/>
  <c r="M187" i="13"/>
  <c r="N187" i="13"/>
  <c r="O187" i="13"/>
  <c r="P187" i="13"/>
  <c r="Q187" i="13"/>
  <c r="R187" i="13"/>
  <c r="S187" i="13"/>
  <c r="T187" i="13"/>
  <c r="U187" i="13"/>
  <c r="V187" i="13"/>
  <c r="W187" i="13"/>
  <c r="Y187" i="13"/>
  <c r="H188" i="13"/>
  <c r="I188" i="13"/>
  <c r="J188" i="13"/>
  <c r="K188" i="13"/>
  <c r="L188" i="13"/>
  <c r="M188" i="13"/>
  <c r="N188" i="13"/>
  <c r="O188" i="13"/>
  <c r="P188" i="13"/>
  <c r="Q188" i="13"/>
  <c r="R188" i="13"/>
  <c r="S188" i="13"/>
  <c r="T188" i="13"/>
  <c r="U188" i="13"/>
  <c r="V188" i="13"/>
  <c r="W188" i="13"/>
  <c r="Y188" i="13"/>
  <c r="H189" i="13"/>
  <c r="I189" i="13"/>
  <c r="J189" i="13"/>
  <c r="K189" i="13"/>
  <c r="L189" i="13"/>
  <c r="M189" i="13"/>
  <c r="N189" i="13"/>
  <c r="O189" i="13"/>
  <c r="P189" i="13"/>
  <c r="Q189" i="13"/>
  <c r="R189" i="13"/>
  <c r="S189" i="13"/>
  <c r="T189" i="13"/>
  <c r="U189" i="13"/>
  <c r="V189" i="13"/>
  <c r="W189" i="13"/>
  <c r="Y189" i="13"/>
  <c r="H190" i="13"/>
  <c r="I190" i="13"/>
  <c r="J190" i="13"/>
  <c r="K190" i="13"/>
  <c r="L190" i="13"/>
  <c r="M190" i="13"/>
  <c r="N190" i="13"/>
  <c r="O190" i="13"/>
  <c r="P190" i="13"/>
  <c r="Q190" i="13"/>
  <c r="R190" i="13"/>
  <c r="S190" i="13"/>
  <c r="T190" i="13"/>
  <c r="U190" i="13"/>
  <c r="V190" i="13"/>
  <c r="W190" i="13"/>
  <c r="Y190" i="13"/>
  <c r="H191" i="13"/>
  <c r="I191" i="13"/>
  <c r="J191" i="13"/>
  <c r="K191" i="13"/>
  <c r="L191" i="13"/>
  <c r="M191" i="13"/>
  <c r="N191" i="13"/>
  <c r="O191" i="13"/>
  <c r="P191" i="13"/>
  <c r="Q191" i="13"/>
  <c r="R191" i="13"/>
  <c r="S191" i="13"/>
  <c r="T191" i="13"/>
  <c r="U191" i="13"/>
  <c r="V191" i="13"/>
  <c r="W191" i="13"/>
  <c r="Y191" i="13"/>
  <c r="H192" i="13"/>
  <c r="I192" i="13"/>
  <c r="J192" i="13"/>
  <c r="K192" i="13"/>
  <c r="L192" i="13"/>
  <c r="M192" i="13"/>
  <c r="N192" i="13"/>
  <c r="O192" i="13"/>
  <c r="P192" i="13"/>
  <c r="Q192" i="13"/>
  <c r="R192" i="13"/>
  <c r="S192" i="13"/>
  <c r="T192" i="13"/>
  <c r="U192" i="13"/>
  <c r="V192" i="13"/>
  <c r="W192" i="13"/>
  <c r="Y192" i="13"/>
  <c r="H193" i="13"/>
  <c r="I193" i="13"/>
  <c r="J193" i="13"/>
  <c r="K193" i="13"/>
  <c r="L193" i="13"/>
  <c r="M193" i="13"/>
  <c r="N193" i="13"/>
  <c r="O193" i="13"/>
  <c r="P193" i="13"/>
  <c r="Q193" i="13"/>
  <c r="R193" i="13"/>
  <c r="S193" i="13"/>
  <c r="T193" i="13"/>
  <c r="U193" i="13"/>
  <c r="V193" i="13"/>
  <c r="W193" i="13"/>
  <c r="Y193" i="13"/>
  <c r="H194" i="13"/>
  <c r="I194" i="13"/>
  <c r="J194" i="13"/>
  <c r="K194" i="13"/>
  <c r="L194" i="13"/>
  <c r="M194" i="13"/>
  <c r="N194" i="13"/>
  <c r="O194" i="13"/>
  <c r="P194" i="13"/>
  <c r="Q194" i="13"/>
  <c r="R194" i="13"/>
  <c r="S194" i="13"/>
  <c r="T194" i="13"/>
  <c r="U194" i="13"/>
  <c r="V194" i="13"/>
  <c r="W194" i="13"/>
  <c r="Y194" i="13"/>
  <c r="H195" i="13"/>
  <c r="I195" i="13"/>
  <c r="J195" i="13"/>
  <c r="K195" i="13"/>
  <c r="L195" i="13"/>
  <c r="M195" i="13"/>
  <c r="N195" i="13"/>
  <c r="O195" i="13"/>
  <c r="P195" i="13"/>
  <c r="Q195" i="13"/>
  <c r="R195" i="13"/>
  <c r="S195" i="13"/>
  <c r="T195" i="13"/>
  <c r="U195" i="13"/>
  <c r="V195" i="13"/>
  <c r="W195" i="13"/>
  <c r="Y195" i="13"/>
  <c r="H196" i="13"/>
  <c r="I196" i="13"/>
  <c r="J196" i="13"/>
  <c r="K196" i="13"/>
  <c r="L196" i="13"/>
  <c r="M196" i="13"/>
  <c r="N196" i="13"/>
  <c r="O196" i="13"/>
  <c r="P196" i="13"/>
  <c r="Q196" i="13"/>
  <c r="R196" i="13"/>
  <c r="S196" i="13"/>
  <c r="T196" i="13"/>
  <c r="U196" i="13"/>
  <c r="V196" i="13"/>
  <c r="W196" i="13"/>
  <c r="Y196" i="13"/>
  <c r="H197" i="13"/>
  <c r="I197" i="13"/>
  <c r="J197" i="13"/>
  <c r="K197" i="13"/>
  <c r="L197" i="13"/>
  <c r="M197" i="13"/>
  <c r="N197" i="13"/>
  <c r="O197" i="13"/>
  <c r="P197" i="13"/>
  <c r="Q197" i="13"/>
  <c r="R197" i="13"/>
  <c r="S197" i="13"/>
  <c r="T197" i="13"/>
  <c r="U197" i="13"/>
  <c r="V197" i="13"/>
  <c r="W197" i="13"/>
  <c r="Y197" i="13"/>
  <c r="H198" i="13"/>
  <c r="I198" i="13"/>
  <c r="J198" i="13"/>
  <c r="K198" i="13"/>
  <c r="L198" i="13"/>
  <c r="M198" i="13"/>
  <c r="N198" i="13"/>
  <c r="O198" i="13"/>
  <c r="P198" i="13"/>
  <c r="Q198" i="13"/>
  <c r="R198" i="13"/>
  <c r="S198" i="13"/>
  <c r="T198" i="13"/>
  <c r="U198" i="13"/>
  <c r="V198" i="13"/>
  <c r="W198" i="13"/>
  <c r="Y198" i="13"/>
  <c r="H199" i="13"/>
  <c r="I199" i="13"/>
  <c r="J199" i="13"/>
  <c r="K199" i="13"/>
  <c r="L199" i="13"/>
  <c r="M199" i="13"/>
  <c r="N199" i="13"/>
  <c r="O199" i="13"/>
  <c r="P199" i="13"/>
  <c r="Q199" i="13"/>
  <c r="R199" i="13"/>
  <c r="S199" i="13"/>
  <c r="T199" i="13"/>
  <c r="U199" i="13"/>
  <c r="V199" i="13"/>
  <c r="W199" i="13"/>
  <c r="Y199" i="13"/>
  <c r="H200" i="13"/>
  <c r="I200" i="13"/>
  <c r="J200" i="13"/>
  <c r="K200" i="13"/>
  <c r="L200" i="13"/>
  <c r="M200" i="13"/>
  <c r="N200" i="13"/>
  <c r="O200" i="13"/>
  <c r="P200" i="13"/>
  <c r="Q200" i="13"/>
  <c r="R200" i="13"/>
  <c r="S200" i="13"/>
  <c r="T200" i="13"/>
  <c r="U200" i="13"/>
  <c r="V200" i="13"/>
  <c r="W200" i="13"/>
  <c r="Y200" i="13"/>
  <c r="H201" i="13"/>
  <c r="I201" i="13"/>
  <c r="J201" i="13"/>
  <c r="K201" i="13"/>
  <c r="L201" i="13"/>
  <c r="M201" i="13"/>
  <c r="N201" i="13"/>
  <c r="O201" i="13"/>
  <c r="P201" i="13"/>
  <c r="Q201" i="13"/>
  <c r="R201" i="13"/>
  <c r="S201" i="13"/>
  <c r="T201" i="13"/>
  <c r="U201" i="13"/>
  <c r="V201" i="13"/>
  <c r="W201" i="13"/>
  <c r="Y201" i="13"/>
  <c r="H202" i="13"/>
  <c r="I202" i="13"/>
  <c r="J202" i="13"/>
  <c r="K202" i="13"/>
  <c r="L202" i="13"/>
  <c r="M202" i="13"/>
  <c r="N202" i="13"/>
  <c r="O202" i="13"/>
  <c r="P202" i="13"/>
  <c r="Q202" i="13"/>
  <c r="R202" i="13"/>
  <c r="S202" i="13"/>
  <c r="T202" i="13"/>
  <c r="U202" i="13"/>
  <c r="V202" i="13"/>
  <c r="W202" i="13"/>
  <c r="Y202" i="13"/>
  <c r="H203" i="13"/>
  <c r="I203" i="13"/>
  <c r="J203" i="13"/>
  <c r="K203" i="13"/>
  <c r="L203" i="13"/>
  <c r="M203" i="13"/>
  <c r="N203" i="13"/>
  <c r="O203" i="13"/>
  <c r="P203" i="13"/>
  <c r="Q203" i="13"/>
  <c r="R203" i="13"/>
  <c r="S203" i="13"/>
  <c r="T203" i="13"/>
  <c r="U203" i="13"/>
  <c r="V203" i="13"/>
  <c r="W203" i="13"/>
  <c r="Y203" i="13"/>
  <c r="H204" i="13"/>
  <c r="I204" i="13"/>
  <c r="J204" i="13"/>
  <c r="K204" i="13"/>
  <c r="L204" i="13"/>
  <c r="M204" i="13"/>
  <c r="N204" i="13"/>
  <c r="O204" i="13"/>
  <c r="P204" i="13"/>
  <c r="Q204" i="13"/>
  <c r="R204" i="13"/>
  <c r="S204" i="13"/>
  <c r="T204" i="13"/>
  <c r="U204" i="13"/>
  <c r="V204" i="13"/>
  <c r="W204" i="13"/>
  <c r="Y204" i="13"/>
  <c r="H205" i="13"/>
  <c r="I205" i="13"/>
  <c r="J205" i="13"/>
  <c r="K205" i="13"/>
  <c r="L205" i="13"/>
  <c r="M205" i="13"/>
  <c r="N205" i="13"/>
  <c r="O205" i="13"/>
  <c r="P205" i="13"/>
  <c r="Q205" i="13"/>
  <c r="R205" i="13"/>
  <c r="S205" i="13"/>
  <c r="T205" i="13"/>
  <c r="U205" i="13"/>
  <c r="V205" i="13"/>
  <c r="W205" i="13"/>
  <c r="Y205" i="13"/>
  <c r="H206" i="13"/>
  <c r="I206" i="13"/>
  <c r="J206" i="13"/>
  <c r="K206" i="13"/>
  <c r="L206" i="13"/>
  <c r="M206" i="13"/>
  <c r="N206" i="13"/>
  <c r="O206" i="13"/>
  <c r="P206" i="13"/>
  <c r="Q206" i="13"/>
  <c r="R206" i="13"/>
  <c r="S206" i="13"/>
  <c r="T206" i="13"/>
  <c r="U206" i="13"/>
  <c r="V206" i="13"/>
  <c r="W206" i="13"/>
  <c r="Y206" i="13"/>
  <c r="H207" i="13"/>
  <c r="I207" i="13"/>
  <c r="J207" i="13"/>
  <c r="K207" i="13"/>
  <c r="L207" i="13"/>
  <c r="M207" i="13"/>
  <c r="N207" i="13"/>
  <c r="O207" i="13"/>
  <c r="P207" i="13"/>
  <c r="Q207" i="13"/>
  <c r="R207" i="13"/>
  <c r="S207" i="13"/>
  <c r="T207" i="13"/>
  <c r="U207" i="13"/>
  <c r="V207" i="13"/>
  <c r="W207" i="13"/>
  <c r="Y207" i="13"/>
  <c r="H208" i="13"/>
  <c r="I208" i="13"/>
  <c r="J208" i="13"/>
  <c r="K208" i="13"/>
  <c r="L208" i="13"/>
  <c r="M208" i="13"/>
  <c r="N208" i="13"/>
  <c r="O208" i="13"/>
  <c r="P208" i="13"/>
  <c r="Q208" i="13"/>
  <c r="R208" i="13"/>
  <c r="S208" i="13"/>
  <c r="T208" i="13"/>
  <c r="U208" i="13"/>
  <c r="V208" i="13"/>
  <c r="W208" i="13"/>
  <c r="Y208" i="13"/>
  <c r="H209" i="13"/>
  <c r="I209" i="13"/>
  <c r="J209" i="13"/>
  <c r="K209" i="13"/>
  <c r="L209" i="13"/>
  <c r="M209" i="13"/>
  <c r="N209" i="13"/>
  <c r="O209" i="13"/>
  <c r="P209" i="13"/>
  <c r="Q209" i="13"/>
  <c r="R209" i="13"/>
  <c r="S209" i="13"/>
  <c r="T209" i="13"/>
  <c r="U209" i="13"/>
  <c r="V209" i="13"/>
  <c r="W209" i="13"/>
  <c r="Y209" i="13"/>
  <c r="H210" i="13"/>
  <c r="I210" i="13"/>
  <c r="J210" i="13"/>
  <c r="K210" i="13"/>
  <c r="L210" i="13"/>
  <c r="M210" i="13"/>
  <c r="N210" i="13"/>
  <c r="O210" i="13"/>
  <c r="P210" i="13"/>
  <c r="Q210" i="13"/>
  <c r="R210" i="13"/>
  <c r="S210" i="13"/>
  <c r="T210" i="13"/>
  <c r="U210" i="13"/>
  <c r="V210" i="13"/>
  <c r="W210" i="13"/>
  <c r="Y210" i="13"/>
  <c r="H211" i="13"/>
  <c r="I211" i="13"/>
  <c r="J211" i="13"/>
  <c r="K211" i="13"/>
  <c r="L211" i="13"/>
  <c r="M211" i="13"/>
  <c r="N211" i="13"/>
  <c r="O211" i="13"/>
  <c r="P211" i="13"/>
  <c r="Q211" i="13"/>
  <c r="R211" i="13"/>
  <c r="S211" i="13"/>
  <c r="T211" i="13"/>
  <c r="U211" i="13"/>
  <c r="V211" i="13"/>
  <c r="W211" i="13"/>
  <c r="Y211" i="13"/>
  <c r="H212" i="13"/>
  <c r="I212" i="13"/>
  <c r="J212" i="13"/>
  <c r="K212" i="13"/>
  <c r="L212" i="13"/>
  <c r="M212" i="13"/>
  <c r="N212" i="13"/>
  <c r="O212" i="13"/>
  <c r="P212" i="13"/>
  <c r="Q212" i="13"/>
  <c r="R212" i="13"/>
  <c r="S212" i="13"/>
  <c r="T212" i="13"/>
  <c r="U212" i="13"/>
  <c r="V212" i="13"/>
  <c r="W212" i="13"/>
  <c r="Y212" i="13"/>
  <c r="H213" i="13"/>
  <c r="I213" i="13"/>
  <c r="J213" i="13"/>
  <c r="K213" i="13"/>
  <c r="L213" i="13"/>
  <c r="M213" i="13"/>
  <c r="N213" i="13"/>
  <c r="O213" i="13"/>
  <c r="P213" i="13"/>
  <c r="Q213" i="13"/>
  <c r="R213" i="13"/>
  <c r="S213" i="13"/>
  <c r="T213" i="13"/>
  <c r="U213" i="13"/>
  <c r="V213" i="13"/>
  <c r="W213" i="13"/>
  <c r="Y213" i="13"/>
  <c r="H214" i="13"/>
  <c r="I214" i="13"/>
  <c r="J214" i="13"/>
  <c r="K214" i="13"/>
  <c r="L214" i="13"/>
  <c r="M214" i="13"/>
  <c r="N214" i="13"/>
  <c r="O214" i="13"/>
  <c r="P214" i="13"/>
  <c r="Q214" i="13"/>
  <c r="R214" i="13"/>
  <c r="S214" i="13"/>
  <c r="T214" i="13"/>
  <c r="U214" i="13"/>
  <c r="V214" i="13"/>
  <c r="W214" i="13"/>
  <c r="Y214" i="13"/>
  <c r="H215" i="13"/>
  <c r="I215" i="13"/>
  <c r="J215" i="13"/>
  <c r="K215" i="13"/>
  <c r="L215" i="13"/>
  <c r="M215" i="13"/>
  <c r="N215" i="13"/>
  <c r="O215" i="13"/>
  <c r="P215" i="13"/>
  <c r="Q215" i="13"/>
  <c r="R215" i="13"/>
  <c r="S215" i="13"/>
  <c r="T215" i="13"/>
  <c r="U215" i="13"/>
  <c r="V215" i="13"/>
  <c r="W215" i="13"/>
  <c r="Y215" i="13"/>
  <c r="H216" i="13"/>
  <c r="I216" i="13"/>
  <c r="J216" i="13"/>
  <c r="K216" i="13"/>
  <c r="L216" i="13"/>
  <c r="M216" i="13"/>
  <c r="N216" i="13"/>
  <c r="O216" i="13"/>
  <c r="P216" i="13"/>
  <c r="Q216" i="13"/>
  <c r="R216" i="13"/>
  <c r="S216" i="13"/>
  <c r="T216" i="13"/>
  <c r="U216" i="13"/>
  <c r="V216" i="13"/>
  <c r="W216" i="13"/>
  <c r="Y216" i="13"/>
  <c r="H217" i="13"/>
  <c r="I217" i="13"/>
  <c r="J217" i="13"/>
  <c r="K217" i="13"/>
  <c r="L217" i="13"/>
  <c r="M217" i="13"/>
  <c r="N217" i="13"/>
  <c r="O217" i="13"/>
  <c r="P217" i="13"/>
  <c r="Q217" i="13"/>
  <c r="R217" i="13"/>
  <c r="S217" i="13"/>
  <c r="T217" i="13"/>
  <c r="U217" i="13"/>
  <c r="V217" i="13"/>
  <c r="W217" i="13"/>
  <c r="Y217" i="13"/>
  <c r="H218" i="13"/>
  <c r="I218" i="13"/>
  <c r="J218" i="13"/>
  <c r="K218" i="13"/>
  <c r="L218" i="13"/>
  <c r="M218" i="13"/>
  <c r="N218" i="13"/>
  <c r="O218" i="13"/>
  <c r="P218" i="13"/>
  <c r="Q218" i="13"/>
  <c r="R218" i="13"/>
  <c r="S218" i="13"/>
  <c r="T218" i="13"/>
  <c r="U218" i="13"/>
  <c r="V218" i="13"/>
  <c r="W218" i="13"/>
  <c r="Y218" i="13"/>
  <c r="H219" i="13"/>
  <c r="I219" i="13"/>
  <c r="J219" i="13"/>
  <c r="K219" i="13"/>
  <c r="L219" i="13"/>
  <c r="M219" i="13"/>
  <c r="N219" i="13"/>
  <c r="O219" i="13"/>
  <c r="P219" i="13"/>
  <c r="Q219" i="13"/>
  <c r="R219" i="13"/>
  <c r="S219" i="13"/>
  <c r="T219" i="13"/>
  <c r="U219" i="13"/>
  <c r="V219" i="13"/>
  <c r="W219" i="13"/>
  <c r="Y219" i="13"/>
  <c r="H220" i="13"/>
  <c r="I220" i="13"/>
  <c r="J220" i="13"/>
  <c r="K220" i="13"/>
  <c r="L220" i="13"/>
  <c r="M220" i="13"/>
  <c r="N220" i="13"/>
  <c r="O220" i="13"/>
  <c r="P220" i="13"/>
  <c r="Q220" i="13"/>
  <c r="R220" i="13"/>
  <c r="S220" i="13"/>
  <c r="T220" i="13"/>
  <c r="U220" i="13"/>
  <c r="V220" i="13"/>
  <c r="W220" i="13"/>
  <c r="Y220" i="13"/>
  <c r="H221" i="13"/>
  <c r="I221" i="13"/>
  <c r="J221" i="13"/>
  <c r="K221" i="13"/>
  <c r="L221" i="13"/>
  <c r="M221" i="13"/>
  <c r="N221" i="13"/>
  <c r="O221" i="13"/>
  <c r="P221" i="13"/>
  <c r="Q221" i="13"/>
  <c r="R221" i="13"/>
  <c r="S221" i="13"/>
  <c r="T221" i="13"/>
  <c r="U221" i="13"/>
  <c r="V221" i="13"/>
  <c r="W221" i="13"/>
  <c r="Y221" i="13"/>
  <c r="H222" i="13"/>
  <c r="I222" i="13"/>
  <c r="J222" i="13"/>
  <c r="K222" i="13"/>
  <c r="L222" i="13"/>
  <c r="M222" i="13"/>
  <c r="N222" i="13"/>
  <c r="O222" i="13"/>
  <c r="P222" i="13"/>
  <c r="Q222" i="13"/>
  <c r="R222" i="13"/>
  <c r="S222" i="13"/>
  <c r="T222" i="13"/>
  <c r="U222" i="13"/>
  <c r="V222" i="13"/>
  <c r="W222" i="13"/>
  <c r="Y222" i="13"/>
  <c r="H223" i="13"/>
  <c r="I223" i="13"/>
  <c r="J223" i="13"/>
  <c r="K223" i="13"/>
  <c r="L223" i="13"/>
  <c r="M223" i="13"/>
  <c r="N223" i="13"/>
  <c r="O223" i="13"/>
  <c r="P223" i="13"/>
  <c r="Q223" i="13"/>
  <c r="R223" i="13"/>
  <c r="S223" i="13"/>
  <c r="T223" i="13"/>
  <c r="U223" i="13"/>
  <c r="V223" i="13"/>
  <c r="W223" i="13"/>
  <c r="Y223" i="13"/>
  <c r="H224" i="13"/>
  <c r="I224" i="13"/>
  <c r="J224" i="13"/>
  <c r="K224" i="13"/>
  <c r="L224" i="13"/>
  <c r="M224" i="13"/>
  <c r="N224" i="13"/>
  <c r="O224" i="13"/>
  <c r="P224" i="13"/>
  <c r="Q224" i="13"/>
  <c r="R224" i="13"/>
  <c r="S224" i="13"/>
  <c r="T224" i="13"/>
  <c r="U224" i="13"/>
  <c r="V224" i="13"/>
  <c r="W224" i="13"/>
  <c r="Y224" i="13"/>
  <c r="H225" i="13"/>
  <c r="I225" i="13"/>
  <c r="J225" i="13"/>
  <c r="K225" i="13"/>
  <c r="L225" i="13"/>
  <c r="M225" i="13"/>
  <c r="N225" i="13"/>
  <c r="O225" i="13"/>
  <c r="P225" i="13"/>
  <c r="Q225" i="13"/>
  <c r="R225" i="13"/>
  <c r="S225" i="13"/>
  <c r="T225" i="13"/>
  <c r="U225" i="13"/>
  <c r="V225" i="13"/>
  <c r="W225" i="13"/>
  <c r="Y225" i="13"/>
  <c r="H226" i="13"/>
  <c r="I226" i="13"/>
  <c r="J226" i="13"/>
  <c r="K226" i="13"/>
  <c r="L226" i="13"/>
  <c r="M226" i="13"/>
  <c r="N226" i="13"/>
  <c r="O226" i="13"/>
  <c r="P226" i="13"/>
  <c r="Q226" i="13"/>
  <c r="R226" i="13"/>
  <c r="S226" i="13"/>
  <c r="T226" i="13"/>
  <c r="U226" i="13"/>
  <c r="V226" i="13"/>
  <c r="W226" i="13"/>
  <c r="Y226" i="13"/>
  <c r="H227" i="13"/>
  <c r="I227" i="13"/>
  <c r="J227" i="13"/>
  <c r="K227" i="13"/>
  <c r="L227" i="13"/>
  <c r="M227" i="13"/>
  <c r="N227" i="13"/>
  <c r="O227" i="13"/>
  <c r="P227" i="13"/>
  <c r="Q227" i="13"/>
  <c r="R227" i="13"/>
  <c r="S227" i="13"/>
  <c r="T227" i="13"/>
  <c r="U227" i="13"/>
  <c r="V227" i="13"/>
  <c r="W227" i="13"/>
  <c r="Y227" i="13"/>
  <c r="H228" i="13"/>
  <c r="I228" i="13"/>
  <c r="J228" i="13"/>
  <c r="K228" i="13"/>
  <c r="L228" i="13"/>
  <c r="M228" i="13"/>
  <c r="N228" i="13"/>
  <c r="O228" i="13"/>
  <c r="P228" i="13"/>
  <c r="Q228" i="13"/>
  <c r="R228" i="13"/>
  <c r="S228" i="13"/>
  <c r="T228" i="13"/>
  <c r="U228" i="13"/>
  <c r="V228" i="13"/>
  <c r="W228" i="13"/>
  <c r="Y228" i="13"/>
  <c r="H229" i="13"/>
  <c r="I229" i="13"/>
  <c r="J229" i="13"/>
  <c r="K229" i="13"/>
  <c r="L229" i="13"/>
  <c r="M229" i="13"/>
  <c r="N229" i="13"/>
  <c r="O229" i="13"/>
  <c r="P229" i="13"/>
  <c r="Q229" i="13"/>
  <c r="R229" i="13"/>
  <c r="S229" i="13"/>
  <c r="T229" i="13"/>
  <c r="U229" i="13"/>
  <c r="V229" i="13"/>
  <c r="W229" i="13"/>
  <c r="Y229" i="13"/>
  <c r="H230" i="13"/>
  <c r="I230" i="13"/>
  <c r="J230" i="13"/>
  <c r="K230" i="13"/>
  <c r="L230" i="13"/>
  <c r="M230" i="13"/>
  <c r="N230" i="13"/>
  <c r="O230" i="13"/>
  <c r="P230" i="13"/>
  <c r="Q230" i="13"/>
  <c r="R230" i="13"/>
  <c r="S230" i="13"/>
  <c r="T230" i="13"/>
  <c r="U230" i="13"/>
  <c r="V230" i="13"/>
  <c r="W230" i="13"/>
  <c r="Y230" i="13"/>
  <c r="H231" i="13"/>
  <c r="I231" i="13"/>
  <c r="J231" i="13"/>
  <c r="K231" i="13"/>
  <c r="L231" i="13"/>
  <c r="M231" i="13"/>
  <c r="N231" i="13"/>
  <c r="O231" i="13"/>
  <c r="P231" i="13"/>
  <c r="Q231" i="13"/>
  <c r="R231" i="13"/>
  <c r="S231" i="13"/>
  <c r="T231" i="13"/>
  <c r="U231" i="13"/>
  <c r="V231" i="13"/>
  <c r="W231" i="13"/>
  <c r="Y231" i="13"/>
  <c r="H232" i="13"/>
  <c r="I232" i="13"/>
  <c r="J232" i="13"/>
  <c r="K232" i="13"/>
  <c r="L232" i="13"/>
  <c r="M232" i="13"/>
  <c r="N232" i="13"/>
  <c r="O232" i="13"/>
  <c r="P232" i="13"/>
  <c r="Q232" i="13"/>
  <c r="R232" i="13"/>
  <c r="S232" i="13"/>
  <c r="T232" i="13"/>
  <c r="U232" i="13"/>
  <c r="V232" i="13"/>
  <c r="W232" i="13"/>
  <c r="Y232" i="13"/>
  <c r="H233" i="13"/>
  <c r="I233" i="13"/>
  <c r="J233" i="13"/>
  <c r="K233" i="13"/>
  <c r="L233" i="13"/>
  <c r="M233" i="13"/>
  <c r="N233" i="13"/>
  <c r="O233" i="13"/>
  <c r="P233" i="13"/>
  <c r="Q233" i="13"/>
  <c r="R233" i="13"/>
  <c r="S233" i="13"/>
  <c r="T233" i="13"/>
  <c r="U233" i="13"/>
  <c r="V233" i="13"/>
  <c r="W233" i="13"/>
  <c r="Y233" i="13"/>
  <c r="H234" i="13"/>
  <c r="I234" i="13"/>
  <c r="J234" i="13"/>
  <c r="K234" i="13"/>
  <c r="L234" i="13"/>
  <c r="M234" i="13"/>
  <c r="N234" i="13"/>
  <c r="O234" i="13"/>
  <c r="P234" i="13"/>
  <c r="Q234" i="13"/>
  <c r="R234" i="13"/>
  <c r="S234" i="13"/>
  <c r="T234" i="13"/>
  <c r="U234" i="13"/>
  <c r="V234" i="13"/>
  <c r="W234" i="13"/>
  <c r="Y234" i="13"/>
  <c r="H235" i="13"/>
  <c r="I235" i="13"/>
  <c r="J235" i="13"/>
  <c r="K235" i="13"/>
  <c r="L235" i="13"/>
  <c r="M235" i="13"/>
  <c r="N235" i="13"/>
  <c r="O235" i="13"/>
  <c r="P235" i="13"/>
  <c r="Q235" i="13"/>
  <c r="R235" i="13"/>
  <c r="S235" i="13"/>
  <c r="T235" i="13"/>
  <c r="U235" i="13"/>
  <c r="V235" i="13"/>
  <c r="W235" i="13"/>
  <c r="Y235" i="13"/>
  <c r="H236" i="13"/>
  <c r="I236" i="13"/>
  <c r="J236" i="13"/>
  <c r="K236" i="13"/>
  <c r="L236" i="13"/>
  <c r="M236" i="13"/>
  <c r="N236" i="13"/>
  <c r="O236" i="13"/>
  <c r="P236" i="13"/>
  <c r="Q236" i="13"/>
  <c r="R236" i="13"/>
  <c r="S236" i="13"/>
  <c r="T236" i="13"/>
  <c r="U236" i="13"/>
  <c r="V236" i="13"/>
  <c r="W236" i="13"/>
  <c r="Y236" i="13"/>
  <c r="H237" i="13"/>
  <c r="I237" i="13"/>
  <c r="J237" i="13"/>
  <c r="K237" i="13"/>
  <c r="L237" i="13"/>
  <c r="M237" i="13"/>
  <c r="N237" i="13"/>
  <c r="O237" i="13"/>
  <c r="P237" i="13"/>
  <c r="Q237" i="13"/>
  <c r="R237" i="13"/>
  <c r="S237" i="13"/>
  <c r="T237" i="13"/>
  <c r="U237" i="13"/>
  <c r="V237" i="13"/>
  <c r="W237" i="13"/>
  <c r="Y237" i="13"/>
  <c r="H238" i="13"/>
  <c r="I238" i="13"/>
  <c r="J238" i="13"/>
  <c r="K238" i="13"/>
  <c r="L238" i="13"/>
  <c r="M238" i="13"/>
  <c r="N238" i="13"/>
  <c r="O238" i="13"/>
  <c r="P238" i="13"/>
  <c r="Q238" i="13"/>
  <c r="R238" i="13"/>
  <c r="S238" i="13"/>
  <c r="T238" i="13"/>
  <c r="U238" i="13"/>
  <c r="V238" i="13"/>
  <c r="W238" i="13"/>
  <c r="Y238" i="13"/>
  <c r="H239" i="13"/>
  <c r="I239" i="13"/>
  <c r="J239" i="13"/>
  <c r="K239" i="13"/>
  <c r="L239" i="13"/>
  <c r="M239" i="13"/>
  <c r="N239" i="13"/>
  <c r="O239" i="13"/>
  <c r="P239" i="13"/>
  <c r="Q239" i="13"/>
  <c r="R239" i="13"/>
  <c r="S239" i="13"/>
  <c r="T239" i="13"/>
  <c r="U239" i="13"/>
  <c r="V239" i="13"/>
  <c r="W239" i="13"/>
  <c r="Y239" i="13"/>
  <c r="H240" i="13"/>
  <c r="I240" i="13"/>
  <c r="J240" i="13"/>
  <c r="K240" i="13"/>
  <c r="L240" i="13"/>
  <c r="M240" i="13"/>
  <c r="N240" i="13"/>
  <c r="O240" i="13"/>
  <c r="P240" i="13"/>
  <c r="Q240" i="13"/>
  <c r="R240" i="13"/>
  <c r="S240" i="13"/>
  <c r="T240" i="13"/>
  <c r="U240" i="13"/>
  <c r="V240" i="13"/>
  <c r="W240" i="13"/>
  <c r="Y240" i="13"/>
  <c r="H241" i="13"/>
  <c r="I241" i="13"/>
  <c r="J241" i="13"/>
  <c r="K241" i="13"/>
  <c r="L241" i="13"/>
  <c r="M241" i="13"/>
  <c r="N241" i="13"/>
  <c r="O241" i="13"/>
  <c r="P241" i="13"/>
  <c r="Q241" i="13"/>
  <c r="R241" i="13"/>
  <c r="S241" i="13"/>
  <c r="T241" i="13"/>
  <c r="U241" i="13"/>
  <c r="V241" i="13"/>
  <c r="W241" i="13"/>
  <c r="Y241" i="13"/>
  <c r="H242" i="13"/>
  <c r="I242" i="13"/>
  <c r="J242" i="13"/>
  <c r="K242" i="13"/>
  <c r="L242" i="13"/>
  <c r="M242" i="13"/>
  <c r="N242" i="13"/>
  <c r="O242" i="13"/>
  <c r="P242" i="13"/>
  <c r="Q242" i="13"/>
  <c r="R242" i="13"/>
  <c r="S242" i="13"/>
  <c r="T242" i="13"/>
  <c r="U242" i="13"/>
  <c r="V242" i="13"/>
  <c r="W242" i="13"/>
  <c r="Y242" i="13"/>
  <c r="H243" i="13"/>
  <c r="I243" i="13"/>
  <c r="J243" i="13"/>
  <c r="K243" i="13"/>
  <c r="L243" i="13"/>
  <c r="M243" i="13"/>
  <c r="N243" i="13"/>
  <c r="O243" i="13"/>
  <c r="P243" i="13"/>
  <c r="Q243" i="13"/>
  <c r="R243" i="13"/>
  <c r="S243" i="13"/>
  <c r="T243" i="13"/>
  <c r="U243" i="13"/>
  <c r="V243" i="13"/>
  <c r="W243" i="13"/>
  <c r="Y243" i="13"/>
  <c r="H244" i="13"/>
  <c r="I244" i="13"/>
  <c r="J244" i="13"/>
  <c r="K244" i="13"/>
  <c r="L244" i="13"/>
  <c r="M244" i="13"/>
  <c r="N244" i="13"/>
  <c r="O244" i="13"/>
  <c r="P244" i="13"/>
  <c r="Q244" i="13"/>
  <c r="R244" i="13"/>
  <c r="S244" i="13"/>
  <c r="T244" i="13"/>
  <c r="U244" i="13"/>
  <c r="V244" i="13"/>
  <c r="W244" i="13"/>
  <c r="Y244" i="13"/>
  <c r="H245" i="13"/>
  <c r="I245" i="13"/>
  <c r="J245" i="13"/>
  <c r="K245" i="13"/>
  <c r="L245" i="13"/>
  <c r="M245" i="13"/>
  <c r="N245" i="13"/>
  <c r="O245" i="13"/>
  <c r="P245" i="13"/>
  <c r="Q245" i="13"/>
  <c r="R245" i="13"/>
  <c r="S245" i="13"/>
  <c r="T245" i="13"/>
  <c r="U245" i="13"/>
  <c r="V245" i="13"/>
  <c r="W245" i="13"/>
  <c r="Y245" i="13"/>
  <c r="H246" i="13"/>
  <c r="I246" i="13"/>
  <c r="J246" i="13"/>
  <c r="K246" i="13"/>
  <c r="L246" i="13"/>
  <c r="M246" i="13"/>
  <c r="N246" i="13"/>
  <c r="O246" i="13"/>
  <c r="P246" i="13"/>
  <c r="Q246" i="13"/>
  <c r="R246" i="13"/>
  <c r="S246" i="13"/>
  <c r="T246" i="13"/>
  <c r="U246" i="13"/>
  <c r="V246" i="13"/>
  <c r="W246" i="13"/>
  <c r="Y246" i="13"/>
  <c r="H247" i="13"/>
  <c r="I247" i="13"/>
  <c r="J247" i="13"/>
  <c r="K247" i="13"/>
  <c r="L247" i="13"/>
  <c r="M247" i="13"/>
  <c r="N247" i="13"/>
  <c r="O247" i="13"/>
  <c r="P247" i="13"/>
  <c r="Q247" i="13"/>
  <c r="R247" i="13"/>
  <c r="S247" i="13"/>
  <c r="T247" i="13"/>
  <c r="U247" i="13"/>
  <c r="V247" i="13"/>
  <c r="W247" i="13"/>
  <c r="Y247" i="13"/>
  <c r="H248" i="13"/>
  <c r="I248" i="13"/>
  <c r="J248" i="13"/>
  <c r="K248" i="13"/>
  <c r="L248" i="13"/>
  <c r="M248" i="13"/>
  <c r="N248" i="13"/>
  <c r="O248" i="13"/>
  <c r="P248" i="13"/>
  <c r="Q248" i="13"/>
  <c r="R248" i="13"/>
  <c r="S248" i="13"/>
  <c r="T248" i="13"/>
  <c r="U248" i="13"/>
  <c r="V248" i="13"/>
  <c r="W248" i="13"/>
  <c r="Y248" i="13"/>
  <c r="H249" i="13"/>
  <c r="I249" i="13"/>
  <c r="J249" i="13"/>
  <c r="K249" i="13"/>
  <c r="L249" i="13"/>
  <c r="M249" i="13"/>
  <c r="N249" i="13"/>
  <c r="O249" i="13"/>
  <c r="P249" i="13"/>
  <c r="Q249" i="13"/>
  <c r="R249" i="13"/>
  <c r="S249" i="13"/>
  <c r="T249" i="13"/>
  <c r="U249" i="13"/>
  <c r="V249" i="13"/>
  <c r="W249" i="13"/>
  <c r="Y249" i="13"/>
  <c r="H250" i="13"/>
  <c r="I250" i="13"/>
  <c r="J250" i="13"/>
  <c r="K250" i="13"/>
  <c r="L250" i="13"/>
  <c r="M250" i="13"/>
  <c r="N250" i="13"/>
  <c r="O250" i="13"/>
  <c r="P250" i="13"/>
  <c r="Q250" i="13"/>
  <c r="R250" i="13"/>
  <c r="S250" i="13"/>
  <c r="T250" i="13"/>
  <c r="U250" i="13"/>
  <c r="V250" i="13"/>
  <c r="W250" i="13"/>
  <c r="Y250" i="13"/>
  <c r="H251" i="13"/>
  <c r="I251" i="13"/>
  <c r="J251" i="13"/>
  <c r="K251" i="13"/>
  <c r="L251" i="13"/>
  <c r="M251" i="13"/>
  <c r="N251" i="13"/>
  <c r="O251" i="13"/>
  <c r="P251" i="13"/>
  <c r="Q251" i="13"/>
  <c r="R251" i="13"/>
  <c r="S251" i="13"/>
  <c r="T251" i="13"/>
  <c r="U251" i="13"/>
  <c r="V251" i="13"/>
  <c r="W251" i="13"/>
  <c r="Y251" i="13"/>
  <c r="H252" i="13"/>
  <c r="I252" i="13"/>
  <c r="J252" i="13"/>
  <c r="K252" i="13"/>
  <c r="L252" i="13"/>
  <c r="M252" i="13"/>
  <c r="N252" i="13"/>
  <c r="O252" i="13"/>
  <c r="P252" i="13"/>
  <c r="Q252" i="13"/>
  <c r="R252" i="13"/>
  <c r="S252" i="13"/>
  <c r="T252" i="13"/>
  <c r="U252" i="13"/>
  <c r="V252" i="13"/>
  <c r="W252" i="13"/>
  <c r="Y252" i="13"/>
  <c r="H253" i="13"/>
  <c r="I253" i="13"/>
  <c r="J253" i="13"/>
  <c r="K253" i="13"/>
  <c r="L253" i="13"/>
  <c r="M253" i="13"/>
  <c r="N253" i="13"/>
  <c r="O253" i="13"/>
  <c r="P253" i="13"/>
  <c r="Q253" i="13"/>
  <c r="R253" i="13"/>
  <c r="S253" i="13"/>
  <c r="T253" i="13"/>
  <c r="U253" i="13"/>
  <c r="V253" i="13"/>
  <c r="W253" i="13"/>
  <c r="Y253" i="13"/>
  <c r="H254" i="13"/>
  <c r="I254" i="13"/>
  <c r="J254" i="13"/>
  <c r="K254" i="13"/>
  <c r="L254" i="13"/>
  <c r="M254" i="13"/>
  <c r="N254" i="13"/>
  <c r="O254" i="13"/>
  <c r="P254" i="13"/>
  <c r="Q254" i="13"/>
  <c r="R254" i="13"/>
  <c r="S254" i="13"/>
  <c r="T254" i="13"/>
  <c r="U254" i="13"/>
  <c r="V254" i="13"/>
  <c r="W254" i="13"/>
  <c r="Y254" i="13"/>
  <c r="H255" i="13"/>
  <c r="I255" i="13"/>
  <c r="J255" i="13"/>
  <c r="K255" i="13"/>
  <c r="L255" i="13"/>
  <c r="M255" i="13"/>
  <c r="N255" i="13"/>
  <c r="O255" i="13"/>
  <c r="P255" i="13"/>
  <c r="Q255" i="13"/>
  <c r="R255" i="13"/>
  <c r="S255" i="13"/>
  <c r="T255" i="13"/>
  <c r="U255" i="13"/>
  <c r="V255" i="13"/>
  <c r="W255" i="13"/>
  <c r="Y255" i="13"/>
  <c r="H256" i="13"/>
  <c r="I256" i="13"/>
  <c r="J256" i="13"/>
  <c r="K256" i="13"/>
  <c r="L256" i="13"/>
  <c r="M256" i="13"/>
  <c r="N256" i="13"/>
  <c r="O256" i="13"/>
  <c r="P256" i="13"/>
  <c r="Q256" i="13"/>
  <c r="R256" i="13"/>
  <c r="S256" i="13"/>
  <c r="T256" i="13"/>
  <c r="U256" i="13"/>
  <c r="V256" i="13"/>
  <c r="W256" i="13"/>
  <c r="Y256" i="13"/>
  <c r="H257" i="13"/>
  <c r="I257" i="13"/>
  <c r="J257" i="13"/>
  <c r="K257" i="13"/>
  <c r="L257" i="13"/>
  <c r="M257" i="13"/>
  <c r="N257" i="13"/>
  <c r="O257" i="13"/>
  <c r="P257" i="13"/>
  <c r="Q257" i="13"/>
  <c r="R257" i="13"/>
  <c r="S257" i="13"/>
  <c r="T257" i="13"/>
  <c r="U257" i="13"/>
  <c r="V257" i="13"/>
  <c r="W257" i="13"/>
  <c r="Y257" i="13"/>
  <c r="H258" i="13"/>
  <c r="I258" i="13"/>
  <c r="J258" i="13"/>
  <c r="K258" i="13"/>
  <c r="L258" i="13"/>
  <c r="M258" i="13"/>
  <c r="N258" i="13"/>
  <c r="O258" i="13"/>
  <c r="P258" i="13"/>
  <c r="Q258" i="13"/>
  <c r="R258" i="13"/>
  <c r="S258" i="13"/>
  <c r="T258" i="13"/>
  <c r="U258" i="13"/>
  <c r="V258" i="13"/>
  <c r="W258" i="13"/>
  <c r="Y258" i="13"/>
  <c r="H259" i="13"/>
  <c r="I259" i="13"/>
  <c r="J259" i="13"/>
  <c r="K259" i="13"/>
  <c r="L259" i="13"/>
  <c r="M259" i="13"/>
  <c r="N259" i="13"/>
  <c r="O259" i="13"/>
  <c r="P259" i="13"/>
  <c r="Q259" i="13"/>
  <c r="R259" i="13"/>
  <c r="S259" i="13"/>
  <c r="T259" i="13"/>
  <c r="U259" i="13"/>
  <c r="V259" i="13"/>
  <c r="W259" i="13"/>
  <c r="Y259" i="13"/>
  <c r="H260" i="13"/>
  <c r="I260" i="13"/>
  <c r="J260" i="13"/>
  <c r="K260" i="13"/>
  <c r="L260" i="13"/>
  <c r="M260" i="13"/>
  <c r="N260" i="13"/>
  <c r="O260" i="13"/>
  <c r="P260" i="13"/>
  <c r="Q260" i="13"/>
  <c r="R260" i="13"/>
  <c r="S260" i="13"/>
  <c r="T260" i="13"/>
  <c r="U260" i="13"/>
  <c r="V260" i="13"/>
  <c r="W260" i="13"/>
  <c r="Y260" i="13"/>
  <c r="H261" i="13"/>
  <c r="I261" i="13"/>
  <c r="J261" i="13"/>
  <c r="K261" i="13"/>
  <c r="L261" i="13"/>
  <c r="M261" i="13"/>
  <c r="N261" i="13"/>
  <c r="O261" i="13"/>
  <c r="P261" i="13"/>
  <c r="Q261" i="13"/>
  <c r="R261" i="13"/>
  <c r="S261" i="13"/>
  <c r="T261" i="13"/>
  <c r="U261" i="13"/>
  <c r="V261" i="13"/>
  <c r="W261" i="13"/>
  <c r="Y261" i="13"/>
  <c r="H262" i="13"/>
  <c r="I262" i="13"/>
  <c r="J262" i="13"/>
  <c r="K262" i="13"/>
  <c r="L262" i="13"/>
  <c r="M262" i="13"/>
  <c r="N262" i="13"/>
  <c r="O262" i="13"/>
  <c r="P262" i="13"/>
  <c r="Q262" i="13"/>
  <c r="R262" i="13"/>
  <c r="S262" i="13"/>
  <c r="T262" i="13"/>
  <c r="U262" i="13"/>
  <c r="V262" i="13"/>
  <c r="W262" i="13"/>
  <c r="Y262" i="13"/>
  <c r="H263" i="13"/>
  <c r="I263" i="13"/>
  <c r="J263" i="13"/>
  <c r="K263" i="13"/>
  <c r="L263" i="13"/>
  <c r="M263" i="13"/>
  <c r="N263" i="13"/>
  <c r="O263" i="13"/>
  <c r="P263" i="13"/>
  <c r="Q263" i="13"/>
  <c r="R263" i="13"/>
  <c r="S263" i="13"/>
  <c r="T263" i="13"/>
  <c r="U263" i="13"/>
  <c r="V263" i="13"/>
  <c r="W263" i="13"/>
  <c r="Y263" i="13"/>
  <c r="H264" i="13"/>
  <c r="I264" i="13"/>
  <c r="J264" i="13"/>
  <c r="K264" i="13"/>
  <c r="L264" i="13"/>
  <c r="M264" i="13"/>
  <c r="N264" i="13"/>
  <c r="O264" i="13"/>
  <c r="P264" i="13"/>
  <c r="Q264" i="13"/>
  <c r="R264" i="13"/>
  <c r="S264" i="13"/>
  <c r="T264" i="13"/>
  <c r="U264" i="13"/>
  <c r="V264" i="13"/>
  <c r="W264" i="13"/>
  <c r="Y264" i="13"/>
  <c r="H265" i="13"/>
  <c r="I265" i="13"/>
  <c r="J265" i="13"/>
  <c r="K265" i="13"/>
  <c r="L265" i="13"/>
  <c r="M265" i="13"/>
  <c r="N265" i="13"/>
  <c r="O265" i="13"/>
  <c r="P265" i="13"/>
  <c r="Q265" i="13"/>
  <c r="R265" i="13"/>
  <c r="S265" i="13"/>
  <c r="T265" i="13"/>
  <c r="U265" i="13"/>
  <c r="V265" i="13"/>
  <c r="W265" i="13"/>
  <c r="Y265" i="13"/>
  <c r="H266" i="13"/>
  <c r="I266" i="13"/>
  <c r="J266" i="13"/>
  <c r="K266" i="13"/>
  <c r="L266" i="13"/>
  <c r="M266" i="13"/>
  <c r="N266" i="13"/>
  <c r="O266" i="13"/>
  <c r="P266" i="13"/>
  <c r="Q266" i="13"/>
  <c r="R266" i="13"/>
  <c r="S266" i="13"/>
  <c r="T266" i="13"/>
  <c r="U266" i="13"/>
  <c r="V266" i="13"/>
  <c r="W266" i="13"/>
  <c r="Y266" i="13"/>
  <c r="H267" i="13"/>
  <c r="I267" i="13"/>
  <c r="J267" i="13"/>
  <c r="K267" i="13"/>
  <c r="L267" i="13"/>
  <c r="M267" i="13"/>
  <c r="N267" i="13"/>
  <c r="O267" i="13"/>
  <c r="P267" i="13"/>
  <c r="Q267" i="13"/>
  <c r="R267" i="13"/>
  <c r="S267" i="13"/>
  <c r="T267" i="13"/>
  <c r="U267" i="13"/>
  <c r="V267" i="13"/>
  <c r="W267" i="13"/>
  <c r="Y267" i="13"/>
  <c r="H268" i="13"/>
  <c r="I268" i="13"/>
  <c r="J268" i="13"/>
  <c r="K268" i="13"/>
  <c r="L268" i="13"/>
  <c r="M268" i="13"/>
  <c r="N268" i="13"/>
  <c r="O268" i="13"/>
  <c r="P268" i="13"/>
  <c r="Q268" i="13"/>
  <c r="R268" i="13"/>
  <c r="S268" i="13"/>
  <c r="T268" i="13"/>
  <c r="U268" i="13"/>
  <c r="V268" i="13"/>
  <c r="W268" i="13"/>
  <c r="Y268" i="13"/>
  <c r="H269" i="13"/>
  <c r="I269" i="13"/>
  <c r="J269" i="13"/>
  <c r="K269" i="13"/>
  <c r="L269" i="13"/>
  <c r="M269" i="13"/>
  <c r="N269" i="13"/>
  <c r="O269" i="13"/>
  <c r="P269" i="13"/>
  <c r="Q269" i="13"/>
  <c r="R269" i="13"/>
  <c r="S269" i="13"/>
  <c r="T269" i="13"/>
  <c r="U269" i="13"/>
  <c r="V269" i="13"/>
  <c r="W269" i="13"/>
  <c r="Y269" i="13"/>
  <c r="H270" i="13"/>
  <c r="I270" i="13"/>
  <c r="J270" i="13"/>
  <c r="K270" i="13"/>
  <c r="L270" i="13"/>
  <c r="M270" i="13"/>
  <c r="N270" i="13"/>
  <c r="O270" i="13"/>
  <c r="P270" i="13"/>
  <c r="Q270" i="13"/>
  <c r="R270" i="13"/>
  <c r="S270" i="13"/>
  <c r="T270" i="13"/>
  <c r="U270" i="13"/>
  <c r="V270" i="13"/>
  <c r="W270" i="13"/>
  <c r="Y270" i="13"/>
  <c r="H271" i="13"/>
  <c r="I271" i="13"/>
  <c r="J271" i="13"/>
  <c r="K271" i="13"/>
  <c r="L271" i="13"/>
  <c r="M271" i="13"/>
  <c r="N271" i="13"/>
  <c r="O271" i="13"/>
  <c r="P271" i="13"/>
  <c r="Q271" i="13"/>
  <c r="R271" i="13"/>
  <c r="S271" i="13"/>
  <c r="T271" i="13"/>
  <c r="U271" i="13"/>
  <c r="V271" i="13"/>
  <c r="W271" i="13"/>
  <c r="Y271" i="13"/>
  <c r="H272" i="13"/>
  <c r="I272" i="13"/>
  <c r="J272" i="13"/>
  <c r="K272" i="13"/>
  <c r="L272" i="13"/>
  <c r="M272" i="13"/>
  <c r="N272" i="13"/>
  <c r="O272" i="13"/>
  <c r="P272" i="13"/>
  <c r="Q272" i="13"/>
  <c r="R272" i="13"/>
  <c r="S272" i="13"/>
  <c r="T272" i="13"/>
  <c r="U272" i="13"/>
  <c r="V272" i="13"/>
  <c r="W272" i="13"/>
  <c r="Y272" i="13"/>
  <c r="H273" i="13"/>
  <c r="I273" i="13"/>
  <c r="J273" i="13"/>
  <c r="K273" i="13"/>
  <c r="L273" i="13"/>
  <c r="M273" i="13"/>
  <c r="N273" i="13"/>
  <c r="O273" i="13"/>
  <c r="P273" i="13"/>
  <c r="Q273" i="13"/>
  <c r="R273" i="13"/>
  <c r="S273" i="13"/>
  <c r="T273" i="13"/>
  <c r="U273" i="13"/>
  <c r="V273" i="13"/>
  <c r="W273" i="13"/>
  <c r="Y273" i="13"/>
  <c r="H274" i="13"/>
  <c r="I274" i="13"/>
  <c r="J274" i="13"/>
  <c r="K274" i="13"/>
  <c r="L274" i="13"/>
  <c r="M274" i="13"/>
  <c r="N274" i="13"/>
  <c r="O274" i="13"/>
  <c r="P274" i="13"/>
  <c r="Q274" i="13"/>
  <c r="R274" i="13"/>
  <c r="S274" i="13"/>
  <c r="T274" i="13"/>
  <c r="U274" i="13"/>
  <c r="V274" i="13"/>
  <c r="W274" i="13"/>
  <c r="Y274" i="13"/>
  <c r="H275" i="13"/>
  <c r="I275" i="13"/>
  <c r="J275" i="13"/>
  <c r="K275" i="13"/>
  <c r="L275" i="13"/>
  <c r="M275" i="13"/>
  <c r="N275" i="13"/>
  <c r="O275" i="13"/>
  <c r="P275" i="13"/>
  <c r="Q275" i="13"/>
  <c r="R275" i="13"/>
  <c r="S275" i="13"/>
  <c r="T275" i="13"/>
  <c r="U275" i="13"/>
  <c r="V275" i="13"/>
  <c r="W275" i="13"/>
  <c r="Y275" i="13"/>
  <c r="H276" i="13"/>
  <c r="I276" i="13"/>
  <c r="J276" i="13"/>
  <c r="K276" i="13"/>
  <c r="L276" i="13"/>
  <c r="M276" i="13"/>
  <c r="N276" i="13"/>
  <c r="O276" i="13"/>
  <c r="P276" i="13"/>
  <c r="Q276" i="13"/>
  <c r="R276" i="13"/>
  <c r="S276" i="13"/>
  <c r="T276" i="13"/>
  <c r="U276" i="13"/>
  <c r="V276" i="13"/>
  <c r="W276" i="13"/>
  <c r="Y276" i="13"/>
  <c r="H277" i="13"/>
  <c r="I277" i="13"/>
  <c r="J277" i="13"/>
  <c r="K277" i="13"/>
  <c r="L277" i="13"/>
  <c r="M277" i="13"/>
  <c r="N277" i="13"/>
  <c r="O277" i="13"/>
  <c r="P277" i="13"/>
  <c r="Q277" i="13"/>
  <c r="R277" i="13"/>
  <c r="S277" i="13"/>
  <c r="T277" i="13"/>
  <c r="U277" i="13"/>
  <c r="V277" i="13"/>
  <c r="W277" i="13"/>
  <c r="Y277" i="13"/>
  <c r="H278" i="13"/>
  <c r="I278" i="13"/>
  <c r="J278" i="13"/>
  <c r="K278" i="13"/>
  <c r="L278" i="13"/>
  <c r="M278" i="13"/>
  <c r="N278" i="13"/>
  <c r="O278" i="13"/>
  <c r="P278" i="13"/>
  <c r="Q278" i="13"/>
  <c r="R278" i="13"/>
  <c r="S278" i="13"/>
  <c r="T278" i="13"/>
  <c r="U278" i="13"/>
  <c r="V278" i="13"/>
  <c r="W278" i="13"/>
  <c r="Y278" i="13"/>
  <c r="H279" i="13"/>
  <c r="I279" i="13"/>
  <c r="J279" i="13"/>
  <c r="K279" i="13"/>
  <c r="L279" i="13"/>
  <c r="M279" i="13"/>
  <c r="N279" i="13"/>
  <c r="O279" i="13"/>
  <c r="P279" i="13"/>
  <c r="Q279" i="13"/>
  <c r="R279" i="13"/>
  <c r="S279" i="13"/>
  <c r="T279" i="13"/>
  <c r="U279" i="13"/>
  <c r="V279" i="13"/>
  <c r="W279" i="13"/>
  <c r="Y279" i="13"/>
  <c r="H280" i="13"/>
  <c r="I280" i="13"/>
  <c r="J280" i="13"/>
  <c r="K280" i="13"/>
  <c r="L280" i="13"/>
  <c r="M280" i="13"/>
  <c r="N280" i="13"/>
  <c r="O280" i="13"/>
  <c r="P280" i="13"/>
  <c r="Q280" i="13"/>
  <c r="R280" i="13"/>
  <c r="S280" i="13"/>
  <c r="T280" i="13"/>
  <c r="U280" i="13"/>
  <c r="V280" i="13"/>
  <c r="W280" i="13"/>
  <c r="Y280" i="13"/>
  <c r="H281" i="13"/>
  <c r="I281" i="13"/>
  <c r="J281" i="13"/>
  <c r="K281" i="13"/>
  <c r="L281" i="13"/>
  <c r="M281" i="13"/>
  <c r="N281" i="13"/>
  <c r="O281" i="13"/>
  <c r="P281" i="13"/>
  <c r="Q281" i="13"/>
  <c r="R281" i="13"/>
  <c r="S281" i="13"/>
  <c r="T281" i="13"/>
  <c r="U281" i="13"/>
  <c r="V281" i="13"/>
  <c r="W281" i="13"/>
  <c r="Y281" i="13"/>
  <c r="H282" i="13"/>
  <c r="I282" i="13"/>
  <c r="J282" i="13"/>
  <c r="K282" i="13"/>
  <c r="L282" i="13"/>
  <c r="M282" i="13"/>
  <c r="N282" i="13"/>
  <c r="O282" i="13"/>
  <c r="P282" i="13"/>
  <c r="Q282" i="13"/>
  <c r="R282" i="13"/>
  <c r="S282" i="13"/>
  <c r="T282" i="13"/>
  <c r="U282" i="13"/>
  <c r="V282" i="13"/>
  <c r="W282" i="13"/>
  <c r="Y282" i="13"/>
  <c r="H283" i="13"/>
  <c r="I283" i="13"/>
  <c r="J283" i="13"/>
  <c r="K283" i="13"/>
  <c r="L283" i="13"/>
  <c r="M283" i="13"/>
  <c r="N283" i="13"/>
  <c r="O283" i="13"/>
  <c r="P283" i="13"/>
  <c r="Q283" i="13"/>
  <c r="R283" i="13"/>
  <c r="S283" i="13"/>
  <c r="T283" i="13"/>
  <c r="U283" i="13"/>
  <c r="V283" i="13"/>
  <c r="W283" i="13"/>
  <c r="Y283" i="13"/>
  <c r="H284" i="13"/>
  <c r="I284" i="13"/>
  <c r="J284" i="13"/>
  <c r="K284" i="13"/>
  <c r="L284" i="13"/>
  <c r="M284" i="13"/>
  <c r="N284" i="13"/>
  <c r="O284" i="13"/>
  <c r="P284" i="13"/>
  <c r="Q284" i="13"/>
  <c r="R284" i="13"/>
  <c r="S284" i="13"/>
  <c r="T284" i="13"/>
  <c r="U284" i="13"/>
  <c r="V284" i="13"/>
  <c r="W284" i="13"/>
  <c r="Y284" i="13"/>
  <c r="H285" i="13"/>
  <c r="I285" i="13"/>
  <c r="J285" i="13"/>
  <c r="K285" i="13"/>
  <c r="L285" i="13"/>
  <c r="M285" i="13"/>
  <c r="N285" i="13"/>
  <c r="O285" i="13"/>
  <c r="P285" i="13"/>
  <c r="Q285" i="13"/>
  <c r="R285" i="13"/>
  <c r="S285" i="13"/>
  <c r="T285" i="13"/>
  <c r="U285" i="13"/>
  <c r="V285" i="13"/>
  <c r="W285" i="13"/>
  <c r="Y285" i="13"/>
  <c r="H286" i="13"/>
  <c r="I286" i="13"/>
  <c r="J286" i="13"/>
  <c r="K286" i="13"/>
  <c r="L286" i="13"/>
  <c r="M286" i="13"/>
  <c r="N286" i="13"/>
  <c r="O286" i="13"/>
  <c r="P286" i="13"/>
  <c r="Q286" i="13"/>
  <c r="R286" i="13"/>
  <c r="S286" i="13"/>
  <c r="T286" i="13"/>
  <c r="U286" i="13"/>
  <c r="V286" i="13"/>
  <c r="W286" i="13"/>
  <c r="Y286" i="13"/>
  <c r="H287" i="13"/>
  <c r="I287" i="13"/>
  <c r="J287" i="13"/>
  <c r="K287" i="13"/>
  <c r="L287" i="13"/>
  <c r="M287" i="13"/>
  <c r="N287" i="13"/>
  <c r="O287" i="13"/>
  <c r="P287" i="13"/>
  <c r="Q287" i="13"/>
  <c r="R287" i="13"/>
  <c r="S287" i="13"/>
  <c r="T287" i="13"/>
  <c r="U287" i="13"/>
  <c r="V287" i="13"/>
  <c r="W287" i="13"/>
  <c r="Y287" i="13"/>
  <c r="H288" i="13"/>
  <c r="I288" i="13"/>
  <c r="J288" i="13"/>
  <c r="K288" i="13"/>
  <c r="L288" i="13"/>
  <c r="M288" i="13"/>
  <c r="N288" i="13"/>
  <c r="O288" i="13"/>
  <c r="P288" i="13"/>
  <c r="Q288" i="13"/>
  <c r="R288" i="13"/>
  <c r="S288" i="13"/>
  <c r="T288" i="13"/>
  <c r="U288" i="13"/>
  <c r="V288" i="13"/>
  <c r="W288" i="13"/>
  <c r="Y288" i="13"/>
  <c r="H289" i="13"/>
  <c r="I289" i="13"/>
  <c r="J289" i="13"/>
  <c r="K289" i="13"/>
  <c r="L289" i="13"/>
  <c r="M289" i="13"/>
  <c r="N289" i="13"/>
  <c r="O289" i="13"/>
  <c r="P289" i="13"/>
  <c r="Q289" i="13"/>
  <c r="R289" i="13"/>
  <c r="S289" i="13"/>
  <c r="T289" i="13"/>
  <c r="U289" i="13"/>
  <c r="V289" i="13"/>
  <c r="W289" i="13"/>
  <c r="Y289" i="13"/>
  <c r="H290" i="13"/>
  <c r="I290" i="13"/>
  <c r="J290" i="13"/>
  <c r="K290" i="13"/>
  <c r="L290" i="13"/>
  <c r="M290" i="13"/>
  <c r="N290" i="13"/>
  <c r="O290" i="13"/>
  <c r="P290" i="13"/>
  <c r="Q290" i="13"/>
  <c r="R290" i="13"/>
  <c r="S290" i="13"/>
  <c r="T290" i="13"/>
  <c r="U290" i="13"/>
  <c r="V290" i="13"/>
  <c r="W290" i="13"/>
  <c r="Y290" i="13"/>
  <c r="H291" i="13"/>
  <c r="I291" i="13"/>
  <c r="J291" i="13"/>
  <c r="K291" i="13"/>
  <c r="L291" i="13"/>
  <c r="M291" i="13"/>
  <c r="N291" i="13"/>
  <c r="O291" i="13"/>
  <c r="P291" i="13"/>
  <c r="Q291" i="13"/>
  <c r="R291" i="13"/>
  <c r="S291" i="13"/>
  <c r="T291" i="13"/>
  <c r="U291" i="13"/>
  <c r="V291" i="13"/>
  <c r="W291" i="13"/>
  <c r="Y291" i="13"/>
  <c r="H292" i="13"/>
  <c r="I292" i="13"/>
  <c r="J292" i="13"/>
  <c r="K292" i="13"/>
  <c r="L292" i="13"/>
  <c r="M292" i="13"/>
  <c r="N292" i="13"/>
  <c r="O292" i="13"/>
  <c r="P292" i="13"/>
  <c r="Q292" i="13"/>
  <c r="R292" i="13"/>
  <c r="S292" i="13"/>
  <c r="T292" i="13"/>
  <c r="U292" i="13"/>
  <c r="V292" i="13"/>
  <c r="W292" i="13"/>
  <c r="Y292" i="13"/>
  <c r="H293" i="13"/>
  <c r="I293" i="13"/>
  <c r="J293" i="13"/>
  <c r="K293" i="13"/>
  <c r="L293" i="13"/>
  <c r="M293" i="13"/>
  <c r="N293" i="13"/>
  <c r="O293" i="13"/>
  <c r="P293" i="13"/>
  <c r="Q293" i="13"/>
  <c r="R293" i="13"/>
  <c r="S293" i="13"/>
  <c r="T293" i="13"/>
  <c r="U293" i="13"/>
  <c r="V293" i="13"/>
  <c r="W293" i="13"/>
  <c r="Y293" i="13"/>
  <c r="H294" i="13"/>
  <c r="I294" i="13"/>
  <c r="J294" i="13"/>
  <c r="K294" i="13"/>
  <c r="L294" i="13"/>
  <c r="M294" i="13"/>
  <c r="N294" i="13"/>
  <c r="O294" i="13"/>
  <c r="P294" i="13"/>
  <c r="Q294" i="13"/>
  <c r="R294" i="13"/>
  <c r="S294" i="13"/>
  <c r="T294" i="13"/>
  <c r="U294" i="13"/>
  <c r="V294" i="13"/>
  <c r="W294" i="13"/>
  <c r="Y294" i="13"/>
  <c r="H295" i="13"/>
  <c r="I295" i="13"/>
  <c r="J295" i="13"/>
  <c r="K295" i="13"/>
  <c r="L295" i="13"/>
  <c r="M295" i="13"/>
  <c r="N295" i="13"/>
  <c r="O295" i="13"/>
  <c r="P295" i="13"/>
  <c r="Q295" i="13"/>
  <c r="R295" i="13"/>
  <c r="S295" i="13"/>
  <c r="T295" i="13"/>
  <c r="U295" i="13"/>
  <c r="V295" i="13"/>
  <c r="W295" i="13"/>
  <c r="Y295" i="13"/>
  <c r="H296" i="13"/>
  <c r="I296" i="13"/>
  <c r="J296" i="13"/>
  <c r="K296" i="13"/>
  <c r="L296" i="13"/>
  <c r="M296" i="13"/>
  <c r="N296" i="13"/>
  <c r="O296" i="13"/>
  <c r="P296" i="13"/>
  <c r="Q296" i="13"/>
  <c r="R296" i="13"/>
  <c r="S296" i="13"/>
  <c r="T296" i="13"/>
  <c r="U296" i="13"/>
  <c r="V296" i="13"/>
  <c r="W296" i="13"/>
  <c r="Y296" i="13"/>
  <c r="H297" i="13"/>
  <c r="I297" i="13"/>
  <c r="J297" i="13"/>
  <c r="K297" i="13"/>
  <c r="L297" i="13"/>
  <c r="M297" i="13"/>
  <c r="N297" i="13"/>
  <c r="O297" i="13"/>
  <c r="P297" i="13"/>
  <c r="Q297" i="13"/>
  <c r="R297" i="13"/>
  <c r="S297" i="13"/>
  <c r="T297" i="13"/>
  <c r="U297" i="13"/>
  <c r="V297" i="13"/>
  <c r="W297" i="13"/>
  <c r="Y297" i="13"/>
  <c r="H298" i="13"/>
  <c r="I298" i="13"/>
  <c r="J298" i="13"/>
  <c r="K298" i="13"/>
  <c r="L298" i="13"/>
  <c r="M298" i="13"/>
  <c r="N298" i="13"/>
  <c r="O298" i="13"/>
  <c r="P298" i="13"/>
  <c r="Q298" i="13"/>
  <c r="R298" i="13"/>
  <c r="S298" i="13"/>
  <c r="T298" i="13"/>
  <c r="U298" i="13"/>
  <c r="V298" i="13"/>
  <c r="W298" i="13"/>
  <c r="Y298" i="13"/>
  <c r="H299" i="13"/>
  <c r="I299" i="13"/>
  <c r="J299" i="13"/>
  <c r="K299" i="13"/>
  <c r="L299" i="13"/>
  <c r="M299" i="13"/>
  <c r="N299" i="13"/>
  <c r="O299" i="13"/>
  <c r="P299" i="13"/>
  <c r="Q299" i="13"/>
  <c r="R299" i="13"/>
  <c r="S299" i="13"/>
  <c r="T299" i="13"/>
  <c r="U299" i="13"/>
  <c r="V299" i="13"/>
  <c r="W299" i="13"/>
  <c r="Y299" i="13"/>
  <c r="H300" i="13"/>
  <c r="I300" i="13"/>
  <c r="J300" i="13"/>
  <c r="K300" i="13"/>
  <c r="L300" i="13"/>
  <c r="M300" i="13"/>
  <c r="N300" i="13"/>
  <c r="O300" i="13"/>
  <c r="P300" i="13"/>
  <c r="Q300" i="13"/>
  <c r="R300" i="13"/>
  <c r="S300" i="13"/>
  <c r="T300" i="13"/>
  <c r="U300" i="13"/>
  <c r="V300" i="13"/>
  <c r="W300" i="13"/>
  <c r="Y300" i="13"/>
  <c r="H301" i="13"/>
  <c r="I301" i="13"/>
  <c r="J301" i="13"/>
  <c r="K301" i="13"/>
  <c r="L301" i="13"/>
  <c r="M301" i="13"/>
  <c r="N301" i="13"/>
  <c r="O301" i="13"/>
  <c r="P301" i="13"/>
  <c r="Q301" i="13"/>
  <c r="R301" i="13"/>
  <c r="S301" i="13"/>
  <c r="T301" i="13"/>
  <c r="U301" i="13"/>
  <c r="V301" i="13"/>
  <c r="W301" i="13"/>
  <c r="Y301" i="13"/>
  <c r="H302" i="13"/>
  <c r="I302" i="13"/>
  <c r="J302" i="13"/>
  <c r="K302" i="13"/>
  <c r="L302" i="13"/>
  <c r="M302" i="13"/>
  <c r="N302" i="13"/>
  <c r="O302" i="13"/>
  <c r="P302" i="13"/>
  <c r="Q302" i="13"/>
  <c r="R302" i="13"/>
  <c r="S302" i="13"/>
  <c r="T302" i="13"/>
  <c r="U302" i="13"/>
  <c r="V302" i="13"/>
  <c r="W302" i="13"/>
  <c r="Y302" i="13"/>
  <c r="H303" i="13"/>
  <c r="I303" i="13"/>
  <c r="J303" i="13"/>
  <c r="K303" i="13"/>
  <c r="L303" i="13"/>
  <c r="M303" i="13"/>
  <c r="N303" i="13"/>
  <c r="O303" i="13"/>
  <c r="P303" i="13"/>
  <c r="Q303" i="13"/>
  <c r="R303" i="13"/>
  <c r="S303" i="13"/>
  <c r="T303" i="13"/>
  <c r="U303" i="13"/>
  <c r="V303" i="13"/>
  <c r="W303" i="13"/>
  <c r="Y303" i="13"/>
  <c r="H304" i="13"/>
  <c r="I304" i="13"/>
  <c r="J304" i="13"/>
  <c r="K304" i="13"/>
  <c r="L304" i="13"/>
  <c r="M304" i="13"/>
  <c r="N304" i="13"/>
  <c r="O304" i="13"/>
  <c r="P304" i="13"/>
  <c r="Q304" i="13"/>
  <c r="R304" i="13"/>
  <c r="S304" i="13"/>
  <c r="T304" i="13"/>
  <c r="U304" i="13"/>
  <c r="V304" i="13"/>
  <c r="W304" i="13"/>
  <c r="Y304" i="13"/>
  <c r="H305" i="13"/>
  <c r="I305" i="13"/>
  <c r="J305" i="13"/>
  <c r="K305" i="13"/>
  <c r="L305" i="13"/>
  <c r="M305" i="13"/>
  <c r="N305" i="13"/>
  <c r="O305" i="13"/>
  <c r="P305" i="13"/>
  <c r="Q305" i="13"/>
  <c r="R305" i="13"/>
  <c r="S305" i="13"/>
  <c r="T305" i="13"/>
  <c r="U305" i="13"/>
  <c r="V305" i="13"/>
  <c r="W305" i="13"/>
  <c r="Y305" i="13"/>
  <c r="H306" i="13"/>
  <c r="I306" i="13"/>
  <c r="J306" i="13"/>
  <c r="K306" i="13"/>
  <c r="L306" i="13"/>
  <c r="M306" i="13"/>
  <c r="N306" i="13"/>
  <c r="O306" i="13"/>
  <c r="P306" i="13"/>
  <c r="Q306" i="13"/>
  <c r="R306" i="13"/>
  <c r="S306" i="13"/>
  <c r="T306" i="13"/>
  <c r="U306" i="13"/>
  <c r="V306" i="13"/>
  <c r="W306" i="13"/>
  <c r="Y306" i="13"/>
  <c r="H307" i="13"/>
  <c r="I307" i="13"/>
  <c r="J307" i="13"/>
  <c r="K307" i="13"/>
  <c r="L307" i="13"/>
  <c r="M307" i="13"/>
  <c r="N307" i="13"/>
  <c r="O307" i="13"/>
  <c r="P307" i="13"/>
  <c r="Q307" i="13"/>
  <c r="R307" i="13"/>
  <c r="S307" i="13"/>
  <c r="T307" i="13"/>
  <c r="U307" i="13"/>
  <c r="V307" i="13"/>
  <c r="W307" i="13"/>
  <c r="Y307" i="13"/>
  <c r="H308" i="13"/>
  <c r="I308" i="13"/>
  <c r="J308" i="13"/>
  <c r="K308" i="13"/>
  <c r="L308" i="13"/>
  <c r="M308" i="13"/>
  <c r="N308" i="13"/>
  <c r="O308" i="13"/>
  <c r="P308" i="13"/>
  <c r="Q308" i="13"/>
  <c r="R308" i="13"/>
  <c r="S308" i="13"/>
  <c r="T308" i="13"/>
  <c r="U308" i="13"/>
  <c r="V308" i="13"/>
  <c r="W308" i="13"/>
  <c r="Y308" i="13"/>
  <c r="H309" i="13"/>
  <c r="I309" i="13"/>
  <c r="J309" i="13"/>
  <c r="K309" i="13"/>
  <c r="L309" i="13"/>
  <c r="M309" i="13"/>
  <c r="N309" i="13"/>
  <c r="O309" i="13"/>
  <c r="P309" i="13"/>
  <c r="Q309" i="13"/>
  <c r="R309" i="13"/>
  <c r="S309" i="13"/>
  <c r="T309" i="13"/>
  <c r="U309" i="13"/>
  <c r="V309" i="13"/>
  <c r="W309" i="13"/>
  <c r="Y309" i="13"/>
  <c r="H310" i="13"/>
  <c r="I310" i="13"/>
  <c r="J310" i="13"/>
  <c r="K310" i="13"/>
  <c r="L310" i="13"/>
  <c r="M310" i="13"/>
  <c r="N310" i="13"/>
  <c r="O310" i="13"/>
  <c r="P310" i="13"/>
  <c r="Q310" i="13"/>
  <c r="R310" i="13"/>
  <c r="S310" i="13"/>
  <c r="T310" i="13"/>
  <c r="U310" i="13"/>
  <c r="V310" i="13"/>
  <c r="W310" i="13"/>
  <c r="Y310" i="13"/>
  <c r="H311" i="13"/>
  <c r="I311" i="13"/>
  <c r="J311" i="13"/>
  <c r="K311" i="13"/>
  <c r="L311" i="13"/>
  <c r="M311" i="13"/>
  <c r="N311" i="13"/>
  <c r="O311" i="13"/>
  <c r="P311" i="13"/>
  <c r="Q311" i="13"/>
  <c r="R311" i="13"/>
  <c r="S311" i="13"/>
  <c r="T311" i="13"/>
  <c r="U311" i="13"/>
  <c r="V311" i="13"/>
  <c r="W311" i="13"/>
  <c r="Y311" i="13"/>
  <c r="H312" i="13"/>
  <c r="I312" i="13"/>
  <c r="J312" i="13"/>
  <c r="K312" i="13"/>
  <c r="L312" i="13"/>
  <c r="M312" i="13"/>
  <c r="N312" i="13"/>
  <c r="O312" i="13"/>
  <c r="P312" i="13"/>
  <c r="Q312" i="13"/>
  <c r="R312" i="13"/>
  <c r="S312" i="13"/>
  <c r="T312" i="13"/>
  <c r="U312" i="13"/>
  <c r="V312" i="13"/>
  <c r="W312" i="13"/>
  <c r="Y312" i="13"/>
  <c r="H313" i="13"/>
  <c r="I313" i="13"/>
  <c r="J313" i="13"/>
  <c r="K313" i="13"/>
  <c r="L313" i="13"/>
  <c r="M313" i="13"/>
  <c r="N313" i="13"/>
  <c r="O313" i="13"/>
  <c r="P313" i="13"/>
  <c r="Q313" i="13"/>
  <c r="R313" i="13"/>
  <c r="S313" i="13"/>
  <c r="T313" i="13"/>
  <c r="U313" i="13"/>
  <c r="V313" i="13"/>
  <c r="W313" i="13"/>
  <c r="Y313" i="13"/>
  <c r="H314" i="13"/>
  <c r="I314" i="13"/>
  <c r="J314" i="13"/>
  <c r="K314" i="13"/>
  <c r="L314" i="13"/>
  <c r="M314" i="13"/>
  <c r="N314" i="13"/>
  <c r="O314" i="13"/>
  <c r="P314" i="13"/>
  <c r="Q314" i="13"/>
  <c r="R314" i="13"/>
  <c r="S314" i="13"/>
  <c r="T314" i="13"/>
  <c r="U314" i="13"/>
  <c r="V314" i="13"/>
  <c r="W314" i="13"/>
  <c r="Y314" i="13"/>
  <c r="H315" i="13"/>
  <c r="I315" i="13"/>
  <c r="J315" i="13"/>
  <c r="K315" i="13"/>
  <c r="L315" i="13"/>
  <c r="M315" i="13"/>
  <c r="N315" i="13"/>
  <c r="O315" i="13"/>
  <c r="P315" i="13"/>
  <c r="Q315" i="13"/>
  <c r="R315" i="13"/>
  <c r="S315" i="13"/>
  <c r="T315" i="13"/>
  <c r="U315" i="13"/>
  <c r="V315" i="13"/>
  <c r="W315" i="13"/>
  <c r="Y315" i="13"/>
  <c r="H316" i="13"/>
  <c r="I316" i="13"/>
  <c r="J316" i="13"/>
  <c r="K316" i="13"/>
  <c r="L316" i="13"/>
  <c r="M316" i="13"/>
  <c r="N316" i="13"/>
  <c r="O316" i="13"/>
  <c r="P316" i="13"/>
  <c r="Q316" i="13"/>
  <c r="R316" i="13"/>
  <c r="S316" i="13"/>
  <c r="T316" i="13"/>
  <c r="U316" i="13"/>
  <c r="V316" i="13"/>
  <c r="W316" i="13"/>
  <c r="Y316" i="13"/>
  <c r="H317" i="13"/>
  <c r="I317" i="13"/>
  <c r="J317" i="13"/>
  <c r="K317" i="13"/>
  <c r="L317" i="13"/>
  <c r="M317" i="13"/>
  <c r="N317" i="13"/>
  <c r="O317" i="13"/>
  <c r="P317" i="13"/>
  <c r="Q317" i="13"/>
  <c r="R317" i="13"/>
  <c r="S317" i="13"/>
  <c r="T317" i="13"/>
  <c r="U317" i="13"/>
  <c r="V317" i="13"/>
  <c r="W317" i="13"/>
  <c r="Y317" i="13"/>
  <c r="H318" i="13"/>
  <c r="I318" i="13"/>
  <c r="J318" i="13"/>
  <c r="K318" i="13"/>
  <c r="L318" i="13"/>
  <c r="M318" i="13"/>
  <c r="N318" i="13"/>
  <c r="O318" i="13"/>
  <c r="P318" i="13"/>
  <c r="Q318" i="13"/>
  <c r="R318" i="13"/>
  <c r="S318" i="13"/>
  <c r="T318" i="13"/>
  <c r="U318" i="13"/>
  <c r="V318" i="13"/>
  <c r="W318" i="13"/>
  <c r="Y318" i="13"/>
  <c r="H319" i="13"/>
  <c r="I319" i="13"/>
  <c r="J319" i="13"/>
  <c r="K319" i="13"/>
  <c r="L319" i="13"/>
  <c r="M319" i="13"/>
  <c r="N319" i="13"/>
  <c r="O319" i="13"/>
  <c r="P319" i="13"/>
  <c r="Q319" i="13"/>
  <c r="R319" i="13"/>
  <c r="S319" i="13"/>
  <c r="T319" i="13"/>
  <c r="U319" i="13"/>
  <c r="V319" i="13"/>
  <c r="W319" i="13"/>
  <c r="Y319" i="13"/>
  <c r="H320" i="13"/>
  <c r="I320" i="13"/>
  <c r="J320" i="13"/>
  <c r="K320" i="13"/>
  <c r="L320" i="13"/>
  <c r="M320" i="13"/>
  <c r="N320" i="13"/>
  <c r="O320" i="13"/>
  <c r="P320" i="13"/>
  <c r="Q320" i="13"/>
  <c r="R320" i="13"/>
  <c r="S320" i="13"/>
  <c r="T320" i="13"/>
  <c r="U320" i="13"/>
  <c r="V320" i="13"/>
  <c r="W320" i="13"/>
  <c r="Y320" i="13"/>
  <c r="H321" i="13"/>
  <c r="I321" i="13"/>
  <c r="J321" i="13"/>
  <c r="K321" i="13"/>
  <c r="L321" i="13"/>
  <c r="M321" i="13"/>
  <c r="N321" i="13"/>
  <c r="O321" i="13"/>
  <c r="P321" i="13"/>
  <c r="Q321" i="13"/>
  <c r="R321" i="13"/>
  <c r="S321" i="13"/>
  <c r="T321" i="13"/>
  <c r="U321" i="13"/>
  <c r="V321" i="13"/>
  <c r="W321" i="13"/>
  <c r="Y321" i="13"/>
  <c r="H322" i="13"/>
  <c r="I322" i="13"/>
  <c r="J322" i="13"/>
  <c r="K322" i="13"/>
  <c r="L322" i="13"/>
  <c r="M322" i="13"/>
  <c r="N322" i="13"/>
  <c r="O322" i="13"/>
  <c r="P322" i="13"/>
  <c r="Q322" i="13"/>
  <c r="R322" i="13"/>
  <c r="S322" i="13"/>
  <c r="T322" i="13"/>
  <c r="U322" i="13"/>
  <c r="V322" i="13"/>
  <c r="W322" i="13"/>
  <c r="Y322" i="13"/>
  <c r="H323" i="13"/>
  <c r="I323" i="13"/>
  <c r="J323" i="13"/>
  <c r="K323" i="13"/>
  <c r="L323" i="13"/>
  <c r="M323" i="13"/>
  <c r="N323" i="13"/>
  <c r="O323" i="13"/>
  <c r="P323" i="13"/>
  <c r="Q323" i="13"/>
  <c r="R323" i="13"/>
  <c r="S323" i="13"/>
  <c r="T323" i="13"/>
  <c r="U323" i="13"/>
  <c r="V323" i="13"/>
  <c r="W323" i="13"/>
  <c r="Y323" i="13"/>
  <c r="H324" i="13"/>
  <c r="I324" i="13"/>
  <c r="J324" i="13"/>
  <c r="K324" i="13"/>
  <c r="L324" i="13"/>
  <c r="M324" i="13"/>
  <c r="N324" i="13"/>
  <c r="O324" i="13"/>
  <c r="P324" i="13"/>
  <c r="Q324" i="13"/>
  <c r="R324" i="13"/>
  <c r="S324" i="13"/>
  <c r="T324" i="13"/>
  <c r="U324" i="13"/>
  <c r="V324" i="13"/>
  <c r="W324" i="13"/>
  <c r="Y324" i="13"/>
  <c r="H325" i="13"/>
  <c r="I325" i="13"/>
  <c r="J325" i="13"/>
  <c r="K325" i="13"/>
  <c r="L325" i="13"/>
  <c r="M325" i="13"/>
  <c r="N325" i="13"/>
  <c r="O325" i="13"/>
  <c r="P325" i="13"/>
  <c r="Q325" i="13"/>
  <c r="R325" i="13"/>
  <c r="S325" i="13"/>
  <c r="T325" i="13"/>
  <c r="U325" i="13"/>
  <c r="V325" i="13"/>
  <c r="W325" i="13"/>
  <c r="Y325" i="13"/>
  <c r="H326" i="13"/>
  <c r="I326" i="13"/>
  <c r="J326" i="13"/>
  <c r="K326" i="13"/>
  <c r="L326" i="13"/>
  <c r="M326" i="13"/>
  <c r="N326" i="13"/>
  <c r="O326" i="13"/>
  <c r="P326" i="13"/>
  <c r="Q326" i="13"/>
  <c r="R326" i="13"/>
  <c r="S326" i="13"/>
  <c r="T326" i="13"/>
  <c r="U326" i="13"/>
  <c r="V326" i="13"/>
  <c r="W326" i="13"/>
  <c r="Y326" i="13"/>
  <c r="H327" i="13"/>
  <c r="I327" i="13"/>
  <c r="J327" i="13"/>
  <c r="K327" i="13"/>
  <c r="L327" i="13"/>
  <c r="M327" i="13"/>
  <c r="N327" i="13"/>
  <c r="O327" i="13"/>
  <c r="P327" i="13"/>
  <c r="Q327" i="13"/>
  <c r="R327" i="13"/>
  <c r="S327" i="13"/>
  <c r="T327" i="13"/>
  <c r="U327" i="13"/>
  <c r="V327" i="13"/>
  <c r="W327" i="13"/>
  <c r="Y327" i="13"/>
  <c r="H328" i="13"/>
  <c r="I328" i="13"/>
  <c r="J328" i="13"/>
  <c r="K328" i="13"/>
  <c r="L328" i="13"/>
  <c r="M328" i="13"/>
  <c r="N328" i="13"/>
  <c r="O328" i="13"/>
  <c r="P328" i="13"/>
  <c r="Q328" i="13"/>
  <c r="R328" i="13"/>
  <c r="S328" i="13"/>
  <c r="T328" i="13"/>
  <c r="U328" i="13"/>
  <c r="V328" i="13"/>
  <c r="W328" i="13"/>
  <c r="Y328" i="13"/>
  <c r="H329" i="13"/>
  <c r="I329" i="13"/>
  <c r="J329" i="13"/>
  <c r="K329" i="13"/>
  <c r="L329" i="13"/>
  <c r="M329" i="13"/>
  <c r="N329" i="13"/>
  <c r="O329" i="13"/>
  <c r="P329" i="13"/>
  <c r="Q329" i="13"/>
  <c r="R329" i="13"/>
  <c r="S329" i="13"/>
  <c r="T329" i="13"/>
  <c r="U329" i="13"/>
  <c r="V329" i="13"/>
  <c r="W329" i="13"/>
  <c r="Y329" i="13"/>
  <c r="H330" i="13"/>
  <c r="I330" i="13"/>
  <c r="J330" i="13"/>
  <c r="K330" i="13"/>
  <c r="L330" i="13"/>
  <c r="M330" i="13"/>
  <c r="N330" i="13"/>
  <c r="O330" i="13"/>
  <c r="P330" i="13"/>
  <c r="Q330" i="13"/>
  <c r="R330" i="13"/>
  <c r="S330" i="13"/>
  <c r="T330" i="13"/>
  <c r="U330" i="13"/>
  <c r="V330" i="13"/>
  <c r="W330" i="13"/>
  <c r="Y330" i="13"/>
  <c r="H331" i="13"/>
  <c r="I331" i="13"/>
  <c r="J331" i="13"/>
  <c r="K331" i="13"/>
  <c r="L331" i="13"/>
  <c r="M331" i="13"/>
  <c r="N331" i="13"/>
  <c r="O331" i="13"/>
  <c r="P331" i="13"/>
  <c r="Q331" i="13"/>
  <c r="R331" i="13"/>
  <c r="S331" i="13"/>
  <c r="T331" i="13"/>
  <c r="U331" i="13"/>
  <c r="V331" i="13"/>
  <c r="W331" i="13"/>
  <c r="Y331" i="13"/>
  <c r="H332" i="13"/>
  <c r="I332" i="13"/>
  <c r="J332" i="13"/>
  <c r="K332" i="13"/>
  <c r="L332" i="13"/>
  <c r="M332" i="13"/>
  <c r="N332" i="13"/>
  <c r="O332" i="13"/>
  <c r="P332" i="13"/>
  <c r="Q332" i="13"/>
  <c r="R332" i="13"/>
  <c r="S332" i="13"/>
  <c r="T332" i="13"/>
  <c r="U332" i="13"/>
  <c r="V332" i="13"/>
  <c r="W332" i="13"/>
  <c r="Y332" i="13"/>
  <c r="H333" i="13"/>
  <c r="I333" i="13"/>
  <c r="J333" i="13"/>
  <c r="K333" i="13"/>
  <c r="L333" i="13"/>
  <c r="M333" i="13"/>
  <c r="N333" i="13"/>
  <c r="O333" i="13"/>
  <c r="P333" i="13"/>
  <c r="Q333" i="13"/>
  <c r="R333" i="13"/>
  <c r="S333" i="13"/>
  <c r="T333" i="13"/>
  <c r="U333" i="13"/>
  <c r="V333" i="13"/>
  <c r="W333" i="13"/>
  <c r="Y333" i="13"/>
  <c r="H334" i="13"/>
  <c r="I334" i="13"/>
  <c r="J334" i="13"/>
  <c r="K334" i="13"/>
  <c r="L334" i="13"/>
  <c r="M334" i="13"/>
  <c r="N334" i="13"/>
  <c r="O334" i="13"/>
  <c r="P334" i="13"/>
  <c r="Q334" i="13"/>
  <c r="R334" i="13"/>
  <c r="S334" i="13"/>
  <c r="T334" i="13"/>
  <c r="U334" i="13"/>
  <c r="V334" i="13"/>
  <c r="W334" i="13"/>
  <c r="Y334" i="13"/>
  <c r="H335" i="13"/>
  <c r="I335" i="13"/>
  <c r="J335" i="13"/>
  <c r="K335" i="13"/>
  <c r="L335" i="13"/>
  <c r="M335" i="13"/>
  <c r="N335" i="13"/>
  <c r="O335" i="13"/>
  <c r="P335" i="13"/>
  <c r="Q335" i="13"/>
  <c r="R335" i="13"/>
  <c r="S335" i="13"/>
  <c r="T335" i="13"/>
  <c r="U335" i="13"/>
  <c r="V335" i="13"/>
  <c r="W335" i="13"/>
  <c r="Y335" i="13"/>
  <c r="H336" i="13"/>
  <c r="I336" i="13"/>
  <c r="J336" i="13"/>
  <c r="K336" i="13"/>
  <c r="L336" i="13"/>
  <c r="M336" i="13"/>
  <c r="N336" i="13"/>
  <c r="O336" i="13"/>
  <c r="P336" i="13"/>
  <c r="Q336" i="13"/>
  <c r="R336" i="13"/>
  <c r="S336" i="13"/>
  <c r="T336" i="13"/>
  <c r="U336" i="13"/>
  <c r="V336" i="13"/>
  <c r="W336" i="13"/>
  <c r="Y336" i="13"/>
  <c r="H337" i="13"/>
  <c r="I337" i="13"/>
  <c r="J337" i="13"/>
  <c r="K337" i="13"/>
  <c r="L337" i="13"/>
  <c r="M337" i="13"/>
  <c r="N337" i="13"/>
  <c r="O337" i="13"/>
  <c r="P337" i="13"/>
  <c r="Q337" i="13"/>
  <c r="R337" i="13"/>
  <c r="S337" i="13"/>
  <c r="T337" i="13"/>
  <c r="U337" i="13"/>
  <c r="V337" i="13"/>
  <c r="W337" i="13"/>
  <c r="Y337" i="13"/>
  <c r="H338" i="13"/>
  <c r="I338" i="13"/>
  <c r="J338" i="13"/>
  <c r="K338" i="13"/>
  <c r="L338" i="13"/>
  <c r="M338" i="13"/>
  <c r="N338" i="13"/>
  <c r="O338" i="13"/>
  <c r="P338" i="13"/>
  <c r="Q338" i="13"/>
  <c r="R338" i="13"/>
  <c r="S338" i="13"/>
  <c r="T338" i="13"/>
  <c r="U338" i="13"/>
  <c r="V338" i="13"/>
  <c r="W338" i="13"/>
  <c r="Y338" i="13"/>
  <c r="H339" i="13"/>
  <c r="I339" i="13"/>
  <c r="J339" i="13"/>
  <c r="K339" i="13"/>
  <c r="L339" i="13"/>
  <c r="M339" i="13"/>
  <c r="N339" i="13"/>
  <c r="O339" i="13"/>
  <c r="P339" i="13"/>
  <c r="Q339" i="13"/>
  <c r="R339" i="13"/>
  <c r="S339" i="13"/>
  <c r="T339" i="13"/>
  <c r="U339" i="13"/>
  <c r="V339" i="13"/>
  <c r="W339" i="13"/>
  <c r="Y339" i="13"/>
  <c r="H340" i="13"/>
  <c r="I340" i="13"/>
  <c r="J340" i="13"/>
  <c r="K340" i="13"/>
  <c r="L340" i="13"/>
  <c r="M340" i="13"/>
  <c r="N340" i="13"/>
  <c r="O340" i="13"/>
  <c r="P340" i="13"/>
  <c r="Q340" i="13"/>
  <c r="R340" i="13"/>
  <c r="S340" i="13"/>
  <c r="T340" i="13"/>
  <c r="U340" i="13"/>
  <c r="V340" i="13"/>
  <c r="W340" i="13"/>
  <c r="Y340" i="13"/>
  <c r="H341" i="13"/>
  <c r="I341" i="13"/>
  <c r="J341" i="13"/>
  <c r="K341" i="13"/>
  <c r="L341" i="13"/>
  <c r="M341" i="13"/>
  <c r="N341" i="13"/>
  <c r="O341" i="13"/>
  <c r="P341" i="13"/>
  <c r="Q341" i="13"/>
  <c r="R341" i="13"/>
  <c r="S341" i="13"/>
  <c r="T341" i="13"/>
  <c r="U341" i="13"/>
  <c r="V341" i="13"/>
  <c r="W341" i="13"/>
  <c r="Y341" i="13"/>
  <c r="H342" i="13"/>
  <c r="I342" i="13"/>
  <c r="J342" i="13"/>
  <c r="K342" i="13"/>
  <c r="L342" i="13"/>
  <c r="M342" i="13"/>
  <c r="N342" i="13"/>
  <c r="O342" i="13"/>
  <c r="P342" i="13"/>
  <c r="Q342" i="13"/>
  <c r="R342" i="13"/>
  <c r="S342" i="13"/>
  <c r="T342" i="13"/>
  <c r="U342" i="13"/>
  <c r="V342" i="13"/>
  <c r="W342" i="13"/>
  <c r="Y342" i="13"/>
  <c r="H343" i="13"/>
  <c r="I343" i="13"/>
  <c r="J343" i="13"/>
  <c r="K343" i="13"/>
  <c r="L343" i="13"/>
  <c r="M343" i="13"/>
  <c r="N343" i="13"/>
  <c r="O343" i="13"/>
  <c r="P343" i="13"/>
  <c r="Q343" i="13"/>
  <c r="R343" i="13"/>
  <c r="S343" i="13"/>
  <c r="T343" i="13"/>
  <c r="U343" i="13"/>
  <c r="V343" i="13"/>
  <c r="W343" i="13"/>
  <c r="Y343" i="13"/>
  <c r="H344" i="13"/>
  <c r="I344" i="13"/>
  <c r="J344" i="13"/>
  <c r="K344" i="13"/>
  <c r="L344" i="13"/>
  <c r="M344" i="13"/>
  <c r="N344" i="13"/>
  <c r="O344" i="13"/>
  <c r="P344" i="13"/>
  <c r="Q344" i="13"/>
  <c r="R344" i="13"/>
  <c r="S344" i="13"/>
  <c r="T344" i="13"/>
  <c r="U344" i="13"/>
  <c r="V344" i="13"/>
  <c r="W344" i="13"/>
  <c r="Y344" i="13"/>
  <c r="H345" i="13"/>
  <c r="I345" i="13"/>
  <c r="J345" i="13"/>
  <c r="K345" i="13"/>
  <c r="L345" i="13"/>
  <c r="M345" i="13"/>
  <c r="N345" i="13"/>
  <c r="O345" i="13"/>
  <c r="P345" i="13"/>
  <c r="Q345" i="13"/>
  <c r="R345" i="13"/>
  <c r="S345" i="13"/>
  <c r="T345" i="13"/>
  <c r="U345" i="13"/>
  <c r="V345" i="13"/>
  <c r="W345" i="13"/>
  <c r="Y345" i="13"/>
  <c r="H346" i="13"/>
  <c r="I346" i="13"/>
  <c r="J346" i="13"/>
  <c r="K346" i="13"/>
  <c r="L346" i="13"/>
  <c r="M346" i="13"/>
  <c r="N346" i="13"/>
  <c r="O346" i="13"/>
  <c r="P346" i="13"/>
  <c r="Q346" i="13"/>
  <c r="R346" i="13"/>
  <c r="S346" i="13"/>
  <c r="T346" i="13"/>
  <c r="U346" i="13"/>
  <c r="V346" i="13"/>
  <c r="W346" i="13"/>
  <c r="Y346" i="13"/>
  <c r="H347" i="13"/>
  <c r="I347" i="13"/>
  <c r="J347" i="13"/>
  <c r="K347" i="13"/>
  <c r="L347" i="13"/>
  <c r="M347" i="13"/>
  <c r="N347" i="13"/>
  <c r="O347" i="13"/>
  <c r="P347" i="13"/>
  <c r="Q347" i="13"/>
  <c r="R347" i="13"/>
  <c r="S347" i="13"/>
  <c r="T347" i="13"/>
  <c r="U347" i="13"/>
  <c r="V347" i="13"/>
  <c r="W347" i="13"/>
  <c r="Y347" i="13"/>
  <c r="H348" i="13"/>
  <c r="I348" i="13"/>
  <c r="J348" i="13"/>
  <c r="K348" i="13"/>
  <c r="L348" i="13"/>
  <c r="M348" i="13"/>
  <c r="N348" i="13"/>
  <c r="O348" i="13"/>
  <c r="P348" i="13"/>
  <c r="Q348" i="13"/>
  <c r="R348" i="13"/>
  <c r="S348" i="13"/>
  <c r="T348" i="13"/>
  <c r="U348" i="13"/>
  <c r="V348" i="13"/>
  <c r="W348" i="13"/>
  <c r="Y348" i="13"/>
  <c r="H349" i="13"/>
  <c r="I349" i="13"/>
  <c r="J349" i="13"/>
  <c r="K349" i="13"/>
  <c r="L349" i="13"/>
  <c r="M349" i="13"/>
  <c r="N349" i="13"/>
  <c r="O349" i="13"/>
  <c r="P349" i="13"/>
  <c r="Q349" i="13"/>
  <c r="R349" i="13"/>
  <c r="S349" i="13"/>
  <c r="T349" i="13"/>
  <c r="U349" i="13"/>
  <c r="V349" i="13"/>
  <c r="W349" i="13"/>
  <c r="Y349" i="13"/>
  <c r="H350" i="13"/>
  <c r="I350" i="13"/>
  <c r="J350" i="13"/>
  <c r="K350" i="13"/>
  <c r="L350" i="13"/>
  <c r="M350" i="13"/>
  <c r="N350" i="13"/>
  <c r="O350" i="13"/>
  <c r="P350" i="13"/>
  <c r="Q350" i="13"/>
  <c r="R350" i="13"/>
  <c r="S350" i="13"/>
  <c r="T350" i="13"/>
  <c r="U350" i="13"/>
  <c r="V350" i="13"/>
  <c r="W350" i="13"/>
  <c r="Y350" i="13"/>
  <c r="H351" i="13"/>
  <c r="I351" i="13"/>
  <c r="J351" i="13"/>
  <c r="K351" i="13"/>
  <c r="L351" i="13"/>
  <c r="M351" i="13"/>
  <c r="N351" i="13"/>
  <c r="O351" i="13"/>
  <c r="P351" i="13"/>
  <c r="Q351" i="13"/>
  <c r="R351" i="13"/>
  <c r="S351" i="13"/>
  <c r="T351" i="13"/>
  <c r="U351" i="13"/>
  <c r="V351" i="13"/>
  <c r="W351" i="13"/>
  <c r="Y351" i="13"/>
  <c r="H352" i="13"/>
  <c r="I352" i="13"/>
  <c r="J352" i="13"/>
  <c r="K352" i="13"/>
  <c r="L352" i="13"/>
  <c r="M352" i="13"/>
  <c r="N352" i="13"/>
  <c r="O352" i="13"/>
  <c r="P352" i="13"/>
  <c r="Q352" i="13"/>
  <c r="R352" i="13"/>
  <c r="S352" i="13"/>
  <c r="T352" i="13"/>
  <c r="U352" i="13"/>
  <c r="V352" i="13"/>
  <c r="W352" i="13"/>
  <c r="Y352" i="13"/>
  <c r="H353" i="13"/>
  <c r="I353" i="13"/>
  <c r="J353" i="13"/>
  <c r="K353" i="13"/>
  <c r="L353" i="13"/>
  <c r="M353" i="13"/>
  <c r="N353" i="13"/>
  <c r="O353" i="13"/>
  <c r="P353" i="13"/>
  <c r="Q353" i="13"/>
  <c r="R353" i="13"/>
  <c r="S353" i="13"/>
  <c r="T353" i="13"/>
  <c r="U353" i="13"/>
  <c r="V353" i="13"/>
  <c r="W353" i="13"/>
  <c r="Y353" i="13"/>
  <c r="H354" i="13"/>
  <c r="I354" i="13"/>
  <c r="J354" i="13"/>
  <c r="K354" i="13"/>
  <c r="L354" i="13"/>
  <c r="M354" i="13"/>
  <c r="N354" i="13"/>
  <c r="O354" i="13"/>
  <c r="P354" i="13"/>
  <c r="Q354" i="13"/>
  <c r="R354" i="13"/>
  <c r="S354" i="13"/>
  <c r="T354" i="13"/>
  <c r="U354" i="13"/>
  <c r="V354" i="13"/>
  <c r="W354" i="13"/>
  <c r="Y354" i="13"/>
  <c r="H355" i="13"/>
  <c r="I355" i="13"/>
  <c r="J355" i="13"/>
  <c r="K355" i="13"/>
  <c r="L355" i="13"/>
  <c r="M355" i="13"/>
  <c r="N355" i="13"/>
  <c r="O355" i="13"/>
  <c r="P355" i="13"/>
  <c r="Q355" i="13"/>
  <c r="R355" i="13"/>
  <c r="S355" i="13"/>
  <c r="T355" i="13"/>
  <c r="U355" i="13"/>
  <c r="V355" i="13"/>
  <c r="W355" i="13"/>
  <c r="Y355" i="13"/>
  <c r="H356" i="13"/>
  <c r="I356" i="13"/>
  <c r="J356" i="13"/>
  <c r="K356" i="13"/>
  <c r="L356" i="13"/>
  <c r="M356" i="13"/>
  <c r="N356" i="13"/>
  <c r="O356" i="13"/>
  <c r="P356" i="13"/>
  <c r="Q356" i="13"/>
  <c r="R356" i="13"/>
  <c r="S356" i="13"/>
  <c r="T356" i="13"/>
  <c r="U356" i="13"/>
  <c r="V356" i="13"/>
  <c r="W356" i="13"/>
  <c r="Y356" i="13"/>
  <c r="H357" i="13"/>
  <c r="I357" i="13"/>
  <c r="J357" i="13"/>
  <c r="K357" i="13"/>
  <c r="L357" i="13"/>
  <c r="M357" i="13"/>
  <c r="N357" i="13"/>
  <c r="O357" i="13"/>
  <c r="P357" i="13"/>
  <c r="Q357" i="13"/>
  <c r="R357" i="13"/>
  <c r="S357" i="13"/>
  <c r="T357" i="13"/>
  <c r="U357" i="13"/>
  <c r="V357" i="13"/>
  <c r="W357" i="13"/>
  <c r="Y357" i="13"/>
  <c r="H358" i="13"/>
  <c r="I358" i="13"/>
  <c r="J358" i="13"/>
  <c r="K358" i="13"/>
  <c r="L358" i="13"/>
  <c r="M358" i="13"/>
  <c r="N358" i="13"/>
  <c r="O358" i="13"/>
  <c r="P358" i="13"/>
  <c r="Q358" i="13"/>
  <c r="R358" i="13"/>
  <c r="S358" i="13"/>
  <c r="T358" i="13"/>
  <c r="U358" i="13"/>
  <c r="V358" i="13"/>
  <c r="W358" i="13"/>
  <c r="Y358" i="13"/>
  <c r="H359" i="13"/>
  <c r="I359" i="13"/>
  <c r="J359" i="13"/>
  <c r="K359" i="13"/>
  <c r="L359" i="13"/>
  <c r="M359" i="13"/>
  <c r="N359" i="13"/>
  <c r="O359" i="13"/>
  <c r="P359" i="13"/>
  <c r="Q359" i="13"/>
  <c r="R359" i="13"/>
  <c r="S359" i="13"/>
  <c r="T359" i="13"/>
  <c r="U359" i="13"/>
  <c r="V359" i="13"/>
  <c r="W359" i="13"/>
  <c r="Y359" i="13"/>
  <c r="H360" i="13"/>
  <c r="I360" i="13"/>
  <c r="J360" i="13"/>
  <c r="K360" i="13"/>
  <c r="L360" i="13"/>
  <c r="M360" i="13"/>
  <c r="N360" i="13"/>
  <c r="O360" i="13"/>
  <c r="P360" i="13"/>
  <c r="Q360" i="13"/>
  <c r="R360" i="13"/>
  <c r="S360" i="13"/>
  <c r="T360" i="13"/>
  <c r="U360" i="13"/>
  <c r="V360" i="13"/>
  <c r="W360" i="13"/>
  <c r="Y360" i="13"/>
  <c r="H361" i="13"/>
  <c r="I361" i="13"/>
  <c r="J361" i="13"/>
  <c r="K361" i="13"/>
  <c r="L361" i="13"/>
  <c r="M361" i="13"/>
  <c r="N361" i="13"/>
  <c r="O361" i="13"/>
  <c r="P361" i="13"/>
  <c r="Q361" i="13"/>
  <c r="R361" i="13"/>
  <c r="S361" i="13"/>
  <c r="T361" i="13"/>
  <c r="U361" i="13"/>
  <c r="V361" i="13"/>
  <c r="W361" i="13"/>
  <c r="Y361" i="13"/>
  <c r="H362" i="13"/>
  <c r="I362" i="13"/>
  <c r="J362" i="13"/>
  <c r="K362" i="13"/>
  <c r="L362" i="13"/>
  <c r="M362" i="13"/>
  <c r="N362" i="13"/>
  <c r="O362" i="13"/>
  <c r="P362" i="13"/>
  <c r="Q362" i="13"/>
  <c r="R362" i="13"/>
  <c r="S362" i="13"/>
  <c r="T362" i="13"/>
  <c r="U362" i="13"/>
  <c r="V362" i="13"/>
  <c r="W362" i="13"/>
  <c r="Y362" i="13"/>
  <c r="H363" i="13"/>
  <c r="I363" i="13"/>
  <c r="J363" i="13"/>
  <c r="K363" i="13"/>
  <c r="L363" i="13"/>
  <c r="M363" i="13"/>
  <c r="N363" i="13"/>
  <c r="O363" i="13"/>
  <c r="P363" i="13"/>
  <c r="Q363" i="13"/>
  <c r="R363" i="13"/>
  <c r="S363" i="13"/>
  <c r="T363" i="13"/>
  <c r="U363" i="13"/>
  <c r="V363" i="13"/>
  <c r="W363" i="13"/>
  <c r="Y363" i="13"/>
  <c r="H364" i="13"/>
  <c r="I364" i="13"/>
  <c r="J364" i="13"/>
  <c r="K364" i="13"/>
  <c r="L364" i="13"/>
  <c r="M364" i="13"/>
  <c r="N364" i="13"/>
  <c r="O364" i="13"/>
  <c r="P364" i="13"/>
  <c r="Q364" i="13"/>
  <c r="R364" i="13"/>
  <c r="S364" i="13"/>
  <c r="T364" i="13"/>
  <c r="U364" i="13"/>
  <c r="V364" i="13"/>
  <c r="W364" i="13"/>
  <c r="Y364" i="13"/>
  <c r="H365" i="13"/>
  <c r="I365" i="13"/>
  <c r="J365" i="13"/>
  <c r="K365" i="13"/>
  <c r="L365" i="13"/>
  <c r="M365" i="13"/>
  <c r="N365" i="13"/>
  <c r="O365" i="13"/>
  <c r="P365" i="13"/>
  <c r="Q365" i="13"/>
  <c r="R365" i="13"/>
  <c r="S365" i="13"/>
  <c r="T365" i="13"/>
  <c r="U365" i="13"/>
  <c r="V365" i="13"/>
  <c r="W365" i="13"/>
  <c r="Y365" i="13"/>
  <c r="H366" i="13"/>
  <c r="I366" i="13"/>
  <c r="J366" i="13"/>
  <c r="K366" i="13"/>
  <c r="L366" i="13"/>
  <c r="M366" i="13"/>
  <c r="N366" i="13"/>
  <c r="O366" i="13"/>
  <c r="P366" i="13"/>
  <c r="Q366" i="13"/>
  <c r="R366" i="13"/>
  <c r="S366" i="13"/>
  <c r="T366" i="13"/>
  <c r="U366" i="13"/>
  <c r="V366" i="13"/>
  <c r="W366" i="13"/>
  <c r="Y366" i="13"/>
  <c r="H367" i="13"/>
  <c r="I367" i="13"/>
  <c r="J367" i="13"/>
  <c r="K367" i="13"/>
  <c r="L367" i="13"/>
  <c r="M367" i="13"/>
  <c r="N367" i="13"/>
  <c r="O367" i="13"/>
  <c r="P367" i="13"/>
  <c r="Q367" i="13"/>
  <c r="R367" i="13"/>
  <c r="S367" i="13"/>
  <c r="T367" i="13"/>
  <c r="U367" i="13"/>
  <c r="V367" i="13"/>
  <c r="W367" i="13"/>
  <c r="Y367" i="13"/>
  <c r="H368" i="13"/>
  <c r="I368" i="13"/>
  <c r="J368" i="13"/>
  <c r="K368" i="13"/>
  <c r="L368" i="13"/>
  <c r="M368" i="13"/>
  <c r="N368" i="13"/>
  <c r="O368" i="13"/>
  <c r="P368" i="13"/>
  <c r="Q368" i="13"/>
  <c r="R368" i="13"/>
  <c r="S368" i="13"/>
  <c r="T368" i="13"/>
  <c r="U368" i="13"/>
  <c r="V368" i="13"/>
  <c r="W368" i="13"/>
  <c r="Y368" i="13"/>
  <c r="H369" i="13"/>
  <c r="I369" i="13"/>
  <c r="J369" i="13"/>
  <c r="K369" i="13"/>
  <c r="L369" i="13"/>
  <c r="M369" i="13"/>
  <c r="N369" i="13"/>
  <c r="O369" i="13"/>
  <c r="P369" i="13"/>
  <c r="Q369" i="13"/>
  <c r="R369" i="13"/>
  <c r="S369" i="13"/>
  <c r="T369" i="13"/>
  <c r="U369" i="13"/>
  <c r="V369" i="13"/>
  <c r="W369" i="13"/>
  <c r="Y369" i="13"/>
  <c r="H370" i="13"/>
  <c r="I370" i="13"/>
  <c r="J370" i="13"/>
  <c r="K370" i="13"/>
  <c r="L370" i="13"/>
  <c r="M370" i="13"/>
  <c r="N370" i="13"/>
  <c r="O370" i="13"/>
  <c r="P370" i="13"/>
  <c r="Q370" i="13"/>
  <c r="R370" i="13"/>
  <c r="S370" i="13"/>
  <c r="T370" i="13"/>
  <c r="U370" i="13"/>
  <c r="V370" i="13"/>
  <c r="W370" i="13"/>
  <c r="Y370" i="13"/>
  <c r="H371" i="13"/>
  <c r="I371" i="13"/>
  <c r="J371" i="13"/>
  <c r="K371" i="13"/>
  <c r="L371" i="13"/>
  <c r="M371" i="13"/>
  <c r="N371" i="13"/>
  <c r="O371" i="13"/>
  <c r="P371" i="13"/>
  <c r="Q371" i="13"/>
  <c r="R371" i="13"/>
  <c r="S371" i="13"/>
  <c r="T371" i="13"/>
  <c r="U371" i="13"/>
  <c r="V371" i="13"/>
  <c r="W371" i="13"/>
  <c r="Y371" i="13"/>
  <c r="H372" i="13"/>
  <c r="I372" i="13"/>
  <c r="J372" i="13"/>
  <c r="K372" i="13"/>
  <c r="L372" i="13"/>
  <c r="M372" i="13"/>
  <c r="N372" i="13"/>
  <c r="O372" i="13"/>
  <c r="P372" i="13"/>
  <c r="Q372" i="13"/>
  <c r="R372" i="13"/>
  <c r="S372" i="13"/>
  <c r="T372" i="13"/>
  <c r="U372" i="13"/>
  <c r="V372" i="13"/>
  <c r="W372" i="13"/>
  <c r="Y372" i="13"/>
  <c r="H373" i="13"/>
  <c r="I373" i="13"/>
  <c r="J373" i="13"/>
  <c r="K373" i="13"/>
  <c r="L373" i="13"/>
  <c r="M373" i="13"/>
  <c r="N373" i="13"/>
  <c r="O373" i="13"/>
  <c r="P373" i="13"/>
  <c r="Q373" i="13"/>
  <c r="R373" i="13"/>
  <c r="S373" i="13"/>
  <c r="T373" i="13"/>
  <c r="U373" i="13"/>
  <c r="V373" i="13"/>
  <c r="W373" i="13"/>
  <c r="Y373" i="13"/>
  <c r="H374" i="13"/>
  <c r="I374" i="13"/>
  <c r="J374" i="13"/>
  <c r="K374" i="13"/>
  <c r="L374" i="13"/>
  <c r="M374" i="13"/>
  <c r="N374" i="13"/>
  <c r="O374" i="13"/>
  <c r="P374" i="13"/>
  <c r="Q374" i="13"/>
  <c r="R374" i="13"/>
  <c r="S374" i="13"/>
  <c r="T374" i="13"/>
  <c r="U374" i="13"/>
  <c r="V374" i="13"/>
  <c r="W374" i="13"/>
  <c r="Y374" i="13"/>
  <c r="H375" i="13"/>
  <c r="I375" i="13"/>
  <c r="J375" i="13"/>
  <c r="K375" i="13"/>
  <c r="L375" i="13"/>
  <c r="M375" i="13"/>
  <c r="N375" i="13"/>
  <c r="O375" i="13"/>
  <c r="P375" i="13"/>
  <c r="Q375" i="13"/>
  <c r="R375" i="13"/>
  <c r="S375" i="13"/>
  <c r="T375" i="13"/>
  <c r="U375" i="13"/>
  <c r="V375" i="13"/>
  <c r="W375" i="13"/>
  <c r="Y375" i="13"/>
  <c r="H376" i="13"/>
  <c r="I376" i="13"/>
  <c r="J376" i="13"/>
  <c r="K376" i="13"/>
  <c r="L376" i="13"/>
  <c r="M376" i="13"/>
  <c r="N376" i="13"/>
  <c r="O376" i="13"/>
  <c r="P376" i="13"/>
  <c r="Q376" i="13"/>
  <c r="R376" i="13"/>
  <c r="S376" i="13"/>
  <c r="T376" i="13"/>
  <c r="U376" i="13"/>
  <c r="V376" i="13"/>
  <c r="W376" i="13"/>
  <c r="Y376" i="13"/>
  <c r="H377" i="13"/>
  <c r="I377" i="13"/>
  <c r="J377" i="13"/>
  <c r="K377" i="13"/>
  <c r="L377" i="13"/>
  <c r="M377" i="13"/>
  <c r="N377" i="13"/>
  <c r="O377" i="13"/>
  <c r="P377" i="13"/>
  <c r="Q377" i="13"/>
  <c r="R377" i="13"/>
  <c r="S377" i="13"/>
  <c r="T377" i="13"/>
  <c r="U377" i="13"/>
  <c r="V377" i="13"/>
  <c r="W377" i="13"/>
  <c r="Y377" i="13"/>
  <c r="H378" i="13"/>
  <c r="I378" i="13"/>
  <c r="J378" i="13"/>
  <c r="K378" i="13"/>
  <c r="L378" i="13"/>
  <c r="M378" i="13"/>
  <c r="N378" i="13"/>
  <c r="O378" i="13"/>
  <c r="P378" i="13"/>
  <c r="Q378" i="13"/>
  <c r="R378" i="13"/>
  <c r="S378" i="13"/>
  <c r="T378" i="13"/>
  <c r="U378" i="13"/>
  <c r="V378" i="13"/>
  <c r="W378" i="13"/>
  <c r="Y378" i="13"/>
  <c r="H379" i="13"/>
  <c r="I379" i="13"/>
  <c r="J379" i="13"/>
  <c r="K379" i="13"/>
  <c r="L379" i="13"/>
  <c r="M379" i="13"/>
  <c r="N379" i="13"/>
  <c r="O379" i="13"/>
  <c r="P379" i="13"/>
  <c r="Q379" i="13"/>
  <c r="R379" i="13"/>
  <c r="S379" i="13"/>
  <c r="T379" i="13"/>
  <c r="U379" i="13"/>
  <c r="V379" i="13"/>
  <c r="W379" i="13"/>
  <c r="Y379" i="13"/>
  <c r="H380" i="13"/>
  <c r="I380" i="13"/>
  <c r="J380" i="13"/>
  <c r="K380" i="13"/>
  <c r="L380" i="13"/>
  <c r="M380" i="13"/>
  <c r="N380" i="13"/>
  <c r="O380" i="13"/>
  <c r="P380" i="13"/>
  <c r="Q380" i="13"/>
  <c r="R380" i="13"/>
  <c r="S380" i="13"/>
  <c r="T380" i="13"/>
  <c r="U380" i="13"/>
  <c r="V380" i="13"/>
  <c r="W380" i="13"/>
  <c r="Y380" i="13"/>
  <c r="H381" i="13"/>
  <c r="I381" i="13"/>
  <c r="J381" i="13"/>
  <c r="K381" i="13"/>
  <c r="L381" i="13"/>
  <c r="M381" i="13"/>
  <c r="N381" i="13"/>
  <c r="O381" i="13"/>
  <c r="P381" i="13"/>
  <c r="Q381" i="13"/>
  <c r="R381" i="13"/>
  <c r="S381" i="13"/>
  <c r="T381" i="13"/>
  <c r="U381" i="13"/>
  <c r="V381" i="13"/>
  <c r="W381" i="13"/>
  <c r="Y381" i="13"/>
  <c r="H382" i="13"/>
  <c r="I382" i="13"/>
  <c r="J382" i="13"/>
  <c r="K382" i="13"/>
  <c r="L382" i="13"/>
  <c r="M382" i="13"/>
  <c r="N382" i="13"/>
  <c r="O382" i="13"/>
  <c r="P382" i="13"/>
  <c r="Q382" i="13"/>
  <c r="R382" i="13"/>
  <c r="S382" i="13"/>
  <c r="T382" i="13"/>
  <c r="U382" i="13"/>
  <c r="V382" i="13"/>
  <c r="W382" i="13"/>
  <c r="Y382" i="13"/>
  <c r="H383" i="13"/>
  <c r="I383" i="13"/>
  <c r="J383" i="13"/>
  <c r="K383" i="13"/>
  <c r="L383" i="13"/>
  <c r="M383" i="13"/>
  <c r="N383" i="13"/>
  <c r="O383" i="13"/>
  <c r="P383" i="13"/>
  <c r="Q383" i="13"/>
  <c r="R383" i="13"/>
  <c r="S383" i="13"/>
  <c r="T383" i="13"/>
  <c r="U383" i="13"/>
  <c r="V383" i="13"/>
  <c r="W383" i="13"/>
  <c r="Y383" i="13"/>
  <c r="H384" i="13"/>
  <c r="I384" i="13"/>
  <c r="J384" i="13"/>
  <c r="K384" i="13"/>
  <c r="L384" i="13"/>
  <c r="M384" i="13"/>
  <c r="N384" i="13"/>
  <c r="O384" i="13"/>
  <c r="P384" i="13"/>
  <c r="Q384" i="13"/>
  <c r="R384" i="13"/>
  <c r="S384" i="13"/>
  <c r="T384" i="13"/>
  <c r="U384" i="13"/>
  <c r="V384" i="13"/>
  <c r="W384" i="13"/>
  <c r="Y384" i="13"/>
  <c r="H385" i="13"/>
  <c r="I385" i="13"/>
  <c r="J385" i="13"/>
  <c r="K385" i="13"/>
  <c r="L385" i="13"/>
  <c r="M385" i="13"/>
  <c r="N385" i="13"/>
  <c r="O385" i="13"/>
  <c r="P385" i="13"/>
  <c r="Q385" i="13"/>
  <c r="R385" i="13"/>
  <c r="S385" i="13"/>
  <c r="T385" i="13"/>
  <c r="U385" i="13"/>
  <c r="V385" i="13"/>
  <c r="W385" i="13"/>
  <c r="Y385" i="13"/>
  <c r="H386" i="13"/>
  <c r="I386" i="13"/>
  <c r="J386" i="13"/>
  <c r="K386" i="13"/>
  <c r="L386" i="13"/>
  <c r="M386" i="13"/>
  <c r="N386" i="13"/>
  <c r="O386" i="13"/>
  <c r="P386" i="13"/>
  <c r="Q386" i="13"/>
  <c r="R386" i="13"/>
  <c r="S386" i="13"/>
  <c r="T386" i="13"/>
  <c r="U386" i="13"/>
  <c r="V386" i="13"/>
  <c r="W386" i="13"/>
  <c r="Y386" i="13"/>
  <c r="H387" i="13"/>
  <c r="I387" i="13"/>
  <c r="J387" i="13"/>
  <c r="K387" i="13"/>
  <c r="L387" i="13"/>
  <c r="M387" i="13"/>
  <c r="N387" i="13"/>
  <c r="O387" i="13"/>
  <c r="P387" i="13"/>
  <c r="Q387" i="13"/>
  <c r="R387" i="13"/>
  <c r="S387" i="13"/>
  <c r="T387" i="13"/>
  <c r="U387" i="13"/>
  <c r="V387" i="13"/>
  <c r="W387" i="13"/>
  <c r="Y387" i="13"/>
  <c r="H388" i="13"/>
  <c r="I388" i="13"/>
  <c r="J388" i="13"/>
  <c r="K388" i="13"/>
  <c r="L388" i="13"/>
  <c r="M388" i="13"/>
  <c r="N388" i="13"/>
  <c r="O388" i="13"/>
  <c r="P388" i="13"/>
  <c r="Q388" i="13"/>
  <c r="R388" i="13"/>
  <c r="S388" i="13"/>
  <c r="T388" i="13"/>
  <c r="U388" i="13"/>
  <c r="V388" i="13"/>
  <c r="W388" i="13"/>
  <c r="Y388" i="13"/>
  <c r="H389" i="13"/>
  <c r="I389" i="13"/>
  <c r="J389" i="13"/>
  <c r="K389" i="13"/>
  <c r="L389" i="13"/>
  <c r="M389" i="13"/>
  <c r="N389" i="13"/>
  <c r="O389" i="13"/>
  <c r="P389" i="13"/>
  <c r="Q389" i="13"/>
  <c r="R389" i="13"/>
  <c r="S389" i="13"/>
  <c r="T389" i="13"/>
  <c r="U389" i="13"/>
  <c r="V389" i="13"/>
  <c r="W389" i="13"/>
  <c r="Y389" i="13"/>
  <c r="H390" i="13"/>
  <c r="I390" i="13"/>
  <c r="J390" i="13"/>
  <c r="K390" i="13"/>
  <c r="L390" i="13"/>
  <c r="M390" i="13"/>
  <c r="N390" i="13"/>
  <c r="O390" i="13"/>
  <c r="P390" i="13"/>
  <c r="Q390" i="13"/>
  <c r="R390" i="13"/>
  <c r="S390" i="13"/>
  <c r="T390" i="13"/>
  <c r="U390" i="13"/>
  <c r="V390" i="13"/>
  <c r="W390" i="13"/>
  <c r="Y390" i="13"/>
  <c r="H391" i="13"/>
  <c r="I391" i="13"/>
  <c r="J391" i="13"/>
  <c r="K391" i="13"/>
  <c r="L391" i="13"/>
  <c r="M391" i="13"/>
  <c r="N391" i="13"/>
  <c r="O391" i="13"/>
  <c r="P391" i="13"/>
  <c r="Q391" i="13"/>
  <c r="R391" i="13"/>
  <c r="S391" i="13"/>
  <c r="T391" i="13"/>
  <c r="U391" i="13"/>
  <c r="V391" i="13"/>
  <c r="W391" i="13"/>
  <c r="Y391" i="13"/>
  <c r="H392" i="13"/>
  <c r="I392" i="13"/>
  <c r="J392" i="13"/>
  <c r="K392" i="13"/>
  <c r="L392" i="13"/>
  <c r="M392" i="13"/>
  <c r="N392" i="13"/>
  <c r="O392" i="13"/>
  <c r="P392" i="13"/>
  <c r="Q392" i="13"/>
  <c r="R392" i="13"/>
  <c r="S392" i="13"/>
  <c r="T392" i="13"/>
  <c r="U392" i="13"/>
  <c r="V392" i="13"/>
  <c r="W392" i="13"/>
  <c r="Y392" i="13"/>
  <c r="H393" i="13"/>
  <c r="I393" i="13"/>
  <c r="J393" i="13"/>
  <c r="K393" i="13"/>
  <c r="L393" i="13"/>
  <c r="M393" i="13"/>
  <c r="N393" i="13"/>
  <c r="O393" i="13"/>
  <c r="P393" i="13"/>
  <c r="Q393" i="13"/>
  <c r="R393" i="13"/>
  <c r="S393" i="13"/>
  <c r="T393" i="13"/>
  <c r="U393" i="13"/>
  <c r="V393" i="13"/>
  <c r="W393" i="13"/>
  <c r="Y393" i="13"/>
  <c r="H394" i="13"/>
  <c r="I394" i="13"/>
  <c r="J394" i="13"/>
  <c r="K394" i="13"/>
  <c r="L394" i="13"/>
  <c r="M394" i="13"/>
  <c r="N394" i="13"/>
  <c r="O394" i="13"/>
  <c r="P394" i="13"/>
  <c r="Q394" i="13"/>
  <c r="R394" i="13"/>
  <c r="S394" i="13"/>
  <c r="T394" i="13"/>
  <c r="U394" i="13"/>
  <c r="V394" i="13"/>
  <c r="W394" i="13"/>
  <c r="Y394" i="13"/>
  <c r="H395" i="13"/>
  <c r="I395" i="13"/>
  <c r="J395" i="13"/>
  <c r="K395" i="13"/>
  <c r="L395" i="13"/>
  <c r="M395" i="13"/>
  <c r="N395" i="13"/>
  <c r="O395" i="13"/>
  <c r="P395" i="13"/>
  <c r="Q395" i="13"/>
  <c r="R395" i="13"/>
  <c r="S395" i="13"/>
  <c r="T395" i="13"/>
  <c r="U395" i="13"/>
  <c r="V395" i="13"/>
  <c r="W395" i="13"/>
  <c r="Y395" i="13"/>
  <c r="H396" i="13"/>
  <c r="I396" i="13"/>
  <c r="J396" i="13"/>
  <c r="K396" i="13"/>
  <c r="L396" i="13"/>
  <c r="M396" i="13"/>
  <c r="N396" i="13"/>
  <c r="O396" i="13"/>
  <c r="P396" i="13"/>
  <c r="Q396" i="13"/>
  <c r="R396" i="13"/>
  <c r="S396" i="13"/>
  <c r="T396" i="13"/>
  <c r="U396" i="13"/>
  <c r="V396" i="13"/>
  <c r="W396" i="13"/>
  <c r="Y396" i="13"/>
  <c r="H397" i="13"/>
  <c r="I397" i="13"/>
  <c r="J397" i="13"/>
  <c r="K397" i="13"/>
  <c r="L397" i="13"/>
  <c r="M397" i="13"/>
  <c r="N397" i="13"/>
  <c r="O397" i="13"/>
  <c r="P397" i="13"/>
  <c r="Q397" i="13"/>
  <c r="R397" i="13"/>
  <c r="S397" i="13"/>
  <c r="T397" i="13"/>
  <c r="U397" i="13"/>
  <c r="V397" i="13"/>
  <c r="W397" i="13"/>
  <c r="Y397" i="13"/>
  <c r="H398" i="13"/>
  <c r="I398" i="13"/>
  <c r="J398" i="13"/>
  <c r="K398" i="13"/>
  <c r="L398" i="13"/>
  <c r="M398" i="13"/>
  <c r="N398" i="13"/>
  <c r="O398" i="13"/>
  <c r="P398" i="13"/>
  <c r="Q398" i="13"/>
  <c r="R398" i="13"/>
  <c r="S398" i="13"/>
  <c r="T398" i="13"/>
  <c r="U398" i="13"/>
  <c r="V398" i="13"/>
  <c r="W398" i="13"/>
  <c r="Y398" i="13"/>
  <c r="H399" i="13"/>
  <c r="I399" i="13"/>
  <c r="J399" i="13"/>
  <c r="K399" i="13"/>
  <c r="L399" i="13"/>
  <c r="M399" i="13"/>
  <c r="N399" i="13"/>
  <c r="O399" i="13"/>
  <c r="P399" i="13"/>
  <c r="Q399" i="13"/>
  <c r="R399" i="13"/>
  <c r="S399" i="13"/>
  <c r="T399" i="13"/>
  <c r="U399" i="13"/>
  <c r="V399" i="13"/>
  <c r="W399" i="13"/>
  <c r="Y399" i="13"/>
  <c r="H400" i="13"/>
  <c r="I400" i="13"/>
  <c r="J400" i="13"/>
  <c r="K400" i="13"/>
  <c r="L400" i="13"/>
  <c r="M400" i="13"/>
  <c r="N400" i="13"/>
  <c r="O400" i="13"/>
  <c r="P400" i="13"/>
  <c r="Q400" i="13"/>
  <c r="R400" i="13"/>
  <c r="S400" i="13"/>
  <c r="T400" i="13"/>
  <c r="U400" i="13"/>
  <c r="V400" i="13"/>
  <c r="W400" i="13"/>
  <c r="Y400" i="13"/>
  <c r="H401" i="13"/>
  <c r="I401" i="13"/>
  <c r="J401" i="13"/>
  <c r="K401" i="13"/>
  <c r="L401" i="13"/>
  <c r="M401" i="13"/>
  <c r="N401" i="13"/>
  <c r="O401" i="13"/>
  <c r="P401" i="13"/>
  <c r="Q401" i="13"/>
  <c r="R401" i="13"/>
  <c r="S401" i="13"/>
  <c r="T401" i="13"/>
  <c r="U401" i="13"/>
  <c r="V401" i="13"/>
  <c r="W401" i="13"/>
  <c r="Y401" i="13"/>
  <c r="H402" i="13"/>
  <c r="I402" i="13"/>
  <c r="J402" i="13"/>
  <c r="K402" i="13"/>
  <c r="L402" i="13"/>
  <c r="M402" i="13"/>
  <c r="N402" i="13"/>
  <c r="O402" i="13"/>
  <c r="P402" i="13"/>
  <c r="Q402" i="13"/>
  <c r="R402" i="13"/>
  <c r="S402" i="13"/>
  <c r="T402" i="13"/>
  <c r="U402" i="13"/>
  <c r="V402" i="13"/>
  <c r="W402" i="13"/>
  <c r="Y402" i="13"/>
  <c r="H403" i="13"/>
  <c r="I403" i="13"/>
  <c r="J403" i="13"/>
  <c r="K403" i="13"/>
  <c r="L403" i="13"/>
  <c r="M403" i="13"/>
  <c r="N403" i="13"/>
  <c r="O403" i="13"/>
  <c r="P403" i="13"/>
  <c r="Q403" i="13"/>
  <c r="R403" i="13"/>
  <c r="S403" i="13"/>
  <c r="T403" i="13"/>
  <c r="U403" i="13"/>
  <c r="V403" i="13"/>
  <c r="W403" i="13"/>
  <c r="Y403" i="13"/>
  <c r="H404" i="13"/>
  <c r="I404" i="13"/>
  <c r="J404" i="13"/>
  <c r="K404" i="13"/>
  <c r="L404" i="13"/>
  <c r="M404" i="13"/>
  <c r="N404" i="13"/>
  <c r="O404" i="13"/>
  <c r="P404" i="13"/>
  <c r="Q404" i="13"/>
  <c r="R404" i="13"/>
  <c r="S404" i="13"/>
  <c r="T404" i="13"/>
  <c r="U404" i="13"/>
  <c r="V404" i="13"/>
  <c r="W404" i="13"/>
  <c r="Y404" i="13"/>
  <c r="H405" i="13"/>
  <c r="I405" i="13"/>
  <c r="J405" i="13"/>
  <c r="K405" i="13"/>
  <c r="L405" i="13"/>
  <c r="M405" i="13"/>
  <c r="N405" i="13"/>
  <c r="O405" i="13"/>
  <c r="P405" i="13"/>
  <c r="Q405" i="13"/>
  <c r="R405" i="13"/>
  <c r="S405" i="13"/>
  <c r="T405" i="13"/>
  <c r="U405" i="13"/>
  <c r="V405" i="13"/>
  <c r="W405" i="13"/>
  <c r="Y405" i="13"/>
  <c r="H406" i="13"/>
  <c r="I406" i="13"/>
  <c r="J406" i="13"/>
  <c r="K406" i="13"/>
  <c r="L406" i="13"/>
  <c r="M406" i="13"/>
  <c r="N406" i="13"/>
  <c r="O406" i="13"/>
  <c r="P406" i="13"/>
  <c r="Q406" i="13"/>
  <c r="R406" i="13"/>
  <c r="S406" i="13"/>
  <c r="T406" i="13"/>
  <c r="U406" i="13"/>
  <c r="V406" i="13"/>
  <c r="W406" i="13"/>
  <c r="Y406" i="13"/>
  <c r="H407" i="13"/>
  <c r="I407" i="13"/>
  <c r="J407" i="13"/>
  <c r="K407" i="13"/>
  <c r="L407" i="13"/>
  <c r="M407" i="13"/>
  <c r="N407" i="13"/>
  <c r="O407" i="13"/>
  <c r="P407" i="13"/>
  <c r="Q407" i="13"/>
  <c r="R407" i="13"/>
  <c r="S407" i="13"/>
  <c r="T407" i="13"/>
  <c r="U407" i="13"/>
  <c r="V407" i="13"/>
  <c r="W407" i="13"/>
  <c r="Y407" i="13"/>
  <c r="H408" i="13"/>
  <c r="I408" i="13"/>
  <c r="J408" i="13"/>
  <c r="K408" i="13"/>
  <c r="L408" i="13"/>
  <c r="M408" i="13"/>
  <c r="N408" i="13"/>
  <c r="O408" i="13"/>
  <c r="P408" i="13"/>
  <c r="Q408" i="13"/>
  <c r="R408" i="13"/>
  <c r="S408" i="13"/>
  <c r="T408" i="13"/>
  <c r="U408" i="13"/>
  <c r="V408" i="13"/>
  <c r="W408" i="13"/>
  <c r="Y408" i="13"/>
  <c r="H409" i="13"/>
  <c r="I409" i="13"/>
  <c r="J409" i="13"/>
  <c r="K409" i="13"/>
  <c r="L409" i="13"/>
  <c r="M409" i="13"/>
  <c r="N409" i="13"/>
  <c r="O409" i="13"/>
  <c r="P409" i="13"/>
  <c r="Q409" i="13"/>
  <c r="R409" i="13"/>
  <c r="S409" i="13"/>
  <c r="T409" i="13"/>
  <c r="U409" i="13"/>
  <c r="V409" i="13"/>
  <c r="W409" i="13"/>
  <c r="Y409" i="13"/>
  <c r="H410" i="13"/>
  <c r="I410" i="13"/>
  <c r="J410" i="13"/>
  <c r="K410" i="13"/>
  <c r="L410" i="13"/>
  <c r="M410" i="13"/>
  <c r="N410" i="13"/>
  <c r="O410" i="13"/>
  <c r="P410" i="13"/>
  <c r="Q410" i="13"/>
  <c r="R410" i="13"/>
  <c r="S410" i="13"/>
  <c r="T410" i="13"/>
  <c r="U410" i="13"/>
  <c r="V410" i="13"/>
  <c r="W410" i="13"/>
  <c r="Y410" i="13"/>
  <c r="H411" i="13"/>
  <c r="I411" i="13"/>
  <c r="J411" i="13"/>
  <c r="K411" i="13"/>
  <c r="L411" i="13"/>
  <c r="M411" i="13"/>
  <c r="N411" i="13"/>
  <c r="O411" i="13"/>
  <c r="P411" i="13"/>
  <c r="Q411" i="13"/>
  <c r="R411" i="13"/>
  <c r="S411" i="13"/>
  <c r="T411" i="13"/>
  <c r="U411" i="13"/>
  <c r="V411" i="13"/>
  <c r="W411" i="13"/>
  <c r="Y411" i="13"/>
  <c r="H412" i="13"/>
  <c r="I412" i="13"/>
  <c r="J412" i="13"/>
  <c r="K412" i="13"/>
  <c r="L412" i="13"/>
  <c r="M412" i="13"/>
  <c r="N412" i="13"/>
  <c r="O412" i="13"/>
  <c r="P412" i="13"/>
  <c r="Q412" i="13"/>
  <c r="R412" i="13"/>
  <c r="S412" i="13"/>
  <c r="T412" i="13"/>
  <c r="U412" i="13"/>
  <c r="V412" i="13"/>
  <c r="W412" i="13"/>
  <c r="Y412" i="13"/>
  <c r="H413" i="13"/>
  <c r="I413" i="13"/>
  <c r="J413" i="13"/>
  <c r="K413" i="13"/>
  <c r="L413" i="13"/>
  <c r="M413" i="13"/>
  <c r="N413" i="13"/>
  <c r="O413" i="13"/>
  <c r="P413" i="13"/>
  <c r="Q413" i="13"/>
  <c r="R413" i="13"/>
  <c r="S413" i="13"/>
  <c r="T413" i="13"/>
  <c r="U413" i="13"/>
  <c r="V413" i="13"/>
  <c r="W413" i="13"/>
  <c r="Y413" i="13"/>
  <c r="H414" i="13"/>
  <c r="I414" i="13"/>
  <c r="J414" i="13"/>
  <c r="K414" i="13"/>
  <c r="L414" i="13"/>
  <c r="M414" i="13"/>
  <c r="N414" i="13"/>
  <c r="O414" i="13"/>
  <c r="P414" i="13"/>
  <c r="Q414" i="13"/>
  <c r="R414" i="13"/>
  <c r="S414" i="13"/>
  <c r="T414" i="13"/>
  <c r="U414" i="13"/>
  <c r="V414" i="13"/>
  <c r="W414" i="13"/>
  <c r="Y414" i="13"/>
  <c r="H415" i="13"/>
  <c r="I415" i="13"/>
  <c r="J415" i="13"/>
  <c r="K415" i="13"/>
  <c r="L415" i="13"/>
  <c r="M415" i="13"/>
  <c r="N415" i="13"/>
  <c r="O415" i="13"/>
  <c r="P415" i="13"/>
  <c r="Q415" i="13"/>
  <c r="R415" i="13"/>
  <c r="S415" i="13"/>
  <c r="T415" i="13"/>
  <c r="U415" i="13"/>
  <c r="V415" i="13"/>
  <c r="W415" i="13"/>
  <c r="Y415" i="13"/>
  <c r="H416" i="13"/>
  <c r="I416" i="13"/>
  <c r="J416" i="13"/>
  <c r="K416" i="13"/>
  <c r="L416" i="13"/>
  <c r="M416" i="13"/>
  <c r="N416" i="13"/>
  <c r="O416" i="13"/>
  <c r="P416" i="13"/>
  <c r="Q416" i="13"/>
  <c r="R416" i="13"/>
  <c r="S416" i="13"/>
  <c r="T416" i="13"/>
  <c r="U416" i="13"/>
  <c r="V416" i="13"/>
  <c r="W416" i="13"/>
  <c r="Y416" i="13"/>
  <c r="H417" i="13"/>
  <c r="I417" i="13"/>
  <c r="J417" i="13"/>
  <c r="K417" i="13"/>
  <c r="L417" i="13"/>
  <c r="M417" i="13"/>
  <c r="N417" i="13"/>
  <c r="O417" i="13"/>
  <c r="P417" i="13"/>
  <c r="Q417" i="13"/>
  <c r="R417" i="13"/>
  <c r="S417" i="13"/>
  <c r="T417" i="13"/>
  <c r="U417" i="13"/>
  <c r="V417" i="13"/>
  <c r="W417" i="13"/>
  <c r="Y417" i="13"/>
  <c r="H418" i="13"/>
  <c r="I418" i="13"/>
  <c r="J418" i="13"/>
  <c r="K418" i="13"/>
  <c r="L418" i="13"/>
  <c r="M418" i="13"/>
  <c r="N418" i="13"/>
  <c r="O418" i="13"/>
  <c r="P418" i="13"/>
  <c r="Q418" i="13"/>
  <c r="R418" i="13"/>
  <c r="S418" i="13"/>
  <c r="T418" i="13"/>
  <c r="U418" i="13"/>
  <c r="V418" i="13"/>
  <c r="W418" i="13"/>
  <c r="Y418" i="13"/>
  <c r="H419" i="13"/>
  <c r="I419" i="13"/>
  <c r="J419" i="13"/>
  <c r="K419" i="13"/>
  <c r="L419" i="13"/>
  <c r="M419" i="13"/>
  <c r="N419" i="13"/>
  <c r="O419" i="13"/>
  <c r="P419" i="13"/>
  <c r="Q419" i="13"/>
  <c r="R419" i="13"/>
  <c r="S419" i="13"/>
  <c r="T419" i="13"/>
  <c r="U419" i="13"/>
  <c r="V419" i="13"/>
  <c r="W419" i="13"/>
  <c r="Y419" i="13"/>
  <c r="H420" i="13"/>
  <c r="I420" i="13"/>
  <c r="J420" i="13"/>
  <c r="K420" i="13"/>
  <c r="L420" i="13"/>
  <c r="M420" i="13"/>
  <c r="N420" i="13"/>
  <c r="O420" i="13"/>
  <c r="P420" i="13"/>
  <c r="Q420" i="13"/>
  <c r="R420" i="13"/>
  <c r="S420" i="13"/>
  <c r="T420" i="13"/>
  <c r="U420" i="13"/>
  <c r="V420" i="13"/>
  <c r="W420" i="13"/>
  <c r="Y420" i="13"/>
  <c r="H421" i="13"/>
  <c r="I421" i="13"/>
  <c r="J421" i="13"/>
  <c r="K421" i="13"/>
  <c r="L421" i="13"/>
  <c r="M421" i="13"/>
  <c r="N421" i="13"/>
  <c r="O421" i="13"/>
  <c r="P421" i="13"/>
  <c r="Q421" i="13"/>
  <c r="R421" i="13"/>
  <c r="S421" i="13"/>
  <c r="T421" i="13"/>
  <c r="U421" i="13"/>
  <c r="V421" i="13"/>
  <c r="W421" i="13"/>
  <c r="Y421" i="13"/>
  <c r="H422" i="13"/>
  <c r="I422" i="13"/>
  <c r="J422" i="13"/>
  <c r="K422" i="13"/>
  <c r="L422" i="13"/>
  <c r="M422" i="13"/>
  <c r="N422" i="13"/>
  <c r="O422" i="13"/>
  <c r="P422" i="13"/>
  <c r="Q422" i="13"/>
  <c r="R422" i="13"/>
  <c r="S422" i="13"/>
  <c r="T422" i="13"/>
  <c r="U422" i="13"/>
  <c r="V422" i="13"/>
  <c r="W422" i="13"/>
  <c r="Y422" i="13"/>
  <c r="H423" i="13"/>
  <c r="I423" i="13"/>
  <c r="J423" i="13"/>
  <c r="K423" i="13"/>
  <c r="L423" i="13"/>
  <c r="M423" i="13"/>
  <c r="N423" i="13"/>
  <c r="O423" i="13"/>
  <c r="P423" i="13"/>
  <c r="Q423" i="13"/>
  <c r="R423" i="13"/>
  <c r="S423" i="13"/>
  <c r="T423" i="13"/>
  <c r="U423" i="13"/>
  <c r="V423" i="13"/>
  <c r="W423" i="13"/>
  <c r="Y423" i="13"/>
  <c r="H424" i="13"/>
  <c r="I424" i="13"/>
  <c r="J424" i="13"/>
  <c r="K424" i="13"/>
  <c r="L424" i="13"/>
  <c r="M424" i="13"/>
  <c r="N424" i="13"/>
  <c r="O424" i="13"/>
  <c r="P424" i="13"/>
  <c r="Q424" i="13"/>
  <c r="R424" i="13"/>
  <c r="S424" i="13"/>
  <c r="T424" i="13"/>
  <c r="U424" i="13"/>
  <c r="V424" i="13"/>
  <c r="W424" i="13"/>
  <c r="Y424" i="13"/>
  <c r="H425" i="13"/>
  <c r="I425" i="13"/>
  <c r="J425" i="13"/>
  <c r="K425" i="13"/>
  <c r="L425" i="13"/>
  <c r="M425" i="13"/>
  <c r="N425" i="13"/>
  <c r="O425" i="13"/>
  <c r="P425" i="13"/>
  <c r="Q425" i="13"/>
  <c r="R425" i="13"/>
  <c r="S425" i="13"/>
  <c r="T425" i="13"/>
  <c r="U425" i="13"/>
  <c r="V425" i="13"/>
  <c r="W425" i="13"/>
  <c r="Y425" i="13"/>
  <c r="H426" i="13"/>
  <c r="I426" i="13"/>
  <c r="J426" i="13"/>
  <c r="K426" i="13"/>
  <c r="L426" i="13"/>
  <c r="M426" i="13"/>
  <c r="N426" i="13"/>
  <c r="O426" i="13"/>
  <c r="P426" i="13"/>
  <c r="Q426" i="13"/>
  <c r="R426" i="13"/>
  <c r="S426" i="13"/>
  <c r="T426" i="13"/>
  <c r="U426" i="13"/>
  <c r="V426" i="13"/>
  <c r="W426" i="13"/>
  <c r="Y426" i="13"/>
  <c r="H427" i="13"/>
  <c r="I427" i="13"/>
  <c r="J427" i="13"/>
  <c r="K427" i="13"/>
  <c r="L427" i="13"/>
  <c r="M427" i="13"/>
  <c r="N427" i="13"/>
  <c r="O427" i="13"/>
  <c r="P427" i="13"/>
  <c r="Q427" i="13"/>
  <c r="R427" i="13"/>
  <c r="S427" i="13"/>
  <c r="T427" i="13"/>
  <c r="U427" i="13"/>
  <c r="V427" i="13"/>
  <c r="W427" i="13"/>
  <c r="Y427" i="13"/>
  <c r="H428" i="13"/>
  <c r="I428" i="13"/>
  <c r="J428" i="13"/>
  <c r="K428" i="13"/>
  <c r="L428" i="13"/>
  <c r="M428" i="13"/>
  <c r="N428" i="13"/>
  <c r="O428" i="13"/>
  <c r="P428" i="13"/>
  <c r="Q428" i="13"/>
  <c r="R428" i="13"/>
  <c r="S428" i="13"/>
  <c r="T428" i="13"/>
  <c r="U428" i="13"/>
  <c r="V428" i="13"/>
  <c r="W428" i="13"/>
  <c r="Y428" i="13"/>
  <c r="H429" i="13"/>
  <c r="I429" i="13"/>
  <c r="J429" i="13"/>
  <c r="K429" i="13"/>
  <c r="L429" i="13"/>
  <c r="M429" i="13"/>
  <c r="N429" i="13"/>
  <c r="O429" i="13"/>
  <c r="P429" i="13"/>
  <c r="Q429" i="13"/>
  <c r="R429" i="13"/>
  <c r="S429" i="13"/>
  <c r="T429" i="13"/>
  <c r="U429" i="13"/>
  <c r="V429" i="13"/>
  <c r="W429" i="13"/>
  <c r="Y429" i="13"/>
  <c r="H430" i="13"/>
  <c r="I430" i="13"/>
  <c r="J430" i="13"/>
  <c r="K430" i="13"/>
  <c r="L430" i="13"/>
  <c r="M430" i="13"/>
  <c r="N430" i="13"/>
  <c r="O430" i="13"/>
  <c r="P430" i="13"/>
  <c r="Q430" i="13"/>
  <c r="R430" i="13"/>
  <c r="S430" i="13"/>
  <c r="T430" i="13"/>
  <c r="U430" i="13"/>
  <c r="V430" i="13"/>
  <c r="W430" i="13"/>
  <c r="Y430" i="13"/>
  <c r="H431" i="13"/>
  <c r="I431" i="13"/>
  <c r="J431" i="13"/>
  <c r="K431" i="13"/>
  <c r="L431" i="13"/>
  <c r="M431" i="13"/>
  <c r="N431" i="13"/>
  <c r="O431" i="13"/>
  <c r="P431" i="13"/>
  <c r="Q431" i="13"/>
  <c r="R431" i="13"/>
  <c r="S431" i="13"/>
  <c r="T431" i="13"/>
  <c r="U431" i="13"/>
  <c r="V431" i="13"/>
  <c r="W431" i="13"/>
  <c r="Y431" i="13"/>
  <c r="H432" i="13"/>
  <c r="I432" i="13"/>
  <c r="J432" i="13"/>
  <c r="K432" i="13"/>
  <c r="L432" i="13"/>
  <c r="M432" i="13"/>
  <c r="N432" i="13"/>
  <c r="O432" i="13"/>
  <c r="P432" i="13"/>
  <c r="Q432" i="13"/>
  <c r="R432" i="13"/>
  <c r="S432" i="13"/>
  <c r="T432" i="13"/>
  <c r="U432" i="13"/>
  <c r="V432" i="13"/>
  <c r="W432" i="13"/>
  <c r="Y432" i="13"/>
  <c r="H433" i="13"/>
  <c r="I433" i="13"/>
  <c r="J433" i="13"/>
  <c r="K433" i="13"/>
  <c r="L433" i="13"/>
  <c r="M433" i="13"/>
  <c r="N433" i="13"/>
  <c r="O433" i="13"/>
  <c r="P433" i="13"/>
  <c r="Q433" i="13"/>
  <c r="R433" i="13"/>
  <c r="S433" i="13"/>
  <c r="T433" i="13"/>
  <c r="U433" i="13"/>
  <c r="V433" i="13"/>
  <c r="W433" i="13"/>
  <c r="Y433" i="13"/>
  <c r="H434" i="13"/>
  <c r="I434" i="13"/>
  <c r="J434" i="13"/>
  <c r="K434" i="13"/>
  <c r="L434" i="13"/>
  <c r="M434" i="13"/>
  <c r="N434" i="13"/>
  <c r="O434" i="13"/>
  <c r="P434" i="13"/>
  <c r="Q434" i="13"/>
  <c r="R434" i="13"/>
  <c r="S434" i="13"/>
  <c r="T434" i="13"/>
  <c r="U434" i="13"/>
  <c r="V434" i="13"/>
  <c r="W434" i="13"/>
  <c r="Y434" i="13"/>
  <c r="H435" i="13"/>
  <c r="I435" i="13"/>
  <c r="J435" i="13"/>
  <c r="K435" i="13"/>
  <c r="L435" i="13"/>
  <c r="M435" i="13"/>
  <c r="N435" i="13"/>
  <c r="O435" i="13"/>
  <c r="P435" i="13"/>
  <c r="Q435" i="13"/>
  <c r="R435" i="13"/>
  <c r="S435" i="13"/>
  <c r="T435" i="13"/>
  <c r="U435" i="13"/>
  <c r="V435" i="13"/>
  <c r="W435" i="13"/>
  <c r="Y435" i="13"/>
  <c r="H436" i="13"/>
  <c r="I436" i="13"/>
  <c r="J436" i="13"/>
  <c r="K436" i="13"/>
  <c r="L436" i="13"/>
  <c r="M436" i="13"/>
  <c r="N436" i="13"/>
  <c r="O436" i="13"/>
  <c r="P436" i="13"/>
  <c r="Q436" i="13"/>
  <c r="R436" i="13"/>
  <c r="S436" i="13"/>
  <c r="T436" i="13"/>
  <c r="U436" i="13"/>
  <c r="V436" i="13"/>
  <c r="W436" i="13"/>
  <c r="Y436" i="13"/>
  <c r="H437" i="13"/>
  <c r="I437" i="13"/>
  <c r="J437" i="13"/>
  <c r="K437" i="13"/>
  <c r="L437" i="13"/>
  <c r="M437" i="13"/>
  <c r="N437" i="13"/>
  <c r="O437" i="13"/>
  <c r="P437" i="13"/>
  <c r="Q437" i="13"/>
  <c r="R437" i="13"/>
  <c r="S437" i="13"/>
  <c r="T437" i="13"/>
  <c r="U437" i="13"/>
  <c r="V437" i="13"/>
  <c r="W437" i="13"/>
  <c r="Y437" i="13"/>
  <c r="H438" i="13"/>
  <c r="I438" i="13"/>
  <c r="J438" i="13"/>
  <c r="K438" i="13"/>
  <c r="L438" i="13"/>
  <c r="M438" i="13"/>
  <c r="N438" i="13"/>
  <c r="O438" i="13"/>
  <c r="P438" i="13"/>
  <c r="Q438" i="13"/>
  <c r="R438" i="13"/>
  <c r="S438" i="13"/>
  <c r="T438" i="13"/>
  <c r="U438" i="13"/>
  <c r="V438" i="13"/>
  <c r="W438" i="13"/>
  <c r="Y438" i="13"/>
  <c r="H439" i="13"/>
  <c r="I439" i="13"/>
  <c r="J439" i="13"/>
  <c r="K439" i="13"/>
  <c r="L439" i="13"/>
  <c r="M439" i="13"/>
  <c r="N439" i="13"/>
  <c r="O439" i="13"/>
  <c r="P439" i="13"/>
  <c r="Q439" i="13"/>
  <c r="R439" i="13"/>
  <c r="S439" i="13"/>
  <c r="T439" i="13"/>
  <c r="U439" i="13"/>
  <c r="V439" i="13"/>
  <c r="W439" i="13"/>
  <c r="Y439" i="13"/>
  <c r="H440" i="13"/>
  <c r="I440" i="13"/>
  <c r="J440" i="13"/>
  <c r="K440" i="13"/>
  <c r="L440" i="13"/>
  <c r="M440" i="13"/>
  <c r="N440" i="13"/>
  <c r="O440" i="13"/>
  <c r="P440" i="13"/>
  <c r="Q440" i="13"/>
  <c r="R440" i="13"/>
  <c r="S440" i="13"/>
  <c r="T440" i="13"/>
  <c r="U440" i="13"/>
  <c r="V440" i="13"/>
  <c r="W440" i="13"/>
  <c r="Y440" i="13"/>
  <c r="H441" i="13"/>
  <c r="I441" i="13"/>
  <c r="J441" i="13"/>
  <c r="K441" i="13"/>
  <c r="L441" i="13"/>
  <c r="M441" i="13"/>
  <c r="N441" i="13"/>
  <c r="O441" i="13"/>
  <c r="P441" i="13"/>
  <c r="Q441" i="13"/>
  <c r="R441" i="13"/>
  <c r="S441" i="13"/>
  <c r="T441" i="13"/>
  <c r="U441" i="13"/>
  <c r="V441" i="13"/>
  <c r="W441" i="13"/>
  <c r="Y441" i="13"/>
  <c r="H442" i="13"/>
  <c r="I442" i="13"/>
  <c r="J442" i="13"/>
  <c r="K442" i="13"/>
  <c r="L442" i="13"/>
  <c r="M442" i="13"/>
  <c r="N442" i="13"/>
  <c r="O442" i="13"/>
  <c r="P442" i="13"/>
  <c r="Q442" i="13"/>
  <c r="R442" i="13"/>
  <c r="S442" i="13"/>
  <c r="T442" i="13"/>
  <c r="U442" i="13"/>
  <c r="V442" i="13"/>
  <c r="W442" i="13"/>
  <c r="Y442" i="13"/>
  <c r="H443" i="13"/>
  <c r="I443" i="13"/>
  <c r="J443" i="13"/>
  <c r="K443" i="13"/>
  <c r="L443" i="13"/>
  <c r="M443" i="13"/>
  <c r="N443" i="13"/>
  <c r="O443" i="13"/>
  <c r="P443" i="13"/>
  <c r="Q443" i="13"/>
  <c r="R443" i="13"/>
  <c r="S443" i="13"/>
  <c r="T443" i="13"/>
  <c r="U443" i="13"/>
  <c r="V443" i="13"/>
  <c r="W443" i="13"/>
  <c r="Y443" i="13"/>
  <c r="H444" i="13"/>
  <c r="I444" i="13"/>
  <c r="J444" i="13"/>
  <c r="K444" i="13"/>
  <c r="L444" i="13"/>
  <c r="M444" i="13"/>
  <c r="N444" i="13"/>
  <c r="O444" i="13"/>
  <c r="P444" i="13"/>
  <c r="Q444" i="13"/>
  <c r="R444" i="13"/>
  <c r="S444" i="13"/>
  <c r="T444" i="13"/>
  <c r="U444" i="13"/>
  <c r="V444" i="13"/>
  <c r="W444" i="13"/>
  <c r="Y444" i="13"/>
  <c r="H445" i="13"/>
  <c r="I445" i="13"/>
  <c r="J445" i="13"/>
  <c r="K445" i="13"/>
  <c r="L445" i="13"/>
  <c r="M445" i="13"/>
  <c r="N445" i="13"/>
  <c r="O445" i="13"/>
  <c r="P445" i="13"/>
  <c r="Q445" i="13"/>
  <c r="R445" i="13"/>
  <c r="S445" i="13"/>
  <c r="T445" i="13"/>
  <c r="U445" i="13"/>
  <c r="V445" i="13"/>
  <c r="W445" i="13"/>
  <c r="Y445" i="13"/>
  <c r="H446" i="13"/>
  <c r="I446" i="13"/>
  <c r="J446" i="13"/>
  <c r="K446" i="13"/>
  <c r="L446" i="13"/>
  <c r="M446" i="13"/>
  <c r="N446" i="13"/>
  <c r="O446" i="13"/>
  <c r="P446" i="13"/>
  <c r="Q446" i="13"/>
  <c r="R446" i="13"/>
  <c r="S446" i="13"/>
  <c r="T446" i="13"/>
  <c r="U446" i="13"/>
  <c r="V446" i="13"/>
  <c r="W446" i="13"/>
  <c r="Y446" i="13"/>
  <c r="H447" i="13"/>
  <c r="I447" i="13"/>
  <c r="J447" i="13"/>
  <c r="K447" i="13"/>
  <c r="L447" i="13"/>
  <c r="M447" i="13"/>
  <c r="N447" i="13"/>
  <c r="O447" i="13"/>
  <c r="P447" i="13"/>
  <c r="Q447" i="13"/>
  <c r="R447" i="13"/>
  <c r="S447" i="13"/>
  <c r="T447" i="13"/>
  <c r="U447" i="13"/>
  <c r="V447" i="13"/>
  <c r="W447" i="13"/>
  <c r="Y447" i="13"/>
  <c r="H448" i="13"/>
  <c r="I448" i="13"/>
  <c r="J448" i="13"/>
  <c r="K448" i="13"/>
  <c r="L448" i="13"/>
  <c r="M448" i="13"/>
  <c r="N448" i="13"/>
  <c r="O448" i="13"/>
  <c r="P448" i="13"/>
  <c r="Q448" i="13"/>
  <c r="R448" i="13"/>
  <c r="S448" i="13"/>
  <c r="T448" i="13"/>
  <c r="U448" i="13"/>
  <c r="V448" i="13"/>
  <c r="W448" i="13"/>
  <c r="Y448" i="13"/>
  <c r="H449" i="13"/>
  <c r="I449" i="13"/>
  <c r="J449" i="13"/>
  <c r="K449" i="13"/>
  <c r="L449" i="13"/>
  <c r="M449" i="13"/>
  <c r="N449" i="13"/>
  <c r="O449" i="13"/>
  <c r="P449" i="13"/>
  <c r="Q449" i="13"/>
  <c r="R449" i="13"/>
  <c r="S449" i="13"/>
  <c r="T449" i="13"/>
  <c r="U449" i="13"/>
  <c r="V449" i="13"/>
  <c r="W449" i="13"/>
  <c r="Y449" i="13"/>
  <c r="H450" i="13"/>
  <c r="I450" i="13"/>
  <c r="J450" i="13"/>
  <c r="K450" i="13"/>
  <c r="L450" i="13"/>
  <c r="M450" i="13"/>
  <c r="N450" i="13"/>
  <c r="O450" i="13"/>
  <c r="P450" i="13"/>
  <c r="Q450" i="13"/>
  <c r="R450" i="13"/>
  <c r="S450" i="13"/>
  <c r="T450" i="13"/>
  <c r="U450" i="13"/>
  <c r="V450" i="13"/>
  <c r="W450" i="13"/>
  <c r="Y450" i="13"/>
  <c r="H451" i="13"/>
  <c r="I451" i="13"/>
  <c r="J451" i="13"/>
  <c r="K451" i="13"/>
  <c r="L451" i="13"/>
  <c r="M451" i="13"/>
  <c r="N451" i="13"/>
  <c r="O451" i="13"/>
  <c r="P451" i="13"/>
  <c r="Q451" i="13"/>
  <c r="R451" i="13"/>
  <c r="S451" i="13"/>
  <c r="T451" i="13"/>
  <c r="U451" i="13"/>
  <c r="V451" i="13"/>
  <c r="W451" i="13"/>
  <c r="Y451" i="13"/>
  <c r="H452" i="13"/>
  <c r="I452" i="13"/>
  <c r="J452" i="13"/>
  <c r="K452" i="13"/>
  <c r="L452" i="13"/>
  <c r="M452" i="13"/>
  <c r="N452" i="13"/>
  <c r="O452" i="13"/>
  <c r="P452" i="13"/>
  <c r="Q452" i="13"/>
  <c r="R452" i="13"/>
  <c r="S452" i="13"/>
  <c r="T452" i="13"/>
  <c r="U452" i="13"/>
  <c r="V452" i="13"/>
  <c r="W452" i="13"/>
  <c r="Y452" i="13"/>
  <c r="H453" i="13"/>
  <c r="I453" i="13"/>
  <c r="J453" i="13"/>
  <c r="K453" i="13"/>
  <c r="L453" i="13"/>
  <c r="M453" i="13"/>
  <c r="N453" i="13"/>
  <c r="O453" i="13"/>
  <c r="P453" i="13"/>
  <c r="Q453" i="13"/>
  <c r="R453" i="13"/>
  <c r="S453" i="13"/>
  <c r="T453" i="13"/>
  <c r="U453" i="13"/>
  <c r="V453" i="13"/>
  <c r="W453" i="13"/>
  <c r="Y453" i="13"/>
  <c r="H454" i="13"/>
  <c r="I454" i="13"/>
  <c r="J454" i="13"/>
  <c r="K454" i="13"/>
  <c r="L454" i="13"/>
  <c r="M454" i="13"/>
  <c r="N454" i="13"/>
  <c r="O454" i="13"/>
  <c r="P454" i="13"/>
  <c r="Q454" i="13"/>
  <c r="R454" i="13"/>
  <c r="S454" i="13"/>
  <c r="T454" i="13"/>
  <c r="U454" i="13"/>
  <c r="V454" i="13"/>
  <c r="W454" i="13"/>
  <c r="Y454" i="13"/>
  <c r="H455" i="13"/>
  <c r="I455" i="13"/>
  <c r="J455" i="13"/>
  <c r="K455" i="13"/>
  <c r="L455" i="13"/>
  <c r="M455" i="13"/>
  <c r="N455" i="13"/>
  <c r="O455" i="13"/>
  <c r="P455" i="13"/>
  <c r="Q455" i="13"/>
  <c r="R455" i="13"/>
  <c r="S455" i="13"/>
  <c r="T455" i="13"/>
  <c r="U455" i="13"/>
  <c r="V455" i="13"/>
  <c r="W455" i="13"/>
  <c r="Y455" i="13"/>
  <c r="H456" i="13"/>
  <c r="I456" i="13"/>
  <c r="J456" i="13"/>
  <c r="K456" i="13"/>
  <c r="L456" i="13"/>
  <c r="M456" i="13"/>
  <c r="N456" i="13"/>
  <c r="O456" i="13"/>
  <c r="P456" i="13"/>
  <c r="Q456" i="13"/>
  <c r="R456" i="13"/>
  <c r="S456" i="13"/>
  <c r="T456" i="13"/>
  <c r="U456" i="13"/>
  <c r="V456" i="13"/>
  <c r="W456" i="13"/>
  <c r="Y456" i="13"/>
  <c r="H457" i="13"/>
  <c r="I457" i="13"/>
  <c r="J457" i="13"/>
  <c r="K457" i="13"/>
  <c r="L457" i="13"/>
  <c r="M457" i="13"/>
  <c r="N457" i="13"/>
  <c r="O457" i="13"/>
  <c r="P457" i="13"/>
  <c r="Q457" i="13"/>
  <c r="R457" i="13"/>
  <c r="S457" i="13"/>
  <c r="T457" i="13"/>
  <c r="U457" i="13"/>
  <c r="V457" i="13"/>
  <c r="W457" i="13"/>
  <c r="Y457" i="13"/>
  <c r="H458" i="13"/>
  <c r="I458" i="13"/>
  <c r="J458" i="13"/>
  <c r="K458" i="13"/>
  <c r="L458" i="13"/>
  <c r="M458" i="13"/>
  <c r="N458" i="13"/>
  <c r="O458" i="13"/>
  <c r="P458" i="13"/>
  <c r="Q458" i="13"/>
  <c r="R458" i="13"/>
  <c r="S458" i="13"/>
  <c r="T458" i="13"/>
  <c r="U458" i="13"/>
  <c r="V458" i="13"/>
  <c r="W458" i="13"/>
  <c r="Y458" i="13"/>
  <c r="H459" i="13"/>
  <c r="I459" i="13"/>
  <c r="J459" i="13"/>
  <c r="K459" i="13"/>
  <c r="L459" i="13"/>
  <c r="M459" i="13"/>
  <c r="N459" i="13"/>
  <c r="O459" i="13"/>
  <c r="P459" i="13"/>
  <c r="Q459" i="13"/>
  <c r="R459" i="13"/>
  <c r="S459" i="13"/>
  <c r="T459" i="13"/>
  <c r="U459" i="13"/>
  <c r="V459" i="13"/>
  <c r="W459" i="13"/>
  <c r="Y459" i="13"/>
  <c r="H460" i="13"/>
  <c r="I460" i="13"/>
  <c r="J460" i="13"/>
  <c r="K460" i="13"/>
  <c r="L460" i="13"/>
  <c r="M460" i="13"/>
  <c r="N460" i="13"/>
  <c r="O460" i="13"/>
  <c r="P460" i="13"/>
  <c r="Q460" i="13"/>
  <c r="R460" i="13"/>
  <c r="S460" i="13"/>
  <c r="T460" i="13"/>
  <c r="U460" i="13"/>
  <c r="V460" i="13"/>
  <c r="W460" i="13"/>
  <c r="Y460" i="13"/>
  <c r="H461" i="13"/>
  <c r="I461" i="13"/>
  <c r="J461" i="13"/>
  <c r="K461" i="13"/>
  <c r="L461" i="13"/>
  <c r="M461" i="13"/>
  <c r="N461" i="13"/>
  <c r="O461" i="13"/>
  <c r="P461" i="13"/>
  <c r="Q461" i="13"/>
  <c r="R461" i="13"/>
  <c r="S461" i="13"/>
  <c r="T461" i="13"/>
  <c r="U461" i="13"/>
  <c r="V461" i="13"/>
  <c r="W461" i="13"/>
  <c r="Y461" i="13"/>
  <c r="H462" i="13"/>
  <c r="I462" i="13"/>
  <c r="J462" i="13"/>
  <c r="K462" i="13"/>
  <c r="L462" i="13"/>
  <c r="M462" i="13"/>
  <c r="N462" i="13"/>
  <c r="O462" i="13"/>
  <c r="P462" i="13"/>
  <c r="Q462" i="13"/>
  <c r="R462" i="13"/>
  <c r="S462" i="13"/>
  <c r="T462" i="13"/>
  <c r="U462" i="13"/>
  <c r="V462" i="13"/>
  <c r="W462" i="13"/>
  <c r="Y462" i="13"/>
  <c r="H463" i="13"/>
  <c r="I463" i="13"/>
  <c r="J463" i="13"/>
  <c r="K463" i="13"/>
  <c r="L463" i="13"/>
  <c r="M463" i="13"/>
  <c r="N463" i="13"/>
  <c r="O463" i="13"/>
  <c r="P463" i="13"/>
  <c r="Q463" i="13"/>
  <c r="R463" i="13"/>
  <c r="S463" i="13"/>
  <c r="T463" i="13"/>
  <c r="U463" i="13"/>
  <c r="V463" i="13"/>
  <c r="W463" i="13"/>
  <c r="Y463" i="13"/>
  <c r="H464" i="13"/>
  <c r="I464" i="13"/>
  <c r="J464" i="13"/>
  <c r="K464" i="13"/>
  <c r="L464" i="13"/>
  <c r="M464" i="13"/>
  <c r="N464" i="13"/>
  <c r="O464" i="13"/>
  <c r="P464" i="13"/>
  <c r="Q464" i="13"/>
  <c r="R464" i="13"/>
  <c r="S464" i="13"/>
  <c r="T464" i="13"/>
  <c r="U464" i="13"/>
  <c r="V464" i="13"/>
  <c r="W464" i="13"/>
  <c r="Y464" i="13"/>
  <c r="H465" i="13"/>
  <c r="I465" i="13"/>
  <c r="J465" i="13"/>
  <c r="K465" i="13"/>
  <c r="L465" i="13"/>
  <c r="M465" i="13"/>
  <c r="N465" i="13"/>
  <c r="O465" i="13"/>
  <c r="P465" i="13"/>
  <c r="Q465" i="13"/>
  <c r="R465" i="13"/>
  <c r="S465" i="13"/>
  <c r="T465" i="13"/>
  <c r="U465" i="13"/>
  <c r="V465" i="13"/>
  <c r="W465" i="13"/>
  <c r="Y465" i="13"/>
  <c r="H466" i="13"/>
  <c r="I466" i="13"/>
  <c r="J466" i="13"/>
  <c r="K466" i="13"/>
  <c r="L466" i="13"/>
  <c r="M466" i="13"/>
  <c r="N466" i="13"/>
  <c r="O466" i="13"/>
  <c r="P466" i="13"/>
  <c r="Q466" i="13"/>
  <c r="R466" i="13"/>
  <c r="S466" i="13"/>
  <c r="T466" i="13"/>
  <c r="U466" i="13"/>
  <c r="V466" i="13"/>
  <c r="W466" i="13"/>
  <c r="Y466" i="13"/>
  <c r="H467" i="13"/>
  <c r="I467" i="13"/>
  <c r="J467" i="13"/>
  <c r="K467" i="13"/>
  <c r="L467" i="13"/>
  <c r="M467" i="13"/>
  <c r="N467" i="13"/>
  <c r="O467" i="13"/>
  <c r="P467" i="13"/>
  <c r="Q467" i="13"/>
  <c r="R467" i="13"/>
  <c r="S467" i="13"/>
  <c r="T467" i="13"/>
  <c r="U467" i="13"/>
  <c r="V467" i="13"/>
  <c r="W467" i="13"/>
  <c r="Y467" i="13"/>
  <c r="H468" i="13"/>
  <c r="I468" i="13"/>
  <c r="J468" i="13"/>
  <c r="K468" i="13"/>
  <c r="L468" i="13"/>
  <c r="M468" i="13"/>
  <c r="N468" i="13"/>
  <c r="O468" i="13"/>
  <c r="P468" i="13"/>
  <c r="Q468" i="13"/>
  <c r="R468" i="13"/>
  <c r="S468" i="13"/>
  <c r="T468" i="13"/>
  <c r="U468" i="13"/>
  <c r="V468" i="13"/>
  <c r="W468" i="13"/>
  <c r="Y468" i="13"/>
  <c r="H469" i="13"/>
  <c r="I469" i="13"/>
  <c r="J469" i="13"/>
  <c r="K469" i="13"/>
  <c r="L469" i="13"/>
  <c r="M469" i="13"/>
  <c r="N469" i="13"/>
  <c r="O469" i="13"/>
  <c r="P469" i="13"/>
  <c r="Q469" i="13"/>
  <c r="R469" i="13"/>
  <c r="S469" i="13"/>
  <c r="T469" i="13"/>
  <c r="U469" i="13"/>
  <c r="V469" i="13"/>
  <c r="W469" i="13"/>
  <c r="Y469" i="13"/>
  <c r="H470" i="13"/>
  <c r="I470" i="13"/>
  <c r="J470" i="13"/>
  <c r="K470" i="13"/>
  <c r="L470" i="13"/>
  <c r="M470" i="13"/>
  <c r="N470" i="13"/>
  <c r="O470" i="13"/>
  <c r="P470" i="13"/>
  <c r="Q470" i="13"/>
  <c r="R470" i="13"/>
  <c r="S470" i="13"/>
  <c r="T470" i="13"/>
  <c r="U470" i="13"/>
  <c r="V470" i="13"/>
  <c r="W470" i="13"/>
  <c r="Y470" i="13"/>
  <c r="H471" i="13"/>
  <c r="I471" i="13"/>
  <c r="J471" i="13"/>
  <c r="K471" i="13"/>
  <c r="L471" i="13"/>
  <c r="M471" i="13"/>
  <c r="N471" i="13"/>
  <c r="O471" i="13"/>
  <c r="P471" i="13"/>
  <c r="Q471" i="13"/>
  <c r="R471" i="13"/>
  <c r="S471" i="13"/>
  <c r="T471" i="13"/>
  <c r="U471" i="13"/>
  <c r="V471" i="13"/>
  <c r="W471" i="13"/>
  <c r="Y471" i="13"/>
  <c r="H472" i="13"/>
  <c r="I472" i="13"/>
  <c r="J472" i="13"/>
  <c r="K472" i="13"/>
  <c r="L472" i="13"/>
  <c r="M472" i="13"/>
  <c r="N472" i="13"/>
  <c r="O472" i="13"/>
  <c r="P472" i="13"/>
  <c r="Q472" i="13"/>
  <c r="R472" i="13"/>
  <c r="S472" i="13"/>
  <c r="T472" i="13"/>
  <c r="U472" i="13"/>
  <c r="V472" i="13"/>
  <c r="W472" i="13"/>
  <c r="Y472" i="13"/>
  <c r="H473" i="13"/>
  <c r="I473" i="13"/>
  <c r="J473" i="13"/>
  <c r="K473" i="13"/>
  <c r="L473" i="13"/>
  <c r="M473" i="13"/>
  <c r="N473" i="13"/>
  <c r="O473" i="13"/>
  <c r="P473" i="13"/>
  <c r="Q473" i="13"/>
  <c r="R473" i="13"/>
  <c r="S473" i="13"/>
  <c r="T473" i="13"/>
  <c r="U473" i="13"/>
  <c r="V473" i="13"/>
  <c r="W473" i="13"/>
  <c r="Y473" i="13"/>
  <c r="H474" i="13"/>
  <c r="I474" i="13"/>
  <c r="J474" i="13"/>
  <c r="K474" i="13"/>
  <c r="L474" i="13"/>
  <c r="M474" i="13"/>
  <c r="N474" i="13"/>
  <c r="O474" i="13"/>
  <c r="P474" i="13"/>
  <c r="Q474" i="13"/>
  <c r="R474" i="13"/>
  <c r="S474" i="13"/>
  <c r="T474" i="13"/>
  <c r="U474" i="13"/>
  <c r="V474" i="13"/>
  <c r="W474" i="13"/>
  <c r="Y474" i="13"/>
  <c r="H475" i="13"/>
  <c r="I475" i="13"/>
  <c r="J475" i="13"/>
  <c r="K475" i="13"/>
  <c r="L475" i="13"/>
  <c r="M475" i="13"/>
  <c r="N475" i="13"/>
  <c r="O475" i="13"/>
  <c r="P475" i="13"/>
  <c r="Q475" i="13"/>
  <c r="R475" i="13"/>
  <c r="S475" i="13"/>
  <c r="T475" i="13"/>
  <c r="U475" i="13"/>
  <c r="V475" i="13"/>
  <c r="W475" i="13"/>
  <c r="Y475" i="13"/>
  <c r="H476" i="13"/>
  <c r="I476" i="13"/>
  <c r="J476" i="13"/>
  <c r="K476" i="13"/>
  <c r="L476" i="13"/>
  <c r="M476" i="13"/>
  <c r="N476" i="13"/>
  <c r="O476" i="13"/>
  <c r="P476" i="13"/>
  <c r="Q476" i="13"/>
  <c r="R476" i="13"/>
  <c r="S476" i="13"/>
  <c r="T476" i="13"/>
  <c r="U476" i="13"/>
  <c r="V476" i="13"/>
  <c r="W476" i="13"/>
  <c r="Y476" i="13"/>
  <c r="H477" i="13"/>
  <c r="I477" i="13"/>
  <c r="J477" i="13"/>
  <c r="K477" i="13"/>
  <c r="L477" i="13"/>
  <c r="M477" i="13"/>
  <c r="N477" i="13"/>
  <c r="O477" i="13"/>
  <c r="P477" i="13"/>
  <c r="Q477" i="13"/>
  <c r="R477" i="13"/>
  <c r="S477" i="13"/>
  <c r="T477" i="13"/>
  <c r="U477" i="13"/>
  <c r="V477" i="13"/>
  <c r="W477" i="13"/>
  <c r="Y477" i="13"/>
  <c r="H478" i="13"/>
  <c r="I478" i="13"/>
  <c r="J478" i="13"/>
  <c r="K478" i="13"/>
  <c r="L478" i="13"/>
  <c r="M478" i="13"/>
  <c r="N478" i="13"/>
  <c r="O478" i="13"/>
  <c r="P478" i="13"/>
  <c r="Q478" i="13"/>
  <c r="R478" i="13"/>
  <c r="S478" i="13"/>
  <c r="T478" i="13"/>
  <c r="U478" i="13"/>
  <c r="V478" i="13"/>
  <c r="W478" i="13"/>
  <c r="Y478" i="13"/>
  <c r="H479" i="13"/>
  <c r="I479" i="13"/>
  <c r="J479" i="13"/>
  <c r="K479" i="13"/>
  <c r="L479" i="13"/>
  <c r="M479" i="13"/>
  <c r="N479" i="13"/>
  <c r="O479" i="13"/>
  <c r="P479" i="13"/>
  <c r="Q479" i="13"/>
  <c r="R479" i="13"/>
  <c r="S479" i="13"/>
  <c r="T479" i="13"/>
  <c r="U479" i="13"/>
  <c r="V479" i="13"/>
  <c r="W479" i="13"/>
  <c r="Y479" i="13"/>
  <c r="H480" i="13"/>
  <c r="I480" i="13"/>
  <c r="J480" i="13"/>
  <c r="K480" i="13"/>
  <c r="L480" i="13"/>
  <c r="M480" i="13"/>
  <c r="N480" i="13"/>
  <c r="O480" i="13"/>
  <c r="P480" i="13"/>
  <c r="Q480" i="13"/>
  <c r="R480" i="13"/>
  <c r="S480" i="13"/>
  <c r="T480" i="13"/>
  <c r="U480" i="13"/>
  <c r="V480" i="13"/>
  <c r="W480" i="13"/>
  <c r="Y480" i="13"/>
  <c r="H481" i="13"/>
  <c r="I481" i="13"/>
  <c r="J481" i="13"/>
  <c r="K481" i="13"/>
  <c r="L481" i="13"/>
  <c r="M481" i="13"/>
  <c r="N481" i="13"/>
  <c r="O481" i="13"/>
  <c r="P481" i="13"/>
  <c r="Q481" i="13"/>
  <c r="R481" i="13"/>
  <c r="S481" i="13"/>
  <c r="T481" i="13"/>
  <c r="U481" i="13"/>
  <c r="V481" i="13"/>
  <c r="W481" i="13"/>
  <c r="Y481" i="13"/>
  <c r="H482" i="13"/>
  <c r="I482" i="13"/>
  <c r="J482" i="13"/>
  <c r="K482" i="13"/>
  <c r="L482" i="13"/>
  <c r="M482" i="13"/>
  <c r="N482" i="13"/>
  <c r="O482" i="13"/>
  <c r="P482" i="13"/>
  <c r="Q482" i="13"/>
  <c r="R482" i="13"/>
  <c r="S482" i="13"/>
  <c r="T482" i="13"/>
  <c r="U482" i="13"/>
  <c r="V482" i="13"/>
  <c r="W482" i="13"/>
  <c r="Y482" i="13"/>
  <c r="H483" i="13"/>
  <c r="I483" i="13"/>
  <c r="J483" i="13"/>
  <c r="K483" i="13"/>
  <c r="L483" i="13"/>
  <c r="M483" i="13"/>
  <c r="N483" i="13"/>
  <c r="O483" i="13"/>
  <c r="P483" i="13"/>
  <c r="Q483" i="13"/>
  <c r="R483" i="13"/>
  <c r="S483" i="13"/>
  <c r="T483" i="13"/>
  <c r="U483" i="13"/>
  <c r="V483" i="13"/>
  <c r="W483" i="13"/>
  <c r="Y483" i="13"/>
  <c r="H484" i="13"/>
  <c r="I484" i="13"/>
  <c r="J484" i="13"/>
  <c r="K484" i="13"/>
  <c r="L484" i="13"/>
  <c r="M484" i="13"/>
  <c r="N484" i="13"/>
  <c r="O484" i="13"/>
  <c r="P484" i="13"/>
  <c r="Q484" i="13"/>
  <c r="R484" i="13"/>
  <c r="S484" i="13"/>
  <c r="T484" i="13"/>
  <c r="U484" i="13"/>
  <c r="V484" i="13"/>
  <c r="W484" i="13"/>
  <c r="Y484" i="13"/>
  <c r="H485" i="13"/>
  <c r="I485" i="13"/>
  <c r="J485" i="13"/>
  <c r="K485" i="13"/>
  <c r="L485" i="13"/>
  <c r="M485" i="13"/>
  <c r="N485" i="13"/>
  <c r="O485" i="13"/>
  <c r="P485" i="13"/>
  <c r="Q485" i="13"/>
  <c r="R485" i="13"/>
  <c r="S485" i="13"/>
  <c r="T485" i="13"/>
  <c r="U485" i="13"/>
  <c r="V485" i="13"/>
  <c r="W485" i="13"/>
  <c r="Y485" i="13"/>
  <c r="H486" i="13"/>
  <c r="I486" i="13"/>
  <c r="J486" i="13"/>
  <c r="K486" i="13"/>
  <c r="L486" i="13"/>
  <c r="M486" i="13"/>
  <c r="N486" i="13"/>
  <c r="O486" i="13"/>
  <c r="P486" i="13"/>
  <c r="Q486" i="13"/>
  <c r="R486" i="13"/>
  <c r="S486" i="13"/>
  <c r="T486" i="13"/>
  <c r="U486" i="13"/>
  <c r="V486" i="13"/>
  <c r="W486" i="13"/>
  <c r="Y486" i="13"/>
  <c r="H487" i="13"/>
  <c r="I487" i="13"/>
  <c r="J487" i="13"/>
  <c r="K487" i="13"/>
  <c r="L487" i="13"/>
  <c r="M487" i="13"/>
  <c r="N487" i="13"/>
  <c r="O487" i="13"/>
  <c r="P487" i="13"/>
  <c r="Q487" i="13"/>
  <c r="R487" i="13"/>
  <c r="S487" i="13"/>
  <c r="T487" i="13"/>
  <c r="U487" i="13"/>
  <c r="V487" i="13"/>
  <c r="W487" i="13"/>
  <c r="Y487" i="13"/>
  <c r="H488" i="13"/>
  <c r="I488" i="13"/>
  <c r="J488" i="13"/>
  <c r="K488" i="13"/>
  <c r="L488" i="13"/>
  <c r="M488" i="13"/>
  <c r="N488" i="13"/>
  <c r="O488" i="13"/>
  <c r="P488" i="13"/>
  <c r="Q488" i="13"/>
  <c r="R488" i="13"/>
  <c r="S488" i="13"/>
  <c r="T488" i="13"/>
  <c r="U488" i="13"/>
  <c r="V488" i="13"/>
  <c r="W488" i="13"/>
  <c r="Y488" i="13"/>
  <c r="H489" i="13"/>
  <c r="I489" i="13"/>
  <c r="J489" i="13"/>
  <c r="K489" i="13"/>
  <c r="L489" i="13"/>
  <c r="M489" i="13"/>
  <c r="N489" i="13"/>
  <c r="O489" i="13"/>
  <c r="P489" i="13"/>
  <c r="Q489" i="13"/>
  <c r="R489" i="13"/>
  <c r="S489" i="13"/>
  <c r="T489" i="13"/>
  <c r="U489" i="13"/>
  <c r="V489" i="13"/>
  <c r="W489" i="13"/>
  <c r="Y489" i="13"/>
  <c r="H490" i="13"/>
  <c r="I490" i="13"/>
  <c r="J490" i="13"/>
  <c r="K490" i="13"/>
  <c r="L490" i="13"/>
  <c r="M490" i="13"/>
  <c r="N490" i="13"/>
  <c r="O490" i="13"/>
  <c r="P490" i="13"/>
  <c r="Q490" i="13"/>
  <c r="R490" i="13"/>
  <c r="S490" i="13"/>
  <c r="T490" i="13"/>
  <c r="U490" i="13"/>
  <c r="V490" i="13"/>
  <c r="W490" i="13"/>
  <c r="Y490" i="13"/>
  <c r="H491" i="13"/>
  <c r="I491" i="13"/>
  <c r="J491" i="13"/>
  <c r="K491" i="13"/>
  <c r="L491" i="13"/>
  <c r="M491" i="13"/>
  <c r="N491" i="13"/>
  <c r="O491" i="13"/>
  <c r="P491" i="13"/>
  <c r="Q491" i="13"/>
  <c r="R491" i="13"/>
  <c r="S491" i="13"/>
  <c r="T491" i="13"/>
  <c r="U491" i="13"/>
  <c r="V491" i="13"/>
  <c r="W491" i="13"/>
  <c r="Y491" i="13"/>
  <c r="H492" i="13"/>
  <c r="I492" i="13"/>
  <c r="J492" i="13"/>
  <c r="K492" i="13"/>
  <c r="L492" i="13"/>
  <c r="M492" i="13"/>
  <c r="N492" i="13"/>
  <c r="O492" i="13"/>
  <c r="P492" i="13"/>
  <c r="Q492" i="13"/>
  <c r="R492" i="13"/>
  <c r="S492" i="13"/>
  <c r="T492" i="13"/>
  <c r="U492" i="13"/>
  <c r="V492" i="13"/>
  <c r="W492" i="13"/>
  <c r="Y492" i="13"/>
  <c r="H493" i="13"/>
  <c r="I493" i="13"/>
  <c r="J493" i="13"/>
  <c r="K493" i="13"/>
  <c r="L493" i="13"/>
  <c r="M493" i="13"/>
  <c r="N493" i="13"/>
  <c r="O493" i="13"/>
  <c r="P493" i="13"/>
  <c r="Q493" i="13"/>
  <c r="R493" i="13"/>
  <c r="S493" i="13"/>
  <c r="T493" i="13"/>
  <c r="U493" i="13"/>
  <c r="V493" i="13"/>
  <c r="W493" i="13"/>
  <c r="Y493" i="13"/>
  <c r="H494" i="13"/>
  <c r="I494" i="13"/>
  <c r="J494" i="13"/>
  <c r="K494" i="13"/>
  <c r="L494" i="13"/>
  <c r="M494" i="13"/>
  <c r="N494" i="13"/>
  <c r="O494" i="13"/>
  <c r="P494" i="13"/>
  <c r="Q494" i="13"/>
  <c r="R494" i="13"/>
  <c r="S494" i="13"/>
  <c r="T494" i="13"/>
  <c r="U494" i="13"/>
  <c r="V494" i="13"/>
  <c r="W494" i="13"/>
  <c r="Y494" i="13"/>
  <c r="H495" i="13"/>
  <c r="I495" i="13"/>
  <c r="J495" i="13"/>
  <c r="K495" i="13"/>
  <c r="L495" i="13"/>
  <c r="M495" i="13"/>
  <c r="N495" i="13"/>
  <c r="O495" i="13"/>
  <c r="P495" i="13"/>
  <c r="Q495" i="13"/>
  <c r="R495" i="13"/>
  <c r="S495" i="13"/>
  <c r="T495" i="13"/>
  <c r="U495" i="13"/>
  <c r="V495" i="13"/>
  <c r="W495" i="13"/>
  <c r="Y495" i="13"/>
  <c r="H496" i="13"/>
  <c r="I496" i="13"/>
  <c r="J496" i="13"/>
  <c r="K496" i="13"/>
  <c r="L496" i="13"/>
  <c r="M496" i="13"/>
  <c r="N496" i="13"/>
  <c r="O496" i="13"/>
  <c r="P496" i="13"/>
  <c r="Q496" i="13"/>
  <c r="R496" i="13"/>
  <c r="S496" i="13"/>
  <c r="T496" i="13"/>
  <c r="U496" i="13"/>
  <c r="V496" i="13"/>
  <c r="W496" i="13"/>
  <c r="Y496" i="13"/>
  <c r="H497" i="13"/>
  <c r="I497" i="13"/>
  <c r="J497" i="13"/>
  <c r="K497" i="13"/>
  <c r="L497" i="13"/>
  <c r="M497" i="13"/>
  <c r="N497" i="13"/>
  <c r="O497" i="13"/>
  <c r="P497" i="13"/>
  <c r="Q497" i="13"/>
  <c r="R497" i="13"/>
  <c r="S497" i="13"/>
  <c r="T497" i="13"/>
  <c r="U497" i="13"/>
  <c r="V497" i="13"/>
  <c r="W497" i="13"/>
  <c r="Y497" i="13"/>
  <c r="H498" i="13"/>
  <c r="I498" i="13"/>
  <c r="J498" i="13"/>
  <c r="K498" i="13"/>
  <c r="L498" i="13"/>
  <c r="M498" i="13"/>
  <c r="N498" i="13"/>
  <c r="O498" i="13"/>
  <c r="P498" i="13"/>
  <c r="Q498" i="13"/>
  <c r="R498" i="13"/>
  <c r="S498" i="13"/>
  <c r="T498" i="13"/>
  <c r="U498" i="13"/>
  <c r="V498" i="13"/>
  <c r="W498" i="13"/>
  <c r="Y498" i="13"/>
  <c r="H499" i="13"/>
  <c r="I499" i="13"/>
  <c r="J499" i="13"/>
  <c r="K499" i="13"/>
  <c r="L499" i="13"/>
  <c r="M499" i="13"/>
  <c r="N499" i="13"/>
  <c r="O499" i="13"/>
  <c r="P499" i="13"/>
  <c r="Q499" i="13"/>
  <c r="R499" i="13"/>
  <c r="S499" i="13"/>
  <c r="T499" i="13"/>
  <c r="U499" i="13"/>
  <c r="V499" i="13"/>
  <c r="W499" i="13"/>
  <c r="Y499" i="13"/>
  <c r="H500" i="13"/>
  <c r="I500" i="13"/>
  <c r="J500" i="13"/>
  <c r="K500" i="13"/>
  <c r="L500" i="13"/>
  <c r="M500" i="13"/>
  <c r="N500" i="13"/>
  <c r="O500" i="13"/>
  <c r="P500" i="13"/>
  <c r="Q500" i="13"/>
  <c r="R500" i="13"/>
  <c r="S500" i="13"/>
  <c r="T500" i="13"/>
  <c r="U500" i="13"/>
  <c r="V500" i="13"/>
  <c r="W500" i="13"/>
  <c r="Y500" i="13"/>
  <c r="H501" i="13"/>
  <c r="I501" i="13"/>
  <c r="J501" i="13"/>
  <c r="K501" i="13"/>
  <c r="L501" i="13"/>
  <c r="M501" i="13"/>
  <c r="N501" i="13"/>
  <c r="O501" i="13"/>
  <c r="P501" i="13"/>
  <c r="Q501" i="13"/>
  <c r="R501" i="13"/>
  <c r="S501" i="13"/>
  <c r="T501" i="13"/>
  <c r="U501" i="13"/>
  <c r="V501" i="13"/>
  <c r="W501" i="13"/>
  <c r="Y501" i="13"/>
  <c r="H502" i="13"/>
  <c r="I502" i="13"/>
  <c r="J502" i="13"/>
  <c r="K502" i="13"/>
  <c r="L502" i="13"/>
  <c r="M502" i="13"/>
  <c r="N502" i="13"/>
  <c r="O502" i="13"/>
  <c r="P502" i="13"/>
  <c r="Q502" i="13"/>
  <c r="R502" i="13"/>
  <c r="S502" i="13"/>
  <c r="T502" i="13"/>
  <c r="U502" i="13"/>
  <c r="V502" i="13"/>
  <c r="W502" i="13"/>
  <c r="Y502" i="13"/>
  <c r="H503" i="13"/>
  <c r="I503" i="13"/>
  <c r="J503" i="13"/>
  <c r="K503" i="13"/>
  <c r="L503" i="13"/>
  <c r="M503" i="13"/>
  <c r="N503" i="13"/>
  <c r="O503" i="13"/>
  <c r="P503" i="13"/>
  <c r="Q503" i="13"/>
  <c r="R503" i="13"/>
  <c r="S503" i="13"/>
  <c r="T503" i="13"/>
  <c r="U503" i="13"/>
  <c r="V503" i="13"/>
  <c r="W503" i="13"/>
  <c r="Y503" i="13"/>
  <c r="H504" i="13"/>
  <c r="I504" i="13"/>
  <c r="J504" i="13"/>
  <c r="K504" i="13"/>
  <c r="L504" i="13"/>
  <c r="M504" i="13"/>
  <c r="N504" i="13"/>
  <c r="O504" i="13"/>
  <c r="P504" i="13"/>
  <c r="Q504" i="13"/>
  <c r="R504" i="13"/>
  <c r="S504" i="13"/>
  <c r="T504" i="13"/>
  <c r="U504" i="13"/>
  <c r="V504" i="13"/>
  <c r="W504" i="13"/>
  <c r="Y504" i="13"/>
  <c r="H505" i="13"/>
  <c r="I505" i="13"/>
  <c r="J505" i="13"/>
  <c r="K505" i="13"/>
  <c r="L505" i="13"/>
  <c r="M505" i="13"/>
  <c r="N505" i="13"/>
  <c r="O505" i="13"/>
  <c r="P505" i="13"/>
  <c r="Q505" i="13"/>
  <c r="R505" i="13"/>
  <c r="S505" i="13"/>
  <c r="T505" i="13"/>
  <c r="U505" i="13"/>
  <c r="V505" i="13"/>
  <c r="W505" i="13"/>
  <c r="Y505" i="13"/>
  <c r="H506" i="13"/>
  <c r="I506" i="13"/>
  <c r="J506" i="13"/>
  <c r="K506" i="13"/>
  <c r="L506" i="13"/>
  <c r="M506" i="13"/>
  <c r="N506" i="13"/>
  <c r="O506" i="13"/>
  <c r="P506" i="13"/>
  <c r="Q506" i="13"/>
  <c r="R506" i="13"/>
  <c r="S506" i="13"/>
  <c r="T506" i="13"/>
  <c r="U506" i="13"/>
  <c r="V506" i="13"/>
  <c r="W506" i="13"/>
  <c r="Y506" i="13"/>
  <c r="H507" i="13"/>
  <c r="I507" i="13"/>
  <c r="J507" i="13"/>
  <c r="K507" i="13"/>
  <c r="L507" i="13"/>
  <c r="M507" i="13"/>
  <c r="N507" i="13"/>
  <c r="O507" i="13"/>
  <c r="P507" i="13"/>
  <c r="Q507" i="13"/>
  <c r="R507" i="13"/>
  <c r="S507" i="13"/>
  <c r="T507" i="13"/>
  <c r="U507" i="13"/>
  <c r="V507" i="13"/>
  <c r="W507" i="13"/>
  <c r="Y507" i="13"/>
  <c r="H508" i="13"/>
  <c r="I508" i="13"/>
  <c r="J508" i="13"/>
  <c r="K508" i="13"/>
  <c r="L508" i="13"/>
  <c r="M508" i="13"/>
  <c r="N508" i="13"/>
  <c r="O508" i="13"/>
  <c r="P508" i="13"/>
  <c r="Q508" i="13"/>
  <c r="R508" i="13"/>
  <c r="S508" i="13"/>
  <c r="T508" i="13"/>
  <c r="U508" i="13"/>
  <c r="V508" i="13"/>
  <c r="W508" i="13"/>
  <c r="Y508" i="13"/>
  <c r="H509" i="13"/>
  <c r="I509" i="13"/>
  <c r="J509" i="13"/>
  <c r="K509" i="13"/>
  <c r="L509" i="13"/>
  <c r="M509" i="13"/>
  <c r="N509" i="13"/>
  <c r="O509" i="13"/>
  <c r="P509" i="13"/>
  <c r="Q509" i="13"/>
  <c r="R509" i="13"/>
  <c r="S509" i="13"/>
  <c r="T509" i="13"/>
  <c r="U509" i="13"/>
  <c r="V509" i="13"/>
  <c r="W509" i="13"/>
  <c r="Y509" i="13"/>
  <c r="H510" i="13"/>
  <c r="I510" i="13"/>
  <c r="J510" i="13"/>
  <c r="K510" i="13"/>
  <c r="L510" i="13"/>
  <c r="M510" i="13"/>
  <c r="N510" i="13"/>
  <c r="O510" i="13"/>
  <c r="P510" i="13"/>
  <c r="Q510" i="13"/>
  <c r="R510" i="13"/>
  <c r="S510" i="13"/>
  <c r="T510" i="13"/>
  <c r="U510" i="13"/>
  <c r="V510" i="13"/>
  <c r="W510" i="13"/>
  <c r="Y510" i="13"/>
  <c r="H511" i="13"/>
  <c r="I511" i="13"/>
  <c r="J511" i="13"/>
  <c r="K511" i="13"/>
  <c r="L511" i="13"/>
  <c r="M511" i="13"/>
  <c r="N511" i="13"/>
  <c r="O511" i="13"/>
  <c r="P511" i="13"/>
  <c r="Q511" i="13"/>
  <c r="R511" i="13"/>
  <c r="S511" i="13"/>
  <c r="T511" i="13"/>
  <c r="U511" i="13"/>
  <c r="V511" i="13"/>
  <c r="W511" i="13"/>
  <c r="Y511" i="13"/>
  <c r="H512" i="13"/>
  <c r="I512" i="13"/>
  <c r="J512" i="13"/>
  <c r="K512" i="13"/>
  <c r="L512" i="13"/>
  <c r="M512" i="13"/>
  <c r="N512" i="13"/>
  <c r="O512" i="13"/>
  <c r="P512" i="13"/>
  <c r="Q512" i="13"/>
  <c r="R512" i="13"/>
  <c r="S512" i="13"/>
  <c r="T512" i="13"/>
  <c r="U512" i="13"/>
  <c r="V512" i="13"/>
  <c r="W512" i="13"/>
  <c r="Y512" i="13"/>
  <c r="H513" i="13"/>
  <c r="I513" i="13"/>
  <c r="J513" i="13"/>
  <c r="K513" i="13"/>
  <c r="L513" i="13"/>
  <c r="M513" i="13"/>
  <c r="N513" i="13"/>
  <c r="O513" i="13"/>
  <c r="P513" i="13"/>
  <c r="Q513" i="13"/>
  <c r="R513" i="13"/>
  <c r="S513" i="13"/>
  <c r="T513" i="13"/>
  <c r="U513" i="13"/>
  <c r="V513" i="13"/>
  <c r="W513" i="13"/>
  <c r="Y513" i="13"/>
  <c r="H514" i="13"/>
  <c r="I514" i="13"/>
  <c r="J514" i="13"/>
  <c r="K514" i="13"/>
  <c r="L514" i="13"/>
  <c r="M514" i="13"/>
  <c r="N514" i="13"/>
  <c r="O514" i="13"/>
  <c r="P514" i="13"/>
  <c r="Q514" i="13"/>
  <c r="R514" i="13"/>
  <c r="S514" i="13"/>
  <c r="T514" i="13"/>
  <c r="U514" i="13"/>
  <c r="V514" i="13"/>
  <c r="W514" i="13"/>
  <c r="Y514" i="13"/>
  <c r="H515" i="13"/>
  <c r="I515" i="13"/>
  <c r="J515" i="13"/>
  <c r="K515" i="13"/>
  <c r="L515" i="13"/>
  <c r="M515" i="13"/>
  <c r="N515" i="13"/>
  <c r="O515" i="13"/>
  <c r="P515" i="13"/>
  <c r="Q515" i="13"/>
  <c r="R515" i="13"/>
  <c r="S515" i="13"/>
  <c r="T515" i="13"/>
  <c r="U515" i="13"/>
  <c r="V515" i="13"/>
  <c r="W515" i="13"/>
  <c r="Y515" i="13"/>
  <c r="H516" i="13"/>
  <c r="I516" i="13"/>
  <c r="J516" i="13"/>
  <c r="K516" i="13"/>
  <c r="L516" i="13"/>
  <c r="M516" i="13"/>
  <c r="N516" i="13"/>
  <c r="O516" i="13"/>
  <c r="P516" i="13"/>
  <c r="Q516" i="13"/>
  <c r="R516" i="13"/>
  <c r="S516" i="13"/>
  <c r="T516" i="13"/>
  <c r="U516" i="13"/>
  <c r="V516" i="13"/>
  <c r="W516" i="13"/>
  <c r="Y516" i="13"/>
  <c r="H517" i="13"/>
  <c r="I517" i="13"/>
  <c r="J517" i="13"/>
  <c r="K517" i="13"/>
  <c r="L517" i="13"/>
  <c r="M517" i="13"/>
  <c r="N517" i="13"/>
  <c r="O517" i="13"/>
  <c r="P517" i="13"/>
  <c r="Q517" i="13"/>
  <c r="R517" i="13"/>
  <c r="S517" i="13"/>
  <c r="T517" i="13"/>
  <c r="U517" i="13"/>
  <c r="V517" i="13"/>
  <c r="W517" i="13"/>
  <c r="Y517" i="13"/>
  <c r="H518" i="13"/>
  <c r="I518" i="13"/>
  <c r="J518" i="13"/>
  <c r="K518" i="13"/>
  <c r="L518" i="13"/>
  <c r="M518" i="13"/>
  <c r="N518" i="13"/>
  <c r="O518" i="13"/>
  <c r="P518" i="13"/>
  <c r="Q518" i="13"/>
  <c r="R518" i="13"/>
  <c r="S518" i="13"/>
  <c r="T518" i="13"/>
  <c r="U518" i="13"/>
  <c r="V518" i="13"/>
  <c r="W518" i="13"/>
  <c r="Y518" i="13"/>
  <c r="H519" i="13"/>
  <c r="I519" i="13"/>
  <c r="J519" i="13"/>
  <c r="K519" i="13"/>
  <c r="L519" i="13"/>
  <c r="M519" i="13"/>
  <c r="N519" i="13"/>
  <c r="O519" i="13"/>
  <c r="P519" i="13"/>
  <c r="Q519" i="13"/>
  <c r="R519" i="13"/>
  <c r="S519" i="13"/>
  <c r="T519" i="13"/>
  <c r="U519" i="13"/>
  <c r="V519" i="13"/>
  <c r="W519" i="13"/>
  <c r="Y519" i="13"/>
  <c r="H520" i="13"/>
  <c r="I520" i="13"/>
  <c r="J520" i="13"/>
  <c r="K520" i="13"/>
  <c r="L520" i="13"/>
  <c r="M520" i="13"/>
  <c r="N520" i="13"/>
  <c r="O520" i="13"/>
  <c r="P520" i="13"/>
  <c r="Q520" i="13"/>
  <c r="R520" i="13"/>
  <c r="S520" i="13"/>
  <c r="T520" i="13"/>
  <c r="U520" i="13"/>
  <c r="V520" i="13"/>
  <c r="W520" i="13"/>
  <c r="Y520" i="13"/>
  <c r="H521" i="13"/>
  <c r="I521" i="13"/>
  <c r="J521" i="13"/>
  <c r="K521" i="13"/>
  <c r="L521" i="13"/>
  <c r="M521" i="13"/>
  <c r="N521" i="13"/>
  <c r="O521" i="13"/>
  <c r="P521" i="13"/>
  <c r="Q521" i="13"/>
  <c r="R521" i="13"/>
  <c r="S521" i="13"/>
  <c r="T521" i="13"/>
  <c r="U521" i="13"/>
  <c r="V521" i="13"/>
  <c r="W521" i="13"/>
  <c r="Y521" i="13"/>
  <c r="H522" i="13"/>
  <c r="I522" i="13"/>
  <c r="J522" i="13"/>
  <c r="K522" i="13"/>
  <c r="L522" i="13"/>
  <c r="M522" i="13"/>
  <c r="N522" i="13"/>
  <c r="O522" i="13"/>
  <c r="P522" i="13"/>
  <c r="Q522" i="13"/>
  <c r="R522" i="13"/>
  <c r="S522" i="13"/>
  <c r="T522" i="13"/>
  <c r="U522" i="13"/>
  <c r="V522" i="13"/>
  <c r="W522" i="13"/>
  <c r="Y522" i="13"/>
  <c r="H523" i="13"/>
  <c r="I523" i="13"/>
  <c r="J523" i="13"/>
  <c r="K523" i="13"/>
  <c r="L523" i="13"/>
  <c r="M523" i="13"/>
  <c r="N523" i="13"/>
  <c r="O523" i="13"/>
  <c r="P523" i="13"/>
  <c r="Q523" i="13"/>
  <c r="R523" i="13"/>
  <c r="S523" i="13"/>
  <c r="T523" i="13"/>
  <c r="U523" i="13"/>
  <c r="V523" i="13"/>
  <c r="W523" i="13"/>
  <c r="Y523" i="13"/>
  <c r="H524" i="13"/>
  <c r="I524" i="13"/>
  <c r="J524" i="13"/>
  <c r="K524" i="13"/>
  <c r="L524" i="13"/>
  <c r="M524" i="13"/>
  <c r="N524" i="13"/>
  <c r="O524" i="13"/>
  <c r="P524" i="13"/>
  <c r="Q524" i="13"/>
  <c r="R524" i="13"/>
  <c r="S524" i="13"/>
  <c r="T524" i="13"/>
  <c r="U524" i="13"/>
  <c r="V524" i="13"/>
  <c r="W524" i="13"/>
  <c r="Y524" i="13"/>
  <c r="H525" i="13"/>
  <c r="I525" i="13"/>
  <c r="J525" i="13"/>
  <c r="K525" i="13"/>
  <c r="L525" i="13"/>
  <c r="M525" i="13"/>
  <c r="N525" i="13"/>
  <c r="O525" i="13"/>
  <c r="P525" i="13"/>
  <c r="Q525" i="13"/>
  <c r="R525" i="13"/>
  <c r="S525" i="13"/>
  <c r="T525" i="13"/>
  <c r="U525" i="13"/>
  <c r="V525" i="13"/>
  <c r="W525" i="13"/>
  <c r="Y525" i="13"/>
  <c r="H526" i="13"/>
  <c r="I526" i="13"/>
  <c r="J526" i="13"/>
  <c r="K526" i="13"/>
  <c r="L526" i="13"/>
  <c r="M526" i="13"/>
  <c r="N526" i="13"/>
  <c r="O526" i="13"/>
  <c r="P526" i="13"/>
  <c r="Q526" i="13"/>
  <c r="R526" i="13"/>
  <c r="S526" i="13"/>
  <c r="T526" i="13"/>
  <c r="U526" i="13"/>
  <c r="V526" i="13"/>
  <c r="W526" i="13"/>
  <c r="Y526" i="13"/>
  <c r="H527" i="13"/>
  <c r="I527" i="13"/>
  <c r="J527" i="13"/>
  <c r="K527" i="13"/>
  <c r="L527" i="13"/>
  <c r="M527" i="13"/>
  <c r="N527" i="13"/>
  <c r="O527" i="13"/>
  <c r="P527" i="13"/>
  <c r="Q527" i="13"/>
  <c r="R527" i="13"/>
  <c r="S527" i="13"/>
  <c r="T527" i="13"/>
  <c r="U527" i="13"/>
  <c r="V527" i="13"/>
  <c r="W527" i="13"/>
  <c r="Y527" i="13"/>
  <c r="H528" i="13"/>
  <c r="I528" i="13"/>
  <c r="J528" i="13"/>
  <c r="K528" i="13"/>
  <c r="L528" i="13"/>
  <c r="M528" i="13"/>
  <c r="N528" i="13"/>
  <c r="O528" i="13"/>
  <c r="P528" i="13"/>
  <c r="Q528" i="13"/>
  <c r="R528" i="13"/>
  <c r="S528" i="13"/>
  <c r="T528" i="13"/>
  <c r="U528" i="13"/>
  <c r="V528" i="13"/>
  <c r="W528" i="13"/>
  <c r="Y528" i="13"/>
  <c r="H529" i="13"/>
  <c r="I529" i="13"/>
  <c r="J529" i="13"/>
  <c r="K529" i="13"/>
  <c r="L529" i="13"/>
  <c r="M529" i="13"/>
  <c r="N529" i="13"/>
  <c r="O529" i="13"/>
  <c r="P529" i="13"/>
  <c r="Q529" i="13"/>
  <c r="R529" i="13"/>
  <c r="S529" i="13"/>
  <c r="T529" i="13"/>
  <c r="U529" i="13"/>
  <c r="V529" i="13"/>
  <c r="W529" i="13"/>
  <c r="Y529" i="13"/>
  <c r="H530" i="13"/>
  <c r="I530" i="13"/>
  <c r="J530" i="13"/>
  <c r="K530" i="13"/>
  <c r="L530" i="13"/>
  <c r="M530" i="13"/>
  <c r="N530" i="13"/>
  <c r="O530" i="13"/>
  <c r="P530" i="13"/>
  <c r="Q530" i="13"/>
  <c r="R530" i="13"/>
  <c r="S530" i="13"/>
  <c r="T530" i="13"/>
  <c r="U530" i="13"/>
  <c r="V530" i="13"/>
  <c r="W530" i="13"/>
  <c r="Y530" i="13"/>
  <c r="H531" i="13"/>
  <c r="I531" i="13"/>
  <c r="J531" i="13"/>
  <c r="K531" i="13"/>
  <c r="L531" i="13"/>
  <c r="M531" i="13"/>
  <c r="N531" i="13"/>
  <c r="O531" i="13"/>
  <c r="P531" i="13"/>
  <c r="Q531" i="13"/>
  <c r="R531" i="13"/>
  <c r="S531" i="13"/>
  <c r="T531" i="13"/>
  <c r="U531" i="13"/>
  <c r="V531" i="13"/>
  <c r="W531" i="13"/>
  <c r="Y531" i="13"/>
  <c r="H532" i="13"/>
  <c r="I532" i="13"/>
  <c r="J532" i="13"/>
  <c r="K532" i="13"/>
  <c r="L532" i="13"/>
  <c r="M532" i="13"/>
  <c r="N532" i="13"/>
  <c r="O532" i="13"/>
  <c r="P532" i="13"/>
  <c r="Q532" i="13"/>
  <c r="R532" i="13"/>
  <c r="S532" i="13"/>
  <c r="T532" i="13"/>
  <c r="U532" i="13"/>
  <c r="V532" i="13"/>
  <c r="W532" i="13"/>
  <c r="Y532" i="13"/>
  <c r="H533" i="13"/>
  <c r="I533" i="13"/>
  <c r="J533" i="13"/>
  <c r="K533" i="13"/>
  <c r="L533" i="13"/>
  <c r="M533" i="13"/>
  <c r="N533" i="13"/>
  <c r="O533" i="13"/>
  <c r="P533" i="13"/>
  <c r="Q533" i="13"/>
  <c r="R533" i="13"/>
  <c r="S533" i="13"/>
  <c r="T533" i="13"/>
  <c r="U533" i="13"/>
  <c r="V533" i="13"/>
  <c r="W533" i="13"/>
  <c r="Y533" i="13"/>
  <c r="H534" i="13"/>
  <c r="I534" i="13"/>
  <c r="J534" i="13"/>
  <c r="K534" i="13"/>
  <c r="L534" i="13"/>
  <c r="M534" i="13"/>
  <c r="N534" i="13"/>
  <c r="O534" i="13"/>
  <c r="P534" i="13"/>
  <c r="Q534" i="13"/>
  <c r="R534" i="13"/>
  <c r="S534" i="13"/>
  <c r="T534" i="13"/>
  <c r="U534" i="13"/>
  <c r="V534" i="13"/>
  <c r="W534" i="13"/>
  <c r="Y534" i="13"/>
  <c r="H535" i="13"/>
  <c r="I535" i="13"/>
  <c r="J535" i="13"/>
  <c r="K535" i="13"/>
  <c r="L535" i="13"/>
  <c r="M535" i="13"/>
  <c r="N535" i="13"/>
  <c r="O535" i="13"/>
  <c r="P535" i="13"/>
  <c r="Q535" i="13"/>
  <c r="R535" i="13"/>
  <c r="S535" i="13"/>
  <c r="T535" i="13"/>
  <c r="U535" i="13"/>
  <c r="V535" i="13"/>
  <c r="W535" i="13"/>
  <c r="Y535" i="13"/>
  <c r="H536" i="13"/>
  <c r="I536" i="13"/>
  <c r="J536" i="13"/>
  <c r="K536" i="13"/>
  <c r="L536" i="13"/>
  <c r="M536" i="13"/>
  <c r="N536" i="13"/>
  <c r="O536" i="13"/>
  <c r="P536" i="13"/>
  <c r="Q536" i="13"/>
  <c r="R536" i="13"/>
  <c r="S536" i="13"/>
  <c r="T536" i="13"/>
  <c r="U536" i="13"/>
  <c r="V536" i="13"/>
  <c r="W536" i="13"/>
  <c r="Y536" i="13"/>
  <c r="H537" i="13"/>
  <c r="I537" i="13"/>
  <c r="J537" i="13"/>
  <c r="K537" i="13"/>
  <c r="L537" i="13"/>
  <c r="M537" i="13"/>
  <c r="N537" i="13"/>
  <c r="O537" i="13"/>
  <c r="P537" i="13"/>
  <c r="Q537" i="13"/>
  <c r="R537" i="13"/>
  <c r="S537" i="13"/>
  <c r="T537" i="13"/>
  <c r="U537" i="13"/>
  <c r="V537" i="13"/>
  <c r="W537" i="13"/>
  <c r="Y537" i="13"/>
  <c r="H538" i="13"/>
  <c r="I538" i="13"/>
  <c r="J538" i="13"/>
  <c r="K538" i="13"/>
  <c r="L538" i="13"/>
  <c r="M538" i="13"/>
  <c r="N538" i="13"/>
  <c r="O538" i="13"/>
  <c r="P538" i="13"/>
  <c r="Q538" i="13"/>
  <c r="R538" i="13"/>
  <c r="S538" i="13"/>
  <c r="T538" i="13"/>
  <c r="U538" i="13"/>
  <c r="V538" i="13"/>
  <c r="W538" i="13"/>
  <c r="Y538" i="13"/>
  <c r="H539" i="13"/>
  <c r="I539" i="13"/>
  <c r="J539" i="13"/>
  <c r="K539" i="13"/>
  <c r="L539" i="13"/>
  <c r="M539" i="13"/>
  <c r="N539" i="13"/>
  <c r="O539" i="13"/>
  <c r="P539" i="13"/>
  <c r="Q539" i="13"/>
  <c r="R539" i="13"/>
  <c r="S539" i="13"/>
  <c r="T539" i="13"/>
  <c r="U539" i="13"/>
  <c r="V539" i="13"/>
  <c r="W539" i="13"/>
  <c r="Y539" i="13"/>
  <c r="H540" i="13"/>
  <c r="I540" i="13"/>
  <c r="J540" i="13"/>
  <c r="K540" i="13"/>
  <c r="L540" i="13"/>
  <c r="M540" i="13"/>
  <c r="N540" i="13"/>
  <c r="O540" i="13"/>
  <c r="P540" i="13"/>
  <c r="Q540" i="13"/>
  <c r="R540" i="13"/>
  <c r="S540" i="13"/>
  <c r="T540" i="13"/>
  <c r="U540" i="13"/>
  <c r="V540" i="13"/>
  <c r="W540" i="13"/>
  <c r="Y540" i="13"/>
  <c r="H541" i="13"/>
  <c r="I541" i="13"/>
  <c r="J541" i="13"/>
  <c r="K541" i="13"/>
  <c r="L541" i="13"/>
  <c r="M541" i="13"/>
  <c r="N541" i="13"/>
  <c r="O541" i="13"/>
  <c r="P541" i="13"/>
  <c r="Q541" i="13"/>
  <c r="R541" i="13"/>
  <c r="S541" i="13"/>
  <c r="T541" i="13"/>
  <c r="U541" i="13"/>
  <c r="V541" i="13"/>
  <c r="W541" i="13"/>
  <c r="Y541" i="13"/>
  <c r="H542" i="13"/>
  <c r="I542" i="13"/>
  <c r="J542" i="13"/>
  <c r="K542" i="13"/>
  <c r="L542" i="13"/>
  <c r="M542" i="13"/>
  <c r="N542" i="13"/>
  <c r="O542" i="13"/>
  <c r="P542" i="13"/>
  <c r="Q542" i="13"/>
  <c r="R542" i="13"/>
  <c r="S542" i="13"/>
  <c r="T542" i="13"/>
  <c r="U542" i="13"/>
  <c r="V542" i="13"/>
  <c r="W542" i="13"/>
  <c r="Y542" i="13"/>
  <c r="H543" i="13"/>
  <c r="I543" i="13"/>
  <c r="J543" i="13"/>
  <c r="K543" i="13"/>
  <c r="L543" i="13"/>
  <c r="M543" i="13"/>
  <c r="N543" i="13"/>
  <c r="O543" i="13"/>
  <c r="P543" i="13"/>
  <c r="Q543" i="13"/>
  <c r="R543" i="13"/>
  <c r="S543" i="13"/>
  <c r="T543" i="13"/>
  <c r="U543" i="13"/>
  <c r="V543" i="13"/>
  <c r="W543" i="13"/>
  <c r="Y543" i="13"/>
  <c r="H544" i="13"/>
  <c r="I544" i="13"/>
  <c r="J544" i="13"/>
  <c r="K544" i="13"/>
  <c r="L544" i="13"/>
  <c r="M544" i="13"/>
  <c r="N544" i="13"/>
  <c r="O544" i="13"/>
  <c r="P544" i="13"/>
  <c r="Q544" i="13"/>
  <c r="R544" i="13"/>
  <c r="S544" i="13"/>
  <c r="T544" i="13"/>
  <c r="U544" i="13"/>
  <c r="V544" i="13"/>
  <c r="W544" i="13"/>
  <c r="Y544" i="13"/>
  <c r="H545" i="13"/>
  <c r="I545" i="13"/>
  <c r="J545" i="13"/>
  <c r="K545" i="13"/>
  <c r="L545" i="13"/>
  <c r="M545" i="13"/>
  <c r="N545" i="13"/>
  <c r="O545" i="13"/>
  <c r="P545" i="13"/>
  <c r="Q545" i="13"/>
  <c r="R545" i="13"/>
  <c r="S545" i="13"/>
  <c r="T545" i="13"/>
  <c r="U545" i="13"/>
  <c r="V545" i="13"/>
  <c r="W545" i="13"/>
  <c r="Y545" i="13"/>
  <c r="H546" i="13"/>
  <c r="I546" i="13"/>
  <c r="J546" i="13"/>
  <c r="K546" i="13"/>
  <c r="L546" i="13"/>
  <c r="M546" i="13"/>
  <c r="N546" i="13"/>
  <c r="O546" i="13"/>
  <c r="P546" i="13"/>
  <c r="Q546" i="13"/>
  <c r="R546" i="13"/>
  <c r="S546" i="13"/>
  <c r="T546" i="13"/>
  <c r="U546" i="13"/>
  <c r="V546" i="13"/>
  <c r="W546" i="13"/>
  <c r="Y546" i="13"/>
  <c r="H547" i="13"/>
  <c r="I547" i="13"/>
  <c r="J547" i="13"/>
  <c r="K547" i="13"/>
  <c r="L547" i="13"/>
  <c r="M547" i="13"/>
  <c r="N547" i="13"/>
  <c r="O547" i="13"/>
  <c r="P547" i="13"/>
  <c r="Q547" i="13"/>
  <c r="R547" i="13"/>
  <c r="S547" i="13"/>
  <c r="T547" i="13"/>
  <c r="U547" i="13"/>
  <c r="V547" i="13"/>
  <c r="W547" i="13"/>
  <c r="Y547" i="13"/>
  <c r="H548" i="13"/>
  <c r="I548" i="13"/>
  <c r="J548" i="13"/>
  <c r="K548" i="13"/>
  <c r="L548" i="13"/>
  <c r="M548" i="13"/>
  <c r="N548" i="13"/>
  <c r="O548" i="13"/>
  <c r="P548" i="13"/>
  <c r="Q548" i="13"/>
  <c r="R548" i="13"/>
  <c r="S548" i="13"/>
  <c r="T548" i="13"/>
  <c r="U548" i="13"/>
  <c r="V548" i="13"/>
  <c r="W548" i="13"/>
  <c r="Y548" i="13"/>
  <c r="H549" i="13"/>
  <c r="I549" i="13"/>
  <c r="J549" i="13"/>
  <c r="K549" i="13"/>
  <c r="L549" i="13"/>
  <c r="M549" i="13"/>
  <c r="N549" i="13"/>
  <c r="O549" i="13"/>
  <c r="P549" i="13"/>
  <c r="Q549" i="13"/>
  <c r="R549" i="13"/>
  <c r="S549" i="13"/>
  <c r="T549" i="13"/>
  <c r="U549" i="13"/>
  <c r="V549" i="13"/>
  <c r="W549" i="13"/>
  <c r="Y549" i="13"/>
  <c r="H550" i="13"/>
  <c r="I550" i="13"/>
  <c r="J550" i="13"/>
  <c r="K550" i="13"/>
  <c r="L550" i="13"/>
  <c r="M550" i="13"/>
  <c r="N550" i="13"/>
  <c r="O550" i="13"/>
  <c r="P550" i="13"/>
  <c r="Q550" i="13"/>
  <c r="R550" i="13"/>
  <c r="S550" i="13"/>
  <c r="T550" i="13"/>
  <c r="U550" i="13"/>
  <c r="V550" i="13"/>
  <c r="W550" i="13"/>
  <c r="Y550" i="13"/>
  <c r="H551" i="13"/>
  <c r="I551" i="13"/>
  <c r="J551" i="13"/>
  <c r="K551" i="13"/>
  <c r="L551" i="13"/>
  <c r="M551" i="13"/>
  <c r="N551" i="13"/>
  <c r="O551" i="13"/>
  <c r="P551" i="13"/>
  <c r="Q551" i="13"/>
  <c r="R551" i="13"/>
  <c r="S551" i="13"/>
  <c r="T551" i="13"/>
  <c r="U551" i="13"/>
  <c r="V551" i="13"/>
  <c r="W551" i="13"/>
  <c r="Y551" i="13"/>
  <c r="H552" i="13"/>
  <c r="I552" i="13"/>
  <c r="J552" i="13"/>
  <c r="K552" i="13"/>
  <c r="L552" i="13"/>
  <c r="M552" i="13"/>
  <c r="N552" i="13"/>
  <c r="O552" i="13"/>
  <c r="P552" i="13"/>
  <c r="Q552" i="13"/>
  <c r="R552" i="13"/>
  <c r="S552" i="13"/>
  <c r="T552" i="13"/>
  <c r="U552" i="13"/>
  <c r="V552" i="13"/>
  <c r="W552" i="13"/>
  <c r="Y552" i="13"/>
  <c r="H553" i="13"/>
  <c r="I553" i="13"/>
  <c r="J553" i="13"/>
  <c r="K553" i="13"/>
  <c r="L553" i="13"/>
  <c r="M553" i="13"/>
  <c r="N553" i="13"/>
  <c r="O553" i="13"/>
  <c r="P553" i="13"/>
  <c r="Q553" i="13"/>
  <c r="R553" i="13"/>
  <c r="S553" i="13"/>
  <c r="T553" i="13"/>
  <c r="U553" i="13"/>
  <c r="V553" i="13"/>
  <c r="W553" i="13"/>
  <c r="Y553" i="13"/>
  <c r="H554" i="13"/>
  <c r="I554" i="13"/>
  <c r="J554" i="13"/>
  <c r="K554" i="13"/>
  <c r="L554" i="13"/>
  <c r="M554" i="13"/>
  <c r="N554" i="13"/>
  <c r="O554" i="13"/>
  <c r="P554" i="13"/>
  <c r="Q554" i="13"/>
  <c r="R554" i="13"/>
  <c r="S554" i="13"/>
  <c r="T554" i="13"/>
  <c r="U554" i="13"/>
  <c r="V554" i="13"/>
  <c r="W554" i="13"/>
  <c r="Y554" i="13"/>
  <c r="H555" i="13"/>
  <c r="I555" i="13"/>
  <c r="J555" i="13"/>
  <c r="K555" i="13"/>
  <c r="L555" i="13"/>
  <c r="M555" i="13"/>
  <c r="N555" i="13"/>
  <c r="O555" i="13"/>
  <c r="P555" i="13"/>
  <c r="Q555" i="13"/>
  <c r="R555" i="13"/>
  <c r="S555" i="13"/>
  <c r="T555" i="13"/>
  <c r="U555" i="13"/>
  <c r="V555" i="13"/>
  <c r="W555" i="13"/>
  <c r="Y555" i="13"/>
  <c r="H556" i="13"/>
  <c r="I556" i="13"/>
  <c r="J556" i="13"/>
  <c r="K556" i="13"/>
  <c r="L556" i="13"/>
  <c r="M556" i="13"/>
  <c r="N556" i="13"/>
  <c r="O556" i="13"/>
  <c r="P556" i="13"/>
  <c r="Q556" i="13"/>
  <c r="R556" i="13"/>
  <c r="S556" i="13"/>
  <c r="T556" i="13"/>
  <c r="U556" i="13"/>
  <c r="V556" i="13"/>
  <c r="W556" i="13"/>
  <c r="Y556" i="13"/>
  <c r="H557" i="13"/>
  <c r="I557" i="13"/>
  <c r="J557" i="13"/>
  <c r="K557" i="13"/>
  <c r="L557" i="13"/>
  <c r="M557" i="13"/>
  <c r="N557" i="13"/>
  <c r="O557" i="13"/>
  <c r="P557" i="13"/>
  <c r="Q557" i="13"/>
  <c r="R557" i="13"/>
  <c r="S557" i="13"/>
  <c r="T557" i="13"/>
  <c r="U557" i="13"/>
  <c r="V557" i="13"/>
  <c r="W557" i="13"/>
  <c r="Y557" i="13"/>
  <c r="H558" i="13"/>
  <c r="I558" i="13"/>
  <c r="J558" i="13"/>
  <c r="K558" i="13"/>
  <c r="L558" i="13"/>
  <c r="M558" i="13"/>
  <c r="N558" i="13"/>
  <c r="O558" i="13"/>
  <c r="P558" i="13"/>
  <c r="Q558" i="13"/>
  <c r="R558" i="13"/>
  <c r="S558" i="13"/>
  <c r="T558" i="13"/>
  <c r="U558" i="13"/>
  <c r="V558" i="13"/>
  <c r="W558" i="13"/>
  <c r="Y558" i="13"/>
  <c r="H559" i="13"/>
  <c r="I559" i="13"/>
  <c r="J559" i="13"/>
  <c r="K559" i="13"/>
  <c r="L559" i="13"/>
  <c r="M559" i="13"/>
  <c r="N559" i="13"/>
  <c r="O559" i="13"/>
  <c r="P559" i="13"/>
  <c r="Q559" i="13"/>
  <c r="R559" i="13"/>
  <c r="S559" i="13"/>
  <c r="T559" i="13"/>
  <c r="U559" i="13"/>
  <c r="V559" i="13"/>
  <c r="W559" i="13"/>
  <c r="Y559" i="13"/>
  <c r="H560" i="13"/>
  <c r="I560" i="13"/>
  <c r="J560" i="13"/>
  <c r="K560" i="13"/>
  <c r="L560" i="13"/>
  <c r="M560" i="13"/>
  <c r="N560" i="13"/>
  <c r="O560" i="13"/>
  <c r="P560" i="13"/>
  <c r="Q560" i="13"/>
  <c r="R560" i="13"/>
  <c r="S560" i="13"/>
  <c r="T560" i="13"/>
  <c r="U560" i="13"/>
  <c r="V560" i="13"/>
  <c r="W560" i="13"/>
  <c r="Y560" i="13"/>
  <c r="H561" i="13"/>
  <c r="I561" i="13"/>
  <c r="J561" i="13"/>
  <c r="K561" i="13"/>
  <c r="L561" i="13"/>
  <c r="M561" i="13"/>
  <c r="N561" i="13"/>
  <c r="O561" i="13"/>
  <c r="P561" i="13"/>
  <c r="Q561" i="13"/>
  <c r="R561" i="13"/>
  <c r="S561" i="13"/>
  <c r="T561" i="13"/>
  <c r="U561" i="13"/>
  <c r="V561" i="13"/>
  <c r="W561" i="13"/>
  <c r="Y561" i="13"/>
  <c r="H562" i="13"/>
  <c r="I562" i="13"/>
  <c r="J562" i="13"/>
  <c r="K562" i="13"/>
  <c r="L562" i="13"/>
  <c r="M562" i="13"/>
  <c r="N562" i="13"/>
  <c r="O562" i="13"/>
  <c r="P562" i="13"/>
  <c r="Q562" i="13"/>
  <c r="R562" i="13"/>
  <c r="S562" i="13"/>
  <c r="T562" i="13"/>
  <c r="U562" i="13"/>
  <c r="V562" i="13"/>
  <c r="W562" i="13"/>
  <c r="Y562" i="13"/>
  <c r="H563" i="13"/>
  <c r="I563" i="13"/>
  <c r="J563" i="13"/>
  <c r="K563" i="13"/>
  <c r="L563" i="13"/>
  <c r="M563" i="13"/>
  <c r="N563" i="13"/>
  <c r="O563" i="13"/>
  <c r="P563" i="13"/>
  <c r="Q563" i="13"/>
  <c r="R563" i="13"/>
  <c r="S563" i="13"/>
  <c r="T563" i="13"/>
  <c r="U563" i="13"/>
  <c r="V563" i="13"/>
  <c r="W563" i="13"/>
  <c r="Y563" i="13"/>
  <c r="H564" i="13"/>
  <c r="I564" i="13"/>
  <c r="J564" i="13"/>
  <c r="K564" i="13"/>
  <c r="L564" i="13"/>
  <c r="M564" i="13"/>
  <c r="N564" i="13"/>
  <c r="O564" i="13"/>
  <c r="P564" i="13"/>
  <c r="Q564" i="13"/>
  <c r="R564" i="13"/>
  <c r="S564" i="13"/>
  <c r="T564" i="13"/>
  <c r="U564" i="13"/>
  <c r="V564" i="13"/>
  <c r="W564" i="13"/>
  <c r="Y564" i="13"/>
  <c r="H565" i="13"/>
  <c r="I565" i="13"/>
  <c r="J565" i="13"/>
  <c r="K565" i="13"/>
  <c r="L565" i="13"/>
  <c r="M565" i="13"/>
  <c r="N565" i="13"/>
  <c r="O565" i="13"/>
  <c r="P565" i="13"/>
  <c r="Q565" i="13"/>
  <c r="R565" i="13"/>
  <c r="S565" i="13"/>
  <c r="T565" i="13"/>
  <c r="U565" i="13"/>
  <c r="V565" i="13"/>
  <c r="W565" i="13"/>
  <c r="Y565" i="13"/>
  <c r="H566" i="13"/>
  <c r="I566" i="13"/>
  <c r="J566" i="13"/>
  <c r="K566" i="13"/>
  <c r="L566" i="13"/>
  <c r="M566" i="13"/>
  <c r="N566" i="13"/>
  <c r="O566" i="13"/>
  <c r="P566" i="13"/>
  <c r="Q566" i="13"/>
  <c r="R566" i="13"/>
  <c r="S566" i="13"/>
  <c r="T566" i="13"/>
  <c r="U566" i="13"/>
  <c r="V566" i="13"/>
  <c r="W566" i="13"/>
  <c r="Y566" i="13"/>
  <c r="H567" i="13"/>
  <c r="I567" i="13"/>
  <c r="J567" i="13"/>
  <c r="K567" i="13"/>
  <c r="L567" i="13"/>
  <c r="M567" i="13"/>
  <c r="N567" i="13"/>
  <c r="O567" i="13"/>
  <c r="P567" i="13"/>
  <c r="Q567" i="13"/>
  <c r="R567" i="13"/>
  <c r="S567" i="13"/>
  <c r="T567" i="13"/>
  <c r="U567" i="13"/>
  <c r="V567" i="13"/>
  <c r="W567" i="13"/>
  <c r="Y567" i="13"/>
  <c r="H568" i="13"/>
  <c r="I568" i="13"/>
  <c r="J568" i="13"/>
  <c r="K568" i="13"/>
  <c r="L568" i="13"/>
  <c r="M568" i="13"/>
  <c r="N568" i="13"/>
  <c r="O568" i="13"/>
  <c r="P568" i="13"/>
  <c r="Q568" i="13"/>
  <c r="R568" i="13"/>
  <c r="S568" i="13"/>
  <c r="T568" i="13"/>
  <c r="U568" i="13"/>
  <c r="V568" i="13"/>
  <c r="W568" i="13"/>
  <c r="Y568" i="13"/>
  <c r="H569" i="13"/>
  <c r="I569" i="13"/>
  <c r="J569" i="13"/>
  <c r="K569" i="13"/>
  <c r="L569" i="13"/>
  <c r="M569" i="13"/>
  <c r="N569" i="13"/>
  <c r="O569" i="13"/>
  <c r="P569" i="13"/>
  <c r="Q569" i="13"/>
  <c r="R569" i="13"/>
  <c r="S569" i="13"/>
  <c r="T569" i="13"/>
  <c r="U569" i="13"/>
  <c r="V569" i="13"/>
  <c r="W569" i="13"/>
  <c r="Y569" i="13"/>
  <c r="H570" i="13"/>
  <c r="I570" i="13"/>
  <c r="J570" i="13"/>
  <c r="K570" i="13"/>
  <c r="L570" i="13"/>
  <c r="M570" i="13"/>
  <c r="N570" i="13"/>
  <c r="O570" i="13"/>
  <c r="P570" i="13"/>
  <c r="Q570" i="13"/>
  <c r="R570" i="13"/>
  <c r="S570" i="13"/>
  <c r="T570" i="13"/>
  <c r="U570" i="13"/>
  <c r="V570" i="13"/>
  <c r="W570" i="13"/>
  <c r="Y570" i="13"/>
  <c r="H571" i="13"/>
  <c r="I571" i="13"/>
  <c r="J571" i="13"/>
  <c r="K571" i="13"/>
  <c r="L571" i="13"/>
  <c r="M571" i="13"/>
  <c r="N571" i="13"/>
  <c r="O571" i="13"/>
  <c r="P571" i="13"/>
  <c r="Q571" i="13"/>
  <c r="R571" i="13"/>
  <c r="S571" i="13"/>
  <c r="T571" i="13"/>
  <c r="U571" i="13"/>
  <c r="V571" i="13"/>
  <c r="W571" i="13"/>
  <c r="Y571" i="13"/>
  <c r="H572" i="13"/>
  <c r="I572" i="13"/>
  <c r="J572" i="13"/>
  <c r="K572" i="13"/>
  <c r="L572" i="13"/>
  <c r="M572" i="13"/>
  <c r="N572" i="13"/>
  <c r="O572" i="13"/>
  <c r="P572" i="13"/>
  <c r="Q572" i="13"/>
  <c r="R572" i="13"/>
  <c r="S572" i="13"/>
  <c r="T572" i="13"/>
  <c r="U572" i="13"/>
  <c r="V572" i="13"/>
  <c r="W572" i="13"/>
  <c r="Y572" i="13"/>
  <c r="H573" i="13"/>
  <c r="I573" i="13"/>
  <c r="J573" i="13"/>
  <c r="K573" i="13"/>
  <c r="L573" i="13"/>
  <c r="M573" i="13"/>
  <c r="N573" i="13"/>
  <c r="O573" i="13"/>
  <c r="P573" i="13"/>
  <c r="Q573" i="13"/>
  <c r="R573" i="13"/>
  <c r="S573" i="13"/>
  <c r="T573" i="13"/>
  <c r="U573" i="13"/>
  <c r="V573" i="13"/>
  <c r="W573" i="13"/>
  <c r="Y573" i="13"/>
  <c r="H574" i="13"/>
  <c r="I574" i="13"/>
  <c r="J574" i="13"/>
  <c r="K574" i="13"/>
  <c r="L574" i="13"/>
  <c r="M574" i="13"/>
  <c r="N574" i="13"/>
  <c r="O574" i="13"/>
  <c r="P574" i="13"/>
  <c r="Q574" i="13"/>
  <c r="R574" i="13"/>
  <c r="S574" i="13"/>
  <c r="T574" i="13"/>
  <c r="U574" i="13"/>
  <c r="V574" i="13"/>
  <c r="W574" i="13"/>
  <c r="Y574" i="13"/>
  <c r="H575" i="13"/>
  <c r="I575" i="13"/>
  <c r="J575" i="13"/>
  <c r="K575" i="13"/>
  <c r="L575" i="13"/>
  <c r="M575" i="13"/>
  <c r="N575" i="13"/>
  <c r="O575" i="13"/>
  <c r="P575" i="13"/>
  <c r="Q575" i="13"/>
  <c r="R575" i="13"/>
  <c r="S575" i="13"/>
  <c r="T575" i="13"/>
  <c r="U575" i="13"/>
  <c r="V575" i="13"/>
  <c r="W575" i="13"/>
  <c r="Y575" i="13"/>
  <c r="H576" i="13"/>
  <c r="I576" i="13"/>
  <c r="J576" i="13"/>
  <c r="K576" i="13"/>
  <c r="L576" i="13"/>
  <c r="M576" i="13"/>
  <c r="N576" i="13"/>
  <c r="O576" i="13"/>
  <c r="P576" i="13"/>
  <c r="Q576" i="13"/>
  <c r="R576" i="13"/>
  <c r="S576" i="13"/>
  <c r="T576" i="13"/>
  <c r="U576" i="13"/>
  <c r="V576" i="13"/>
  <c r="W576" i="13"/>
  <c r="Y576" i="13"/>
  <c r="H577" i="13"/>
  <c r="I577" i="13"/>
  <c r="J577" i="13"/>
  <c r="K577" i="13"/>
  <c r="L577" i="13"/>
  <c r="M577" i="13"/>
  <c r="N577" i="13"/>
  <c r="O577" i="13"/>
  <c r="P577" i="13"/>
  <c r="Q577" i="13"/>
  <c r="R577" i="13"/>
  <c r="S577" i="13"/>
  <c r="T577" i="13"/>
  <c r="U577" i="13"/>
  <c r="V577" i="13"/>
  <c r="W577" i="13"/>
  <c r="Y577" i="13"/>
  <c r="H578" i="13"/>
  <c r="I578" i="13"/>
  <c r="J578" i="13"/>
  <c r="K578" i="13"/>
  <c r="L578" i="13"/>
  <c r="M578" i="13"/>
  <c r="N578" i="13"/>
  <c r="O578" i="13"/>
  <c r="P578" i="13"/>
  <c r="Q578" i="13"/>
  <c r="R578" i="13"/>
  <c r="S578" i="13"/>
  <c r="T578" i="13"/>
  <c r="U578" i="13"/>
  <c r="V578" i="13"/>
  <c r="W578" i="13"/>
  <c r="Y578" i="13"/>
  <c r="H579" i="13"/>
  <c r="I579" i="13"/>
  <c r="J579" i="13"/>
  <c r="K579" i="13"/>
  <c r="L579" i="13"/>
  <c r="M579" i="13"/>
  <c r="N579" i="13"/>
  <c r="O579" i="13"/>
  <c r="P579" i="13"/>
  <c r="Q579" i="13"/>
  <c r="R579" i="13"/>
  <c r="S579" i="13"/>
  <c r="T579" i="13"/>
  <c r="U579" i="13"/>
  <c r="V579" i="13"/>
  <c r="W579" i="13"/>
  <c r="Y579" i="13"/>
  <c r="H580" i="13"/>
  <c r="I580" i="13"/>
  <c r="J580" i="13"/>
  <c r="K580" i="13"/>
  <c r="L580" i="13"/>
  <c r="M580" i="13"/>
  <c r="N580" i="13"/>
  <c r="O580" i="13"/>
  <c r="P580" i="13"/>
  <c r="Q580" i="13"/>
  <c r="R580" i="13"/>
  <c r="S580" i="13"/>
  <c r="T580" i="13"/>
  <c r="U580" i="13"/>
  <c r="V580" i="13"/>
  <c r="W580" i="13"/>
  <c r="Y580" i="13"/>
  <c r="H581" i="13"/>
  <c r="I581" i="13"/>
  <c r="J581" i="13"/>
  <c r="K581" i="13"/>
  <c r="L581" i="13"/>
  <c r="M581" i="13"/>
  <c r="N581" i="13"/>
  <c r="O581" i="13"/>
  <c r="P581" i="13"/>
  <c r="Q581" i="13"/>
  <c r="R581" i="13"/>
  <c r="S581" i="13"/>
  <c r="T581" i="13"/>
  <c r="U581" i="13"/>
  <c r="V581" i="13"/>
  <c r="W581" i="13"/>
  <c r="Y581" i="13"/>
  <c r="H582" i="13"/>
  <c r="I582" i="13"/>
  <c r="J582" i="13"/>
  <c r="K582" i="13"/>
  <c r="L582" i="13"/>
  <c r="M582" i="13"/>
  <c r="N582" i="13"/>
  <c r="O582" i="13"/>
  <c r="P582" i="13"/>
  <c r="Q582" i="13"/>
  <c r="R582" i="13"/>
  <c r="S582" i="13"/>
  <c r="T582" i="13"/>
  <c r="U582" i="13"/>
  <c r="V582" i="13"/>
  <c r="W582" i="13"/>
  <c r="Y582" i="13"/>
  <c r="H583" i="13"/>
  <c r="I583" i="13"/>
  <c r="J583" i="13"/>
  <c r="K583" i="13"/>
  <c r="L583" i="13"/>
  <c r="M583" i="13"/>
  <c r="N583" i="13"/>
  <c r="O583" i="13"/>
  <c r="P583" i="13"/>
  <c r="Q583" i="13"/>
  <c r="R583" i="13"/>
  <c r="S583" i="13"/>
  <c r="T583" i="13"/>
  <c r="U583" i="13"/>
  <c r="V583" i="13"/>
  <c r="W583" i="13"/>
  <c r="Y583" i="13"/>
  <c r="H584" i="13"/>
  <c r="I584" i="13"/>
  <c r="J584" i="13"/>
  <c r="K584" i="13"/>
  <c r="L584" i="13"/>
  <c r="M584" i="13"/>
  <c r="N584" i="13"/>
  <c r="O584" i="13"/>
  <c r="P584" i="13"/>
  <c r="Q584" i="13"/>
  <c r="R584" i="13"/>
  <c r="S584" i="13"/>
  <c r="T584" i="13"/>
  <c r="U584" i="13"/>
  <c r="V584" i="13"/>
  <c r="W584" i="13"/>
  <c r="Y584" i="13"/>
  <c r="H585" i="13"/>
  <c r="I585" i="13"/>
  <c r="J585" i="13"/>
  <c r="K585" i="13"/>
  <c r="L585" i="13"/>
  <c r="M585" i="13"/>
  <c r="N585" i="13"/>
  <c r="O585" i="13"/>
  <c r="P585" i="13"/>
  <c r="Q585" i="13"/>
  <c r="R585" i="13"/>
  <c r="S585" i="13"/>
  <c r="T585" i="13"/>
  <c r="U585" i="13"/>
  <c r="V585" i="13"/>
  <c r="W585" i="13"/>
  <c r="Y585" i="13"/>
  <c r="H586" i="13"/>
  <c r="I586" i="13"/>
  <c r="J586" i="13"/>
  <c r="K586" i="13"/>
  <c r="L586" i="13"/>
  <c r="M586" i="13"/>
  <c r="N586" i="13"/>
  <c r="O586" i="13"/>
  <c r="P586" i="13"/>
  <c r="Q586" i="13"/>
  <c r="R586" i="13"/>
  <c r="S586" i="13"/>
  <c r="T586" i="13"/>
  <c r="U586" i="13"/>
  <c r="V586" i="13"/>
  <c r="W586" i="13"/>
  <c r="Y586" i="13"/>
  <c r="H587" i="13"/>
  <c r="I587" i="13"/>
  <c r="J587" i="13"/>
  <c r="K587" i="13"/>
  <c r="L587" i="13"/>
  <c r="M587" i="13"/>
  <c r="N587" i="13"/>
  <c r="O587" i="13"/>
  <c r="P587" i="13"/>
  <c r="Q587" i="13"/>
  <c r="R587" i="13"/>
  <c r="S587" i="13"/>
  <c r="T587" i="13"/>
  <c r="U587" i="13"/>
  <c r="V587" i="13"/>
  <c r="W587" i="13"/>
  <c r="Y587" i="13"/>
  <c r="H588" i="13"/>
  <c r="I588" i="13"/>
  <c r="J588" i="13"/>
  <c r="K588" i="13"/>
  <c r="L588" i="13"/>
  <c r="M588" i="13"/>
  <c r="N588" i="13"/>
  <c r="O588" i="13"/>
  <c r="P588" i="13"/>
  <c r="Q588" i="13"/>
  <c r="R588" i="13"/>
  <c r="S588" i="13"/>
  <c r="T588" i="13"/>
  <c r="U588" i="13"/>
  <c r="V588" i="13"/>
  <c r="W588" i="13"/>
  <c r="Y588" i="13"/>
  <c r="H589" i="13"/>
  <c r="I589" i="13"/>
  <c r="J589" i="13"/>
  <c r="K589" i="13"/>
  <c r="L589" i="13"/>
  <c r="M589" i="13"/>
  <c r="N589" i="13"/>
  <c r="O589" i="13"/>
  <c r="P589" i="13"/>
  <c r="Q589" i="13"/>
  <c r="R589" i="13"/>
  <c r="S589" i="13"/>
  <c r="T589" i="13"/>
  <c r="U589" i="13"/>
  <c r="V589" i="13"/>
  <c r="W589" i="13"/>
  <c r="Y589" i="13"/>
  <c r="H590" i="13"/>
  <c r="I590" i="13"/>
  <c r="J590" i="13"/>
  <c r="K590" i="13"/>
  <c r="L590" i="13"/>
  <c r="M590" i="13"/>
  <c r="N590" i="13"/>
  <c r="O590" i="13"/>
  <c r="P590" i="13"/>
  <c r="Q590" i="13"/>
  <c r="R590" i="13"/>
  <c r="S590" i="13"/>
  <c r="T590" i="13"/>
  <c r="U590" i="13"/>
  <c r="V590" i="13"/>
  <c r="W590" i="13"/>
  <c r="Y590" i="13"/>
  <c r="H591" i="13"/>
  <c r="I591" i="13"/>
  <c r="J591" i="13"/>
  <c r="K591" i="13"/>
  <c r="L591" i="13"/>
  <c r="M591" i="13"/>
  <c r="N591" i="13"/>
  <c r="O591" i="13"/>
  <c r="P591" i="13"/>
  <c r="Q591" i="13"/>
  <c r="R591" i="13"/>
  <c r="S591" i="13"/>
  <c r="T591" i="13"/>
  <c r="U591" i="13"/>
  <c r="V591" i="13"/>
  <c r="W591" i="13"/>
  <c r="Y591" i="13"/>
  <c r="H592" i="13"/>
  <c r="I592" i="13"/>
  <c r="J592" i="13"/>
  <c r="K592" i="13"/>
  <c r="L592" i="13"/>
  <c r="M592" i="13"/>
  <c r="N592" i="13"/>
  <c r="O592" i="13"/>
  <c r="P592" i="13"/>
  <c r="Q592" i="13"/>
  <c r="R592" i="13"/>
  <c r="S592" i="13"/>
  <c r="T592" i="13"/>
  <c r="U592" i="13"/>
  <c r="V592" i="13"/>
  <c r="W592" i="13"/>
  <c r="Y592" i="13"/>
  <c r="H593" i="13"/>
  <c r="I593" i="13"/>
  <c r="J593" i="13"/>
  <c r="K593" i="13"/>
  <c r="L593" i="13"/>
  <c r="M593" i="13"/>
  <c r="N593" i="13"/>
  <c r="O593" i="13"/>
  <c r="P593" i="13"/>
  <c r="Q593" i="13"/>
  <c r="R593" i="13"/>
  <c r="S593" i="13"/>
  <c r="T593" i="13"/>
  <c r="U593" i="13"/>
  <c r="V593" i="13"/>
  <c r="W593" i="13"/>
  <c r="Y593" i="13"/>
  <c r="H594" i="13"/>
  <c r="I594" i="13"/>
  <c r="J594" i="13"/>
  <c r="K594" i="13"/>
  <c r="L594" i="13"/>
  <c r="M594" i="13"/>
  <c r="N594" i="13"/>
  <c r="O594" i="13"/>
  <c r="P594" i="13"/>
  <c r="Q594" i="13"/>
  <c r="R594" i="13"/>
  <c r="S594" i="13"/>
  <c r="T594" i="13"/>
  <c r="U594" i="13"/>
  <c r="V594" i="13"/>
  <c r="W594" i="13"/>
  <c r="Y594" i="13"/>
  <c r="H595" i="13"/>
  <c r="I595" i="13"/>
  <c r="J595" i="13"/>
  <c r="K595" i="13"/>
  <c r="L595" i="13"/>
  <c r="M595" i="13"/>
  <c r="N595" i="13"/>
  <c r="O595" i="13"/>
  <c r="P595" i="13"/>
  <c r="Q595" i="13"/>
  <c r="R595" i="13"/>
  <c r="S595" i="13"/>
  <c r="T595" i="13"/>
  <c r="U595" i="13"/>
  <c r="V595" i="13"/>
  <c r="W595" i="13"/>
  <c r="Y595" i="13"/>
  <c r="H596" i="13"/>
  <c r="I596" i="13"/>
  <c r="J596" i="13"/>
  <c r="K596" i="13"/>
  <c r="L596" i="13"/>
  <c r="M596" i="13"/>
  <c r="N596" i="13"/>
  <c r="O596" i="13"/>
  <c r="P596" i="13"/>
  <c r="Q596" i="13"/>
  <c r="R596" i="13"/>
  <c r="S596" i="13"/>
  <c r="T596" i="13"/>
  <c r="U596" i="13"/>
  <c r="V596" i="13"/>
  <c r="W596" i="13"/>
  <c r="Y596" i="13"/>
  <c r="H597" i="13"/>
  <c r="I597" i="13"/>
  <c r="J597" i="13"/>
  <c r="K597" i="13"/>
  <c r="L597" i="13"/>
  <c r="M597" i="13"/>
  <c r="N597" i="13"/>
  <c r="O597" i="13"/>
  <c r="P597" i="13"/>
  <c r="Q597" i="13"/>
  <c r="R597" i="13"/>
  <c r="S597" i="13"/>
  <c r="T597" i="13"/>
  <c r="U597" i="13"/>
  <c r="V597" i="13"/>
  <c r="W597" i="13"/>
  <c r="Y597" i="13"/>
  <c r="H598" i="13"/>
  <c r="I598" i="13"/>
  <c r="J598" i="13"/>
  <c r="K598" i="13"/>
  <c r="L598" i="13"/>
  <c r="M598" i="13"/>
  <c r="N598" i="13"/>
  <c r="O598" i="13"/>
  <c r="P598" i="13"/>
  <c r="Q598" i="13"/>
  <c r="R598" i="13"/>
  <c r="S598" i="13"/>
  <c r="T598" i="13"/>
  <c r="U598" i="13"/>
  <c r="V598" i="13"/>
  <c r="W598" i="13"/>
  <c r="Y598" i="13"/>
  <c r="H599" i="13"/>
  <c r="I599" i="13"/>
  <c r="J599" i="13"/>
  <c r="K599" i="13"/>
  <c r="L599" i="13"/>
  <c r="M599" i="13"/>
  <c r="N599" i="13"/>
  <c r="O599" i="13"/>
  <c r="P599" i="13"/>
  <c r="Q599" i="13"/>
  <c r="R599" i="13"/>
  <c r="S599" i="13"/>
  <c r="T599" i="13"/>
  <c r="U599" i="13"/>
  <c r="V599" i="13"/>
  <c r="W599" i="13"/>
  <c r="Y599" i="13"/>
  <c r="H600" i="13"/>
  <c r="I600" i="13"/>
  <c r="J600" i="13"/>
  <c r="K600" i="13"/>
  <c r="L600" i="13"/>
  <c r="M600" i="13"/>
  <c r="N600" i="13"/>
  <c r="O600" i="13"/>
  <c r="P600" i="13"/>
  <c r="Q600" i="13"/>
  <c r="R600" i="13"/>
  <c r="S600" i="13"/>
  <c r="T600" i="13"/>
  <c r="U600" i="13"/>
  <c r="V600" i="13"/>
  <c r="W600" i="13"/>
  <c r="Y600" i="13"/>
  <c r="H601" i="13"/>
  <c r="I601" i="13"/>
  <c r="J601" i="13"/>
  <c r="K601" i="13"/>
  <c r="L601" i="13"/>
  <c r="M601" i="13"/>
  <c r="N601" i="13"/>
  <c r="O601" i="13"/>
  <c r="P601" i="13"/>
  <c r="Q601" i="13"/>
  <c r="R601" i="13"/>
  <c r="S601" i="13"/>
  <c r="T601" i="13"/>
  <c r="U601" i="13"/>
  <c r="V601" i="13"/>
  <c r="W601" i="13"/>
  <c r="Y601" i="13"/>
  <c r="H602" i="13"/>
  <c r="I602" i="13"/>
  <c r="J602" i="13"/>
  <c r="K602" i="13"/>
  <c r="L602" i="13"/>
  <c r="M602" i="13"/>
  <c r="N602" i="13"/>
  <c r="O602" i="13"/>
  <c r="P602" i="13"/>
  <c r="Q602" i="13"/>
  <c r="R602" i="13"/>
  <c r="S602" i="13"/>
  <c r="T602" i="13"/>
  <c r="U602" i="13"/>
  <c r="V602" i="13"/>
  <c r="W602" i="13"/>
  <c r="Y602" i="13"/>
  <c r="H603" i="13"/>
  <c r="I603" i="13"/>
  <c r="J603" i="13"/>
  <c r="K603" i="13"/>
  <c r="L603" i="13"/>
  <c r="M603" i="13"/>
  <c r="N603" i="13"/>
  <c r="O603" i="13"/>
  <c r="P603" i="13"/>
  <c r="Q603" i="13"/>
  <c r="R603" i="13"/>
  <c r="S603" i="13"/>
  <c r="T603" i="13"/>
  <c r="U603" i="13"/>
  <c r="V603" i="13"/>
  <c r="W603" i="13"/>
  <c r="Y603" i="13"/>
  <c r="H604" i="13"/>
  <c r="I604" i="13"/>
  <c r="J604" i="13"/>
  <c r="K604" i="13"/>
  <c r="L604" i="13"/>
  <c r="M604" i="13"/>
  <c r="N604" i="13"/>
  <c r="O604" i="13"/>
  <c r="P604" i="13"/>
  <c r="Q604" i="13"/>
  <c r="R604" i="13"/>
  <c r="S604" i="13"/>
  <c r="T604" i="13"/>
  <c r="U604" i="13"/>
  <c r="V604" i="13"/>
  <c r="W604" i="13"/>
  <c r="Y604" i="13"/>
  <c r="H605" i="13"/>
  <c r="I605" i="13"/>
  <c r="J605" i="13"/>
  <c r="K605" i="13"/>
  <c r="L605" i="13"/>
  <c r="M605" i="13"/>
  <c r="N605" i="13"/>
  <c r="O605" i="13"/>
  <c r="P605" i="13"/>
  <c r="Q605" i="13"/>
  <c r="R605" i="13"/>
  <c r="S605" i="13"/>
  <c r="T605" i="13"/>
  <c r="U605" i="13"/>
  <c r="V605" i="13"/>
  <c r="W605" i="13"/>
  <c r="Y605" i="13"/>
  <c r="H606" i="13"/>
  <c r="I606" i="13"/>
  <c r="J606" i="13"/>
  <c r="K606" i="13"/>
  <c r="L606" i="13"/>
  <c r="M606" i="13"/>
  <c r="N606" i="13"/>
  <c r="O606" i="13"/>
  <c r="P606" i="13"/>
  <c r="Q606" i="13"/>
  <c r="R606" i="13"/>
  <c r="S606" i="13"/>
  <c r="T606" i="13"/>
  <c r="U606" i="13"/>
  <c r="V606" i="13"/>
  <c r="W606" i="13"/>
  <c r="Y606" i="13"/>
  <c r="H607" i="13"/>
  <c r="I607" i="13"/>
  <c r="J607" i="13"/>
  <c r="K607" i="13"/>
  <c r="L607" i="13"/>
  <c r="M607" i="13"/>
  <c r="N607" i="13"/>
  <c r="O607" i="13"/>
  <c r="P607" i="13"/>
  <c r="Q607" i="13"/>
  <c r="R607" i="13"/>
  <c r="S607" i="13"/>
  <c r="T607" i="13"/>
  <c r="U607" i="13"/>
  <c r="V607" i="13"/>
  <c r="W607" i="13"/>
  <c r="Y607" i="13"/>
  <c r="H608" i="13"/>
  <c r="I608" i="13"/>
  <c r="J608" i="13"/>
  <c r="K608" i="13"/>
  <c r="L608" i="13"/>
  <c r="M608" i="13"/>
  <c r="N608" i="13"/>
  <c r="O608" i="13"/>
  <c r="P608" i="13"/>
  <c r="Q608" i="13"/>
  <c r="R608" i="13"/>
  <c r="S608" i="13"/>
  <c r="T608" i="13"/>
  <c r="U608" i="13"/>
  <c r="V608" i="13"/>
  <c r="W608" i="13"/>
  <c r="Y608" i="13"/>
  <c r="H609" i="13"/>
  <c r="I609" i="13"/>
  <c r="J609" i="13"/>
  <c r="K609" i="13"/>
  <c r="L609" i="13"/>
  <c r="M609" i="13"/>
  <c r="N609" i="13"/>
  <c r="O609" i="13"/>
  <c r="P609" i="13"/>
  <c r="Q609" i="13"/>
  <c r="R609" i="13"/>
  <c r="S609" i="13"/>
  <c r="T609" i="13"/>
  <c r="U609" i="13"/>
  <c r="V609" i="13"/>
  <c r="W609" i="13"/>
  <c r="Y609" i="13"/>
  <c r="H610" i="13"/>
  <c r="I610" i="13"/>
  <c r="J610" i="13"/>
  <c r="K610" i="13"/>
  <c r="L610" i="13"/>
  <c r="M610" i="13"/>
  <c r="N610" i="13"/>
  <c r="O610" i="13"/>
  <c r="P610" i="13"/>
  <c r="Q610" i="13"/>
  <c r="R610" i="13"/>
  <c r="S610" i="13"/>
  <c r="T610" i="13"/>
  <c r="U610" i="13"/>
  <c r="V610" i="13"/>
  <c r="W610" i="13"/>
  <c r="Y610" i="13"/>
  <c r="H611" i="13"/>
  <c r="I611" i="13"/>
  <c r="J611" i="13"/>
  <c r="K611" i="13"/>
  <c r="L611" i="13"/>
  <c r="M611" i="13"/>
  <c r="N611" i="13"/>
  <c r="O611" i="13"/>
  <c r="P611" i="13"/>
  <c r="Q611" i="13"/>
  <c r="R611" i="13"/>
  <c r="S611" i="13"/>
  <c r="T611" i="13"/>
  <c r="U611" i="13"/>
  <c r="V611" i="13"/>
  <c r="W611" i="13"/>
  <c r="Y611" i="13"/>
  <c r="H612" i="13"/>
  <c r="I612" i="13"/>
  <c r="J612" i="13"/>
  <c r="K612" i="13"/>
  <c r="L612" i="13"/>
  <c r="M612" i="13"/>
  <c r="N612" i="13"/>
  <c r="O612" i="13"/>
  <c r="P612" i="13"/>
  <c r="Q612" i="13"/>
  <c r="R612" i="13"/>
  <c r="S612" i="13"/>
  <c r="T612" i="13"/>
  <c r="U612" i="13"/>
  <c r="V612" i="13"/>
  <c r="W612" i="13"/>
  <c r="Y612" i="13"/>
  <c r="H613" i="13"/>
  <c r="I613" i="13"/>
  <c r="J613" i="13"/>
  <c r="K613" i="13"/>
  <c r="L613" i="13"/>
  <c r="M613" i="13"/>
  <c r="N613" i="13"/>
  <c r="O613" i="13"/>
  <c r="P613" i="13"/>
  <c r="Q613" i="13"/>
  <c r="R613" i="13"/>
  <c r="S613" i="13"/>
  <c r="T613" i="13"/>
  <c r="U613" i="13"/>
  <c r="V613" i="13"/>
  <c r="W613" i="13"/>
  <c r="Y613" i="13"/>
  <c r="H614" i="13"/>
  <c r="I614" i="13"/>
  <c r="J614" i="13"/>
  <c r="K614" i="13"/>
  <c r="L614" i="13"/>
  <c r="M614" i="13"/>
  <c r="N614" i="13"/>
  <c r="O614" i="13"/>
  <c r="P614" i="13"/>
  <c r="Q614" i="13"/>
  <c r="R614" i="13"/>
  <c r="S614" i="13"/>
  <c r="T614" i="13"/>
  <c r="U614" i="13"/>
  <c r="V614" i="13"/>
  <c r="W614" i="13"/>
  <c r="Y614" i="13"/>
  <c r="H615" i="13"/>
  <c r="I615" i="13"/>
  <c r="J615" i="13"/>
  <c r="K615" i="13"/>
  <c r="L615" i="13"/>
  <c r="M615" i="13"/>
  <c r="N615" i="13"/>
  <c r="O615" i="13"/>
  <c r="P615" i="13"/>
  <c r="Q615" i="13"/>
  <c r="R615" i="13"/>
  <c r="S615" i="13"/>
  <c r="T615" i="13"/>
  <c r="U615" i="13"/>
  <c r="V615" i="13"/>
  <c r="W615" i="13"/>
  <c r="Y615" i="13"/>
  <c r="H616" i="13"/>
  <c r="I616" i="13"/>
  <c r="J616" i="13"/>
  <c r="K616" i="13"/>
  <c r="L616" i="13"/>
  <c r="M616" i="13"/>
  <c r="N616" i="13"/>
  <c r="O616" i="13"/>
  <c r="P616" i="13"/>
  <c r="Q616" i="13"/>
  <c r="R616" i="13"/>
  <c r="S616" i="13"/>
  <c r="T616" i="13"/>
  <c r="U616" i="13"/>
  <c r="V616" i="13"/>
  <c r="W616" i="13"/>
  <c r="Y616" i="13"/>
  <c r="H617" i="13"/>
  <c r="I617" i="13"/>
  <c r="J617" i="13"/>
  <c r="K617" i="13"/>
  <c r="L617" i="13"/>
  <c r="M617" i="13"/>
  <c r="N617" i="13"/>
  <c r="O617" i="13"/>
  <c r="P617" i="13"/>
  <c r="Q617" i="13"/>
  <c r="R617" i="13"/>
  <c r="S617" i="13"/>
  <c r="T617" i="13"/>
  <c r="U617" i="13"/>
  <c r="V617" i="13"/>
  <c r="W617" i="13"/>
  <c r="Y617" i="13"/>
  <c r="H618" i="13"/>
  <c r="I618" i="13"/>
  <c r="J618" i="13"/>
  <c r="K618" i="13"/>
  <c r="L618" i="13"/>
  <c r="M618" i="13"/>
  <c r="N618" i="13"/>
  <c r="O618" i="13"/>
  <c r="P618" i="13"/>
  <c r="Q618" i="13"/>
  <c r="R618" i="13"/>
  <c r="S618" i="13"/>
  <c r="T618" i="13"/>
  <c r="U618" i="13"/>
  <c r="V618" i="13"/>
  <c r="W618" i="13"/>
  <c r="Y618" i="13"/>
  <c r="H619" i="13"/>
  <c r="I619" i="13"/>
  <c r="J619" i="13"/>
  <c r="K619" i="13"/>
  <c r="L619" i="13"/>
  <c r="M619" i="13"/>
  <c r="N619" i="13"/>
  <c r="O619" i="13"/>
  <c r="P619" i="13"/>
  <c r="Q619" i="13"/>
  <c r="R619" i="13"/>
  <c r="S619" i="13"/>
  <c r="T619" i="13"/>
  <c r="U619" i="13"/>
  <c r="V619" i="13"/>
  <c r="W619" i="13"/>
  <c r="Y619" i="13"/>
  <c r="H620" i="13"/>
  <c r="I620" i="13"/>
  <c r="J620" i="13"/>
  <c r="K620" i="13"/>
  <c r="L620" i="13"/>
  <c r="M620" i="13"/>
  <c r="N620" i="13"/>
  <c r="O620" i="13"/>
  <c r="P620" i="13"/>
  <c r="Q620" i="13"/>
  <c r="R620" i="13"/>
  <c r="S620" i="13"/>
  <c r="T620" i="13"/>
  <c r="U620" i="13"/>
  <c r="V620" i="13"/>
  <c r="W620" i="13"/>
  <c r="Y620" i="13"/>
  <c r="H621" i="13"/>
  <c r="I621" i="13"/>
  <c r="J621" i="13"/>
  <c r="K621" i="13"/>
  <c r="L621" i="13"/>
  <c r="M621" i="13"/>
  <c r="N621" i="13"/>
  <c r="O621" i="13"/>
  <c r="P621" i="13"/>
  <c r="Q621" i="13"/>
  <c r="R621" i="13"/>
  <c r="S621" i="13"/>
  <c r="T621" i="13"/>
  <c r="U621" i="13"/>
  <c r="V621" i="13"/>
  <c r="W621" i="13"/>
  <c r="Y621" i="13"/>
  <c r="H622" i="13"/>
  <c r="I622" i="13"/>
  <c r="J622" i="13"/>
  <c r="K622" i="13"/>
  <c r="L622" i="13"/>
  <c r="M622" i="13"/>
  <c r="N622" i="13"/>
  <c r="O622" i="13"/>
  <c r="P622" i="13"/>
  <c r="Q622" i="13"/>
  <c r="R622" i="13"/>
  <c r="S622" i="13"/>
  <c r="T622" i="13"/>
  <c r="U622" i="13"/>
  <c r="V622" i="13"/>
  <c r="W622" i="13"/>
  <c r="Y622" i="13"/>
  <c r="H623" i="13"/>
  <c r="I623" i="13"/>
  <c r="J623" i="13"/>
  <c r="K623" i="13"/>
  <c r="L623" i="13"/>
  <c r="M623" i="13"/>
  <c r="N623" i="13"/>
  <c r="O623" i="13"/>
  <c r="P623" i="13"/>
  <c r="Q623" i="13"/>
  <c r="R623" i="13"/>
  <c r="S623" i="13"/>
  <c r="T623" i="13"/>
  <c r="U623" i="13"/>
  <c r="V623" i="13"/>
  <c r="W623" i="13"/>
  <c r="Y623" i="13"/>
  <c r="H624" i="13"/>
  <c r="I624" i="13"/>
  <c r="J624" i="13"/>
  <c r="K624" i="13"/>
  <c r="L624" i="13"/>
  <c r="M624" i="13"/>
  <c r="N624" i="13"/>
  <c r="O624" i="13"/>
  <c r="P624" i="13"/>
  <c r="Q624" i="13"/>
  <c r="R624" i="13"/>
  <c r="S624" i="13"/>
  <c r="T624" i="13"/>
  <c r="U624" i="13"/>
  <c r="V624" i="13"/>
  <c r="W624" i="13"/>
  <c r="Y624" i="13"/>
  <c r="H625" i="13"/>
  <c r="I625" i="13"/>
  <c r="J625" i="13"/>
  <c r="K625" i="13"/>
  <c r="L625" i="13"/>
  <c r="M625" i="13"/>
  <c r="N625" i="13"/>
  <c r="O625" i="13"/>
  <c r="P625" i="13"/>
  <c r="Q625" i="13"/>
  <c r="R625" i="13"/>
  <c r="S625" i="13"/>
  <c r="T625" i="13"/>
  <c r="U625" i="13"/>
  <c r="V625" i="13"/>
  <c r="W625" i="13"/>
  <c r="Y625" i="13"/>
  <c r="H626" i="13"/>
  <c r="I626" i="13"/>
  <c r="J626" i="13"/>
  <c r="K626" i="13"/>
  <c r="L626" i="13"/>
  <c r="M626" i="13"/>
  <c r="N626" i="13"/>
  <c r="O626" i="13"/>
  <c r="P626" i="13"/>
  <c r="Q626" i="13"/>
  <c r="R626" i="13"/>
  <c r="S626" i="13"/>
  <c r="T626" i="13"/>
  <c r="U626" i="13"/>
  <c r="V626" i="13"/>
  <c r="W626" i="13"/>
  <c r="Y626" i="13"/>
  <c r="H627" i="13"/>
  <c r="I627" i="13"/>
  <c r="J627" i="13"/>
  <c r="K627" i="13"/>
  <c r="L627" i="13"/>
  <c r="M627" i="13"/>
  <c r="N627" i="13"/>
  <c r="O627" i="13"/>
  <c r="P627" i="13"/>
  <c r="Q627" i="13"/>
  <c r="R627" i="13"/>
  <c r="S627" i="13"/>
  <c r="T627" i="13"/>
  <c r="U627" i="13"/>
  <c r="V627" i="13"/>
  <c r="W627" i="13"/>
  <c r="Y627" i="13"/>
  <c r="H628" i="13"/>
  <c r="I628" i="13"/>
  <c r="J628" i="13"/>
  <c r="K628" i="13"/>
  <c r="L628" i="13"/>
  <c r="M628" i="13"/>
  <c r="N628" i="13"/>
  <c r="O628" i="13"/>
  <c r="P628" i="13"/>
  <c r="Q628" i="13"/>
  <c r="R628" i="13"/>
  <c r="S628" i="13"/>
  <c r="T628" i="13"/>
  <c r="U628" i="13"/>
  <c r="V628" i="13"/>
  <c r="W628" i="13"/>
  <c r="Y628" i="13"/>
  <c r="H629" i="13"/>
  <c r="I629" i="13"/>
  <c r="J629" i="13"/>
  <c r="K629" i="13"/>
  <c r="L629" i="13"/>
  <c r="M629" i="13"/>
  <c r="N629" i="13"/>
  <c r="O629" i="13"/>
  <c r="P629" i="13"/>
  <c r="Q629" i="13"/>
  <c r="R629" i="13"/>
  <c r="S629" i="13"/>
  <c r="T629" i="13"/>
  <c r="U629" i="13"/>
  <c r="V629" i="13"/>
  <c r="W629" i="13"/>
  <c r="Y629" i="13"/>
  <c r="H630" i="13"/>
  <c r="I630" i="13"/>
  <c r="J630" i="13"/>
  <c r="K630" i="13"/>
  <c r="L630" i="13"/>
  <c r="M630" i="13"/>
  <c r="N630" i="13"/>
  <c r="O630" i="13"/>
  <c r="P630" i="13"/>
  <c r="Q630" i="13"/>
  <c r="R630" i="13"/>
  <c r="S630" i="13"/>
  <c r="T630" i="13"/>
  <c r="U630" i="13"/>
  <c r="V630" i="13"/>
  <c r="W630" i="13"/>
  <c r="Y630" i="13"/>
  <c r="H631" i="13"/>
  <c r="I631" i="13"/>
  <c r="J631" i="13"/>
  <c r="K631" i="13"/>
  <c r="L631" i="13"/>
  <c r="M631" i="13"/>
  <c r="N631" i="13"/>
  <c r="O631" i="13"/>
  <c r="P631" i="13"/>
  <c r="Q631" i="13"/>
  <c r="R631" i="13"/>
  <c r="S631" i="13"/>
  <c r="T631" i="13"/>
  <c r="U631" i="13"/>
  <c r="V631" i="13"/>
  <c r="W631" i="13"/>
  <c r="Y631" i="13"/>
  <c r="H632" i="13"/>
  <c r="I632" i="13"/>
  <c r="J632" i="13"/>
  <c r="K632" i="13"/>
  <c r="L632" i="13"/>
  <c r="M632" i="13"/>
  <c r="N632" i="13"/>
  <c r="O632" i="13"/>
  <c r="P632" i="13"/>
  <c r="Q632" i="13"/>
  <c r="R632" i="13"/>
  <c r="S632" i="13"/>
  <c r="T632" i="13"/>
  <c r="U632" i="13"/>
  <c r="V632" i="13"/>
  <c r="W632" i="13"/>
  <c r="Y632" i="13"/>
  <c r="H633" i="13"/>
  <c r="I633" i="13"/>
  <c r="J633" i="13"/>
  <c r="K633" i="13"/>
  <c r="L633" i="13"/>
  <c r="M633" i="13"/>
  <c r="N633" i="13"/>
  <c r="O633" i="13"/>
  <c r="P633" i="13"/>
  <c r="Q633" i="13"/>
  <c r="R633" i="13"/>
  <c r="S633" i="13"/>
  <c r="T633" i="13"/>
  <c r="U633" i="13"/>
  <c r="V633" i="13"/>
  <c r="W633" i="13"/>
  <c r="Y633" i="13"/>
  <c r="H634" i="13"/>
  <c r="I634" i="13"/>
  <c r="J634" i="13"/>
  <c r="K634" i="13"/>
  <c r="L634" i="13"/>
  <c r="M634" i="13"/>
  <c r="N634" i="13"/>
  <c r="O634" i="13"/>
  <c r="P634" i="13"/>
  <c r="Q634" i="13"/>
  <c r="R634" i="13"/>
  <c r="S634" i="13"/>
  <c r="T634" i="13"/>
  <c r="U634" i="13"/>
  <c r="V634" i="13"/>
  <c r="W634" i="13"/>
  <c r="Y634" i="13"/>
  <c r="H635" i="13"/>
  <c r="I635" i="13"/>
  <c r="J635" i="13"/>
  <c r="K635" i="13"/>
  <c r="L635" i="13"/>
  <c r="M635" i="13"/>
  <c r="N635" i="13"/>
  <c r="O635" i="13"/>
  <c r="P635" i="13"/>
  <c r="Q635" i="13"/>
  <c r="R635" i="13"/>
  <c r="S635" i="13"/>
  <c r="T635" i="13"/>
  <c r="U635" i="13"/>
  <c r="V635" i="13"/>
  <c r="W635" i="13"/>
  <c r="Y635" i="13"/>
  <c r="H636" i="13"/>
  <c r="I636" i="13"/>
  <c r="J636" i="13"/>
  <c r="K636" i="13"/>
  <c r="L636" i="13"/>
  <c r="M636" i="13"/>
  <c r="N636" i="13"/>
  <c r="O636" i="13"/>
  <c r="P636" i="13"/>
  <c r="Q636" i="13"/>
  <c r="R636" i="13"/>
  <c r="S636" i="13"/>
  <c r="T636" i="13"/>
  <c r="U636" i="13"/>
  <c r="V636" i="13"/>
  <c r="W636" i="13"/>
  <c r="Y636" i="13"/>
  <c r="H637" i="13"/>
  <c r="I637" i="13"/>
  <c r="J637" i="13"/>
  <c r="K637" i="13"/>
  <c r="L637" i="13"/>
  <c r="M637" i="13"/>
  <c r="N637" i="13"/>
  <c r="O637" i="13"/>
  <c r="P637" i="13"/>
  <c r="Q637" i="13"/>
  <c r="R637" i="13"/>
  <c r="S637" i="13"/>
  <c r="T637" i="13"/>
  <c r="U637" i="13"/>
  <c r="V637" i="13"/>
  <c r="W637" i="13"/>
  <c r="Y637" i="13"/>
  <c r="H638" i="13"/>
  <c r="I638" i="13"/>
  <c r="J638" i="13"/>
  <c r="K638" i="13"/>
  <c r="L638" i="13"/>
  <c r="M638" i="13"/>
  <c r="N638" i="13"/>
  <c r="O638" i="13"/>
  <c r="P638" i="13"/>
  <c r="Q638" i="13"/>
  <c r="R638" i="13"/>
  <c r="S638" i="13"/>
  <c r="T638" i="13"/>
  <c r="U638" i="13"/>
  <c r="V638" i="13"/>
  <c r="W638" i="13"/>
  <c r="Y638" i="13"/>
  <c r="H639" i="13"/>
  <c r="I639" i="13"/>
  <c r="J639" i="13"/>
  <c r="K639" i="13"/>
  <c r="L639" i="13"/>
  <c r="M639" i="13"/>
  <c r="N639" i="13"/>
  <c r="O639" i="13"/>
  <c r="P639" i="13"/>
  <c r="Q639" i="13"/>
  <c r="R639" i="13"/>
  <c r="S639" i="13"/>
  <c r="T639" i="13"/>
  <c r="U639" i="13"/>
  <c r="V639" i="13"/>
  <c r="W639" i="13"/>
  <c r="Y639" i="13"/>
  <c r="H640" i="13"/>
  <c r="I640" i="13"/>
  <c r="J640" i="13"/>
  <c r="K640" i="13"/>
  <c r="L640" i="13"/>
  <c r="M640" i="13"/>
  <c r="N640" i="13"/>
  <c r="O640" i="13"/>
  <c r="P640" i="13"/>
  <c r="Q640" i="13"/>
  <c r="R640" i="13"/>
  <c r="S640" i="13"/>
  <c r="T640" i="13"/>
  <c r="U640" i="13"/>
  <c r="V640" i="13"/>
  <c r="W640" i="13"/>
  <c r="Y640" i="13"/>
  <c r="H641" i="13"/>
  <c r="I641" i="13"/>
  <c r="J641" i="13"/>
  <c r="K641" i="13"/>
  <c r="L641" i="13"/>
  <c r="M641" i="13"/>
  <c r="N641" i="13"/>
  <c r="O641" i="13"/>
  <c r="P641" i="13"/>
  <c r="Q641" i="13"/>
  <c r="R641" i="13"/>
  <c r="S641" i="13"/>
  <c r="T641" i="13"/>
  <c r="U641" i="13"/>
  <c r="V641" i="13"/>
  <c r="W641" i="13"/>
  <c r="Y641" i="13"/>
  <c r="H642" i="13"/>
  <c r="I642" i="13"/>
  <c r="J642" i="13"/>
  <c r="K642" i="13"/>
  <c r="L642" i="13"/>
  <c r="M642" i="13"/>
  <c r="N642" i="13"/>
  <c r="O642" i="13"/>
  <c r="P642" i="13"/>
  <c r="Q642" i="13"/>
  <c r="R642" i="13"/>
  <c r="S642" i="13"/>
  <c r="T642" i="13"/>
  <c r="U642" i="13"/>
  <c r="V642" i="13"/>
  <c r="W642" i="13"/>
  <c r="Y642" i="13"/>
  <c r="H643" i="13"/>
  <c r="I643" i="13"/>
  <c r="J643" i="13"/>
  <c r="K643" i="13"/>
  <c r="L643" i="13"/>
  <c r="M643" i="13"/>
  <c r="N643" i="13"/>
  <c r="O643" i="13"/>
  <c r="P643" i="13"/>
  <c r="Q643" i="13"/>
  <c r="R643" i="13"/>
  <c r="S643" i="13"/>
  <c r="T643" i="13"/>
  <c r="U643" i="13"/>
  <c r="V643" i="13"/>
  <c r="W643" i="13"/>
  <c r="Y643" i="13"/>
  <c r="H644" i="13"/>
  <c r="I644" i="13"/>
  <c r="J644" i="13"/>
  <c r="K644" i="13"/>
  <c r="L644" i="13"/>
  <c r="M644" i="13"/>
  <c r="N644" i="13"/>
  <c r="O644" i="13"/>
  <c r="P644" i="13"/>
  <c r="Q644" i="13"/>
  <c r="R644" i="13"/>
  <c r="S644" i="13"/>
  <c r="T644" i="13"/>
  <c r="U644" i="13"/>
  <c r="V644" i="13"/>
  <c r="W644" i="13"/>
  <c r="Y644" i="13"/>
  <c r="H645" i="13"/>
  <c r="I645" i="13"/>
  <c r="J645" i="13"/>
  <c r="K645" i="13"/>
  <c r="L645" i="13"/>
  <c r="M645" i="13"/>
  <c r="N645" i="13"/>
  <c r="O645" i="13"/>
  <c r="P645" i="13"/>
  <c r="Q645" i="13"/>
  <c r="R645" i="13"/>
  <c r="S645" i="13"/>
  <c r="T645" i="13"/>
  <c r="U645" i="13"/>
  <c r="V645" i="13"/>
  <c r="W645" i="13"/>
  <c r="Y645" i="13"/>
  <c r="H646" i="13"/>
  <c r="I646" i="13"/>
  <c r="J646" i="13"/>
  <c r="K646" i="13"/>
  <c r="L646" i="13"/>
  <c r="M646" i="13"/>
  <c r="N646" i="13"/>
  <c r="O646" i="13"/>
  <c r="P646" i="13"/>
  <c r="Q646" i="13"/>
  <c r="R646" i="13"/>
  <c r="S646" i="13"/>
  <c r="T646" i="13"/>
  <c r="U646" i="13"/>
  <c r="V646" i="13"/>
  <c r="W646" i="13"/>
  <c r="Y646" i="13"/>
  <c r="H647" i="13"/>
  <c r="I647" i="13"/>
  <c r="J647" i="13"/>
  <c r="K647" i="13"/>
  <c r="L647" i="13"/>
  <c r="M647" i="13"/>
  <c r="N647" i="13"/>
  <c r="O647" i="13"/>
  <c r="P647" i="13"/>
  <c r="Q647" i="13"/>
  <c r="R647" i="13"/>
  <c r="S647" i="13"/>
  <c r="T647" i="13"/>
  <c r="U647" i="13"/>
  <c r="V647" i="13"/>
  <c r="W647" i="13"/>
  <c r="Y647" i="13"/>
  <c r="H648" i="13"/>
  <c r="I648" i="13"/>
  <c r="J648" i="13"/>
  <c r="K648" i="13"/>
  <c r="L648" i="13"/>
  <c r="M648" i="13"/>
  <c r="N648" i="13"/>
  <c r="O648" i="13"/>
  <c r="P648" i="13"/>
  <c r="Q648" i="13"/>
  <c r="R648" i="13"/>
  <c r="S648" i="13"/>
  <c r="T648" i="13"/>
  <c r="U648" i="13"/>
  <c r="V648" i="13"/>
  <c r="W648" i="13"/>
  <c r="Y648" i="13"/>
  <c r="H649" i="13"/>
  <c r="I649" i="13"/>
  <c r="J649" i="13"/>
  <c r="K649" i="13"/>
  <c r="L649" i="13"/>
  <c r="M649" i="13"/>
  <c r="N649" i="13"/>
  <c r="O649" i="13"/>
  <c r="P649" i="13"/>
  <c r="Q649" i="13"/>
  <c r="R649" i="13"/>
  <c r="S649" i="13"/>
  <c r="T649" i="13"/>
  <c r="U649" i="13"/>
  <c r="V649" i="13"/>
  <c r="W649" i="13"/>
  <c r="Y649" i="13"/>
  <c r="H650" i="13"/>
  <c r="I650" i="13"/>
  <c r="J650" i="13"/>
  <c r="K650" i="13"/>
  <c r="L650" i="13"/>
  <c r="M650" i="13"/>
  <c r="N650" i="13"/>
  <c r="O650" i="13"/>
  <c r="P650" i="13"/>
  <c r="Q650" i="13"/>
  <c r="R650" i="13"/>
  <c r="S650" i="13"/>
  <c r="T650" i="13"/>
  <c r="U650" i="13"/>
  <c r="V650" i="13"/>
  <c r="W650" i="13"/>
  <c r="Y650" i="13"/>
  <c r="H651" i="13"/>
  <c r="I651" i="13"/>
  <c r="J651" i="13"/>
  <c r="K651" i="13"/>
  <c r="L651" i="13"/>
  <c r="M651" i="13"/>
  <c r="N651" i="13"/>
  <c r="O651" i="13"/>
  <c r="P651" i="13"/>
  <c r="Q651" i="13"/>
  <c r="R651" i="13"/>
  <c r="S651" i="13"/>
  <c r="T651" i="13"/>
  <c r="U651" i="13"/>
  <c r="V651" i="13"/>
  <c r="W651" i="13"/>
  <c r="Y651" i="13"/>
  <c r="H652" i="13"/>
  <c r="I652" i="13"/>
  <c r="J652" i="13"/>
  <c r="K652" i="13"/>
  <c r="L652" i="13"/>
  <c r="M652" i="13"/>
  <c r="N652" i="13"/>
  <c r="O652" i="13"/>
  <c r="P652" i="13"/>
  <c r="Q652" i="13"/>
  <c r="R652" i="13"/>
  <c r="S652" i="13"/>
  <c r="T652" i="13"/>
  <c r="U652" i="13"/>
  <c r="V652" i="13"/>
  <c r="W652" i="13"/>
  <c r="Y652" i="13"/>
  <c r="H653" i="13"/>
  <c r="I653" i="13"/>
  <c r="J653" i="13"/>
  <c r="K653" i="13"/>
  <c r="L653" i="13"/>
  <c r="M653" i="13"/>
  <c r="N653" i="13"/>
  <c r="O653" i="13"/>
  <c r="P653" i="13"/>
  <c r="Q653" i="13"/>
  <c r="R653" i="13"/>
  <c r="S653" i="13"/>
  <c r="T653" i="13"/>
  <c r="U653" i="13"/>
  <c r="V653" i="13"/>
  <c r="W653" i="13"/>
  <c r="Y653" i="13"/>
  <c r="H654" i="13"/>
  <c r="I654" i="13"/>
  <c r="J654" i="13"/>
  <c r="K654" i="13"/>
  <c r="L654" i="13"/>
  <c r="M654" i="13"/>
  <c r="N654" i="13"/>
  <c r="O654" i="13"/>
  <c r="P654" i="13"/>
  <c r="Q654" i="13"/>
  <c r="R654" i="13"/>
  <c r="S654" i="13"/>
  <c r="T654" i="13"/>
  <c r="U654" i="13"/>
  <c r="V654" i="13"/>
  <c r="W654" i="13"/>
  <c r="Y654" i="13"/>
  <c r="H655" i="13"/>
  <c r="I655" i="13"/>
  <c r="J655" i="13"/>
  <c r="K655" i="13"/>
  <c r="L655" i="13"/>
  <c r="M655" i="13"/>
  <c r="N655" i="13"/>
  <c r="O655" i="13"/>
  <c r="P655" i="13"/>
  <c r="Q655" i="13"/>
  <c r="R655" i="13"/>
  <c r="S655" i="13"/>
  <c r="T655" i="13"/>
  <c r="U655" i="13"/>
  <c r="V655" i="13"/>
  <c r="W655" i="13"/>
  <c r="Y655" i="13"/>
  <c r="H656" i="13"/>
  <c r="I656" i="13"/>
  <c r="J656" i="13"/>
  <c r="K656" i="13"/>
  <c r="L656" i="13"/>
  <c r="M656" i="13"/>
  <c r="N656" i="13"/>
  <c r="O656" i="13"/>
  <c r="P656" i="13"/>
  <c r="Q656" i="13"/>
  <c r="R656" i="13"/>
  <c r="S656" i="13"/>
  <c r="T656" i="13"/>
  <c r="U656" i="13"/>
  <c r="V656" i="13"/>
  <c r="W656" i="13"/>
  <c r="Y656" i="13"/>
  <c r="H657" i="13"/>
  <c r="I657" i="13"/>
  <c r="J657" i="13"/>
  <c r="K657" i="13"/>
  <c r="L657" i="13"/>
  <c r="M657" i="13"/>
  <c r="N657" i="13"/>
  <c r="O657" i="13"/>
  <c r="P657" i="13"/>
  <c r="Q657" i="13"/>
  <c r="R657" i="13"/>
  <c r="S657" i="13"/>
  <c r="T657" i="13"/>
  <c r="U657" i="13"/>
  <c r="V657" i="13"/>
  <c r="W657" i="13"/>
  <c r="Y657" i="13"/>
  <c r="H658" i="13"/>
  <c r="I658" i="13"/>
  <c r="J658" i="13"/>
  <c r="K658" i="13"/>
  <c r="L658" i="13"/>
  <c r="M658" i="13"/>
  <c r="N658" i="13"/>
  <c r="O658" i="13"/>
  <c r="P658" i="13"/>
  <c r="Q658" i="13"/>
  <c r="R658" i="13"/>
  <c r="S658" i="13"/>
  <c r="T658" i="13"/>
  <c r="U658" i="13"/>
  <c r="V658" i="13"/>
  <c r="W658" i="13"/>
  <c r="Y658" i="13"/>
  <c r="H659" i="13"/>
  <c r="I659" i="13"/>
  <c r="J659" i="13"/>
  <c r="K659" i="13"/>
  <c r="L659" i="13"/>
  <c r="M659" i="13"/>
  <c r="N659" i="13"/>
  <c r="O659" i="13"/>
  <c r="P659" i="13"/>
  <c r="Q659" i="13"/>
  <c r="R659" i="13"/>
  <c r="S659" i="13"/>
  <c r="T659" i="13"/>
  <c r="U659" i="13"/>
  <c r="V659" i="13"/>
  <c r="W659" i="13"/>
  <c r="Y659" i="13"/>
  <c r="H660" i="13"/>
  <c r="I660" i="13"/>
  <c r="J660" i="13"/>
  <c r="K660" i="13"/>
  <c r="L660" i="13"/>
  <c r="M660" i="13"/>
  <c r="N660" i="13"/>
  <c r="O660" i="13"/>
  <c r="P660" i="13"/>
  <c r="Q660" i="13"/>
  <c r="R660" i="13"/>
  <c r="S660" i="13"/>
  <c r="T660" i="13"/>
  <c r="U660" i="13"/>
  <c r="V660" i="13"/>
  <c r="W660" i="13"/>
  <c r="Y660" i="13"/>
  <c r="H661" i="13"/>
  <c r="I661" i="13"/>
  <c r="J661" i="13"/>
  <c r="K661" i="13"/>
  <c r="L661" i="13"/>
  <c r="M661" i="13"/>
  <c r="N661" i="13"/>
  <c r="O661" i="13"/>
  <c r="P661" i="13"/>
  <c r="Q661" i="13"/>
  <c r="R661" i="13"/>
  <c r="S661" i="13"/>
  <c r="T661" i="13"/>
  <c r="U661" i="13"/>
  <c r="V661" i="13"/>
  <c r="W661" i="13"/>
  <c r="Y661" i="13"/>
  <c r="H662" i="13"/>
  <c r="I662" i="13"/>
  <c r="J662" i="13"/>
  <c r="K662" i="13"/>
  <c r="L662" i="13"/>
  <c r="M662" i="13"/>
  <c r="N662" i="13"/>
  <c r="O662" i="13"/>
  <c r="P662" i="13"/>
  <c r="Q662" i="13"/>
  <c r="R662" i="13"/>
  <c r="S662" i="13"/>
  <c r="T662" i="13"/>
  <c r="U662" i="13"/>
  <c r="V662" i="13"/>
  <c r="W662" i="13"/>
  <c r="Y662" i="13"/>
  <c r="H663" i="13"/>
  <c r="I663" i="13"/>
  <c r="J663" i="13"/>
  <c r="K663" i="13"/>
  <c r="L663" i="13"/>
  <c r="M663" i="13"/>
  <c r="N663" i="13"/>
  <c r="O663" i="13"/>
  <c r="P663" i="13"/>
  <c r="Q663" i="13"/>
  <c r="R663" i="13"/>
  <c r="S663" i="13"/>
  <c r="T663" i="13"/>
  <c r="U663" i="13"/>
  <c r="V663" i="13"/>
  <c r="W663" i="13"/>
  <c r="Y663" i="13"/>
  <c r="H664" i="13"/>
  <c r="I664" i="13"/>
  <c r="J664" i="13"/>
  <c r="K664" i="13"/>
  <c r="L664" i="13"/>
  <c r="M664" i="13"/>
  <c r="N664" i="13"/>
  <c r="O664" i="13"/>
  <c r="P664" i="13"/>
  <c r="Q664" i="13"/>
  <c r="R664" i="13"/>
  <c r="S664" i="13"/>
  <c r="T664" i="13"/>
  <c r="U664" i="13"/>
  <c r="V664" i="13"/>
  <c r="W664" i="13"/>
  <c r="Y664" i="13"/>
  <c r="H665" i="13"/>
  <c r="I665" i="13"/>
  <c r="J665" i="13"/>
  <c r="K665" i="13"/>
  <c r="L665" i="13"/>
  <c r="M665" i="13"/>
  <c r="N665" i="13"/>
  <c r="O665" i="13"/>
  <c r="P665" i="13"/>
  <c r="Q665" i="13"/>
  <c r="R665" i="13"/>
  <c r="S665" i="13"/>
  <c r="T665" i="13"/>
  <c r="U665" i="13"/>
  <c r="V665" i="13"/>
  <c r="W665" i="13"/>
  <c r="Y665" i="13"/>
  <c r="H666" i="13"/>
  <c r="I666" i="13"/>
  <c r="J666" i="13"/>
  <c r="K666" i="13"/>
  <c r="L666" i="13"/>
  <c r="M666" i="13"/>
  <c r="N666" i="13"/>
  <c r="O666" i="13"/>
  <c r="P666" i="13"/>
  <c r="Q666" i="13"/>
  <c r="R666" i="13"/>
  <c r="S666" i="13"/>
  <c r="T666" i="13"/>
  <c r="U666" i="13"/>
  <c r="V666" i="13"/>
  <c r="W666" i="13"/>
  <c r="Y666" i="13"/>
  <c r="H667" i="13"/>
  <c r="I667" i="13"/>
  <c r="J667" i="13"/>
  <c r="K667" i="13"/>
  <c r="L667" i="13"/>
  <c r="M667" i="13"/>
  <c r="N667" i="13"/>
  <c r="O667" i="13"/>
  <c r="P667" i="13"/>
  <c r="Q667" i="13"/>
  <c r="R667" i="13"/>
  <c r="S667" i="13"/>
  <c r="T667" i="13"/>
  <c r="U667" i="13"/>
  <c r="V667" i="13"/>
  <c r="W667" i="13"/>
  <c r="Y667" i="13"/>
  <c r="H668" i="13"/>
  <c r="I668" i="13"/>
  <c r="J668" i="13"/>
  <c r="K668" i="13"/>
  <c r="L668" i="13"/>
  <c r="M668" i="13"/>
  <c r="N668" i="13"/>
  <c r="O668" i="13"/>
  <c r="P668" i="13"/>
  <c r="Q668" i="13"/>
  <c r="R668" i="13"/>
  <c r="S668" i="13"/>
  <c r="T668" i="13"/>
  <c r="U668" i="13"/>
  <c r="V668" i="13"/>
  <c r="W668" i="13"/>
  <c r="Y668" i="13"/>
  <c r="H669" i="13"/>
  <c r="I669" i="13"/>
  <c r="J669" i="13"/>
  <c r="K669" i="13"/>
  <c r="L669" i="13"/>
  <c r="M669" i="13"/>
  <c r="N669" i="13"/>
  <c r="O669" i="13"/>
  <c r="P669" i="13"/>
  <c r="Q669" i="13"/>
  <c r="R669" i="13"/>
  <c r="S669" i="13"/>
  <c r="T669" i="13"/>
  <c r="U669" i="13"/>
  <c r="V669" i="13"/>
  <c r="W669" i="13"/>
  <c r="Y669" i="13"/>
  <c r="H670" i="13"/>
  <c r="I670" i="13"/>
  <c r="J670" i="13"/>
  <c r="K670" i="13"/>
  <c r="L670" i="13"/>
  <c r="M670" i="13"/>
  <c r="N670" i="13"/>
  <c r="O670" i="13"/>
  <c r="P670" i="13"/>
  <c r="Q670" i="13"/>
  <c r="R670" i="13"/>
  <c r="S670" i="13"/>
  <c r="T670" i="13"/>
  <c r="U670" i="13"/>
  <c r="V670" i="13"/>
  <c r="W670" i="13"/>
  <c r="Y670" i="13"/>
  <c r="H671" i="13"/>
  <c r="I671" i="13"/>
  <c r="J671" i="13"/>
  <c r="K671" i="13"/>
  <c r="L671" i="13"/>
  <c r="M671" i="13"/>
  <c r="N671" i="13"/>
  <c r="O671" i="13"/>
  <c r="P671" i="13"/>
  <c r="Q671" i="13"/>
  <c r="R671" i="13"/>
  <c r="S671" i="13"/>
  <c r="T671" i="13"/>
  <c r="U671" i="13"/>
  <c r="V671" i="13"/>
  <c r="W671" i="13"/>
  <c r="Y671" i="13"/>
  <c r="H672" i="13"/>
  <c r="I672" i="13"/>
  <c r="J672" i="13"/>
  <c r="K672" i="13"/>
  <c r="L672" i="13"/>
  <c r="M672" i="13"/>
  <c r="N672" i="13"/>
  <c r="O672" i="13"/>
  <c r="P672" i="13"/>
  <c r="Q672" i="13"/>
  <c r="R672" i="13"/>
  <c r="S672" i="13"/>
  <c r="T672" i="13"/>
  <c r="U672" i="13"/>
  <c r="V672" i="13"/>
  <c r="W672" i="13"/>
  <c r="Y672" i="13"/>
  <c r="H673" i="13"/>
  <c r="I673" i="13"/>
  <c r="J673" i="13"/>
  <c r="K673" i="13"/>
  <c r="L673" i="13"/>
  <c r="M673" i="13"/>
  <c r="N673" i="13"/>
  <c r="O673" i="13"/>
  <c r="P673" i="13"/>
  <c r="Q673" i="13"/>
  <c r="R673" i="13"/>
  <c r="S673" i="13"/>
  <c r="T673" i="13"/>
  <c r="U673" i="13"/>
  <c r="V673" i="13"/>
  <c r="W673" i="13"/>
  <c r="Y673" i="13"/>
  <c r="H674" i="13"/>
  <c r="I674" i="13"/>
  <c r="J674" i="13"/>
  <c r="K674" i="13"/>
  <c r="L674" i="13"/>
  <c r="M674" i="13"/>
  <c r="N674" i="13"/>
  <c r="O674" i="13"/>
  <c r="P674" i="13"/>
  <c r="Q674" i="13"/>
  <c r="R674" i="13"/>
  <c r="S674" i="13"/>
  <c r="T674" i="13"/>
  <c r="U674" i="13"/>
  <c r="V674" i="13"/>
  <c r="W674" i="13"/>
  <c r="Y674" i="13"/>
  <c r="H675" i="13"/>
  <c r="I675" i="13"/>
  <c r="J675" i="13"/>
  <c r="K675" i="13"/>
  <c r="L675" i="13"/>
  <c r="M675" i="13"/>
  <c r="N675" i="13"/>
  <c r="O675" i="13"/>
  <c r="P675" i="13"/>
  <c r="Q675" i="13"/>
  <c r="R675" i="13"/>
  <c r="S675" i="13"/>
  <c r="T675" i="13"/>
  <c r="U675" i="13"/>
  <c r="V675" i="13"/>
  <c r="W675" i="13"/>
  <c r="Y675" i="13"/>
  <c r="H676" i="13"/>
  <c r="I676" i="13"/>
  <c r="J676" i="13"/>
  <c r="K676" i="13"/>
  <c r="L676" i="13"/>
  <c r="M676" i="13"/>
  <c r="N676" i="13"/>
  <c r="O676" i="13"/>
  <c r="P676" i="13"/>
  <c r="Q676" i="13"/>
  <c r="R676" i="13"/>
  <c r="S676" i="13"/>
  <c r="T676" i="13"/>
  <c r="U676" i="13"/>
  <c r="V676" i="13"/>
  <c r="W676" i="13"/>
  <c r="Y676" i="13"/>
  <c r="H677" i="13"/>
  <c r="I677" i="13"/>
  <c r="J677" i="13"/>
  <c r="K677" i="13"/>
  <c r="L677" i="13"/>
  <c r="M677" i="13"/>
  <c r="N677" i="13"/>
  <c r="O677" i="13"/>
  <c r="P677" i="13"/>
  <c r="Q677" i="13"/>
  <c r="R677" i="13"/>
  <c r="S677" i="13"/>
  <c r="T677" i="13"/>
  <c r="U677" i="13"/>
  <c r="V677" i="13"/>
  <c r="W677" i="13"/>
  <c r="Y677" i="13"/>
  <c r="H678" i="13"/>
  <c r="I678" i="13"/>
  <c r="J678" i="13"/>
  <c r="K678" i="13"/>
  <c r="L678" i="13"/>
  <c r="M678" i="13"/>
  <c r="N678" i="13"/>
  <c r="O678" i="13"/>
  <c r="P678" i="13"/>
  <c r="Q678" i="13"/>
  <c r="R678" i="13"/>
  <c r="S678" i="13"/>
  <c r="T678" i="13"/>
  <c r="U678" i="13"/>
  <c r="V678" i="13"/>
  <c r="W678" i="13"/>
  <c r="Y678" i="13"/>
  <c r="H679" i="13"/>
  <c r="I679" i="13"/>
  <c r="J679" i="13"/>
  <c r="K679" i="13"/>
  <c r="L679" i="13"/>
  <c r="M679" i="13"/>
  <c r="N679" i="13"/>
  <c r="O679" i="13"/>
  <c r="P679" i="13"/>
  <c r="Q679" i="13"/>
  <c r="R679" i="13"/>
  <c r="S679" i="13"/>
  <c r="T679" i="13"/>
  <c r="U679" i="13"/>
  <c r="V679" i="13"/>
  <c r="W679" i="13"/>
  <c r="Y679" i="13"/>
  <c r="H680" i="13"/>
  <c r="I680" i="13"/>
  <c r="J680" i="13"/>
  <c r="K680" i="13"/>
  <c r="L680" i="13"/>
  <c r="M680" i="13"/>
  <c r="N680" i="13"/>
  <c r="O680" i="13"/>
  <c r="P680" i="13"/>
  <c r="Q680" i="13"/>
  <c r="R680" i="13"/>
  <c r="S680" i="13"/>
  <c r="T680" i="13"/>
  <c r="U680" i="13"/>
  <c r="V680" i="13"/>
  <c r="W680" i="13"/>
  <c r="Y680" i="13"/>
  <c r="H681" i="13"/>
  <c r="I681" i="13"/>
  <c r="J681" i="13"/>
  <c r="K681" i="13"/>
  <c r="L681" i="13"/>
  <c r="M681" i="13"/>
  <c r="N681" i="13"/>
  <c r="O681" i="13"/>
  <c r="P681" i="13"/>
  <c r="Q681" i="13"/>
  <c r="R681" i="13"/>
  <c r="S681" i="13"/>
  <c r="T681" i="13"/>
  <c r="U681" i="13"/>
  <c r="V681" i="13"/>
  <c r="W681" i="13"/>
  <c r="Y681" i="13"/>
  <c r="H682" i="13"/>
  <c r="I682" i="13"/>
  <c r="J682" i="13"/>
  <c r="K682" i="13"/>
  <c r="L682" i="13"/>
  <c r="M682" i="13"/>
  <c r="N682" i="13"/>
  <c r="O682" i="13"/>
  <c r="P682" i="13"/>
  <c r="Q682" i="13"/>
  <c r="R682" i="13"/>
  <c r="S682" i="13"/>
  <c r="T682" i="13"/>
  <c r="U682" i="13"/>
  <c r="V682" i="13"/>
  <c r="W682" i="13"/>
  <c r="Y682" i="13"/>
  <c r="H683" i="13"/>
  <c r="I683" i="13"/>
  <c r="J683" i="13"/>
  <c r="K683" i="13"/>
  <c r="L683" i="13"/>
  <c r="M683" i="13"/>
  <c r="N683" i="13"/>
  <c r="O683" i="13"/>
  <c r="P683" i="13"/>
  <c r="Q683" i="13"/>
  <c r="R683" i="13"/>
  <c r="S683" i="13"/>
  <c r="T683" i="13"/>
  <c r="U683" i="13"/>
  <c r="V683" i="13"/>
  <c r="W683" i="13"/>
  <c r="Y683" i="13"/>
  <c r="H684" i="13"/>
  <c r="I684" i="13"/>
  <c r="J684" i="13"/>
  <c r="K684" i="13"/>
  <c r="L684" i="13"/>
  <c r="M684" i="13"/>
  <c r="N684" i="13"/>
  <c r="O684" i="13"/>
  <c r="P684" i="13"/>
  <c r="Q684" i="13"/>
  <c r="R684" i="13"/>
  <c r="S684" i="13"/>
  <c r="T684" i="13"/>
  <c r="U684" i="13"/>
  <c r="V684" i="13"/>
  <c r="W684" i="13"/>
  <c r="Y684" i="13"/>
  <c r="H685" i="13"/>
  <c r="I685" i="13"/>
  <c r="J685" i="13"/>
  <c r="K685" i="13"/>
  <c r="L685" i="13"/>
  <c r="M685" i="13"/>
  <c r="N685" i="13"/>
  <c r="O685" i="13"/>
  <c r="P685" i="13"/>
  <c r="Q685" i="13"/>
  <c r="R685" i="13"/>
  <c r="S685" i="13"/>
  <c r="T685" i="13"/>
  <c r="U685" i="13"/>
  <c r="V685" i="13"/>
  <c r="W685" i="13"/>
  <c r="Y685" i="13"/>
  <c r="H686" i="13"/>
  <c r="I686" i="13"/>
  <c r="J686" i="13"/>
  <c r="K686" i="13"/>
  <c r="L686" i="13"/>
  <c r="M686" i="13"/>
  <c r="N686" i="13"/>
  <c r="O686" i="13"/>
  <c r="P686" i="13"/>
  <c r="Q686" i="13"/>
  <c r="R686" i="13"/>
  <c r="S686" i="13"/>
  <c r="T686" i="13"/>
  <c r="U686" i="13"/>
  <c r="V686" i="13"/>
  <c r="W686" i="13"/>
  <c r="Y686" i="13"/>
  <c r="H687" i="13"/>
  <c r="I687" i="13"/>
  <c r="J687" i="13"/>
  <c r="K687" i="13"/>
  <c r="L687" i="13"/>
  <c r="M687" i="13"/>
  <c r="N687" i="13"/>
  <c r="O687" i="13"/>
  <c r="P687" i="13"/>
  <c r="Q687" i="13"/>
  <c r="R687" i="13"/>
  <c r="S687" i="13"/>
  <c r="T687" i="13"/>
  <c r="U687" i="13"/>
  <c r="V687" i="13"/>
  <c r="W687" i="13"/>
  <c r="Y687" i="13"/>
  <c r="H688" i="13"/>
  <c r="I688" i="13"/>
  <c r="J688" i="13"/>
  <c r="K688" i="13"/>
  <c r="L688" i="13"/>
  <c r="M688" i="13"/>
  <c r="N688" i="13"/>
  <c r="O688" i="13"/>
  <c r="P688" i="13"/>
  <c r="Q688" i="13"/>
  <c r="R688" i="13"/>
  <c r="S688" i="13"/>
  <c r="T688" i="13"/>
  <c r="U688" i="13"/>
  <c r="V688" i="13"/>
  <c r="W688" i="13"/>
  <c r="Y688" i="13"/>
  <c r="H689" i="13"/>
  <c r="I689" i="13"/>
  <c r="J689" i="13"/>
  <c r="K689" i="13"/>
  <c r="L689" i="13"/>
  <c r="M689" i="13"/>
  <c r="N689" i="13"/>
  <c r="O689" i="13"/>
  <c r="P689" i="13"/>
  <c r="Q689" i="13"/>
  <c r="R689" i="13"/>
  <c r="S689" i="13"/>
  <c r="T689" i="13"/>
  <c r="U689" i="13"/>
  <c r="V689" i="13"/>
  <c r="W689" i="13"/>
  <c r="Y689" i="13"/>
  <c r="H690" i="13"/>
  <c r="I690" i="13"/>
  <c r="J690" i="13"/>
  <c r="K690" i="13"/>
  <c r="L690" i="13"/>
  <c r="M690" i="13"/>
  <c r="N690" i="13"/>
  <c r="O690" i="13"/>
  <c r="P690" i="13"/>
  <c r="Q690" i="13"/>
  <c r="R690" i="13"/>
  <c r="S690" i="13"/>
  <c r="T690" i="13"/>
  <c r="U690" i="13"/>
  <c r="V690" i="13"/>
  <c r="W690" i="13"/>
  <c r="Y690" i="13"/>
  <c r="H691" i="13"/>
  <c r="I691" i="13"/>
  <c r="J691" i="13"/>
  <c r="K691" i="13"/>
  <c r="L691" i="13"/>
  <c r="M691" i="13"/>
  <c r="N691" i="13"/>
  <c r="O691" i="13"/>
  <c r="P691" i="13"/>
  <c r="Q691" i="13"/>
  <c r="R691" i="13"/>
  <c r="S691" i="13"/>
  <c r="T691" i="13"/>
  <c r="U691" i="13"/>
  <c r="V691" i="13"/>
  <c r="W691" i="13"/>
  <c r="Y691" i="13"/>
  <c r="H692" i="13"/>
  <c r="I692" i="13"/>
  <c r="J692" i="13"/>
  <c r="K692" i="13"/>
  <c r="L692" i="13"/>
  <c r="M692" i="13"/>
  <c r="N692" i="13"/>
  <c r="O692" i="13"/>
  <c r="P692" i="13"/>
  <c r="Q692" i="13"/>
  <c r="R692" i="13"/>
  <c r="S692" i="13"/>
  <c r="T692" i="13"/>
  <c r="U692" i="13"/>
  <c r="V692" i="13"/>
  <c r="W692" i="13"/>
  <c r="Y692" i="13"/>
  <c r="H693" i="13"/>
  <c r="I693" i="13"/>
  <c r="J693" i="13"/>
  <c r="K693" i="13"/>
  <c r="L693" i="13"/>
  <c r="M693" i="13"/>
  <c r="N693" i="13"/>
  <c r="O693" i="13"/>
  <c r="P693" i="13"/>
  <c r="Q693" i="13"/>
  <c r="R693" i="13"/>
  <c r="S693" i="13"/>
  <c r="T693" i="13"/>
  <c r="U693" i="13"/>
  <c r="V693" i="13"/>
  <c r="W693" i="13"/>
  <c r="Y693" i="13"/>
  <c r="H694" i="13"/>
  <c r="I694" i="13"/>
  <c r="J694" i="13"/>
  <c r="K694" i="13"/>
  <c r="L694" i="13"/>
  <c r="M694" i="13"/>
  <c r="N694" i="13"/>
  <c r="O694" i="13"/>
  <c r="P694" i="13"/>
  <c r="Q694" i="13"/>
  <c r="R694" i="13"/>
  <c r="S694" i="13"/>
  <c r="T694" i="13"/>
  <c r="U694" i="13"/>
  <c r="V694" i="13"/>
  <c r="W694" i="13"/>
  <c r="Y694" i="13"/>
  <c r="H695" i="13"/>
  <c r="I695" i="13"/>
  <c r="J695" i="13"/>
  <c r="K695" i="13"/>
  <c r="L695" i="13"/>
  <c r="M695" i="13"/>
  <c r="N695" i="13"/>
  <c r="O695" i="13"/>
  <c r="P695" i="13"/>
  <c r="Q695" i="13"/>
  <c r="R695" i="13"/>
  <c r="S695" i="13"/>
  <c r="T695" i="13"/>
  <c r="U695" i="13"/>
  <c r="V695" i="13"/>
  <c r="W695" i="13"/>
  <c r="Y695" i="13"/>
  <c r="H696" i="13"/>
  <c r="I696" i="13"/>
  <c r="J696" i="13"/>
  <c r="K696" i="13"/>
  <c r="L696" i="13"/>
  <c r="M696" i="13"/>
  <c r="N696" i="13"/>
  <c r="O696" i="13"/>
  <c r="P696" i="13"/>
  <c r="Q696" i="13"/>
  <c r="R696" i="13"/>
  <c r="S696" i="13"/>
  <c r="T696" i="13"/>
  <c r="U696" i="13"/>
  <c r="V696" i="13"/>
  <c r="W696" i="13"/>
  <c r="Y696" i="13"/>
  <c r="H697" i="13"/>
  <c r="I697" i="13"/>
  <c r="J697" i="13"/>
  <c r="K697" i="13"/>
  <c r="L697" i="13"/>
  <c r="M697" i="13"/>
  <c r="N697" i="13"/>
  <c r="O697" i="13"/>
  <c r="P697" i="13"/>
  <c r="Q697" i="13"/>
  <c r="R697" i="13"/>
  <c r="S697" i="13"/>
  <c r="T697" i="13"/>
  <c r="U697" i="13"/>
  <c r="V697" i="13"/>
  <c r="W697" i="13"/>
  <c r="Y697" i="13"/>
  <c r="H698" i="13"/>
  <c r="I698" i="13"/>
  <c r="J698" i="13"/>
  <c r="K698" i="13"/>
  <c r="L698" i="13"/>
  <c r="M698" i="13"/>
  <c r="N698" i="13"/>
  <c r="O698" i="13"/>
  <c r="P698" i="13"/>
  <c r="Q698" i="13"/>
  <c r="R698" i="13"/>
  <c r="S698" i="13"/>
  <c r="T698" i="13"/>
  <c r="U698" i="13"/>
  <c r="V698" i="13"/>
  <c r="W698" i="13"/>
  <c r="Y698" i="13"/>
  <c r="H699" i="13"/>
  <c r="I699" i="13"/>
  <c r="J699" i="13"/>
  <c r="K699" i="13"/>
  <c r="L699" i="13"/>
  <c r="M699" i="13"/>
  <c r="N699" i="13"/>
  <c r="O699" i="13"/>
  <c r="P699" i="13"/>
  <c r="Q699" i="13"/>
  <c r="R699" i="13"/>
  <c r="S699" i="13"/>
  <c r="T699" i="13"/>
  <c r="U699" i="13"/>
  <c r="V699" i="13"/>
  <c r="W699" i="13"/>
  <c r="Y699" i="13"/>
  <c r="H700" i="13"/>
  <c r="I700" i="13"/>
  <c r="J700" i="13"/>
  <c r="K700" i="13"/>
  <c r="L700" i="13"/>
  <c r="M700" i="13"/>
  <c r="N700" i="13"/>
  <c r="O700" i="13"/>
  <c r="P700" i="13"/>
  <c r="Q700" i="13"/>
  <c r="R700" i="13"/>
  <c r="S700" i="13"/>
  <c r="T700" i="13"/>
  <c r="U700" i="13"/>
  <c r="V700" i="13"/>
  <c r="W700" i="13"/>
  <c r="Y700" i="13"/>
  <c r="H701" i="13"/>
  <c r="I701" i="13"/>
  <c r="J701" i="13"/>
  <c r="K701" i="13"/>
  <c r="L701" i="13"/>
  <c r="M701" i="13"/>
  <c r="N701" i="13"/>
  <c r="O701" i="13"/>
  <c r="P701" i="13"/>
  <c r="Q701" i="13"/>
  <c r="R701" i="13"/>
  <c r="S701" i="13"/>
  <c r="T701" i="13"/>
  <c r="U701" i="13"/>
  <c r="V701" i="13"/>
  <c r="W701" i="13"/>
  <c r="Y701" i="13"/>
  <c r="H702" i="13"/>
  <c r="I702" i="13"/>
  <c r="J702" i="13"/>
  <c r="K702" i="13"/>
  <c r="L702" i="13"/>
  <c r="M702" i="13"/>
  <c r="N702" i="13"/>
  <c r="O702" i="13"/>
  <c r="P702" i="13"/>
  <c r="Q702" i="13"/>
  <c r="R702" i="13"/>
  <c r="S702" i="13"/>
  <c r="T702" i="13"/>
  <c r="U702" i="13"/>
  <c r="V702" i="13"/>
  <c r="W702" i="13"/>
  <c r="Y702" i="13"/>
  <c r="H703" i="13"/>
  <c r="I703" i="13"/>
  <c r="J703" i="13"/>
  <c r="K703" i="13"/>
  <c r="L703" i="13"/>
  <c r="M703" i="13"/>
  <c r="N703" i="13"/>
  <c r="O703" i="13"/>
  <c r="P703" i="13"/>
  <c r="Q703" i="13"/>
  <c r="R703" i="13"/>
  <c r="S703" i="13"/>
  <c r="T703" i="13"/>
  <c r="U703" i="13"/>
  <c r="V703" i="13"/>
  <c r="W703" i="13"/>
  <c r="Y703" i="13"/>
  <c r="H704" i="13"/>
  <c r="I704" i="13"/>
  <c r="J704" i="13"/>
  <c r="K704" i="13"/>
  <c r="L704" i="13"/>
  <c r="M704" i="13"/>
  <c r="N704" i="13"/>
  <c r="O704" i="13"/>
  <c r="P704" i="13"/>
  <c r="Q704" i="13"/>
  <c r="R704" i="13"/>
  <c r="S704" i="13"/>
  <c r="T704" i="13"/>
  <c r="U704" i="13"/>
  <c r="V704" i="13"/>
  <c r="W704" i="13"/>
  <c r="Y704" i="13"/>
  <c r="H705" i="13"/>
  <c r="I705" i="13"/>
  <c r="J705" i="13"/>
  <c r="K705" i="13"/>
  <c r="L705" i="13"/>
  <c r="M705" i="13"/>
  <c r="N705" i="13"/>
  <c r="O705" i="13"/>
  <c r="P705" i="13"/>
  <c r="Q705" i="13"/>
  <c r="R705" i="13"/>
  <c r="S705" i="13"/>
  <c r="T705" i="13"/>
  <c r="U705" i="13"/>
  <c r="V705" i="13"/>
  <c r="W705" i="13"/>
  <c r="Y705" i="13"/>
  <c r="H706" i="13"/>
  <c r="I706" i="13"/>
  <c r="J706" i="13"/>
  <c r="K706" i="13"/>
  <c r="L706" i="13"/>
  <c r="M706" i="13"/>
  <c r="N706" i="13"/>
  <c r="O706" i="13"/>
  <c r="P706" i="13"/>
  <c r="Q706" i="13"/>
  <c r="R706" i="13"/>
  <c r="S706" i="13"/>
  <c r="T706" i="13"/>
  <c r="U706" i="13"/>
  <c r="V706" i="13"/>
  <c r="W706" i="13"/>
  <c r="Y706" i="13"/>
  <c r="H707" i="13"/>
  <c r="I707" i="13"/>
  <c r="J707" i="13"/>
  <c r="K707" i="13"/>
  <c r="L707" i="13"/>
  <c r="M707" i="13"/>
  <c r="N707" i="13"/>
  <c r="O707" i="13"/>
  <c r="P707" i="13"/>
  <c r="Q707" i="13"/>
  <c r="R707" i="13"/>
  <c r="S707" i="13"/>
  <c r="T707" i="13"/>
  <c r="U707" i="13"/>
  <c r="V707" i="13"/>
  <c r="W707" i="13"/>
  <c r="Y707" i="13"/>
  <c r="H708" i="13"/>
  <c r="I708" i="13"/>
  <c r="J708" i="13"/>
  <c r="K708" i="13"/>
  <c r="L708" i="13"/>
  <c r="M708" i="13"/>
  <c r="N708" i="13"/>
  <c r="O708" i="13"/>
  <c r="P708" i="13"/>
  <c r="Q708" i="13"/>
  <c r="R708" i="13"/>
  <c r="S708" i="13"/>
  <c r="T708" i="13"/>
  <c r="U708" i="13"/>
  <c r="V708" i="13"/>
  <c r="W708" i="13"/>
  <c r="Y708" i="13"/>
  <c r="H709" i="13"/>
  <c r="I709" i="13"/>
  <c r="J709" i="13"/>
  <c r="K709" i="13"/>
  <c r="L709" i="13"/>
  <c r="M709" i="13"/>
  <c r="N709" i="13"/>
  <c r="O709" i="13"/>
  <c r="P709" i="13"/>
  <c r="Q709" i="13"/>
  <c r="R709" i="13"/>
  <c r="S709" i="13"/>
  <c r="T709" i="13"/>
  <c r="U709" i="13"/>
  <c r="V709" i="13"/>
  <c r="W709" i="13"/>
  <c r="Y709" i="13"/>
  <c r="H710" i="13"/>
  <c r="I710" i="13"/>
  <c r="J710" i="13"/>
  <c r="K710" i="13"/>
  <c r="L710" i="13"/>
  <c r="M710" i="13"/>
  <c r="N710" i="13"/>
  <c r="O710" i="13"/>
  <c r="P710" i="13"/>
  <c r="Q710" i="13"/>
  <c r="R710" i="13"/>
  <c r="S710" i="13"/>
  <c r="T710" i="13"/>
  <c r="U710" i="13"/>
  <c r="V710" i="13"/>
  <c r="W710" i="13"/>
  <c r="Y710" i="13"/>
  <c r="H711" i="13"/>
  <c r="I711" i="13"/>
  <c r="J711" i="13"/>
  <c r="K711" i="13"/>
  <c r="L711" i="13"/>
  <c r="M711" i="13"/>
  <c r="N711" i="13"/>
  <c r="O711" i="13"/>
  <c r="P711" i="13"/>
  <c r="Q711" i="13"/>
  <c r="R711" i="13"/>
  <c r="S711" i="13"/>
  <c r="T711" i="13"/>
  <c r="U711" i="13"/>
  <c r="V711" i="13"/>
  <c r="W711" i="13"/>
  <c r="Y711" i="13"/>
  <c r="H712" i="13"/>
  <c r="I712" i="13"/>
  <c r="J712" i="13"/>
  <c r="K712" i="13"/>
  <c r="L712" i="13"/>
  <c r="M712" i="13"/>
  <c r="N712" i="13"/>
  <c r="O712" i="13"/>
  <c r="P712" i="13"/>
  <c r="Q712" i="13"/>
  <c r="R712" i="13"/>
  <c r="S712" i="13"/>
  <c r="T712" i="13"/>
  <c r="U712" i="13"/>
  <c r="V712" i="13"/>
  <c r="W712" i="13"/>
  <c r="Y712" i="13"/>
  <c r="H713" i="13"/>
  <c r="I713" i="13"/>
  <c r="J713" i="13"/>
  <c r="K713" i="13"/>
  <c r="L713" i="13"/>
  <c r="M713" i="13"/>
  <c r="N713" i="13"/>
  <c r="O713" i="13"/>
  <c r="P713" i="13"/>
  <c r="Q713" i="13"/>
  <c r="R713" i="13"/>
  <c r="S713" i="13"/>
  <c r="T713" i="13"/>
  <c r="U713" i="13"/>
  <c r="V713" i="13"/>
  <c r="W713" i="13"/>
  <c r="Y713" i="13"/>
  <c r="H714" i="13"/>
  <c r="I714" i="13"/>
  <c r="J714" i="13"/>
  <c r="K714" i="13"/>
  <c r="L714" i="13"/>
  <c r="M714" i="13"/>
  <c r="N714" i="13"/>
  <c r="O714" i="13"/>
  <c r="P714" i="13"/>
  <c r="Q714" i="13"/>
  <c r="R714" i="13"/>
  <c r="S714" i="13"/>
  <c r="T714" i="13"/>
  <c r="U714" i="13"/>
  <c r="V714" i="13"/>
  <c r="W714" i="13"/>
  <c r="Y714" i="13"/>
  <c r="H715" i="13"/>
  <c r="I715" i="13"/>
  <c r="J715" i="13"/>
  <c r="K715" i="13"/>
  <c r="L715" i="13"/>
  <c r="M715" i="13"/>
  <c r="N715" i="13"/>
  <c r="O715" i="13"/>
  <c r="P715" i="13"/>
  <c r="Q715" i="13"/>
  <c r="R715" i="13"/>
  <c r="S715" i="13"/>
  <c r="T715" i="13"/>
  <c r="U715" i="13"/>
  <c r="V715" i="13"/>
  <c r="W715" i="13"/>
  <c r="Y715" i="13"/>
  <c r="H716" i="13"/>
  <c r="I716" i="13"/>
  <c r="J716" i="13"/>
  <c r="K716" i="13"/>
  <c r="L716" i="13"/>
  <c r="M716" i="13"/>
  <c r="N716" i="13"/>
  <c r="O716" i="13"/>
  <c r="P716" i="13"/>
  <c r="Q716" i="13"/>
  <c r="R716" i="13"/>
  <c r="S716" i="13"/>
  <c r="T716" i="13"/>
  <c r="U716" i="13"/>
  <c r="V716" i="13"/>
  <c r="W716" i="13"/>
  <c r="Y716" i="13"/>
  <c r="H717" i="13"/>
  <c r="I717" i="13"/>
  <c r="J717" i="13"/>
  <c r="K717" i="13"/>
  <c r="L717" i="13"/>
  <c r="M717" i="13"/>
  <c r="N717" i="13"/>
  <c r="O717" i="13"/>
  <c r="P717" i="13"/>
  <c r="Q717" i="13"/>
  <c r="R717" i="13"/>
  <c r="S717" i="13"/>
  <c r="T717" i="13"/>
  <c r="U717" i="13"/>
  <c r="V717" i="13"/>
  <c r="W717" i="13"/>
  <c r="Y717" i="13"/>
  <c r="H718" i="13"/>
  <c r="I718" i="13"/>
  <c r="J718" i="13"/>
  <c r="K718" i="13"/>
  <c r="L718" i="13"/>
  <c r="M718" i="13"/>
  <c r="N718" i="13"/>
  <c r="O718" i="13"/>
  <c r="P718" i="13"/>
  <c r="Q718" i="13"/>
  <c r="R718" i="13"/>
  <c r="S718" i="13"/>
  <c r="T718" i="13"/>
  <c r="U718" i="13"/>
  <c r="V718" i="13"/>
  <c r="W718" i="13"/>
  <c r="Y718" i="13"/>
  <c r="H719" i="13"/>
  <c r="I719" i="13"/>
  <c r="J719" i="13"/>
  <c r="K719" i="13"/>
  <c r="L719" i="13"/>
  <c r="M719" i="13"/>
  <c r="N719" i="13"/>
  <c r="O719" i="13"/>
  <c r="P719" i="13"/>
  <c r="Q719" i="13"/>
  <c r="R719" i="13"/>
  <c r="S719" i="13"/>
  <c r="T719" i="13"/>
  <c r="U719" i="13"/>
  <c r="V719" i="13"/>
  <c r="W719" i="13"/>
  <c r="Y719" i="13"/>
  <c r="H720" i="13"/>
  <c r="I720" i="13"/>
  <c r="J720" i="13"/>
  <c r="K720" i="13"/>
  <c r="L720" i="13"/>
  <c r="M720" i="13"/>
  <c r="N720" i="13"/>
  <c r="O720" i="13"/>
  <c r="P720" i="13"/>
  <c r="Q720" i="13"/>
  <c r="R720" i="13"/>
  <c r="S720" i="13"/>
  <c r="T720" i="13"/>
  <c r="U720" i="13"/>
  <c r="V720" i="13"/>
  <c r="W720" i="13"/>
  <c r="Y720" i="13"/>
  <c r="H721" i="13"/>
  <c r="I721" i="13"/>
  <c r="J721" i="13"/>
  <c r="K721" i="13"/>
  <c r="L721" i="13"/>
  <c r="M721" i="13"/>
  <c r="N721" i="13"/>
  <c r="O721" i="13"/>
  <c r="P721" i="13"/>
  <c r="Q721" i="13"/>
  <c r="R721" i="13"/>
  <c r="S721" i="13"/>
  <c r="T721" i="13"/>
  <c r="U721" i="13"/>
  <c r="V721" i="13"/>
  <c r="W721" i="13"/>
  <c r="Y721" i="13"/>
  <c r="H722" i="13"/>
  <c r="I722" i="13"/>
  <c r="J722" i="13"/>
  <c r="K722" i="13"/>
  <c r="L722" i="13"/>
  <c r="M722" i="13"/>
  <c r="N722" i="13"/>
  <c r="O722" i="13"/>
  <c r="P722" i="13"/>
  <c r="Q722" i="13"/>
  <c r="R722" i="13"/>
  <c r="S722" i="13"/>
  <c r="T722" i="13"/>
  <c r="U722" i="13"/>
  <c r="V722" i="13"/>
  <c r="W722" i="13"/>
  <c r="Y722" i="13"/>
  <c r="H723" i="13"/>
  <c r="I723" i="13"/>
  <c r="J723" i="13"/>
  <c r="K723" i="13"/>
  <c r="L723" i="13"/>
  <c r="M723" i="13"/>
  <c r="N723" i="13"/>
  <c r="O723" i="13"/>
  <c r="P723" i="13"/>
  <c r="Q723" i="13"/>
  <c r="R723" i="13"/>
  <c r="S723" i="13"/>
  <c r="T723" i="13"/>
  <c r="U723" i="13"/>
  <c r="V723" i="13"/>
  <c r="W723" i="13"/>
  <c r="Y723" i="13"/>
  <c r="H724" i="13"/>
  <c r="I724" i="13"/>
  <c r="J724" i="13"/>
  <c r="K724" i="13"/>
  <c r="L724" i="13"/>
  <c r="M724" i="13"/>
  <c r="N724" i="13"/>
  <c r="O724" i="13"/>
  <c r="P724" i="13"/>
  <c r="Q724" i="13"/>
  <c r="R724" i="13"/>
  <c r="S724" i="13"/>
  <c r="T724" i="13"/>
  <c r="U724" i="13"/>
  <c r="V724" i="13"/>
  <c r="W724" i="13"/>
  <c r="Y724" i="13"/>
  <c r="H725" i="13"/>
  <c r="I725" i="13"/>
  <c r="J725" i="13"/>
  <c r="K725" i="13"/>
  <c r="L725" i="13"/>
  <c r="M725" i="13"/>
  <c r="N725" i="13"/>
  <c r="O725" i="13"/>
  <c r="P725" i="13"/>
  <c r="Q725" i="13"/>
  <c r="R725" i="13"/>
  <c r="S725" i="13"/>
  <c r="T725" i="13"/>
  <c r="U725" i="13"/>
  <c r="V725" i="13"/>
  <c r="W725" i="13"/>
  <c r="Y725" i="13"/>
  <c r="H726" i="13"/>
  <c r="I726" i="13"/>
  <c r="J726" i="13"/>
  <c r="K726" i="13"/>
  <c r="L726" i="13"/>
  <c r="M726" i="13"/>
  <c r="N726" i="13"/>
  <c r="O726" i="13"/>
  <c r="P726" i="13"/>
  <c r="Q726" i="13"/>
  <c r="R726" i="13"/>
  <c r="S726" i="13"/>
  <c r="T726" i="13"/>
  <c r="U726" i="13"/>
  <c r="V726" i="13"/>
  <c r="W726" i="13"/>
  <c r="Y726" i="13"/>
  <c r="H727" i="13"/>
  <c r="I727" i="13"/>
  <c r="J727" i="13"/>
  <c r="K727" i="13"/>
  <c r="L727" i="13"/>
  <c r="M727" i="13"/>
  <c r="N727" i="13"/>
  <c r="O727" i="13"/>
  <c r="P727" i="13"/>
  <c r="Q727" i="13"/>
  <c r="R727" i="13"/>
  <c r="S727" i="13"/>
  <c r="T727" i="13"/>
  <c r="U727" i="13"/>
  <c r="V727" i="13"/>
  <c r="W727" i="13"/>
  <c r="Y727" i="13"/>
  <c r="H728" i="13"/>
  <c r="I728" i="13"/>
  <c r="J728" i="13"/>
  <c r="K728" i="13"/>
  <c r="L728" i="13"/>
  <c r="M728" i="13"/>
  <c r="N728" i="13"/>
  <c r="O728" i="13"/>
  <c r="P728" i="13"/>
  <c r="Q728" i="13"/>
  <c r="R728" i="13"/>
  <c r="S728" i="13"/>
  <c r="T728" i="13"/>
  <c r="U728" i="13"/>
  <c r="V728" i="13"/>
  <c r="W728" i="13"/>
  <c r="Y728" i="13"/>
  <c r="H729" i="13"/>
  <c r="I729" i="13"/>
  <c r="J729" i="13"/>
  <c r="K729" i="13"/>
  <c r="L729" i="13"/>
  <c r="M729" i="13"/>
  <c r="N729" i="13"/>
  <c r="O729" i="13"/>
  <c r="P729" i="13"/>
  <c r="Q729" i="13"/>
  <c r="R729" i="13"/>
  <c r="S729" i="13"/>
  <c r="T729" i="13"/>
  <c r="U729" i="13"/>
  <c r="V729" i="13"/>
  <c r="W729" i="13"/>
  <c r="Y729" i="13"/>
  <c r="H730" i="13"/>
  <c r="I730" i="13"/>
  <c r="J730" i="13"/>
  <c r="K730" i="13"/>
  <c r="L730" i="13"/>
  <c r="M730" i="13"/>
  <c r="N730" i="13"/>
  <c r="O730" i="13"/>
  <c r="P730" i="13"/>
  <c r="Q730" i="13"/>
  <c r="R730" i="13"/>
  <c r="S730" i="13"/>
  <c r="T730" i="13"/>
  <c r="U730" i="13"/>
  <c r="V730" i="13"/>
  <c r="W730" i="13"/>
  <c r="Y730" i="13"/>
  <c r="H731" i="13"/>
  <c r="I731" i="13"/>
  <c r="J731" i="13"/>
  <c r="K731" i="13"/>
  <c r="L731" i="13"/>
  <c r="M731" i="13"/>
  <c r="N731" i="13"/>
  <c r="O731" i="13"/>
  <c r="P731" i="13"/>
  <c r="Q731" i="13"/>
  <c r="R731" i="13"/>
  <c r="S731" i="13"/>
  <c r="T731" i="13"/>
  <c r="U731" i="13"/>
  <c r="V731" i="13"/>
  <c r="W731" i="13"/>
  <c r="Y731" i="13"/>
  <c r="H732" i="13"/>
  <c r="I732" i="13"/>
  <c r="J732" i="13"/>
  <c r="K732" i="13"/>
  <c r="L732" i="13"/>
  <c r="M732" i="13"/>
  <c r="N732" i="13"/>
  <c r="O732" i="13"/>
  <c r="P732" i="13"/>
  <c r="Q732" i="13"/>
  <c r="R732" i="13"/>
  <c r="S732" i="13"/>
  <c r="T732" i="13"/>
  <c r="U732" i="13"/>
  <c r="V732" i="13"/>
  <c r="W732" i="13"/>
  <c r="Y732" i="13"/>
  <c r="H733" i="13"/>
  <c r="I733" i="13"/>
  <c r="J733" i="13"/>
  <c r="K733" i="13"/>
  <c r="L733" i="13"/>
  <c r="M733" i="13"/>
  <c r="N733" i="13"/>
  <c r="O733" i="13"/>
  <c r="P733" i="13"/>
  <c r="Q733" i="13"/>
  <c r="R733" i="13"/>
  <c r="S733" i="13"/>
  <c r="T733" i="13"/>
  <c r="U733" i="13"/>
  <c r="V733" i="13"/>
  <c r="W733" i="13"/>
  <c r="Y733" i="13"/>
  <c r="H734" i="13"/>
  <c r="I734" i="13"/>
  <c r="J734" i="13"/>
  <c r="K734" i="13"/>
  <c r="L734" i="13"/>
  <c r="M734" i="13"/>
  <c r="N734" i="13"/>
  <c r="O734" i="13"/>
  <c r="P734" i="13"/>
  <c r="Q734" i="13"/>
  <c r="R734" i="13"/>
  <c r="S734" i="13"/>
  <c r="T734" i="13"/>
  <c r="U734" i="13"/>
  <c r="V734" i="13"/>
  <c r="W734" i="13"/>
  <c r="Y734" i="13"/>
  <c r="H735" i="13"/>
  <c r="I735" i="13"/>
  <c r="J735" i="13"/>
  <c r="K735" i="13"/>
  <c r="L735" i="13"/>
  <c r="M735" i="13"/>
  <c r="N735" i="13"/>
  <c r="O735" i="13"/>
  <c r="P735" i="13"/>
  <c r="Q735" i="13"/>
  <c r="R735" i="13"/>
  <c r="S735" i="13"/>
  <c r="T735" i="13"/>
  <c r="U735" i="13"/>
  <c r="V735" i="13"/>
  <c r="W735" i="13"/>
  <c r="Y735" i="13"/>
  <c r="H736" i="13"/>
  <c r="I736" i="13"/>
  <c r="J736" i="13"/>
  <c r="K736" i="13"/>
  <c r="L736" i="13"/>
  <c r="M736" i="13"/>
  <c r="N736" i="13"/>
  <c r="O736" i="13"/>
  <c r="P736" i="13"/>
  <c r="Q736" i="13"/>
  <c r="R736" i="13"/>
  <c r="S736" i="13"/>
  <c r="T736" i="13"/>
  <c r="U736" i="13"/>
  <c r="V736" i="13"/>
  <c r="W736" i="13"/>
  <c r="Y736" i="13"/>
  <c r="H737" i="13"/>
  <c r="I737" i="13"/>
  <c r="J737" i="13"/>
  <c r="K737" i="13"/>
  <c r="L737" i="13"/>
  <c r="M737" i="13"/>
  <c r="N737" i="13"/>
  <c r="O737" i="13"/>
  <c r="P737" i="13"/>
  <c r="Q737" i="13"/>
  <c r="R737" i="13"/>
  <c r="S737" i="13"/>
  <c r="T737" i="13"/>
  <c r="U737" i="13"/>
  <c r="V737" i="13"/>
  <c r="W737" i="13"/>
  <c r="Y737" i="13"/>
  <c r="H738" i="13"/>
  <c r="I738" i="13"/>
  <c r="J738" i="13"/>
  <c r="K738" i="13"/>
  <c r="L738" i="13"/>
  <c r="M738" i="13"/>
  <c r="N738" i="13"/>
  <c r="O738" i="13"/>
  <c r="P738" i="13"/>
  <c r="Q738" i="13"/>
  <c r="R738" i="13"/>
  <c r="S738" i="13"/>
  <c r="T738" i="13"/>
  <c r="U738" i="13"/>
  <c r="V738" i="13"/>
  <c r="W738" i="13"/>
  <c r="Y738" i="13"/>
  <c r="H739" i="13"/>
  <c r="I739" i="13"/>
  <c r="J739" i="13"/>
  <c r="K739" i="13"/>
  <c r="L739" i="13"/>
  <c r="M739" i="13"/>
  <c r="N739" i="13"/>
  <c r="O739" i="13"/>
  <c r="P739" i="13"/>
  <c r="Q739" i="13"/>
  <c r="R739" i="13"/>
  <c r="S739" i="13"/>
  <c r="T739" i="13"/>
  <c r="U739" i="13"/>
  <c r="V739" i="13"/>
  <c r="W739" i="13"/>
  <c r="Y739" i="13"/>
  <c r="H740" i="13"/>
  <c r="I740" i="13"/>
  <c r="J740" i="13"/>
  <c r="K740" i="13"/>
  <c r="L740" i="13"/>
  <c r="M740" i="13"/>
  <c r="N740" i="13"/>
  <c r="O740" i="13"/>
  <c r="P740" i="13"/>
  <c r="Q740" i="13"/>
  <c r="R740" i="13"/>
  <c r="S740" i="13"/>
  <c r="T740" i="13"/>
  <c r="U740" i="13"/>
  <c r="V740" i="13"/>
  <c r="W740" i="13"/>
  <c r="Y740" i="13"/>
  <c r="H741" i="13"/>
  <c r="I741" i="13"/>
  <c r="J741" i="13"/>
  <c r="K741" i="13"/>
  <c r="L741" i="13"/>
  <c r="M741" i="13"/>
  <c r="N741" i="13"/>
  <c r="O741" i="13"/>
  <c r="P741" i="13"/>
  <c r="Q741" i="13"/>
  <c r="R741" i="13"/>
  <c r="S741" i="13"/>
  <c r="T741" i="13"/>
  <c r="U741" i="13"/>
  <c r="V741" i="13"/>
  <c r="W741" i="13"/>
  <c r="Y741" i="13"/>
  <c r="H742" i="13"/>
  <c r="I742" i="13"/>
  <c r="J742" i="13"/>
  <c r="K742" i="13"/>
  <c r="L742" i="13"/>
  <c r="M742" i="13"/>
  <c r="N742" i="13"/>
  <c r="O742" i="13"/>
  <c r="P742" i="13"/>
  <c r="Q742" i="13"/>
  <c r="R742" i="13"/>
  <c r="S742" i="13"/>
  <c r="T742" i="13"/>
  <c r="U742" i="13"/>
  <c r="V742" i="13"/>
  <c r="W742" i="13"/>
  <c r="Y742" i="13"/>
  <c r="H743" i="13"/>
  <c r="I743" i="13"/>
  <c r="J743" i="13"/>
  <c r="K743" i="13"/>
  <c r="L743" i="13"/>
  <c r="M743" i="13"/>
  <c r="N743" i="13"/>
  <c r="O743" i="13"/>
  <c r="P743" i="13"/>
  <c r="Q743" i="13"/>
  <c r="R743" i="13"/>
  <c r="S743" i="13"/>
  <c r="T743" i="13"/>
  <c r="U743" i="13"/>
  <c r="V743" i="13"/>
  <c r="W743" i="13"/>
  <c r="Y743" i="13"/>
  <c r="H744" i="13"/>
  <c r="I744" i="13"/>
  <c r="J744" i="13"/>
  <c r="K744" i="13"/>
  <c r="L744" i="13"/>
  <c r="M744" i="13"/>
  <c r="N744" i="13"/>
  <c r="O744" i="13"/>
  <c r="P744" i="13"/>
  <c r="Q744" i="13"/>
  <c r="R744" i="13"/>
  <c r="S744" i="13"/>
  <c r="T744" i="13"/>
  <c r="U744" i="13"/>
  <c r="V744" i="13"/>
  <c r="W744" i="13"/>
  <c r="Y744" i="13"/>
  <c r="H745" i="13"/>
  <c r="I745" i="13"/>
  <c r="J745" i="13"/>
  <c r="K745" i="13"/>
  <c r="L745" i="13"/>
  <c r="M745" i="13"/>
  <c r="N745" i="13"/>
  <c r="O745" i="13"/>
  <c r="P745" i="13"/>
  <c r="Q745" i="13"/>
  <c r="R745" i="13"/>
  <c r="S745" i="13"/>
  <c r="T745" i="13"/>
  <c r="U745" i="13"/>
  <c r="V745" i="13"/>
  <c r="W745" i="13"/>
  <c r="Y745" i="13"/>
  <c r="H746" i="13"/>
  <c r="I746" i="13"/>
  <c r="J746" i="13"/>
  <c r="K746" i="13"/>
  <c r="L746" i="13"/>
  <c r="M746" i="13"/>
  <c r="N746" i="13"/>
  <c r="O746" i="13"/>
  <c r="P746" i="13"/>
  <c r="Q746" i="13"/>
  <c r="R746" i="13"/>
  <c r="S746" i="13"/>
  <c r="T746" i="13"/>
  <c r="U746" i="13"/>
  <c r="V746" i="13"/>
  <c r="W746" i="13"/>
  <c r="Y746" i="13"/>
  <c r="H747" i="13"/>
  <c r="I747" i="13"/>
  <c r="J747" i="13"/>
  <c r="K747" i="13"/>
  <c r="L747" i="13"/>
  <c r="M747" i="13"/>
  <c r="N747" i="13"/>
  <c r="O747" i="13"/>
  <c r="P747" i="13"/>
  <c r="Q747" i="13"/>
  <c r="R747" i="13"/>
  <c r="S747" i="13"/>
  <c r="T747" i="13"/>
  <c r="U747" i="13"/>
  <c r="V747" i="13"/>
  <c r="W747" i="13"/>
  <c r="Y747" i="13"/>
  <c r="H748" i="13"/>
  <c r="I748" i="13"/>
  <c r="J748" i="13"/>
  <c r="K748" i="13"/>
  <c r="L748" i="13"/>
  <c r="M748" i="13"/>
  <c r="N748" i="13"/>
  <c r="O748" i="13"/>
  <c r="P748" i="13"/>
  <c r="Q748" i="13"/>
  <c r="R748" i="13"/>
  <c r="S748" i="13"/>
  <c r="T748" i="13"/>
  <c r="U748" i="13"/>
  <c r="V748" i="13"/>
  <c r="W748" i="13"/>
  <c r="Y748" i="13"/>
  <c r="H749" i="13"/>
  <c r="I749" i="13"/>
  <c r="J749" i="13"/>
  <c r="K749" i="13"/>
  <c r="L749" i="13"/>
  <c r="M749" i="13"/>
  <c r="N749" i="13"/>
  <c r="O749" i="13"/>
  <c r="P749" i="13"/>
  <c r="Q749" i="13"/>
  <c r="R749" i="13"/>
  <c r="S749" i="13"/>
  <c r="T749" i="13"/>
  <c r="U749" i="13"/>
  <c r="V749" i="13"/>
  <c r="W749" i="13"/>
  <c r="Y749" i="13"/>
  <c r="H750" i="13"/>
  <c r="I750" i="13"/>
  <c r="J750" i="13"/>
  <c r="K750" i="13"/>
  <c r="L750" i="13"/>
  <c r="M750" i="13"/>
  <c r="N750" i="13"/>
  <c r="O750" i="13"/>
  <c r="P750" i="13"/>
  <c r="Q750" i="13"/>
  <c r="R750" i="13"/>
  <c r="S750" i="13"/>
  <c r="T750" i="13"/>
  <c r="U750" i="13"/>
  <c r="V750" i="13"/>
  <c r="W750" i="13"/>
  <c r="Y750" i="13"/>
  <c r="H751" i="13"/>
  <c r="I751" i="13"/>
  <c r="J751" i="13"/>
  <c r="K751" i="13"/>
  <c r="L751" i="13"/>
  <c r="M751" i="13"/>
  <c r="N751" i="13"/>
  <c r="O751" i="13"/>
  <c r="P751" i="13"/>
  <c r="Q751" i="13"/>
  <c r="R751" i="13"/>
  <c r="S751" i="13"/>
  <c r="T751" i="13"/>
  <c r="U751" i="13"/>
  <c r="V751" i="13"/>
  <c r="W751" i="13"/>
  <c r="Y751" i="13"/>
  <c r="H752" i="13"/>
  <c r="I752" i="13"/>
  <c r="J752" i="13"/>
  <c r="K752" i="13"/>
  <c r="L752" i="13"/>
  <c r="M752" i="13"/>
  <c r="N752" i="13"/>
  <c r="O752" i="13"/>
  <c r="P752" i="13"/>
  <c r="Q752" i="13"/>
  <c r="R752" i="13"/>
  <c r="S752" i="13"/>
  <c r="T752" i="13"/>
  <c r="U752" i="13"/>
  <c r="V752" i="13"/>
  <c r="W752" i="13"/>
  <c r="Y752" i="13"/>
  <c r="H753" i="13"/>
  <c r="I753" i="13"/>
  <c r="J753" i="13"/>
  <c r="K753" i="13"/>
  <c r="L753" i="13"/>
  <c r="M753" i="13"/>
  <c r="N753" i="13"/>
  <c r="O753" i="13"/>
  <c r="P753" i="13"/>
  <c r="Q753" i="13"/>
  <c r="R753" i="13"/>
  <c r="S753" i="13"/>
  <c r="T753" i="13"/>
  <c r="U753" i="13"/>
  <c r="V753" i="13"/>
  <c r="W753" i="13"/>
  <c r="Y753" i="13"/>
  <c r="H754" i="13"/>
  <c r="I754" i="13"/>
  <c r="J754" i="13"/>
  <c r="K754" i="13"/>
  <c r="L754" i="13"/>
  <c r="M754" i="13"/>
  <c r="N754" i="13"/>
  <c r="O754" i="13"/>
  <c r="P754" i="13"/>
  <c r="Q754" i="13"/>
  <c r="R754" i="13"/>
  <c r="S754" i="13"/>
  <c r="T754" i="13"/>
  <c r="U754" i="13"/>
  <c r="V754" i="13"/>
  <c r="W754" i="13"/>
  <c r="Y754" i="13"/>
  <c r="H755" i="13"/>
  <c r="I755" i="13"/>
  <c r="J755" i="13"/>
  <c r="K755" i="13"/>
  <c r="L755" i="13"/>
  <c r="M755" i="13"/>
  <c r="N755" i="13"/>
  <c r="O755" i="13"/>
  <c r="P755" i="13"/>
  <c r="Q755" i="13"/>
  <c r="R755" i="13"/>
  <c r="S755" i="13"/>
  <c r="T755" i="13"/>
  <c r="U755" i="13"/>
  <c r="V755" i="13"/>
  <c r="W755" i="13"/>
  <c r="Y755" i="13"/>
  <c r="H756" i="13"/>
  <c r="I756" i="13"/>
  <c r="J756" i="13"/>
  <c r="K756" i="13"/>
  <c r="L756" i="13"/>
  <c r="M756" i="13"/>
  <c r="N756" i="13"/>
  <c r="O756" i="13"/>
  <c r="P756" i="13"/>
  <c r="Q756" i="13"/>
  <c r="R756" i="13"/>
  <c r="S756" i="13"/>
  <c r="T756" i="13"/>
  <c r="U756" i="13"/>
  <c r="V756" i="13"/>
  <c r="W756" i="13"/>
  <c r="Y756" i="13"/>
  <c r="H757" i="13"/>
  <c r="I757" i="13"/>
  <c r="J757" i="13"/>
  <c r="K757" i="13"/>
  <c r="L757" i="13"/>
  <c r="M757" i="13"/>
  <c r="N757" i="13"/>
  <c r="O757" i="13"/>
  <c r="P757" i="13"/>
  <c r="Q757" i="13"/>
  <c r="R757" i="13"/>
  <c r="S757" i="13"/>
  <c r="T757" i="13"/>
  <c r="U757" i="13"/>
  <c r="V757" i="13"/>
  <c r="W757" i="13"/>
  <c r="Y757" i="13"/>
  <c r="H758" i="13"/>
  <c r="I758" i="13"/>
  <c r="J758" i="13"/>
  <c r="K758" i="13"/>
  <c r="L758" i="13"/>
  <c r="M758" i="13"/>
  <c r="N758" i="13"/>
  <c r="O758" i="13"/>
  <c r="P758" i="13"/>
  <c r="Q758" i="13"/>
  <c r="R758" i="13"/>
  <c r="S758" i="13"/>
  <c r="T758" i="13"/>
  <c r="U758" i="13"/>
  <c r="V758" i="13"/>
  <c r="W758" i="13"/>
  <c r="Y758" i="13"/>
  <c r="H759" i="13"/>
  <c r="I759" i="13"/>
  <c r="J759" i="13"/>
  <c r="K759" i="13"/>
  <c r="L759" i="13"/>
  <c r="M759" i="13"/>
  <c r="N759" i="13"/>
  <c r="O759" i="13"/>
  <c r="P759" i="13"/>
  <c r="Q759" i="13"/>
  <c r="R759" i="13"/>
  <c r="S759" i="13"/>
  <c r="T759" i="13"/>
  <c r="U759" i="13"/>
  <c r="V759" i="13"/>
  <c r="W759" i="13"/>
  <c r="Y759" i="13"/>
  <c r="H760" i="13"/>
  <c r="I760" i="13"/>
  <c r="J760" i="13"/>
  <c r="K760" i="13"/>
  <c r="L760" i="13"/>
  <c r="M760" i="13"/>
  <c r="N760" i="13"/>
  <c r="O760" i="13"/>
  <c r="P760" i="13"/>
  <c r="Q760" i="13"/>
  <c r="R760" i="13"/>
  <c r="S760" i="13"/>
  <c r="T760" i="13"/>
  <c r="U760" i="13"/>
  <c r="V760" i="13"/>
  <c r="W760" i="13"/>
  <c r="Y760" i="13"/>
  <c r="H761" i="13"/>
  <c r="I761" i="13"/>
  <c r="J761" i="13"/>
  <c r="K761" i="13"/>
  <c r="L761" i="13"/>
  <c r="M761" i="13"/>
  <c r="N761" i="13"/>
  <c r="O761" i="13"/>
  <c r="P761" i="13"/>
  <c r="Q761" i="13"/>
  <c r="R761" i="13"/>
  <c r="S761" i="13"/>
  <c r="T761" i="13"/>
  <c r="U761" i="13"/>
  <c r="V761" i="13"/>
  <c r="W761" i="13"/>
  <c r="Y761" i="13"/>
  <c r="Y13" i="13"/>
  <c r="I13" i="13"/>
  <c r="J13" i="13"/>
  <c r="K13" i="13"/>
  <c r="L13" i="13"/>
  <c r="M13" i="13"/>
  <c r="N13" i="13"/>
  <c r="O13" i="13"/>
  <c r="P13" i="13"/>
  <c r="Q13" i="13"/>
  <c r="R13" i="13"/>
  <c r="S13" i="13"/>
  <c r="T13" i="13"/>
  <c r="U13" i="13"/>
  <c r="V13" i="13"/>
  <c r="W13" i="13"/>
  <c r="H13" i="13"/>
  <c r="D9" i="30"/>
  <c r="D8" i="30"/>
  <c r="D7" i="30"/>
  <c r="D10" i="30"/>
  <c r="K12" i="6"/>
  <c r="E66" i="6" l="1"/>
  <c r="K64" i="6"/>
  <c r="K65" i="6"/>
  <c r="K83" i="5" l="1"/>
  <c r="H10" i="30" l="1"/>
  <c r="G9" i="30"/>
  <c r="V7" i="30"/>
  <c r="V65" i="30"/>
  <c r="T65" i="30"/>
  <c r="S65" i="30"/>
  <c r="R65" i="30"/>
  <c r="Q65" i="30"/>
  <c r="O65" i="30"/>
  <c r="N65" i="30"/>
  <c r="M65" i="30"/>
  <c r="L65" i="30"/>
  <c r="K65" i="30"/>
  <c r="J65" i="30"/>
  <c r="I65" i="30"/>
  <c r="H65" i="30"/>
  <c r="F65" i="30"/>
  <c r="V64" i="30"/>
  <c r="T64" i="30"/>
  <c r="S64" i="30"/>
  <c r="R64" i="30"/>
  <c r="Q64" i="30"/>
  <c r="O64" i="30"/>
  <c r="N64" i="30"/>
  <c r="M64" i="30"/>
  <c r="L64" i="30"/>
  <c r="K64" i="30"/>
  <c r="J64" i="30"/>
  <c r="I64" i="30"/>
  <c r="H64" i="30"/>
  <c r="F64" i="30"/>
  <c r="V63" i="30"/>
  <c r="T63" i="30"/>
  <c r="S63" i="30"/>
  <c r="R63" i="30"/>
  <c r="Q63" i="30"/>
  <c r="O63" i="30"/>
  <c r="N63" i="30"/>
  <c r="M63" i="30"/>
  <c r="K63" i="30"/>
  <c r="J63" i="30"/>
  <c r="I63" i="30"/>
  <c r="H63" i="30"/>
  <c r="F63" i="30"/>
  <c r="V62" i="30"/>
  <c r="T62" i="30"/>
  <c r="S62" i="30"/>
  <c r="R62" i="30"/>
  <c r="Q62" i="30"/>
  <c r="O62" i="30"/>
  <c r="N62" i="30"/>
  <c r="M62" i="30"/>
  <c r="K62" i="30"/>
  <c r="J62" i="30"/>
  <c r="I62" i="30"/>
  <c r="H62" i="30"/>
  <c r="F62" i="30"/>
  <c r="V61" i="30"/>
  <c r="T61" i="30"/>
  <c r="S61" i="30"/>
  <c r="R61" i="30"/>
  <c r="Q61" i="30"/>
  <c r="O61" i="30"/>
  <c r="N61" i="30"/>
  <c r="M61" i="30"/>
  <c r="K61" i="30"/>
  <c r="J61" i="30"/>
  <c r="I61" i="30"/>
  <c r="H61" i="30"/>
  <c r="F61" i="30"/>
  <c r="V60" i="30"/>
  <c r="T60" i="30"/>
  <c r="S60" i="30"/>
  <c r="R60" i="30"/>
  <c r="Q60" i="30"/>
  <c r="O60" i="30"/>
  <c r="N60" i="30"/>
  <c r="M60" i="30"/>
  <c r="K60" i="30"/>
  <c r="J60" i="30"/>
  <c r="I60" i="30"/>
  <c r="H60" i="30"/>
  <c r="F60" i="30"/>
  <c r="V59" i="30"/>
  <c r="T59" i="30"/>
  <c r="S59" i="30"/>
  <c r="R59" i="30"/>
  <c r="Q59" i="30"/>
  <c r="O59" i="30"/>
  <c r="N59" i="30"/>
  <c r="M59" i="30"/>
  <c r="K59" i="30"/>
  <c r="J59" i="30"/>
  <c r="I59" i="30"/>
  <c r="H59" i="30"/>
  <c r="F59" i="30"/>
  <c r="V58" i="30"/>
  <c r="T58" i="30"/>
  <c r="S58" i="30"/>
  <c r="R58" i="30"/>
  <c r="Q58" i="30"/>
  <c r="O58" i="30"/>
  <c r="N58" i="30"/>
  <c r="M58" i="30"/>
  <c r="K58" i="30"/>
  <c r="J58" i="30"/>
  <c r="I58" i="30"/>
  <c r="H58" i="30"/>
  <c r="F58" i="30"/>
  <c r="V57" i="30"/>
  <c r="T57" i="30"/>
  <c r="S57" i="30"/>
  <c r="R57" i="30"/>
  <c r="Q57" i="30"/>
  <c r="O57" i="30"/>
  <c r="N57" i="30"/>
  <c r="M57" i="30"/>
  <c r="K57" i="30"/>
  <c r="J57" i="30"/>
  <c r="I57" i="30"/>
  <c r="H57" i="30"/>
  <c r="F57" i="30"/>
  <c r="V56" i="30"/>
  <c r="T56" i="30"/>
  <c r="S56" i="30"/>
  <c r="R56" i="30"/>
  <c r="Q56" i="30"/>
  <c r="O56" i="30"/>
  <c r="N56" i="30"/>
  <c r="M56" i="30"/>
  <c r="K56" i="30"/>
  <c r="J56" i="30"/>
  <c r="I56" i="30"/>
  <c r="H56" i="30"/>
  <c r="F56" i="30"/>
  <c r="V55" i="30"/>
  <c r="T55" i="30"/>
  <c r="S55" i="30"/>
  <c r="R55" i="30"/>
  <c r="Q55" i="30"/>
  <c r="O55" i="30"/>
  <c r="N55" i="30"/>
  <c r="M55" i="30"/>
  <c r="K55" i="30"/>
  <c r="J55" i="30"/>
  <c r="I55" i="30"/>
  <c r="H55" i="30"/>
  <c r="F55" i="30"/>
  <c r="V54" i="30"/>
  <c r="T54" i="30"/>
  <c r="S54" i="30"/>
  <c r="R54" i="30"/>
  <c r="Q54" i="30"/>
  <c r="O54" i="30"/>
  <c r="N54" i="30"/>
  <c r="M54" i="30"/>
  <c r="K54" i="30"/>
  <c r="J54" i="30"/>
  <c r="I54" i="30"/>
  <c r="H54" i="30"/>
  <c r="F54" i="30"/>
  <c r="V50" i="30"/>
  <c r="T50" i="30"/>
  <c r="S50" i="30"/>
  <c r="R50" i="30"/>
  <c r="Q50" i="30"/>
  <c r="O50" i="30"/>
  <c r="N50" i="30"/>
  <c r="M50" i="30"/>
  <c r="K50" i="30"/>
  <c r="J50" i="30"/>
  <c r="I50" i="30"/>
  <c r="H50" i="30"/>
  <c r="F50" i="30"/>
  <c r="V49" i="30"/>
  <c r="T49" i="30"/>
  <c r="S49" i="30"/>
  <c r="R49" i="30"/>
  <c r="Q49" i="30"/>
  <c r="O49" i="30"/>
  <c r="N49" i="30"/>
  <c r="M49" i="30"/>
  <c r="K49" i="30"/>
  <c r="J49" i="30"/>
  <c r="I49" i="30"/>
  <c r="H49" i="30"/>
  <c r="F49" i="30"/>
  <c r="V48" i="30"/>
  <c r="T48" i="30"/>
  <c r="S48" i="30"/>
  <c r="R48" i="30"/>
  <c r="Q48" i="30"/>
  <c r="O48" i="30"/>
  <c r="N48" i="30"/>
  <c r="M48" i="30"/>
  <c r="K48" i="30"/>
  <c r="J48" i="30"/>
  <c r="I48" i="30"/>
  <c r="H48" i="30"/>
  <c r="F48" i="30"/>
  <c r="V47" i="30"/>
  <c r="T47" i="30"/>
  <c r="S47" i="30"/>
  <c r="R47" i="30"/>
  <c r="Q47" i="30"/>
  <c r="O47" i="30"/>
  <c r="N47" i="30"/>
  <c r="M47" i="30"/>
  <c r="K47" i="30"/>
  <c r="J47" i="30"/>
  <c r="I47" i="30"/>
  <c r="H47" i="30"/>
  <c r="F47" i="30"/>
  <c r="V46" i="30"/>
  <c r="T46" i="30"/>
  <c r="S46" i="30"/>
  <c r="R46" i="30"/>
  <c r="Q46" i="30"/>
  <c r="O46" i="30"/>
  <c r="N46" i="30"/>
  <c r="M46" i="30"/>
  <c r="K46" i="30"/>
  <c r="J46" i="30"/>
  <c r="I46" i="30"/>
  <c r="H46" i="30"/>
  <c r="F46" i="30"/>
  <c r="V45" i="30"/>
  <c r="T45" i="30"/>
  <c r="S45" i="30"/>
  <c r="R45" i="30"/>
  <c r="Q45" i="30"/>
  <c r="O45" i="30"/>
  <c r="N45" i="30"/>
  <c r="M45" i="30"/>
  <c r="K45" i="30"/>
  <c r="J45" i="30"/>
  <c r="I45" i="30"/>
  <c r="H45" i="30"/>
  <c r="F45" i="30"/>
  <c r="V44" i="30"/>
  <c r="T44" i="30"/>
  <c r="S44" i="30"/>
  <c r="R44" i="30"/>
  <c r="Q44" i="30"/>
  <c r="O44" i="30"/>
  <c r="N44" i="30"/>
  <c r="M44" i="30"/>
  <c r="K44" i="30"/>
  <c r="J44" i="30"/>
  <c r="I44" i="30"/>
  <c r="H44" i="30"/>
  <c r="F44" i="30"/>
  <c r="V43" i="30"/>
  <c r="T43" i="30"/>
  <c r="S43" i="30"/>
  <c r="R43" i="30"/>
  <c r="Q43" i="30"/>
  <c r="O43" i="30"/>
  <c r="N43" i="30"/>
  <c r="M43" i="30"/>
  <c r="K43" i="30"/>
  <c r="J43" i="30"/>
  <c r="I43" i="30"/>
  <c r="H43" i="30"/>
  <c r="F43" i="30"/>
  <c r="V42" i="30"/>
  <c r="T42" i="30"/>
  <c r="S42" i="30"/>
  <c r="R42" i="30"/>
  <c r="Q42" i="30"/>
  <c r="O42" i="30"/>
  <c r="N42" i="30"/>
  <c r="M42" i="30"/>
  <c r="K42" i="30"/>
  <c r="J42" i="30"/>
  <c r="I42" i="30"/>
  <c r="H42" i="30"/>
  <c r="F42" i="30"/>
  <c r="V41" i="30"/>
  <c r="T41" i="30"/>
  <c r="S41" i="30"/>
  <c r="R41" i="30"/>
  <c r="Q41" i="30"/>
  <c r="O41" i="30"/>
  <c r="N41" i="30"/>
  <c r="M41" i="30"/>
  <c r="K41" i="30"/>
  <c r="J41" i="30"/>
  <c r="I41" i="30"/>
  <c r="H41" i="30"/>
  <c r="F41" i="30"/>
  <c r="V40" i="30"/>
  <c r="T40" i="30"/>
  <c r="S40" i="30"/>
  <c r="R40" i="30"/>
  <c r="Q40" i="30"/>
  <c r="O40" i="30"/>
  <c r="N40" i="30"/>
  <c r="M40" i="30"/>
  <c r="K40" i="30"/>
  <c r="J40" i="30"/>
  <c r="I40" i="30"/>
  <c r="H40" i="30"/>
  <c r="F40" i="30"/>
  <c r="V36" i="30"/>
  <c r="T36" i="30"/>
  <c r="S36" i="30"/>
  <c r="R36" i="30"/>
  <c r="Q36" i="30"/>
  <c r="O36" i="30"/>
  <c r="N36" i="30"/>
  <c r="M36" i="30"/>
  <c r="K36" i="30"/>
  <c r="J36" i="30"/>
  <c r="I36" i="30"/>
  <c r="H36" i="30"/>
  <c r="V35" i="30"/>
  <c r="T35" i="30"/>
  <c r="S35" i="30"/>
  <c r="R35" i="30"/>
  <c r="Q35" i="30"/>
  <c r="O35" i="30"/>
  <c r="N35" i="30"/>
  <c r="M35" i="30"/>
  <c r="K35" i="30"/>
  <c r="J35" i="30"/>
  <c r="I35" i="30"/>
  <c r="H35" i="30"/>
  <c r="V34" i="30"/>
  <c r="T34" i="30"/>
  <c r="S34" i="30"/>
  <c r="R34" i="30"/>
  <c r="Q34" i="30"/>
  <c r="O34" i="30"/>
  <c r="N34" i="30"/>
  <c r="M34" i="30"/>
  <c r="K34" i="30"/>
  <c r="J34" i="30"/>
  <c r="I34" i="30"/>
  <c r="H34" i="30"/>
  <c r="V33" i="30"/>
  <c r="T33" i="30"/>
  <c r="S33" i="30"/>
  <c r="R33" i="30"/>
  <c r="Q33" i="30"/>
  <c r="O33" i="30"/>
  <c r="N33" i="30"/>
  <c r="M33" i="30"/>
  <c r="K33" i="30"/>
  <c r="J33" i="30"/>
  <c r="I33" i="30"/>
  <c r="H33" i="30"/>
  <c r="V32" i="30"/>
  <c r="T32" i="30"/>
  <c r="S32" i="30"/>
  <c r="R32" i="30"/>
  <c r="Q32" i="30"/>
  <c r="O32" i="30"/>
  <c r="N32" i="30"/>
  <c r="M32" i="30"/>
  <c r="K32" i="30"/>
  <c r="J32" i="30"/>
  <c r="I32" i="30"/>
  <c r="H32" i="30"/>
  <c r="V31" i="30"/>
  <c r="T31" i="30"/>
  <c r="S31" i="30"/>
  <c r="R31" i="30"/>
  <c r="Q31" i="30"/>
  <c r="O31" i="30"/>
  <c r="N31" i="30"/>
  <c r="M31" i="30"/>
  <c r="K31" i="30"/>
  <c r="J31" i="30"/>
  <c r="I31" i="30"/>
  <c r="H31" i="30"/>
  <c r="V30" i="30"/>
  <c r="T30" i="30"/>
  <c r="S30" i="30"/>
  <c r="R30" i="30"/>
  <c r="Q30" i="30"/>
  <c r="O30" i="30"/>
  <c r="N30" i="30"/>
  <c r="M30" i="30"/>
  <c r="K30" i="30"/>
  <c r="J30" i="30"/>
  <c r="I30" i="30"/>
  <c r="H30" i="30"/>
  <c r="V29" i="30"/>
  <c r="T29" i="30"/>
  <c r="S29" i="30"/>
  <c r="R29" i="30"/>
  <c r="Q29" i="30"/>
  <c r="O29" i="30"/>
  <c r="N29" i="30"/>
  <c r="M29" i="30"/>
  <c r="K29" i="30"/>
  <c r="J29" i="30"/>
  <c r="I29" i="30"/>
  <c r="H29" i="30"/>
  <c r="V28" i="30"/>
  <c r="T28" i="30"/>
  <c r="S28" i="30"/>
  <c r="R28" i="30"/>
  <c r="Q28" i="30"/>
  <c r="O28" i="30"/>
  <c r="N28" i="30"/>
  <c r="M28" i="30"/>
  <c r="K28" i="30"/>
  <c r="J28" i="30"/>
  <c r="I28" i="30"/>
  <c r="H28" i="30"/>
  <c r="V27" i="30"/>
  <c r="T27" i="30"/>
  <c r="S27" i="30"/>
  <c r="R27" i="30"/>
  <c r="Q27" i="30"/>
  <c r="O27" i="30"/>
  <c r="N27" i="30"/>
  <c r="M27" i="30"/>
  <c r="K27" i="30"/>
  <c r="J27" i="30"/>
  <c r="I27" i="30"/>
  <c r="H27" i="30"/>
  <c r="V26" i="30"/>
  <c r="T26" i="30"/>
  <c r="S26" i="30"/>
  <c r="R26" i="30"/>
  <c r="Q26" i="30"/>
  <c r="O26" i="30"/>
  <c r="N26" i="30"/>
  <c r="M26" i="30"/>
  <c r="K26" i="30"/>
  <c r="J26" i="30"/>
  <c r="I26" i="30"/>
  <c r="H26" i="30"/>
  <c r="V22" i="30"/>
  <c r="T22" i="30"/>
  <c r="S22" i="30"/>
  <c r="R22" i="30"/>
  <c r="Q22" i="30"/>
  <c r="O22" i="30"/>
  <c r="N22" i="30"/>
  <c r="M22" i="30"/>
  <c r="K22" i="30"/>
  <c r="J22" i="30"/>
  <c r="I22" i="30"/>
  <c r="H22" i="30"/>
  <c r="V21" i="30"/>
  <c r="T21" i="30"/>
  <c r="S21" i="30"/>
  <c r="R21" i="30"/>
  <c r="Q21" i="30"/>
  <c r="O21" i="30"/>
  <c r="N21" i="30"/>
  <c r="M21" i="30"/>
  <c r="K21" i="30"/>
  <c r="J21" i="30"/>
  <c r="I21" i="30"/>
  <c r="H21" i="30"/>
  <c r="V20" i="30"/>
  <c r="T20" i="30"/>
  <c r="S20" i="30"/>
  <c r="R20" i="30"/>
  <c r="Q20" i="30"/>
  <c r="O20" i="30"/>
  <c r="N20" i="30"/>
  <c r="M20" i="30"/>
  <c r="K20" i="30"/>
  <c r="J20" i="30"/>
  <c r="I20" i="30"/>
  <c r="H20" i="30"/>
  <c r="V19" i="30"/>
  <c r="T19" i="30"/>
  <c r="S19" i="30"/>
  <c r="R19" i="30"/>
  <c r="Q19" i="30"/>
  <c r="O19" i="30"/>
  <c r="N19" i="30"/>
  <c r="M19" i="30"/>
  <c r="K19" i="30"/>
  <c r="J19" i="30"/>
  <c r="I19" i="30"/>
  <c r="H19" i="30"/>
  <c r="V18" i="30"/>
  <c r="T18" i="30"/>
  <c r="S18" i="30"/>
  <c r="R18" i="30"/>
  <c r="Q18" i="30"/>
  <c r="O18" i="30"/>
  <c r="N18" i="30"/>
  <c r="M18" i="30"/>
  <c r="K18" i="30"/>
  <c r="J18" i="30"/>
  <c r="I18" i="30"/>
  <c r="H18" i="30"/>
  <c r="V17" i="30"/>
  <c r="T17" i="30"/>
  <c r="S17" i="30"/>
  <c r="R17" i="30"/>
  <c r="Q17" i="30"/>
  <c r="O17" i="30"/>
  <c r="N17" i="30"/>
  <c r="M17" i="30"/>
  <c r="K17" i="30"/>
  <c r="J17" i="30"/>
  <c r="I17" i="30"/>
  <c r="H17" i="30"/>
  <c r="V16" i="30"/>
  <c r="T16" i="30"/>
  <c r="S16" i="30"/>
  <c r="R16" i="30"/>
  <c r="Q16" i="30"/>
  <c r="O16" i="30"/>
  <c r="N16" i="30"/>
  <c r="M16" i="30"/>
  <c r="K16" i="30"/>
  <c r="J16" i="30"/>
  <c r="I16" i="30"/>
  <c r="H16" i="30"/>
  <c r="V15" i="30"/>
  <c r="T15" i="30"/>
  <c r="S15" i="30"/>
  <c r="R15" i="30"/>
  <c r="Q15" i="30"/>
  <c r="O15" i="30"/>
  <c r="N15" i="30"/>
  <c r="M15" i="30"/>
  <c r="K15" i="30"/>
  <c r="J15" i="30"/>
  <c r="I15" i="30"/>
  <c r="H15" i="30"/>
  <c r="V14" i="30"/>
  <c r="T14" i="30"/>
  <c r="S14" i="30"/>
  <c r="R14" i="30"/>
  <c r="Q14" i="30"/>
  <c r="O14" i="30"/>
  <c r="N14" i="30"/>
  <c r="M14" i="30"/>
  <c r="K14" i="30"/>
  <c r="J14" i="30"/>
  <c r="I14" i="30"/>
  <c r="H14" i="30"/>
  <c r="V13" i="30"/>
  <c r="T13" i="30"/>
  <c r="S13" i="30"/>
  <c r="R13" i="30"/>
  <c r="Q13" i="30"/>
  <c r="O13" i="30"/>
  <c r="N13" i="30"/>
  <c r="M13" i="30"/>
  <c r="K13" i="30"/>
  <c r="J13" i="30"/>
  <c r="I13" i="30"/>
  <c r="H13" i="30"/>
  <c r="V12" i="30"/>
  <c r="T12" i="30"/>
  <c r="S12" i="30"/>
  <c r="R12" i="30"/>
  <c r="Q12" i="30"/>
  <c r="O12" i="30"/>
  <c r="N12" i="30"/>
  <c r="M12" i="30"/>
  <c r="K12" i="30"/>
  <c r="J12" i="30"/>
  <c r="I12" i="30"/>
  <c r="H12" i="30"/>
  <c r="V9" i="30"/>
  <c r="I10" i="30"/>
  <c r="Q10" i="30" l="1"/>
  <c r="M10" i="30"/>
  <c r="F9" i="30"/>
  <c r="P9" i="30"/>
  <c r="H9" i="30"/>
  <c r="F10" i="30"/>
  <c r="S10" i="30"/>
  <c r="O10" i="30"/>
  <c r="K10" i="30"/>
  <c r="G10" i="30"/>
  <c r="V10" i="30"/>
  <c r="L9" i="30"/>
  <c r="R10" i="30"/>
  <c r="P10" i="30"/>
  <c r="N10" i="30"/>
  <c r="L10" i="30"/>
  <c r="J10" i="30"/>
  <c r="R9" i="30"/>
  <c r="N9" i="30"/>
  <c r="J9" i="30"/>
  <c r="S9" i="30"/>
  <c r="Q9" i="30"/>
  <c r="O9" i="30"/>
  <c r="M9" i="30"/>
  <c r="K9" i="30"/>
  <c r="I9" i="30"/>
  <c r="O13" i="6" l="1"/>
  <c r="P13" i="30" s="1"/>
  <c r="K14" i="6"/>
  <c r="L14" i="30" s="1"/>
  <c r="V123" i="4" l="1"/>
  <c r="U123" i="4"/>
  <c r="S123" i="4"/>
  <c r="R123" i="4"/>
  <c r="Q123" i="4"/>
  <c r="P123" i="4"/>
  <c r="O123" i="4"/>
  <c r="N123" i="4"/>
  <c r="M123" i="4"/>
  <c r="L123" i="4"/>
  <c r="K123" i="4"/>
  <c r="J123" i="4"/>
  <c r="I123" i="4"/>
  <c r="H123" i="4"/>
  <c r="G123" i="4"/>
  <c r="F123" i="4"/>
  <c r="E123" i="4"/>
  <c r="D123" i="4"/>
  <c r="V122" i="4"/>
  <c r="U122" i="4"/>
  <c r="S122" i="4"/>
  <c r="R122" i="4"/>
  <c r="Q122" i="4"/>
  <c r="P122" i="4"/>
  <c r="O122" i="4"/>
  <c r="N122" i="4"/>
  <c r="M122" i="4"/>
  <c r="L122" i="4"/>
  <c r="K122" i="4"/>
  <c r="J122" i="4"/>
  <c r="I122" i="4"/>
  <c r="H122" i="4"/>
  <c r="G122" i="4"/>
  <c r="F122" i="4"/>
  <c r="E122" i="4"/>
  <c r="D122" i="4"/>
  <c r="V121" i="4"/>
  <c r="U121" i="4"/>
  <c r="S121" i="4"/>
  <c r="R121" i="4"/>
  <c r="Q121" i="4"/>
  <c r="P121" i="4"/>
  <c r="O121" i="4"/>
  <c r="N121" i="4"/>
  <c r="M121" i="4"/>
  <c r="L121" i="4"/>
  <c r="K121" i="4"/>
  <c r="J121" i="4"/>
  <c r="I121" i="4"/>
  <c r="H121" i="4"/>
  <c r="G121" i="4"/>
  <c r="F121" i="4"/>
  <c r="E121" i="4"/>
  <c r="D121" i="4"/>
  <c r="V120" i="4"/>
  <c r="U120" i="4"/>
  <c r="S120" i="4"/>
  <c r="R120" i="4"/>
  <c r="Q120" i="4"/>
  <c r="P120" i="4"/>
  <c r="O120" i="4"/>
  <c r="N120" i="4"/>
  <c r="M120" i="4"/>
  <c r="L120" i="4"/>
  <c r="K120" i="4"/>
  <c r="J120" i="4"/>
  <c r="I120" i="4"/>
  <c r="H120" i="4"/>
  <c r="G120" i="4"/>
  <c r="F120" i="4"/>
  <c r="E120" i="4"/>
  <c r="D120" i="4"/>
  <c r="V119" i="4"/>
  <c r="U119" i="4"/>
  <c r="S119" i="4"/>
  <c r="R119" i="4"/>
  <c r="Q119" i="4"/>
  <c r="P119" i="4"/>
  <c r="O119" i="4"/>
  <c r="N119" i="4"/>
  <c r="M119" i="4"/>
  <c r="L119" i="4"/>
  <c r="K119" i="4"/>
  <c r="J119" i="4"/>
  <c r="I119" i="4"/>
  <c r="H119" i="4"/>
  <c r="G119" i="4"/>
  <c r="F119" i="4"/>
  <c r="E119" i="4"/>
  <c r="D119" i="4"/>
  <c r="V118" i="4"/>
  <c r="U118" i="4"/>
  <c r="S118" i="4"/>
  <c r="R118" i="4"/>
  <c r="Q118" i="4"/>
  <c r="P118" i="4"/>
  <c r="O118" i="4"/>
  <c r="N118" i="4"/>
  <c r="M118" i="4"/>
  <c r="L118" i="4"/>
  <c r="K118" i="4"/>
  <c r="J118" i="4"/>
  <c r="I118" i="4"/>
  <c r="H118" i="4"/>
  <c r="G118" i="4"/>
  <c r="F118" i="4"/>
  <c r="E118" i="4"/>
  <c r="D118" i="4"/>
  <c r="V117" i="4"/>
  <c r="U117" i="4"/>
  <c r="S117" i="4"/>
  <c r="R117" i="4"/>
  <c r="Q117" i="4"/>
  <c r="P117" i="4"/>
  <c r="O117" i="4"/>
  <c r="N117" i="4"/>
  <c r="M117" i="4"/>
  <c r="L117" i="4"/>
  <c r="K117" i="4"/>
  <c r="J117" i="4"/>
  <c r="I117" i="4"/>
  <c r="H117" i="4"/>
  <c r="G117" i="4"/>
  <c r="F117" i="4"/>
  <c r="E117" i="4"/>
  <c r="D117" i="4"/>
  <c r="V116" i="4"/>
  <c r="U116" i="4"/>
  <c r="S116" i="4"/>
  <c r="R116" i="4"/>
  <c r="Q116" i="4"/>
  <c r="P116" i="4"/>
  <c r="O116" i="4"/>
  <c r="N116" i="4"/>
  <c r="M116" i="4"/>
  <c r="L116" i="4"/>
  <c r="K116" i="4"/>
  <c r="J116" i="4"/>
  <c r="I116" i="4"/>
  <c r="H116" i="4"/>
  <c r="G116" i="4"/>
  <c r="F116" i="4"/>
  <c r="E116" i="4"/>
  <c r="D116" i="4"/>
  <c r="V115" i="4"/>
  <c r="U115" i="4"/>
  <c r="S115" i="4"/>
  <c r="R115" i="4"/>
  <c r="Q115" i="4"/>
  <c r="P115" i="4"/>
  <c r="O115" i="4"/>
  <c r="N115" i="4"/>
  <c r="M115" i="4"/>
  <c r="L115" i="4"/>
  <c r="K115" i="4"/>
  <c r="J115" i="4"/>
  <c r="I115" i="4"/>
  <c r="H115" i="4"/>
  <c r="G115" i="4"/>
  <c r="F115" i="4"/>
  <c r="E115" i="4"/>
  <c r="D115" i="4"/>
  <c r="V114" i="4"/>
  <c r="U114" i="4"/>
  <c r="S114" i="4"/>
  <c r="R114" i="4"/>
  <c r="Q114" i="4"/>
  <c r="P114" i="4"/>
  <c r="O114" i="4"/>
  <c r="N114" i="4"/>
  <c r="M114" i="4"/>
  <c r="L114" i="4"/>
  <c r="K114" i="4"/>
  <c r="J114" i="4"/>
  <c r="I114" i="4"/>
  <c r="H114" i="4"/>
  <c r="G114" i="4"/>
  <c r="F114" i="4"/>
  <c r="E114" i="4"/>
  <c r="D114" i="4"/>
  <c r="V113" i="4"/>
  <c r="U113" i="4"/>
  <c r="S113" i="4"/>
  <c r="R113" i="4"/>
  <c r="Q113" i="4"/>
  <c r="P113" i="4"/>
  <c r="O113" i="4"/>
  <c r="N113" i="4"/>
  <c r="M113" i="4"/>
  <c r="L113" i="4"/>
  <c r="K113" i="4"/>
  <c r="J113" i="4"/>
  <c r="I113" i="4"/>
  <c r="H113" i="4"/>
  <c r="G113" i="4"/>
  <c r="F113" i="4"/>
  <c r="E113" i="4"/>
  <c r="D113" i="4"/>
  <c r="V112" i="4"/>
  <c r="U112" i="4"/>
  <c r="S112" i="4"/>
  <c r="R112" i="4"/>
  <c r="Q112" i="4"/>
  <c r="P112" i="4"/>
  <c r="O112" i="4"/>
  <c r="N112" i="4"/>
  <c r="M112" i="4"/>
  <c r="L112" i="4"/>
  <c r="K112" i="4"/>
  <c r="J112" i="4"/>
  <c r="I112" i="4"/>
  <c r="H112" i="4"/>
  <c r="G112" i="4"/>
  <c r="F112" i="4"/>
  <c r="E112" i="4"/>
  <c r="D112" i="4"/>
  <c r="V110" i="4"/>
  <c r="U110" i="4"/>
  <c r="S110" i="4"/>
  <c r="R110" i="4"/>
  <c r="Q110" i="4"/>
  <c r="P110" i="4"/>
  <c r="O110" i="4"/>
  <c r="N110" i="4"/>
  <c r="M110" i="4"/>
  <c r="L110" i="4"/>
  <c r="K110" i="4"/>
  <c r="J110" i="4"/>
  <c r="I110" i="4"/>
  <c r="H110" i="4"/>
  <c r="G110" i="4"/>
  <c r="F110" i="4"/>
  <c r="E110" i="4"/>
  <c r="D110" i="4"/>
  <c r="V109" i="4"/>
  <c r="U109" i="4"/>
  <c r="S109" i="4"/>
  <c r="R109" i="4"/>
  <c r="Q109" i="4"/>
  <c r="P109" i="4"/>
  <c r="O109" i="4"/>
  <c r="N109" i="4"/>
  <c r="M109" i="4"/>
  <c r="L109" i="4"/>
  <c r="K109" i="4"/>
  <c r="J109" i="4"/>
  <c r="I109" i="4"/>
  <c r="H109" i="4"/>
  <c r="G109" i="4"/>
  <c r="F109" i="4"/>
  <c r="E109" i="4"/>
  <c r="D109" i="4"/>
  <c r="V108" i="4"/>
  <c r="U108" i="4"/>
  <c r="S108" i="4"/>
  <c r="R108" i="4"/>
  <c r="Q108" i="4"/>
  <c r="P108" i="4"/>
  <c r="O108" i="4"/>
  <c r="N108" i="4"/>
  <c r="M108" i="4"/>
  <c r="L108" i="4"/>
  <c r="K108" i="4"/>
  <c r="J108" i="4"/>
  <c r="I108" i="4"/>
  <c r="H108" i="4"/>
  <c r="G108" i="4"/>
  <c r="F108" i="4"/>
  <c r="E108" i="4"/>
  <c r="D108" i="4"/>
  <c r="V107" i="4"/>
  <c r="U107" i="4"/>
  <c r="S107" i="4"/>
  <c r="R107" i="4"/>
  <c r="Q107" i="4"/>
  <c r="P107" i="4"/>
  <c r="O107" i="4"/>
  <c r="N107" i="4"/>
  <c r="M107" i="4"/>
  <c r="L107" i="4"/>
  <c r="K107" i="4"/>
  <c r="J107" i="4"/>
  <c r="I107" i="4"/>
  <c r="H107" i="4"/>
  <c r="G107" i="4"/>
  <c r="F107" i="4"/>
  <c r="E107" i="4"/>
  <c r="D107" i="4"/>
  <c r="V106" i="4"/>
  <c r="U106" i="4"/>
  <c r="S106" i="4"/>
  <c r="R106" i="4"/>
  <c r="Q106" i="4"/>
  <c r="P106" i="4"/>
  <c r="O106" i="4"/>
  <c r="N106" i="4"/>
  <c r="M106" i="4"/>
  <c r="L106" i="4"/>
  <c r="K106" i="4"/>
  <c r="J106" i="4"/>
  <c r="I106" i="4"/>
  <c r="H106" i="4"/>
  <c r="G106" i="4"/>
  <c r="F106" i="4"/>
  <c r="E106" i="4"/>
  <c r="D106" i="4"/>
  <c r="V105" i="4"/>
  <c r="U105" i="4"/>
  <c r="S105" i="4"/>
  <c r="R105" i="4"/>
  <c r="Q105" i="4"/>
  <c r="P105" i="4"/>
  <c r="O105" i="4"/>
  <c r="N105" i="4"/>
  <c r="M105" i="4"/>
  <c r="L105" i="4"/>
  <c r="K105" i="4"/>
  <c r="J105" i="4"/>
  <c r="I105" i="4"/>
  <c r="H105" i="4"/>
  <c r="G105" i="4"/>
  <c r="F105" i="4"/>
  <c r="E105" i="4"/>
  <c r="D105" i="4"/>
  <c r="V104" i="4"/>
  <c r="U104" i="4"/>
  <c r="S104" i="4"/>
  <c r="R104" i="4"/>
  <c r="Q104" i="4"/>
  <c r="P104" i="4"/>
  <c r="O104" i="4"/>
  <c r="N104" i="4"/>
  <c r="M104" i="4"/>
  <c r="L104" i="4"/>
  <c r="K104" i="4"/>
  <c r="J104" i="4"/>
  <c r="I104" i="4"/>
  <c r="H104" i="4"/>
  <c r="G104" i="4"/>
  <c r="F104" i="4"/>
  <c r="E104" i="4"/>
  <c r="D104" i="4"/>
  <c r="V103" i="4"/>
  <c r="U103" i="4"/>
  <c r="S103" i="4"/>
  <c r="R103" i="4"/>
  <c r="Q103" i="4"/>
  <c r="P103" i="4"/>
  <c r="O103" i="4"/>
  <c r="N103" i="4"/>
  <c r="M103" i="4"/>
  <c r="L103" i="4"/>
  <c r="K103" i="4"/>
  <c r="J103" i="4"/>
  <c r="I103" i="4"/>
  <c r="H103" i="4"/>
  <c r="G103" i="4"/>
  <c r="F103" i="4"/>
  <c r="E103" i="4"/>
  <c r="D103" i="4"/>
  <c r="V102" i="4"/>
  <c r="U102" i="4"/>
  <c r="S102" i="4"/>
  <c r="R102" i="4"/>
  <c r="Q102" i="4"/>
  <c r="P102" i="4"/>
  <c r="O102" i="4"/>
  <c r="N102" i="4"/>
  <c r="M102" i="4"/>
  <c r="L102" i="4"/>
  <c r="K102" i="4"/>
  <c r="J102" i="4"/>
  <c r="I102" i="4"/>
  <c r="H102" i="4"/>
  <c r="G102" i="4"/>
  <c r="F102" i="4"/>
  <c r="E102" i="4"/>
  <c r="D102" i="4"/>
  <c r="V101" i="4"/>
  <c r="U101" i="4"/>
  <c r="S101" i="4"/>
  <c r="R101" i="4"/>
  <c r="Q101" i="4"/>
  <c r="P101" i="4"/>
  <c r="O101" i="4"/>
  <c r="N101" i="4"/>
  <c r="M101" i="4"/>
  <c r="L101" i="4"/>
  <c r="K101" i="4"/>
  <c r="J101" i="4"/>
  <c r="I101" i="4"/>
  <c r="H101" i="4"/>
  <c r="G101" i="4"/>
  <c r="F101" i="4"/>
  <c r="E101" i="4"/>
  <c r="D101" i="4"/>
  <c r="V100" i="4"/>
  <c r="U100" i="4"/>
  <c r="S100" i="4"/>
  <c r="R100" i="4"/>
  <c r="Q100" i="4"/>
  <c r="P100" i="4"/>
  <c r="O100" i="4"/>
  <c r="N100" i="4"/>
  <c r="M100" i="4"/>
  <c r="L100" i="4"/>
  <c r="K100" i="4"/>
  <c r="J100" i="4"/>
  <c r="I100" i="4"/>
  <c r="H100" i="4"/>
  <c r="G100" i="4"/>
  <c r="F100" i="4"/>
  <c r="E100" i="4"/>
  <c r="D100" i="4"/>
  <c r="V99" i="4"/>
  <c r="U99" i="4"/>
  <c r="S99" i="4"/>
  <c r="R99" i="4"/>
  <c r="Q99" i="4"/>
  <c r="P99" i="4"/>
  <c r="O99" i="4"/>
  <c r="N99" i="4"/>
  <c r="M99" i="4"/>
  <c r="L99" i="4"/>
  <c r="K99" i="4"/>
  <c r="J99" i="4"/>
  <c r="I99" i="4"/>
  <c r="H99" i="4"/>
  <c r="G99" i="4"/>
  <c r="F99" i="4"/>
  <c r="E99" i="4"/>
  <c r="D99" i="4"/>
  <c r="V97" i="4"/>
  <c r="U97" i="4"/>
  <c r="S97" i="4"/>
  <c r="R97" i="4"/>
  <c r="Q97" i="4"/>
  <c r="P97" i="4"/>
  <c r="O97" i="4"/>
  <c r="N97" i="4"/>
  <c r="M97" i="4"/>
  <c r="L97" i="4"/>
  <c r="K97" i="4"/>
  <c r="J97" i="4"/>
  <c r="I97" i="4"/>
  <c r="H97" i="4"/>
  <c r="G97" i="4"/>
  <c r="F97" i="4"/>
  <c r="E97" i="4"/>
  <c r="D97" i="4"/>
  <c r="V96" i="4"/>
  <c r="U96" i="4"/>
  <c r="S96" i="4"/>
  <c r="R96" i="4"/>
  <c r="Q96" i="4"/>
  <c r="P96" i="4"/>
  <c r="O96" i="4"/>
  <c r="N96" i="4"/>
  <c r="M96" i="4"/>
  <c r="L96" i="4"/>
  <c r="K96" i="4"/>
  <c r="J96" i="4"/>
  <c r="I96" i="4"/>
  <c r="H96" i="4"/>
  <c r="G96" i="4"/>
  <c r="F96" i="4"/>
  <c r="E96" i="4"/>
  <c r="D96" i="4"/>
  <c r="V95" i="4"/>
  <c r="U95" i="4"/>
  <c r="S95" i="4"/>
  <c r="R95" i="4"/>
  <c r="Q95" i="4"/>
  <c r="P95" i="4"/>
  <c r="O95" i="4"/>
  <c r="N95" i="4"/>
  <c r="M95" i="4"/>
  <c r="L95" i="4"/>
  <c r="K95" i="4"/>
  <c r="J95" i="4"/>
  <c r="I95" i="4"/>
  <c r="H95" i="4"/>
  <c r="G95" i="4"/>
  <c r="F95" i="4"/>
  <c r="E95" i="4"/>
  <c r="D95" i="4"/>
  <c r="V94" i="4"/>
  <c r="U94" i="4"/>
  <c r="S94" i="4"/>
  <c r="R94" i="4"/>
  <c r="Q94" i="4"/>
  <c r="P94" i="4"/>
  <c r="O94" i="4"/>
  <c r="N94" i="4"/>
  <c r="M94" i="4"/>
  <c r="L94" i="4"/>
  <c r="K94" i="4"/>
  <c r="J94" i="4"/>
  <c r="I94" i="4"/>
  <c r="H94" i="4"/>
  <c r="G94" i="4"/>
  <c r="F94" i="4"/>
  <c r="E94" i="4"/>
  <c r="D94" i="4"/>
  <c r="V93" i="4"/>
  <c r="U93" i="4"/>
  <c r="S93" i="4"/>
  <c r="R93" i="4"/>
  <c r="Q93" i="4"/>
  <c r="P93" i="4"/>
  <c r="O93" i="4"/>
  <c r="N93" i="4"/>
  <c r="M93" i="4"/>
  <c r="L93" i="4"/>
  <c r="K93" i="4"/>
  <c r="J93" i="4"/>
  <c r="I93" i="4"/>
  <c r="H93" i="4"/>
  <c r="G93" i="4"/>
  <c r="F93" i="4"/>
  <c r="E93" i="4"/>
  <c r="D93" i="4"/>
  <c r="V92" i="4"/>
  <c r="U92" i="4"/>
  <c r="S92" i="4"/>
  <c r="R92" i="4"/>
  <c r="Q92" i="4"/>
  <c r="P92" i="4"/>
  <c r="O92" i="4"/>
  <c r="N92" i="4"/>
  <c r="M92" i="4"/>
  <c r="L92" i="4"/>
  <c r="K92" i="4"/>
  <c r="J92" i="4"/>
  <c r="I92" i="4"/>
  <c r="H92" i="4"/>
  <c r="G92" i="4"/>
  <c r="F92" i="4"/>
  <c r="E92" i="4"/>
  <c r="D92" i="4"/>
  <c r="V91" i="4"/>
  <c r="U91" i="4"/>
  <c r="S91" i="4"/>
  <c r="R91" i="4"/>
  <c r="Q91" i="4"/>
  <c r="P91" i="4"/>
  <c r="O91" i="4"/>
  <c r="N91" i="4"/>
  <c r="M91" i="4"/>
  <c r="L91" i="4"/>
  <c r="K91" i="4"/>
  <c r="J91" i="4"/>
  <c r="I91" i="4"/>
  <c r="H91" i="4"/>
  <c r="G91" i="4"/>
  <c r="F91" i="4"/>
  <c r="E91" i="4"/>
  <c r="D91" i="4"/>
  <c r="V90" i="4"/>
  <c r="U90" i="4"/>
  <c r="S90" i="4"/>
  <c r="R90" i="4"/>
  <c r="Q90" i="4"/>
  <c r="P90" i="4"/>
  <c r="O90" i="4"/>
  <c r="N90" i="4"/>
  <c r="M90" i="4"/>
  <c r="L90" i="4"/>
  <c r="K90" i="4"/>
  <c r="J90" i="4"/>
  <c r="I90" i="4"/>
  <c r="H90" i="4"/>
  <c r="G90" i="4"/>
  <c r="F90" i="4"/>
  <c r="E90" i="4"/>
  <c r="D90" i="4"/>
  <c r="V89" i="4"/>
  <c r="U89" i="4"/>
  <c r="S89" i="4"/>
  <c r="R89" i="4"/>
  <c r="Q89" i="4"/>
  <c r="P89" i="4"/>
  <c r="O89" i="4"/>
  <c r="N89" i="4"/>
  <c r="M89" i="4"/>
  <c r="L89" i="4"/>
  <c r="K89" i="4"/>
  <c r="J89" i="4"/>
  <c r="I89" i="4"/>
  <c r="H89" i="4"/>
  <c r="G89" i="4"/>
  <c r="F89" i="4"/>
  <c r="E89" i="4"/>
  <c r="D89" i="4"/>
  <c r="V88" i="4"/>
  <c r="U88" i="4"/>
  <c r="S88" i="4"/>
  <c r="R88" i="4"/>
  <c r="Q88" i="4"/>
  <c r="P88" i="4"/>
  <c r="O88" i="4"/>
  <c r="N88" i="4"/>
  <c r="M88" i="4"/>
  <c r="L88" i="4"/>
  <c r="K88" i="4"/>
  <c r="J88" i="4"/>
  <c r="I88" i="4"/>
  <c r="H88" i="4"/>
  <c r="G88" i="4"/>
  <c r="F88" i="4"/>
  <c r="E88" i="4"/>
  <c r="D88" i="4"/>
  <c r="V87" i="4"/>
  <c r="U87" i="4"/>
  <c r="S87" i="4"/>
  <c r="R87" i="4"/>
  <c r="Q87" i="4"/>
  <c r="P87" i="4"/>
  <c r="O87" i="4"/>
  <c r="N87" i="4"/>
  <c r="M87" i="4"/>
  <c r="L87" i="4"/>
  <c r="K87" i="4"/>
  <c r="J87" i="4"/>
  <c r="I87" i="4"/>
  <c r="H87" i="4"/>
  <c r="G87" i="4"/>
  <c r="F87" i="4"/>
  <c r="E87" i="4"/>
  <c r="D87" i="4"/>
  <c r="V86" i="4"/>
  <c r="U86" i="4"/>
  <c r="S86" i="4"/>
  <c r="R86" i="4"/>
  <c r="Q86" i="4"/>
  <c r="P86" i="4"/>
  <c r="O86" i="4"/>
  <c r="N86" i="4"/>
  <c r="M86" i="4"/>
  <c r="L86" i="4"/>
  <c r="K86" i="4"/>
  <c r="J86" i="4"/>
  <c r="I86" i="4"/>
  <c r="H86" i="4"/>
  <c r="G86" i="4"/>
  <c r="F86" i="4"/>
  <c r="E86" i="4"/>
  <c r="D86" i="4"/>
  <c r="V84" i="4"/>
  <c r="U84" i="4"/>
  <c r="S84" i="4"/>
  <c r="R84" i="4"/>
  <c r="Q84" i="4"/>
  <c r="P84" i="4"/>
  <c r="O84" i="4"/>
  <c r="N84" i="4"/>
  <c r="M84" i="4"/>
  <c r="L84" i="4"/>
  <c r="K84" i="4"/>
  <c r="J84" i="4"/>
  <c r="I84" i="4"/>
  <c r="H84" i="4"/>
  <c r="G84" i="4"/>
  <c r="F84" i="4"/>
  <c r="E84" i="4"/>
  <c r="D84" i="4"/>
  <c r="V83" i="4"/>
  <c r="U83" i="4"/>
  <c r="S83" i="4"/>
  <c r="R83" i="4"/>
  <c r="Q83" i="4"/>
  <c r="P83" i="4"/>
  <c r="O83" i="4"/>
  <c r="N83" i="4"/>
  <c r="M83" i="4"/>
  <c r="L83" i="4"/>
  <c r="K83" i="4"/>
  <c r="J83" i="4"/>
  <c r="I83" i="4"/>
  <c r="H83" i="4"/>
  <c r="G83" i="4"/>
  <c r="F83" i="4"/>
  <c r="E83" i="4"/>
  <c r="D83" i="4"/>
  <c r="V82" i="4"/>
  <c r="U82" i="4"/>
  <c r="S82" i="4"/>
  <c r="R82" i="4"/>
  <c r="Q82" i="4"/>
  <c r="P82" i="4"/>
  <c r="O82" i="4"/>
  <c r="N82" i="4"/>
  <c r="M82" i="4"/>
  <c r="L82" i="4"/>
  <c r="K82" i="4"/>
  <c r="J82" i="4"/>
  <c r="I82" i="4"/>
  <c r="H82" i="4"/>
  <c r="G82" i="4"/>
  <c r="F82" i="4"/>
  <c r="E82" i="4"/>
  <c r="D82" i="4"/>
  <c r="V81" i="4"/>
  <c r="U81" i="4"/>
  <c r="S81" i="4"/>
  <c r="R81" i="4"/>
  <c r="Q81" i="4"/>
  <c r="P81" i="4"/>
  <c r="O81" i="4"/>
  <c r="N81" i="4"/>
  <c r="M81" i="4"/>
  <c r="L81" i="4"/>
  <c r="K81" i="4"/>
  <c r="J81" i="4"/>
  <c r="I81" i="4"/>
  <c r="H81" i="4"/>
  <c r="G81" i="4"/>
  <c r="F81" i="4"/>
  <c r="E81" i="4"/>
  <c r="D81" i="4"/>
  <c r="V80" i="4"/>
  <c r="U80" i="4"/>
  <c r="S80" i="4"/>
  <c r="R80" i="4"/>
  <c r="Q80" i="4"/>
  <c r="P80" i="4"/>
  <c r="O80" i="4"/>
  <c r="N80" i="4"/>
  <c r="M80" i="4"/>
  <c r="L80" i="4"/>
  <c r="K80" i="4"/>
  <c r="J80" i="4"/>
  <c r="I80" i="4"/>
  <c r="H80" i="4"/>
  <c r="G80" i="4"/>
  <c r="F80" i="4"/>
  <c r="E80" i="4"/>
  <c r="D80" i="4"/>
  <c r="V79" i="4"/>
  <c r="U79" i="4"/>
  <c r="S79" i="4"/>
  <c r="R79" i="4"/>
  <c r="Q79" i="4"/>
  <c r="P79" i="4"/>
  <c r="O79" i="4"/>
  <c r="N79" i="4"/>
  <c r="M79" i="4"/>
  <c r="L79" i="4"/>
  <c r="K79" i="4"/>
  <c r="J79" i="4"/>
  <c r="I79" i="4"/>
  <c r="H79" i="4"/>
  <c r="G79" i="4"/>
  <c r="F79" i="4"/>
  <c r="E79" i="4"/>
  <c r="D79" i="4"/>
  <c r="V78" i="4"/>
  <c r="U78" i="4"/>
  <c r="S78" i="4"/>
  <c r="R78" i="4"/>
  <c r="Q78" i="4"/>
  <c r="P78" i="4"/>
  <c r="O78" i="4"/>
  <c r="N78" i="4"/>
  <c r="M78" i="4"/>
  <c r="L78" i="4"/>
  <c r="K78" i="4"/>
  <c r="J78" i="4"/>
  <c r="I78" i="4"/>
  <c r="H78" i="4"/>
  <c r="G78" i="4"/>
  <c r="F78" i="4"/>
  <c r="E78" i="4"/>
  <c r="D78" i="4"/>
  <c r="V77" i="4"/>
  <c r="U77" i="4"/>
  <c r="S77" i="4"/>
  <c r="R77" i="4"/>
  <c r="Q77" i="4"/>
  <c r="P77" i="4"/>
  <c r="O77" i="4"/>
  <c r="N77" i="4"/>
  <c r="M77" i="4"/>
  <c r="L77" i="4"/>
  <c r="K77" i="4"/>
  <c r="J77" i="4"/>
  <c r="I77" i="4"/>
  <c r="H77" i="4"/>
  <c r="G77" i="4"/>
  <c r="F77" i="4"/>
  <c r="E77" i="4"/>
  <c r="D77" i="4"/>
  <c r="V76" i="4"/>
  <c r="U76" i="4"/>
  <c r="S76" i="4"/>
  <c r="R76" i="4"/>
  <c r="Q76" i="4"/>
  <c r="P76" i="4"/>
  <c r="O76" i="4"/>
  <c r="N76" i="4"/>
  <c r="M76" i="4"/>
  <c r="L76" i="4"/>
  <c r="K76" i="4"/>
  <c r="J76" i="4"/>
  <c r="I76" i="4"/>
  <c r="H76" i="4"/>
  <c r="G76" i="4"/>
  <c r="F76" i="4"/>
  <c r="E76" i="4"/>
  <c r="D76" i="4"/>
  <c r="V75" i="4"/>
  <c r="U75" i="4"/>
  <c r="S75" i="4"/>
  <c r="R75" i="4"/>
  <c r="Q75" i="4"/>
  <c r="P75" i="4"/>
  <c r="O75" i="4"/>
  <c r="N75" i="4"/>
  <c r="M75" i="4"/>
  <c r="L75" i="4"/>
  <c r="K75" i="4"/>
  <c r="J75" i="4"/>
  <c r="I75" i="4"/>
  <c r="H75" i="4"/>
  <c r="G75" i="4"/>
  <c r="F75" i="4"/>
  <c r="E75" i="4"/>
  <c r="D75" i="4"/>
  <c r="V74" i="4"/>
  <c r="U74" i="4"/>
  <c r="S74" i="4"/>
  <c r="R74" i="4"/>
  <c r="Q74" i="4"/>
  <c r="P74" i="4"/>
  <c r="O74" i="4"/>
  <c r="N74" i="4"/>
  <c r="M74" i="4"/>
  <c r="L74" i="4"/>
  <c r="K74" i="4"/>
  <c r="J74" i="4"/>
  <c r="I74" i="4"/>
  <c r="H74" i="4"/>
  <c r="G74" i="4"/>
  <c r="F74" i="4"/>
  <c r="E74" i="4"/>
  <c r="D74" i="4"/>
  <c r="V73" i="4"/>
  <c r="U73" i="4"/>
  <c r="S73" i="4"/>
  <c r="R73" i="4"/>
  <c r="Q73" i="4"/>
  <c r="P73" i="4"/>
  <c r="O73" i="4"/>
  <c r="N73" i="4"/>
  <c r="M73" i="4"/>
  <c r="L73" i="4"/>
  <c r="K73" i="4"/>
  <c r="J73" i="4"/>
  <c r="I73" i="4"/>
  <c r="H73" i="4"/>
  <c r="G73" i="4"/>
  <c r="F73" i="4"/>
  <c r="E73" i="4"/>
  <c r="D73" i="4"/>
  <c r="E67" i="4"/>
  <c r="F67" i="4"/>
  <c r="G67" i="4"/>
  <c r="H67" i="4"/>
  <c r="I67" i="4"/>
  <c r="J67" i="4"/>
  <c r="K67" i="4"/>
  <c r="L67" i="4"/>
  <c r="M67" i="4"/>
  <c r="N67" i="4"/>
  <c r="O67" i="4"/>
  <c r="P67" i="4"/>
  <c r="Q67" i="4"/>
  <c r="R67" i="4"/>
  <c r="S67" i="4"/>
  <c r="U67" i="4"/>
  <c r="V67" i="4"/>
  <c r="E68" i="4"/>
  <c r="F68" i="4"/>
  <c r="G68" i="4"/>
  <c r="H68" i="4"/>
  <c r="I68" i="4"/>
  <c r="J68" i="4"/>
  <c r="K68" i="4"/>
  <c r="L68" i="4"/>
  <c r="M68" i="4"/>
  <c r="N68" i="4"/>
  <c r="O68" i="4"/>
  <c r="P68" i="4"/>
  <c r="Q68" i="4"/>
  <c r="R68" i="4"/>
  <c r="S68" i="4"/>
  <c r="U68" i="4"/>
  <c r="V68" i="4"/>
  <c r="E69" i="4"/>
  <c r="F69" i="4"/>
  <c r="G69" i="4"/>
  <c r="H69" i="4"/>
  <c r="I69" i="4"/>
  <c r="J69" i="4"/>
  <c r="K69" i="4"/>
  <c r="L69" i="4"/>
  <c r="M69" i="4"/>
  <c r="N69" i="4"/>
  <c r="O69" i="4"/>
  <c r="P69" i="4"/>
  <c r="Q69" i="4"/>
  <c r="R69" i="4"/>
  <c r="S69" i="4"/>
  <c r="U69" i="4"/>
  <c r="V69" i="4"/>
  <c r="E70" i="4"/>
  <c r="F70" i="4"/>
  <c r="G70" i="4"/>
  <c r="H70" i="4"/>
  <c r="I70" i="4"/>
  <c r="J70" i="4"/>
  <c r="K70" i="4"/>
  <c r="L70" i="4"/>
  <c r="M70" i="4"/>
  <c r="N70" i="4"/>
  <c r="O70" i="4"/>
  <c r="P70" i="4"/>
  <c r="Q70" i="4"/>
  <c r="R70" i="4"/>
  <c r="S70" i="4"/>
  <c r="U70" i="4"/>
  <c r="V70" i="4"/>
  <c r="D68" i="4"/>
  <c r="D69" i="4"/>
  <c r="D70" i="4"/>
  <c r="D67" i="4"/>
  <c r="V90" i="5"/>
  <c r="U90" i="5"/>
  <c r="S90" i="5"/>
  <c r="R90" i="5"/>
  <c r="Q90" i="5"/>
  <c r="P90" i="5"/>
  <c r="O90" i="5"/>
  <c r="N90" i="5"/>
  <c r="M90" i="5"/>
  <c r="L90" i="5"/>
  <c r="K90" i="5"/>
  <c r="J90" i="5"/>
  <c r="I90" i="5"/>
  <c r="H90" i="5"/>
  <c r="G90" i="5"/>
  <c r="F90" i="5"/>
  <c r="E90" i="5"/>
  <c r="D90" i="5"/>
  <c r="V89" i="5"/>
  <c r="U89" i="5"/>
  <c r="S89" i="5"/>
  <c r="R89" i="5"/>
  <c r="Q89" i="5"/>
  <c r="P89" i="5"/>
  <c r="O89" i="5"/>
  <c r="N89" i="5"/>
  <c r="M89" i="5"/>
  <c r="L89" i="5"/>
  <c r="K89" i="5"/>
  <c r="J89" i="5"/>
  <c r="I89" i="5"/>
  <c r="H89" i="5"/>
  <c r="G89" i="5"/>
  <c r="F89" i="5"/>
  <c r="E89" i="5"/>
  <c r="D89" i="5"/>
  <c r="V88" i="5"/>
  <c r="U88" i="5"/>
  <c r="S88" i="5"/>
  <c r="R88" i="5"/>
  <c r="Q88" i="5"/>
  <c r="P88" i="5"/>
  <c r="O88" i="5"/>
  <c r="N88" i="5"/>
  <c r="M88" i="5"/>
  <c r="L88" i="5"/>
  <c r="K88" i="5"/>
  <c r="J88" i="5"/>
  <c r="I88" i="5"/>
  <c r="H88" i="5"/>
  <c r="G88" i="5"/>
  <c r="F88" i="5"/>
  <c r="E88" i="5"/>
  <c r="D88" i="5"/>
  <c r="V87" i="5"/>
  <c r="U87" i="5"/>
  <c r="S87" i="5"/>
  <c r="R87" i="5"/>
  <c r="Q87" i="5"/>
  <c r="P87" i="5"/>
  <c r="O87" i="5"/>
  <c r="N87" i="5"/>
  <c r="M87" i="5"/>
  <c r="L87" i="5"/>
  <c r="K87" i="5"/>
  <c r="J87" i="5"/>
  <c r="I87" i="5"/>
  <c r="H87" i="5"/>
  <c r="G87" i="5"/>
  <c r="F87" i="5"/>
  <c r="E87" i="5"/>
  <c r="D87" i="5"/>
  <c r="V86" i="5"/>
  <c r="U86" i="5"/>
  <c r="S86" i="5"/>
  <c r="R86" i="5"/>
  <c r="Q86" i="5"/>
  <c r="P86" i="5"/>
  <c r="O86" i="5"/>
  <c r="N86" i="5"/>
  <c r="M86" i="5"/>
  <c r="L86" i="5"/>
  <c r="K86" i="5"/>
  <c r="J86" i="5"/>
  <c r="I86" i="5"/>
  <c r="H86" i="5"/>
  <c r="G86" i="5"/>
  <c r="F86" i="5"/>
  <c r="E86" i="5"/>
  <c r="D86" i="5"/>
  <c r="V85" i="5"/>
  <c r="U85" i="5"/>
  <c r="S85" i="5"/>
  <c r="R85" i="5"/>
  <c r="Q85" i="5"/>
  <c r="P85" i="5"/>
  <c r="O85" i="5"/>
  <c r="N85" i="5"/>
  <c r="M85" i="5"/>
  <c r="L85" i="5"/>
  <c r="K85" i="5"/>
  <c r="J85" i="5"/>
  <c r="I85" i="5"/>
  <c r="H85" i="5"/>
  <c r="G85" i="5"/>
  <c r="F85" i="5"/>
  <c r="E85" i="5"/>
  <c r="D85" i="5"/>
  <c r="V84" i="5"/>
  <c r="U84" i="5"/>
  <c r="S84" i="5"/>
  <c r="R84" i="5"/>
  <c r="Q84" i="5"/>
  <c r="P84" i="5"/>
  <c r="O84" i="5"/>
  <c r="N84" i="5"/>
  <c r="M84" i="5"/>
  <c r="L84" i="5"/>
  <c r="K84" i="5"/>
  <c r="J84" i="5"/>
  <c r="I84" i="5"/>
  <c r="H84" i="5"/>
  <c r="G84" i="5"/>
  <c r="F84" i="5"/>
  <c r="E84" i="5"/>
  <c r="D84" i="5"/>
  <c r="V83" i="5"/>
  <c r="U83" i="5"/>
  <c r="S83" i="5"/>
  <c r="R83" i="5"/>
  <c r="Q83" i="5"/>
  <c r="P83" i="5"/>
  <c r="O83" i="5"/>
  <c r="N83" i="5"/>
  <c r="M83" i="5"/>
  <c r="L83" i="5"/>
  <c r="J83" i="5"/>
  <c r="I83" i="5"/>
  <c r="H83" i="5"/>
  <c r="G83" i="5"/>
  <c r="F83" i="5"/>
  <c r="E83" i="5"/>
  <c r="D83" i="5"/>
  <c r="V81" i="5"/>
  <c r="U81" i="5"/>
  <c r="S81" i="5"/>
  <c r="R81" i="5"/>
  <c r="Q81" i="5"/>
  <c r="P81" i="5"/>
  <c r="O81" i="5"/>
  <c r="N81" i="5"/>
  <c r="M81" i="5"/>
  <c r="L81" i="5"/>
  <c r="K81" i="5"/>
  <c r="J81" i="5"/>
  <c r="I81" i="5"/>
  <c r="H81" i="5"/>
  <c r="G81" i="5"/>
  <c r="F81" i="5"/>
  <c r="E81" i="5"/>
  <c r="D81" i="5"/>
  <c r="V80" i="5"/>
  <c r="U80" i="5"/>
  <c r="S80" i="5"/>
  <c r="R80" i="5"/>
  <c r="Q80" i="5"/>
  <c r="P80" i="5"/>
  <c r="O80" i="5"/>
  <c r="N80" i="5"/>
  <c r="M80" i="5"/>
  <c r="L80" i="5"/>
  <c r="K80" i="5"/>
  <c r="J80" i="5"/>
  <c r="I80" i="5"/>
  <c r="H80" i="5"/>
  <c r="G80" i="5"/>
  <c r="F80" i="5"/>
  <c r="E80" i="5"/>
  <c r="D80" i="5"/>
  <c r="V79" i="5"/>
  <c r="U79" i="5"/>
  <c r="S79" i="5"/>
  <c r="R79" i="5"/>
  <c r="Q79" i="5"/>
  <c r="P79" i="5"/>
  <c r="O79" i="5"/>
  <c r="N79" i="5"/>
  <c r="M79" i="5"/>
  <c r="L79" i="5"/>
  <c r="K79" i="5"/>
  <c r="J79" i="5"/>
  <c r="I79" i="5"/>
  <c r="H79" i="5"/>
  <c r="G79" i="5"/>
  <c r="F79" i="5"/>
  <c r="E79" i="5"/>
  <c r="D79" i="5"/>
  <c r="V78" i="5"/>
  <c r="U78" i="5"/>
  <c r="S78" i="5"/>
  <c r="R78" i="5"/>
  <c r="Q78" i="5"/>
  <c r="P78" i="5"/>
  <c r="O78" i="5"/>
  <c r="N78" i="5"/>
  <c r="M78" i="5"/>
  <c r="L78" i="5"/>
  <c r="K78" i="5"/>
  <c r="J78" i="5"/>
  <c r="I78" i="5"/>
  <c r="H78" i="5"/>
  <c r="G78" i="5"/>
  <c r="F78" i="5"/>
  <c r="E78" i="5"/>
  <c r="D78" i="5"/>
  <c r="V77" i="5"/>
  <c r="U77" i="5"/>
  <c r="S77" i="5"/>
  <c r="R77" i="5"/>
  <c r="Q77" i="5"/>
  <c r="P77" i="5"/>
  <c r="O77" i="5"/>
  <c r="N77" i="5"/>
  <c r="M77" i="5"/>
  <c r="L77" i="5"/>
  <c r="K77" i="5"/>
  <c r="J77" i="5"/>
  <c r="I77" i="5"/>
  <c r="H77" i="5"/>
  <c r="G77" i="5"/>
  <c r="F77" i="5"/>
  <c r="E77" i="5"/>
  <c r="D77" i="5"/>
  <c r="V76" i="5"/>
  <c r="U76" i="5"/>
  <c r="S76" i="5"/>
  <c r="R76" i="5"/>
  <c r="Q76" i="5"/>
  <c r="P76" i="5"/>
  <c r="O76" i="5"/>
  <c r="N76" i="5"/>
  <c r="M76" i="5"/>
  <c r="L76" i="5"/>
  <c r="K76" i="5"/>
  <c r="J76" i="5"/>
  <c r="I76" i="5"/>
  <c r="H76" i="5"/>
  <c r="G76" i="5"/>
  <c r="F76" i="5"/>
  <c r="E76" i="5"/>
  <c r="D76" i="5"/>
  <c r="V75" i="5"/>
  <c r="U75" i="5"/>
  <c r="S75" i="5"/>
  <c r="R75" i="5"/>
  <c r="Q75" i="5"/>
  <c r="P75" i="5"/>
  <c r="O75" i="5"/>
  <c r="N75" i="5"/>
  <c r="M75" i="5"/>
  <c r="L75" i="5"/>
  <c r="K75" i="5"/>
  <c r="J75" i="5"/>
  <c r="I75" i="5"/>
  <c r="H75" i="5"/>
  <c r="G75" i="5"/>
  <c r="F75" i="5"/>
  <c r="E75" i="5"/>
  <c r="D75" i="5"/>
  <c r="V74" i="5"/>
  <c r="U74" i="5"/>
  <c r="S74" i="5"/>
  <c r="R74" i="5"/>
  <c r="Q74" i="5"/>
  <c r="P74" i="5"/>
  <c r="O74" i="5"/>
  <c r="N74" i="5"/>
  <c r="M74" i="5"/>
  <c r="L74" i="5"/>
  <c r="K74" i="5"/>
  <c r="J74" i="5"/>
  <c r="I74" i="5"/>
  <c r="H74" i="5"/>
  <c r="G74" i="5"/>
  <c r="F74" i="5"/>
  <c r="E74" i="5"/>
  <c r="D74" i="5"/>
  <c r="V72" i="5"/>
  <c r="U72" i="5"/>
  <c r="S72" i="5"/>
  <c r="R72" i="5"/>
  <c r="Q72" i="5"/>
  <c r="P72" i="5"/>
  <c r="O72" i="5"/>
  <c r="N72" i="5"/>
  <c r="M72" i="5"/>
  <c r="L72" i="5"/>
  <c r="K72" i="5"/>
  <c r="J72" i="5"/>
  <c r="I72" i="5"/>
  <c r="H72" i="5"/>
  <c r="G72" i="5"/>
  <c r="F72" i="5"/>
  <c r="E72" i="5"/>
  <c r="D72" i="5"/>
  <c r="V71" i="5"/>
  <c r="U71" i="5"/>
  <c r="S71" i="5"/>
  <c r="R71" i="5"/>
  <c r="Q71" i="5"/>
  <c r="P71" i="5"/>
  <c r="O71" i="5"/>
  <c r="N71" i="5"/>
  <c r="M71" i="5"/>
  <c r="L71" i="5"/>
  <c r="K71" i="5"/>
  <c r="J71" i="5"/>
  <c r="I71" i="5"/>
  <c r="H71" i="5"/>
  <c r="G71" i="5"/>
  <c r="F71" i="5"/>
  <c r="E71" i="5"/>
  <c r="D71" i="5"/>
  <c r="V70" i="5"/>
  <c r="U70" i="5"/>
  <c r="S70" i="5"/>
  <c r="R70" i="5"/>
  <c r="Q70" i="5"/>
  <c r="P70" i="5"/>
  <c r="O70" i="5"/>
  <c r="N70" i="5"/>
  <c r="M70" i="5"/>
  <c r="L70" i="5"/>
  <c r="K70" i="5"/>
  <c r="J70" i="5"/>
  <c r="I70" i="5"/>
  <c r="H70" i="5"/>
  <c r="G70" i="5"/>
  <c r="F70" i="5"/>
  <c r="E70" i="5"/>
  <c r="D70" i="5"/>
  <c r="V69" i="5"/>
  <c r="U69" i="5"/>
  <c r="S69" i="5"/>
  <c r="R69" i="5"/>
  <c r="Q69" i="5"/>
  <c r="P69" i="5"/>
  <c r="O69" i="5"/>
  <c r="N69" i="5"/>
  <c r="M69" i="5"/>
  <c r="L69" i="5"/>
  <c r="K69" i="5"/>
  <c r="J69" i="5"/>
  <c r="I69" i="5"/>
  <c r="H69" i="5"/>
  <c r="G69" i="5"/>
  <c r="F69" i="5"/>
  <c r="E69" i="5"/>
  <c r="D69" i="5"/>
  <c r="V68" i="5"/>
  <c r="U68" i="5"/>
  <c r="S68" i="5"/>
  <c r="R68" i="5"/>
  <c r="Q68" i="5"/>
  <c r="P68" i="5"/>
  <c r="O68" i="5"/>
  <c r="N68" i="5"/>
  <c r="M68" i="5"/>
  <c r="L68" i="5"/>
  <c r="K68" i="5"/>
  <c r="J68" i="5"/>
  <c r="I68" i="5"/>
  <c r="H68" i="5"/>
  <c r="G68" i="5"/>
  <c r="F68" i="5"/>
  <c r="E68" i="5"/>
  <c r="D68" i="5"/>
  <c r="V67" i="5"/>
  <c r="U67" i="5"/>
  <c r="S67" i="5"/>
  <c r="R67" i="5"/>
  <c r="Q67" i="5"/>
  <c r="P67" i="5"/>
  <c r="O67" i="5"/>
  <c r="N67" i="5"/>
  <c r="M67" i="5"/>
  <c r="L67" i="5"/>
  <c r="K67" i="5"/>
  <c r="J67" i="5"/>
  <c r="I67" i="5"/>
  <c r="H67" i="5"/>
  <c r="G67" i="5"/>
  <c r="F67" i="5"/>
  <c r="E67" i="5"/>
  <c r="D67" i="5"/>
  <c r="V66" i="5"/>
  <c r="U66" i="5"/>
  <c r="S66" i="5"/>
  <c r="R66" i="5"/>
  <c r="Q66" i="5"/>
  <c r="P66" i="5"/>
  <c r="O66" i="5"/>
  <c r="N66" i="5"/>
  <c r="M66" i="5"/>
  <c r="L66" i="5"/>
  <c r="K66" i="5"/>
  <c r="J66" i="5"/>
  <c r="I66" i="5"/>
  <c r="H66" i="5"/>
  <c r="G66" i="5"/>
  <c r="F66" i="5"/>
  <c r="E66" i="5"/>
  <c r="D66" i="5"/>
  <c r="V65" i="5"/>
  <c r="U65" i="5"/>
  <c r="S65" i="5"/>
  <c r="R65" i="5"/>
  <c r="Q65" i="5"/>
  <c r="P65" i="5"/>
  <c r="O65" i="5"/>
  <c r="N65" i="5"/>
  <c r="M65" i="5"/>
  <c r="L65" i="5"/>
  <c r="K65" i="5"/>
  <c r="J65" i="5"/>
  <c r="I65" i="5"/>
  <c r="H65" i="5"/>
  <c r="G65" i="5"/>
  <c r="F65" i="5"/>
  <c r="E65" i="5"/>
  <c r="D65" i="5"/>
  <c r="V63" i="5"/>
  <c r="U63" i="5"/>
  <c r="S63" i="5"/>
  <c r="R63" i="5"/>
  <c r="Q63" i="5"/>
  <c r="P63" i="5"/>
  <c r="O63" i="5"/>
  <c r="N63" i="5"/>
  <c r="M63" i="5"/>
  <c r="L63" i="5"/>
  <c r="K63" i="5"/>
  <c r="J63" i="5"/>
  <c r="I63" i="5"/>
  <c r="H63" i="5"/>
  <c r="G63" i="5"/>
  <c r="F63" i="5"/>
  <c r="E63" i="5"/>
  <c r="D63" i="5"/>
  <c r="V62" i="5"/>
  <c r="U62" i="5"/>
  <c r="S62" i="5"/>
  <c r="R62" i="5"/>
  <c r="Q62" i="5"/>
  <c r="P62" i="5"/>
  <c r="O62" i="5"/>
  <c r="N62" i="5"/>
  <c r="M62" i="5"/>
  <c r="L62" i="5"/>
  <c r="K62" i="5"/>
  <c r="J62" i="5"/>
  <c r="I62" i="5"/>
  <c r="H62" i="5"/>
  <c r="G62" i="5"/>
  <c r="F62" i="5"/>
  <c r="E62" i="5"/>
  <c r="D62" i="5"/>
  <c r="V61" i="5"/>
  <c r="U61" i="5"/>
  <c r="S61" i="5"/>
  <c r="R61" i="5"/>
  <c r="Q61" i="5"/>
  <c r="P61" i="5"/>
  <c r="O61" i="5"/>
  <c r="N61" i="5"/>
  <c r="M61" i="5"/>
  <c r="L61" i="5"/>
  <c r="K61" i="5"/>
  <c r="J61" i="5"/>
  <c r="I61" i="5"/>
  <c r="H61" i="5"/>
  <c r="G61" i="5"/>
  <c r="F61" i="5"/>
  <c r="E61" i="5"/>
  <c r="D61" i="5"/>
  <c r="V60" i="5"/>
  <c r="U60" i="5"/>
  <c r="S60" i="5"/>
  <c r="R60" i="5"/>
  <c r="Q60" i="5"/>
  <c r="P60" i="5"/>
  <c r="O60" i="5"/>
  <c r="N60" i="5"/>
  <c r="M60" i="5"/>
  <c r="L60" i="5"/>
  <c r="K60" i="5"/>
  <c r="J60" i="5"/>
  <c r="I60" i="5"/>
  <c r="H60" i="5"/>
  <c r="G60" i="5"/>
  <c r="F60" i="5"/>
  <c r="E60" i="5"/>
  <c r="D60" i="5"/>
  <c r="V59" i="5"/>
  <c r="U59" i="5"/>
  <c r="S59" i="5"/>
  <c r="R59" i="5"/>
  <c r="Q59" i="5"/>
  <c r="P59" i="5"/>
  <c r="O59" i="5"/>
  <c r="N59" i="5"/>
  <c r="M59" i="5"/>
  <c r="L59" i="5"/>
  <c r="K59" i="5"/>
  <c r="J59" i="5"/>
  <c r="I59" i="5"/>
  <c r="H59" i="5"/>
  <c r="G59" i="5"/>
  <c r="F59" i="5"/>
  <c r="E59" i="5"/>
  <c r="D59" i="5"/>
  <c r="V58" i="5"/>
  <c r="U58" i="5"/>
  <c r="S58" i="5"/>
  <c r="R58" i="5"/>
  <c r="Q58" i="5"/>
  <c r="P58" i="5"/>
  <c r="O58" i="5"/>
  <c r="N58" i="5"/>
  <c r="M58" i="5"/>
  <c r="L58" i="5"/>
  <c r="K58" i="5"/>
  <c r="J58" i="5"/>
  <c r="I58" i="5"/>
  <c r="H58" i="5"/>
  <c r="G58" i="5"/>
  <c r="F58" i="5"/>
  <c r="E58" i="5"/>
  <c r="D58" i="5"/>
  <c r="V57" i="5"/>
  <c r="U57" i="5"/>
  <c r="S57" i="5"/>
  <c r="R57" i="5"/>
  <c r="Q57" i="5"/>
  <c r="P57" i="5"/>
  <c r="O57" i="5"/>
  <c r="N57" i="5"/>
  <c r="M57" i="5"/>
  <c r="L57" i="5"/>
  <c r="K57" i="5"/>
  <c r="J57" i="5"/>
  <c r="I57" i="5"/>
  <c r="H57" i="5"/>
  <c r="G57" i="5"/>
  <c r="F57" i="5"/>
  <c r="E57" i="5"/>
  <c r="D57" i="5"/>
  <c r="V56" i="5"/>
  <c r="U56" i="5"/>
  <c r="S56" i="5"/>
  <c r="R56" i="5"/>
  <c r="Q56" i="5"/>
  <c r="P56" i="5"/>
  <c r="O56" i="5"/>
  <c r="N56" i="5"/>
  <c r="M56" i="5"/>
  <c r="L56" i="5"/>
  <c r="K56" i="5"/>
  <c r="J56" i="5"/>
  <c r="I56" i="5"/>
  <c r="H56" i="5"/>
  <c r="G56" i="5"/>
  <c r="F56" i="5"/>
  <c r="E56" i="5"/>
  <c r="D56" i="5"/>
  <c r="E50" i="5"/>
  <c r="F50" i="5"/>
  <c r="G50" i="5"/>
  <c r="H50" i="5"/>
  <c r="I50" i="5"/>
  <c r="J50" i="5"/>
  <c r="K50" i="5"/>
  <c r="L50" i="5"/>
  <c r="M50" i="5"/>
  <c r="N50" i="5"/>
  <c r="O50" i="5"/>
  <c r="P50" i="5"/>
  <c r="Q50" i="5"/>
  <c r="R50" i="5"/>
  <c r="S50" i="5"/>
  <c r="U50" i="5"/>
  <c r="V50" i="5"/>
  <c r="E51" i="5"/>
  <c r="F51" i="5"/>
  <c r="G51" i="5"/>
  <c r="H51" i="5"/>
  <c r="I51" i="5"/>
  <c r="J51" i="5"/>
  <c r="K51" i="5"/>
  <c r="L51" i="5"/>
  <c r="M51" i="5"/>
  <c r="N51" i="5"/>
  <c r="O51" i="5"/>
  <c r="P51" i="5"/>
  <c r="Q51" i="5"/>
  <c r="R51" i="5"/>
  <c r="S51" i="5"/>
  <c r="U51" i="5"/>
  <c r="V51" i="5"/>
  <c r="E52" i="5"/>
  <c r="F52" i="5"/>
  <c r="G52" i="5"/>
  <c r="H52" i="5"/>
  <c r="I52" i="5"/>
  <c r="J52" i="5"/>
  <c r="K52" i="5"/>
  <c r="L52" i="5"/>
  <c r="M52" i="5"/>
  <c r="N52" i="5"/>
  <c r="O52" i="5"/>
  <c r="P52" i="5"/>
  <c r="Q52" i="5"/>
  <c r="R52" i="5"/>
  <c r="S52" i="5"/>
  <c r="U52" i="5"/>
  <c r="V52" i="5"/>
  <c r="E53" i="5"/>
  <c r="F53" i="5"/>
  <c r="G53" i="5"/>
  <c r="H53" i="5"/>
  <c r="I53" i="5"/>
  <c r="J53" i="5"/>
  <c r="K53" i="5"/>
  <c r="L53" i="5"/>
  <c r="M53" i="5"/>
  <c r="N53" i="5"/>
  <c r="O53" i="5"/>
  <c r="P53" i="5"/>
  <c r="Q53" i="5"/>
  <c r="R53" i="5"/>
  <c r="S53" i="5"/>
  <c r="U53" i="5"/>
  <c r="V53" i="5"/>
  <c r="D51" i="5"/>
  <c r="D52" i="5"/>
  <c r="D53" i="5"/>
  <c r="D50" i="5"/>
  <c r="U128" i="6"/>
  <c r="S128" i="6"/>
  <c r="R128" i="6"/>
  <c r="Q128" i="6"/>
  <c r="P128" i="6"/>
  <c r="N128" i="6"/>
  <c r="M128" i="6"/>
  <c r="L128" i="6"/>
  <c r="J128" i="6"/>
  <c r="I128" i="6"/>
  <c r="H128" i="6"/>
  <c r="G128" i="6"/>
  <c r="E128" i="6"/>
  <c r="U127" i="6"/>
  <c r="S127" i="6"/>
  <c r="R127" i="6"/>
  <c r="Q127" i="6"/>
  <c r="P127" i="6"/>
  <c r="N127" i="6"/>
  <c r="M127" i="6"/>
  <c r="L127" i="6"/>
  <c r="J127" i="6"/>
  <c r="I127" i="6"/>
  <c r="H127" i="6"/>
  <c r="G127" i="6"/>
  <c r="E127" i="6"/>
  <c r="U126" i="6"/>
  <c r="S126" i="6"/>
  <c r="R126" i="6"/>
  <c r="Q126" i="6"/>
  <c r="P126" i="6"/>
  <c r="N126" i="6"/>
  <c r="M126" i="6"/>
  <c r="L126" i="6"/>
  <c r="J126" i="6"/>
  <c r="I126" i="6"/>
  <c r="H126" i="6"/>
  <c r="G126" i="6"/>
  <c r="E126" i="6"/>
  <c r="U125" i="6"/>
  <c r="S125" i="6"/>
  <c r="R125" i="6"/>
  <c r="Q125" i="6"/>
  <c r="P125" i="6"/>
  <c r="N125" i="6"/>
  <c r="M125" i="6"/>
  <c r="L125" i="6"/>
  <c r="J125" i="6"/>
  <c r="I125" i="6"/>
  <c r="H125" i="6"/>
  <c r="G125" i="6"/>
  <c r="E125" i="6"/>
  <c r="U124" i="6"/>
  <c r="S124" i="6"/>
  <c r="R124" i="6"/>
  <c r="Q124" i="6"/>
  <c r="P124" i="6"/>
  <c r="N124" i="6"/>
  <c r="M124" i="6"/>
  <c r="L124" i="6"/>
  <c r="J124" i="6"/>
  <c r="I124" i="6"/>
  <c r="H124" i="6"/>
  <c r="G124" i="6"/>
  <c r="E124" i="6"/>
  <c r="U123" i="6"/>
  <c r="S123" i="6"/>
  <c r="R123" i="6"/>
  <c r="Q123" i="6"/>
  <c r="P123" i="6"/>
  <c r="N123" i="6"/>
  <c r="M123" i="6"/>
  <c r="L123" i="6"/>
  <c r="J123" i="6"/>
  <c r="I123" i="6"/>
  <c r="H123" i="6"/>
  <c r="G123" i="6"/>
  <c r="E123" i="6"/>
  <c r="U122" i="6"/>
  <c r="S122" i="6"/>
  <c r="R122" i="6"/>
  <c r="Q122" i="6"/>
  <c r="P122" i="6"/>
  <c r="N122" i="6"/>
  <c r="M122" i="6"/>
  <c r="L122" i="6"/>
  <c r="J122" i="6"/>
  <c r="I122" i="6"/>
  <c r="H122" i="6"/>
  <c r="G122" i="6"/>
  <c r="E122" i="6"/>
  <c r="U121" i="6"/>
  <c r="S121" i="6"/>
  <c r="R121" i="6"/>
  <c r="Q121" i="6"/>
  <c r="P121" i="6"/>
  <c r="N121" i="6"/>
  <c r="M121" i="6"/>
  <c r="L121" i="6"/>
  <c r="J121" i="6"/>
  <c r="I121" i="6"/>
  <c r="H121" i="6"/>
  <c r="G121" i="6"/>
  <c r="E121" i="6"/>
  <c r="U120" i="6"/>
  <c r="S120" i="6"/>
  <c r="R120" i="6"/>
  <c r="Q120" i="6"/>
  <c r="P120" i="6"/>
  <c r="N120" i="6"/>
  <c r="M120" i="6"/>
  <c r="L120" i="6"/>
  <c r="J120" i="6"/>
  <c r="I120" i="6"/>
  <c r="H120" i="6"/>
  <c r="G120" i="6"/>
  <c r="E120" i="6"/>
  <c r="U119" i="6"/>
  <c r="S119" i="6"/>
  <c r="R119" i="6"/>
  <c r="Q119" i="6"/>
  <c r="P119" i="6"/>
  <c r="N119" i="6"/>
  <c r="M119" i="6"/>
  <c r="L119" i="6"/>
  <c r="J119" i="6"/>
  <c r="I119" i="6"/>
  <c r="H119" i="6"/>
  <c r="G119" i="6"/>
  <c r="E119" i="6"/>
  <c r="U118" i="6"/>
  <c r="S118" i="6"/>
  <c r="R118" i="6"/>
  <c r="Q118" i="6"/>
  <c r="P118" i="6"/>
  <c r="N118" i="6"/>
  <c r="M118" i="6"/>
  <c r="L118" i="6"/>
  <c r="J118" i="6"/>
  <c r="I118" i="6"/>
  <c r="H118" i="6"/>
  <c r="G118" i="6"/>
  <c r="E118" i="6"/>
  <c r="U117" i="6"/>
  <c r="S117" i="6"/>
  <c r="R117" i="6"/>
  <c r="Q117" i="6"/>
  <c r="P117" i="6"/>
  <c r="N117" i="6"/>
  <c r="M117" i="6"/>
  <c r="L117" i="6"/>
  <c r="J117" i="6"/>
  <c r="I117" i="6"/>
  <c r="H117" i="6"/>
  <c r="G117" i="6"/>
  <c r="E117" i="6"/>
  <c r="U116" i="6"/>
  <c r="S116" i="6"/>
  <c r="R116" i="6"/>
  <c r="Q116" i="6"/>
  <c r="P116" i="6"/>
  <c r="N116" i="6"/>
  <c r="M116" i="6"/>
  <c r="L116" i="6"/>
  <c r="J116" i="6"/>
  <c r="I116" i="6"/>
  <c r="H116" i="6"/>
  <c r="G116" i="6"/>
  <c r="E116" i="6"/>
  <c r="U114" i="6"/>
  <c r="S114" i="6"/>
  <c r="R114" i="6"/>
  <c r="Q114" i="6"/>
  <c r="P114" i="6"/>
  <c r="N114" i="6"/>
  <c r="M114" i="6"/>
  <c r="L114" i="6"/>
  <c r="J114" i="6"/>
  <c r="I114" i="6"/>
  <c r="H114" i="6"/>
  <c r="G114" i="6"/>
  <c r="E114" i="6"/>
  <c r="U113" i="6"/>
  <c r="S113" i="6"/>
  <c r="R113" i="6"/>
  <c r="Q113" i="6"/>
  <c r="P113" i="6"/>
  <c r="N113" i="6"/>
  <c r="M113" i="6"/>
  <c r="L113" i="6"/>
  <c r="J113" i="6"/>
  <c r="I113" i="6"/>
  <c r="H113" i="6"/>
  <c r="G113" i="6"/>
  <c r="E113" i="6"/>
  <c r="U112" i="6"/>
  <c r="S112" i="6"/>
  <c r="R112" i="6"/>
  <c r="Q112" i="6"/>
  <c r="P112" i="6"/>
  <c r="N112" i="6"/>
  <c r="M112" i="6"/>
  <c r="L112" i="6"/>
  <c r="J112" i="6"/>
  <c r="I112" i="6"/>
  <c r="H112" i="6"/>
  <c r="G112" i="6"/>
  <c r="E112" i="6"/>
  <c r="U111" i="6"/>
  <c r="S111" i="6"/>
  <c r="R111" i="6"/>
  <c r="Q111" i="6"/>
  <c r="P111" i="6"/>
  <c r="N111" i="6"/>
  <c r="M111" i="6"/>
  <c r="L111" i="6"/>
  <c r="J111" i="6"/>
  <c r="I111" i="6"/>
  <c r="H111" i="6"/>
  <c r="G111" i="6"/>
  <c r="E111" i="6"/>
  <c r="U110" i="6"/>
  <c r="S110" i="6"/>
  <c r="R110" i="6"/>
  <c r="Q110" i="6"/>
  <c r="P110" i="6"/>
  <c r="N110" i="6"/>
  <c r="M110" i="6"/>
  <c r="L110" i="6"/>
  <c r="J110" i="6"/>
  <c r="I110" i="6"/>
  <c r="H110" i="6"/>
  <c r="G110" i="6"/>
  <c r="E110" i="6"/>
  <c r="U109" i="6"/>
  <c r="S109" i="6"/>
  <c r="R109" i="6"/>
  <c r="Q109" i="6"/>
  <c r="P109" i="6"/>
  <c r="N109" i="6"/>
  <c r="M109" i="6"/>
  <c r="L109" i="6"/>
  <c r="J109" i="6"/>
  <c r="I109" i="6"/>
  <c r="H109" i="6"/>
  <c r="G109" i="6"/>
  <c r="E109" i="6"/>
  <c r="U108" i="6"/>
  <c r="S108" i="6"/>
  <c r="R108" i="6"/>
  <c r="Q108" i="6"/>
  <c r="P108" i="6"/>
  <c r="N108" i="6"/>
  <c r="M108" i="6"/>
  <c r="L108" i="6"/>
  <c r="J108" i="6"/>
  <c r="I108" i="6"/>
  <c r="H108" i="6"/>
  <c r="G108" i="6"/>
  <c r="E108" i="6"/>
  <c r="U107" i="6"/>
  <c r="S107" i="6"/>
  <c r="R107" i="6"/>
  <c r="Q107" i="6"/>
  <c r="P107" i="6"/>
  <c r="N107" i="6"/>
  <c r="M107" i="6"/>
  <c r="L107" i="6"/>
  <c r="J107" i="6"/>
  <c r="I107" i="6"/>
  <c r="H107" i="6"/>
  <c r="G107" i="6"/>
  <c r="E107" i="6"/>
  <c r="U106" i="6"/>
  <c r="S106" i="6"/>
  <c r="R106" i="6"/>
  <c r="Q106" i="6"/>
  <c r="P106" i="6"/>
  <c r="N106" i="6"/>
  <c r="M106" i="6"/>
  <c r="L106" i="6"/>
  <c r="J106" i="6"/>
  <c r="I106" i="6"/>
  <c r="H106" i="6"/>
  <c r="G106" i="6"/>
  <c r="E106" i="6"/>
  <c r="U105" i="6"/>
  <c r="S105" i="6"/>
  <c r="R105" i="6"/>
  <c r="Q105" i="6"/>
  <c r="P105" i="6"/>
  <c r="N105" i="6"/>
  <c r="M105" i="6"/>
  <c r="L105" i="6"/>
  <c r="J105" i="6"/>
  <c r="I105" i="6"/>
  <c r="H105" i="6"/>
  <c r="G105" i="6"/>
  <c r="E105" i="6"/>
  <c r="U104" i="6"/>
  <c r="S104" i="6"/>
  <c r="R104" i="6"/>
  <c r="Q104" i="6"/>
  <c r="P104" i="6"/>
  <c r="N104" i="6"/>
  <c r="M104" i="6"/>
  <c r="L104" i="6"/>
  <c r="J104" i="6"/>
  <c r="I104" i="6"/>
  <c r="H104" i="6"/>
  <c r="G104" i="6"/>
  <c r="E104" i="6"/>
  <c r="U103" i="6"/>
  <c r="S103" i="6"/>
  <c r="R103" i="6"/>
  <c r="Q103" i="6"/>
  <c r="P103" i="6"/>
  <c r="N103" i="6"/>
  <c r="M103" i="6"/>
  <c r="L103" i="6"/>
  <c r="J103" i="6"/>
  <c r="I103" i="6"/>
  <c r="H103" i="6"/>
  <c r="G103" i="6"/>
  <c r="E103" i="6"/>
  <c r="U102" i="6"/>
  <c r="S102" i="6"/>
  <c r="R102" i="6"/>
  <c r="Q102" i="6"/>
  <c r="P102" i="6"/>
  <c r="N102" i="6"/>
  <c r="M102" i="6"/>
  <c r="L102" i="6"/>
  <c r="J102" i="6"/>
  <c r="I102" i="6"/>
  <c r="H102" i="6"/>
  <c r="G102" i="6"/>
  <c r="E102" i="6"/>
  <c r="U72" i="6"/>
  <c r="U71" i="6"/>
  <c r="R72" i="6"/>
  <c r="Q72" i="6"/>
  <c r="P72" i="6"/>
  <c r="O72" i="6"/>
  <c r="R71" i="6"/>
  <c r="Q71" i="6"/>
  <c r="P71" i="6"/>
  <c r="O71" i="6"/>
  <c r="N72" i="6"/>
  <c r="N71" i="6"/>
  <c r="M72" i="6"/>
  <c r="L72" i="6"/>
  <c r="K72" i="6"/>
  <c r="M71" i="6"/>
  <c r="L71" i="6"/>
  <c r="K71" i="6"/>
  <c r="J72" i="6"/>
  <c r="I72" i="6"/>
  <c r="H72" i="6"/>
  <c r="G72" i="6"/>
  <c r="F72" i="6"/>
  <c r="J71" i="6"/>
  <c r="I71" i="6"/>
  <c r="H71" i="6"/>
  <c r="G71" i="6"/>
  <c r="F71" i="6"/>
  <c r="E71" i="6"/>
  <c r="E72" i="6"/>
  <c r="AA34" i="7"/>
  <c r="AA33" i="7"/>
  <c r="AA32" i="7"/>
  <c r="Z34" i="7"/>
  <c r="Z33" i="7"/>
  <c r="Z32" i="7"/>
  <c r="X34" i="7"/>
  <c r="X33" i="7"/>
  <c r="X32" i="7"/>
  <c r="Q34" i="7"/>
  <c r="Q33" i="7"/>
  <c r="Q32" i="7"/>
  <c r="AA41" i="7"/>
  <c r="Z41" i="7"/>
  <c r="AA40" i="7"/>
  <c r="Z40" i="7"/>
  <c r="AA39" i="7"/>
  <c r="Z39" i="7"/>
  <c r="AA38" i="7"/>
  <c r="Z38" i="7"/>
  <c r="X41" i="7"/>
  <c r="X40" i="7"/>
  <c r="X39" i="7"/>
  <c r="X38" i="7"/>
  <c r="V41" i="7"/>
  <c r="U41" i="7"/>
  <c r="T41" i="7"/>
  <c r="S41" i="7"/>
  <c r="V40" i="7"/>
  <c r="U40" i="7"/>
  <c r="T40" i="7"/>
  <c r="S40" i="7"/>
  <c r="V39" i="7"/>
  <c r="U39" i="7"/>
  <c r="T39" i="7"/>
  <c r="S39" i="7"/>
  <c r="V38" i="7"/>
  <c r="U38" i="7"/>
  <c r="T38" i="7"/>
  <c r="S38" i="7"/>
  <c r="Q41" i="7"/>
  <c r="Q40" i="7"/>
  <c r="Q39" i="7"/>
  <c r="Q38" i="7"/>
  <c r="O41" i="7"/>
  <c r="N41" i="7"/>
  <c r="M41" i="7"/>
  <c r="O40" i="7"/>
  <c r="N40" i="7"/>
  <c r="M40" i="7"/>
  <c r="O39" i="7"/>
  <c r="N39" i="7"/>
  <c r="M39" i="7"/>
  <c r="O38" i="7"/>
  <c r="N38" i="7"/>
  <c r="M38" i="7"/>
  <c r="K41" i="7"/>
  <c r="J41" i="7"/>
  <c r="I41" i="7"/>
  <c r="H41" i="7"/>
  <c r="G41" i="7"/>
  <c r="F41" i="7"/>
  <c r="K40" i="7"/>
  <c r="J40" i="7"/>
  <c r="I40" i="7"/>
  <c r="H40" i="7"/>
  <c r="G40" i="7"/>
  <c r="F40" i="7"/>
  <c r="K39" i="7"/>
  <c r="J39" i="7"/>
  <c r="I39" i="7"/>
  <c r="H39" i="7"/>
  <c r="G39" i="7"/>
  <c r="F39" i="7"/>
  <c r="K38" i="7"/>
  <c r="J38" i="7"/>
  <c r="I38" i="7"/>
  <c r="H38" i="7"/>
  <c r="G38" i="7"/>
  <c r="F38" i="7"/>
  <c r="Z50" i="7"/>
  <c r="Z49" i="7"/>
  <c r="Z48" i="7"/>
  <c r="Z47" i="7"/>
  <c r="X50" i="7"/>
  <c r="X49" i="7"/>
  <c r="X48" i="7"/>
  <c r="X47" i="7"/>
  <c r="V50" i="7"/>
  <c r="U50" i="7"/>
  <c r="T50" i="7"/>
  <c r="S50" i="7"/>
  <c r="V49" i="7"/>
  <c r="U49" i="7"/>
  <c r="T49" i="7"/>
  <c r="S49" i="7"/>
  <c r="V48" i="7"/>
  <c r="U48" i="7"/>
  <c r="T48" i="7"/>
  <c r="S48" i="7"/>
  <c r="V47" i="7"/>
  <c r="U47" i="7"/>
  <c r="T47" i="7"/>
  <c r="S47" i="7"/>
  <c r="Q50" i="7"/>
  <c r="Q49" i="7"/>
  <c r="Q48" i="7"/>
  <c r="Q47" i="7"/>
  <c r="O50" i="7"/>
  <c r="N50" i="7"/>
  <c r="M50" i="7"/>
  <c r="O49" i="7"/>
  <c r="N49" i="7"/>
  <c r="M49" i="7"/>
  <c r="O48" i="7"/>
  <c r="N48" i="7"/>
  <c r="M48" i="7"/>
  <c r="O47" i="7"/>
  <c r="N47" i="7"/>
  <c r="M47" i="7"/>
  <c r="J50" i="7"/>
  <c r="J49" i="7"/>
  <c r="J48" i="7"/>
  <c r="J47" i="7"/>
  <c r="I50" i="7"/>
  <c r="I49" i="7"/>
  <c r="I48" i="7"/>
  <c r="I47" i="7"/>
  <c r="H50" i="7"/>
  <c r="H49" i="7"/>
  <c r="H48" i="7"/>
  <c r="H47" i="7"/>
  <c r="G50" i="7"/>
  <c r="G49" i="7"/>
  <c r="G48" i="7"/>
  <c r="G47" i="7"/>
  <c r="F50" i="7"/>
  <c r="F49" i="7"/>
  <c r="F48" i="7"/>
  <c r="F47" i="7"/>
  <c r="D50" i="7"/>
  <c r="D49" i="7"/>
  <c r="D48" i="7"/>
  <c r="D47" i="7"/>
  <c r="D41" i="7"/>
  <c r="D40" i="7"/>
  <c r="D39" i="7"/>
  <c r="D38" i="7"/>
  <c r="D33" i="7"/>
  <c r="D34" i="7"/>
  <c r="D32" i="7"/>
  <c r="AA8" i="7"/>
  <c r="AA9" i="7"/>
  <c r="AA10" i="7"/>
  <c r="AA11" i="7"/>
  <c r="S62" i="29"/>
  <c r="R62" i="29"/>
  <c r="Q62" i="29"/>
  <c r="P62" i="29"/>
  <c r="O62" i="29"/>
  <c r="N62" i="29"/>
  <c r="M62" i="29"/>
  <c r="L62" i="29"/>
  <c r="K62" i="29"/>
  <c r="J62" i="29"/>
  <c r="I62" i="29"/>
  <c r="H62" i="29"/>
  <c r="G62" i="29"/>
  <c r="F62" i="29"/>
  <c r="E62" i="29"/>
  <c r="D62" i="29"/>
  <c r="S61" i="29"/>
  <c r="R61" i="29"/>
  <c r="Q61" i="29"/>
  <c r="P61" i="29"/>
  <c r="O61" i="29"/>
  <c r="N61" i="29"/>
  <c r="M61" i="29"/>
  <c r="L61" i="29"/>
  <c r="K61" i="29"/>
  <c r="J61" i="29"/>
  <c r="I61" i="29"/>
  <c r="H61" i="29"/>
  <c r="G61" i="29"/>
  <c r="F61" i="29"/>
  <c r="E61" i="29"/>
  <c r="D61" i="29"/>
  <c r="S60" i="29"/>
  <c r="R60" i="29"/>
  <c r="Q60" i="29"/>
  <c r="P60" i="29"/>
  <c r="O60" i="29"/>
  <c r="N60" i="29"/>
  <c r="M60" i="29"/>
  <c r="L60" i="29"/>
  <c r="K60" i="29"/>
  <c r="J60" i="29"/>
  <c r="I60" i="29"/>
  <c r="H60" i="29"/>
  <c r="G60" i="29"/>
  <c r="F60" i="29"/>
  <c r="E60" i="29"/>
  <c r="D60" i="29"/>
  <c r="S59" i="29"/>
  <c r="R59" i="29"/>
  <c r="Q59" i="29"/>
  <c r="P59" i="29"/>
  <c r="O59" i="29"/>
  <c r="N59" i="29"/>
  <c r="M59" i="29"/>
  <c r="L59" i="29"/>
  <c r="K59" i="29"/>
  <c r="J59" i="29"/>
  <c r="I59" i="29"/>
  <c r="H59" i="29"/>
  <c r="G59" i="29"/>
  <c r="F59" i="29"/>
  <c r="E59" i="29"/>
  <c r="D59" i="29"/>
  <c r="S58" i="29"/>
  <c r="R58" i="29"/>
  <c r="Q58" i="29"/>
  <c r="P58" i="29"/>
  <c r="O58" i="29"/>
  <c r="N58" i="29"/>
  <c r="M58" i="29"/>
  <c r="L58" i="29"/>
  <c r="K58" i="29"/>
  <c r="J58" i="29"/>
  <c r="I58" i="29"/>
  <c r="H58" i="29"/>
  <c r="G58" i="29"/>
  <c r="F58" i="29"/>
  <c r="E58" i="29"/>
  <c r="D58" i="29"/>
  <c r="S57" i="29"/>
  <c r="R57" i="29"/>
  <c r="Q57" i="29"/>
  <c r="P57" i="29"/>
  <c r="O57" i="29"/>
  <c r="N57" i="29"/>
  <c r="M57" i="29"/>
  <c r="L57" i="29"/>
  <c r="K57" i="29"/>
  <c r="J57" i="29"/>
  <c r="I57" i="29"/>
  <c r="H57" i="29"/>
  <c r="G57" i="29"/>
  <c r="F57" i="29"/>
  <c r="E57" i="29"/>
  <c r="D57" i="29"/>
  <c r="S56" i="29"/>
  <c r="R56" i="29"/>
  <c r="Q56" i="29"/>
  <c r="P56" i="29"/>
  <c r="O56" i="29"/>
  <c r="N56" i="29"/>
  <c r="M56" i="29"/>
  <c r="L56" i="29"/>
  <c r="K56" i="29"/>
  <c r="J56" i="29"/>
  <c r="I56" i="29"/>
  <c r="H56" i="29"/>
  <c r="G56" i="29"/>
  <c r="F56" i="29"/>
  <c r="E56" i="29"/>
  <c r="D56" i="29"/>
  <c r="S55" i="29"/>
  <c r="R55" i="29"/>
  <c r="Q55" i="29"/>
  <c r="P55" i="29"/>
  <c r="O55" i="29"/>
  <c r="N55" i="29"/>
  <c r="M55" i="29"/>
  <c r="L55" i="29"/>
  <c r="K55" i="29"/>
  <c r="J55" i="29"/>
  <c r="I55" i="29"/>
  <c r="H55" i="29"/>
  <c r="G55" i="29"/>
  <c r="F55" i="29"/>
  <c r="E55" i="29"/>
  <c r="D55" i="29"/>
  <c r="S54" i="29"/>
  <c r="R54" i="29"/>
  <c r="Q54" i="29"/>
  <c r="P54" i="29"/>
  <c r="O54" i="29"/>
  <c r="N54" i="29"/>
  <c r="M54" i="29"/>
  <c r="L54" i="29"/>
  <c r="K54" i="29"/>
  <c r="J54" i="29"/>
  <c r="I54" i="29"/>
  <c r="H54" i="29"/>
  <c r="G54" i="29"/>
  <c r="F54" i="29"/>
  <c r="E54" i="29"/>
  <c r="D54" i="29"/>
  <c r="S53" i="29"/>
  <c r="R53" i="29"/>
  <c r="Q53" i="29"/>
  <c r="P53" i="29"/>
  <c r="O53" i="29"/>
  <c r="N53" i="29"/>
  <c r="M53" i="29"/>
  <c r="L53" i="29"/>
  <c r="K53" i="29"/>
  <c r="J53" i="29"/>
  <c r="I53" i="29"/>
  <c r="H53" i="29"/>
  <c r="G53" i="29"/>
  <c r="F53" i="29"/>
  <c r="E53" i="29"/>
  <c r="D53" i="29"/>
  <c r="S52" i="29"/>
  <c r="R52" i="29"/>
  <c r="Q52" i="29"/>
  <c r="P52" i="29"/>
  <c r="O52" i="29"/>
  <c r="N52" i="29"/>
  <c r="M52" i="29"/>
  <c r="L52" i="29"/>
  <c r="K52" i="29"/>
  <c r="J52" i="29"/>
  <c r="I52" i="29"/>
  <c r="H52" i="29"/>
  <c r="G52" i="29"/>
  <c r="F52" i="29"/>
  <c r="E52" i="29"/>
  <c r="D52" i="29"/>
  <c r="S51" i="29"/>
  <c r="R51" i="29"/>
  <c r="Q51" i="29"/>
  <c r="P51" i="29"/>
  <c r="O51" i="29"/>
  <c r="N51" i="29"/>
  <c r="M51" i="29"/>
  <c r="L51" i="29"/>
  <c r="K51" i="29"/>
  <c r="J51" i="29"/>
  <c r="I51" i="29"/>
  <c r="H51" i="29"/>
  <c r="G51" i="29"/>
  <c r="F51" i="29"/>
  <c r="E51" i="29"/>
  <c r="D51" i="29"/>
  <c r="S49" i="29"/>
  <c r="R49" i="29"/>
  <c r="Q49" i="29"/>
  <c r="P49" i="29"/>
  <c r="O49" i="29"/>
  <c r="N49" i="29"/>
  <c r="M49" i="29"/>
  <c r="L49" i="29"/>
  <c r="K49" i="29"/>
  <c r="J49" i="29"/>
  <c r="I49" i="29"/>
  <c r="H49" i="29"/>
  <c r="G49" i="29"/>
  <c r="F49" i="29"/>
  <c r="E49" i="29"/>
  <c r="D49" i="29"/>
  <c r="S48" i="29"/>
  <c r="R48" i="29"/>
  <c r="Q48" i="29"/>
  <c r="P48" i="29"/>
  <c r="O48" i="29"/>
  <c r="N48" i="29"/>
  <c r="M48" i="29"/>
  <c r="L48" i="29"/>
  <c r="K48" i="29"/>
  <c r="J48" i="29"/>
  <c r="I48" i="29"/>
  <c r="H48" i="29"/>
  <c r="G48" i="29"/>
  <c r="F48" i="29"/>
  <c r="E48" i="29"/>
  <c r="D48" i="29"/>
  <c r="S47" i="29"/>
  <c r="R47" i="29"/>
  <c r="Q47" i="29"/>
  <c r="P47" i="29"/>
  <c r="O47" i="29"/>
  <c r="N47" i="29"/>
  <c r="M47" i="29"/>
  <c r="L47" i="29"/>
  <c r="K47" i="29"/>
  <c r="J47" i="29"/>
  <c r="I47" i="29"/>
  <c r="H47" i="29"/>
  <c r="G47" i="29"/>
  <c r="F47" i="29"/>
  <c r="E47" i="29"/>
  <c r="D47" i="29"/>
  <c r="S46" i="29"/>
  <c r="R46" i="29"/>
  <c r="Q46" i="29"/>
  <c r="P46" i="29"/>
  <c r="O46" i="29"/>
  <c r="N46" i="29"/>
  <c r="M46" i="29"/>
  <c r="L46" i="29"/>
  <c r="K46" i="29"/>
  <c r="J46" i="29"/>
  <c r="I46" i="29"/>
  <c r="H46" i="29"/>
  <c r="G46" i="29"/>
  <c r="F46" i="29"/>
  <c r="E46" i="29"/>
  <c r="D46" i="29"/>
  <c r="S45" i="29"/>
  <c r="R45" i="29"/>
  <c r="Q45" i="29"/>
  <c r="P45" i="29"/>
  <c r="O45" i="29"/>
  <c r="N45" i="29"/>
  <c r="M45" i="29"/>
  <c r="L45" i="29"/>
  <c r="K45" i="29"/>
  <c r="J45" i="29"/>
  <c r="I45" i="29"/>
  <c r="H45" i="29"/>
  <c r="G45" i="29"/>
  <c r="F45" i="29"/>
  <c r="E45" i="29"/>
  <c r="D45" i="29"/>
  <c r="S44" i="29"/>
  <c r="R44" i="29"/>
  <c r="Q44" i="29"/>
  <c r="P44" i="29"/>
  <c r="O44" i="29"/>
  <c r="N44" i="29"/>
  <c r="M44" i="29"/>
  <c r="L44" i="29"/>
  <c r="K44" i="29"/>
  <c r="J44" i="29"/>
  <c r="I44" i="29"/>
  <c r="H44" i="29"/>
  <c r="G44" i="29"/>
  <c r="F44" i="29"/>
  <c r="E44" i="29"/>
  <c r="D44" i="29"/>
  <c r="S43" i="29"/>
  <c r="R43" i="29"/>
  <c r="Q43" i="29"/>
  <c r="P43" i="29"/>
  <c r="O43" i="29"/>
  <c r="N43" i="29"/>
  <c r="M43" i="29"/>
  <c r="L43" i="29"/>
  <c r="K43" i="29"/>
  <c r="J43" i="29"/>
  <c r="I43" i="29"/>
  <c r="H43" i="29"/>
  <c r="G43" i="29"/>
  <c r="F43" i="29"/>
  <c r="E43" i="29"/>
  <c r="D43" i="29"/>
  <c r="S42" i="29"/>
  <c r="R42" i="29"/>
  <c r="Q42" i="29"/>
  <c r="P42" i="29"/>
  <c r="O42" i="29"/>
  <c r="N42" i="29"/>
  <c r="M42" i="29"/>
  <c r="L42" i="29"/>
  <c r="K42" i="29"/>
  <c r="J42" i="29"/>
  <c r="I42" i="29"/>
  <c r="H42" i="29"/>
  <c r="G42" i="29"/>
  <c r="F42" i="29"/>
  <c r="E42" i="29"/>
  <c r="D42" i="29"/>
  <c r="S41" i="29"/>
  <c r="R41" i="29"/>
  <c r="Q41" i="29"/>
  <c r="P41" i="29"/>
  <c r="O41" i="29"/>
  <c r="N41" i="29"/>
  <c r="M41" i="29"/>
  <c r="L41" i="29"/>
  <c r="K41" i="29"/>
  <c r="J41" i="29"/>
  <c r="I41" i="29"/>
  <c r="H41" i="29"/>
  <c r="G41" i="29"/>
  <c r="F41" i="29"/>
  <c r="E41" i="29"/>
  <c r="D41" i="29"/>
  <c r="S40" i="29"/>
  <c r="R40" i="29"/>
  <c r="Q40" i="29"/>
  <c r="P40" i="29"/>
  <c r="O40" i="29"/>
  <c r="N40" i="29"/>
  <c r="M40" i="29"/>
  <c r="L40" i="29"/>
  <c r="K40" i="29"/>
  <c r="J40" i="29"/>
  <c r="I40" i="29"/>
  <c r="H40" i="29"/>
  <c r="G40" i="29"/>
  <c r="F40" i="29"/>
  <c r="E40" i="29"/>
  <c r="D40" i="29"/>
  <c r="S39" i="29"/>
  <c r="R39" i="29"/>
  <c r="Q39" i="29"/>
  <c r="P39" i="29"/>
  <c r="O39" i="29"/>
  <c r="N39" i="29"/>
  <c r="M39" i="29"/>
  <c r="L39" i="29"/>
  <c r="K39" i="29"/>
  <c r="J39" i="29"/>
  <c r="I39" i="29"/>
  <c r="H39" i="29"/>
  <c r="G39" i="29"/>
  <c r="F39" i="29"/>
  <c r="E39" i="29"/>
  <c r="D39" i="29"/>
  <c r="S38" i="29"/>
  <c r="R38" i="29"/>
  <c r="Q38" i="29"/>
  <c r="P38" i="29"/>
  <c r="O38" i="29"/>
  <c r="N38" i="29"/>
  <c r="M38" i="29"/>
  <c r="L38" i="29"/>
  <c r="K38" i="29"/>
  <c r="J38" i="29"/>
  <c r="I38" i="29"/>
  <c r="H38" i="29"/>
  <c r="G38" i="29"/>
  <c r="F38" i="29"/>
  <c r="E38" i="29"/>
  <c r="D38" i="29"/>
  <c r="S36" i="29"/>
  <c r="R36" i="29"/>
  <c r="Q36" i="29"/>
  <c r="P36" i="29"/>
  <c r="O36" i="29"/>
  <c r="N36" i="29"/>
  <c r="M36" i="29"/>
  <c r="L36" i="29"/>
  <c r="K36" i="29"/>
  <c r="J36" i="29"/>
  <c r="I36" i="29"/>
  <c r="H36" i="29"/>
  <c r="G36" i="29"/>
  <c r="F36" i="29"/>
  <c r="E36" i="29"/>
  <c r="D36" i="29"/>
  <c r="S35" i="29"/>
  <c r="R35" i="29"/>
  <c r="Q35" i="29"/>
  <c r="P35" i="29"/>
  <c r="O35" i="29"/>
  <c r="N35" i="29"/>
  <c r="M35" i="29"/>
  <c r="L35" i="29"/>
  <c r="K35" i="29"/>
  <c r="J35" i="29"/>
  <c r="I35" i="29"/>
  <c r="H35" i="29"/>
  <c r="G35" i="29"/>
  <c r="F35" i="29"/>
  <c r="E35" i="29"/>
  <c r="D35" i="29"/>
  <c r="S34" i="29"/>
  <c r="R34" i="29"/>
  <c r="Q34" i="29"/>
  <c r="P34" i="29"/>
  <c r="O34" i="29"/>
  <c r="N34" i="29"/>
  <c r="M34" i="29"/>
  <c r="L34" i="29"/>
  <c r="K34" i="29"/>
  <c r="J34" i="29"/>
  <c r="I34" i="29"/>
  <c r="H34" i="29"/>
  <c r="G34" i="29"/>
  <c r="F34" i="29"/>
  <c r="E34" i="29"/>
  <c r="D34" i="29"/>
  <c r="S33" i="29"/>
  <c r="R33" i="29"/>
  <c r="Q33" i="29"/>
  <c r="P33" i="29"/>
  <c r="O33" i="29"/>
  <c r="N33" i="29"/>
  <c r="M33" i="29"/>
  <c r="L33" i="29"/>
  <c r="K33" i="29"/>
  <c r="J33" i="29"/>
  <c r="I33" i="29"/>
  <c r="H33" i="29"/>
  <c r="G33" i="29"/>
  <c r="F33" i="29"/>
  <c r="E33" i="29"/>
  <c r="D33" i="29"/>
  <c r="S32" i="29"/>
  <c r="R32" i="29"/>
  <c r="Q32" i="29"/>
  <c r="P32" i="29"/>
  <c r="O32" i="29"/>
  <c r="N32" i="29"/>
  <c r="M32" i="29"/>
  <c r="L32" i="29"/>
  <c r="K32" i="29"/>
  <c r="J32" i="29"/>
  <c r="I32" i="29"/>
  <c r="H32" i="29"/>
  <c r="G32" i="29"/>
  <c r="F32" i="29"/>
  <c r="E32" i="29"/>
  <c r="D32" i="29"/>
  <c r="S31" i="29"/>
  <c r="R31" i="29"/>
  <c r="Q31" i="29"/>
  <c r="P31" i="29"/>
  <c r="O31" i="29"/>
  <c r="N31" i="29"/>
  <c r="M31" i="29"/>
  <c r="L31" i="29"/>
  <c r="K31" i="29"/>
  <c r="J31" i="29"/>
  <c r="I31" i="29"/>
  <c r="H31" i="29"/>
  <c r="G31" i="29"/>
  <c r="F31" i="29"/>
  <c r="E31" i="29"/>
  <c r="D31" i="29"/>
  <c r="S30" i="29"/>
  <c r="R30" i="29"/>
  <c r="Q30" i="29"/>
  <c r="P30" i="29"/>
  <c r="O30" i="29"/>
  <c r="N30" i="29"/>
  <c r="M30" i="29"/>
  <c r="L30" i="29"/>
  <c r="K30" i="29"/>
  <c r="J30" i="29"/>
  <c r="I30" i="29"/>
  <c r="H30" i="29"/>
  <c r="G30" i="29"/>
  <c r="F30" i="29"/>
  <c r="E30" i="29"/>
  <c r="D30" i="29"/>
  <c r="S29" i="29"/>
  <c r="R29" i="29"/>
  <c r="Q29" i="29"/>
  <c r="P29" i="29"/>
  <c r="O29" i="29"/>
  <c r="N29" i="29"/>
  <c r="M29" i="29"/>
  <c r="L29" i="29"/>
  <c r="K29" i="29"/>
  <c r="J29" i="29"/>
  <c r="I29" i="29"/>
  <c r="H29" i="29"/>
  <c r="G29" i="29"/>
  <c r="F29" i="29"/>
  <c r="E29" i="29"/>
  <c r="D29" i="29"/>
  <c r="S28" i="29"/>
  <c r="R28" i="29"/>
  <c r="Q28" i="29"/>
  <c r="P28" i="29"/>
  <c r="O28" i="29"/>
  <c r="N28" i="29"/>
  <c r="M28" i="29"/>
  <c r="L28" i="29"/>
  <c r="K28" i="29"/>
  <c r="J28" i="29"/>
  <c r="I28" i="29"/>
  <c r="H28" i="29"/>
  <c r="G28" i="29"/>
  <c r="F28" i="29"/>
  <c r="E28" i="29"/>
  <c r="D28" i="29"/>
  <c r="S27" i="29"/>
  <c r="R27" i="29"/>
  <c r="Q27" i="29"/>
  <c r="P27" i="29"/>
  <c r="O27" i="29"/>
  <c r="N27" i="29"/>
  <c r="M27" i="29"/>
  <c r="L27" i="29"/>
  <c r="K27" i="29"/>
  <c r="J27" i="29"/>
  <c r="I27" i="29"/>
  <c r="H27" i="29"/>
  <c r="G27" i="29"/>
  <c r="F27" i="29"/>
  <c r="E27" i="29"/>
  <c r="D27" i="29"/>
  <c r="S26" i="29"/>
  <c r="R26" i="29"/>
  <c r="Q26" i="29"/>
  <c r="P26" i="29"/>
  <c r="O26" i="29"/>
  <c r="N26" i="29"/>
  <c r="M26" i="29"/>
  <c r="L26" i="29"/>
  <c r="K26" i="29"/>
  <c r="J26" i="29"/>
  <c r="I26" i="29"/>
  <c r="H26" i="29"/>
  <c r="G26" i="29"/>
  <c r="F26" i="29"/>
  <c r="E26" i="29"/>
  <c r="D26" i="29"/>
  <c r="S25" i="29"/>
  <c r="R25" i="29"/>
  <c r="Q25" i="29"/>
  <c r="P25" i="29"/>
  <c r="O25" i="29"/>
  <c r="N25" i="29"/>
  <c r="M25" i="29"/>
  <c r="L25" i="29"/>
  <c r="K25" i="29"/>
  <c r="J25" i="29"/>
  <c r="I25" i="29"/>
  <c r="H25" i="29"/>
  <c r="G25" i="29"/>
  <c r="F25" i="29"/>
  <c r="E25" i="29"/>
  <c r="D25" i="29"/>
  <c r="S23" i="29"/>
  <c r="R23" i="29"/>
  <c r="Q23" i="29"/>
  <c r="P23" i="29"/>
  <c r="O23" i="29"/>
  <c r="N23" i="29"/>
  <c r="M23" i="29"/>
  <c r="L23" i="29"/>
  <c r="K23" i="29"/>
  <c r="J23" i="29"/>
  <c r="I23" i="29"/>
  <c r="H23" i="29"/>
  <c r="G23" i="29"/>
  <c r="F23" i="29"/>
  <c r="E23" i="29"/>
  <c r="D23" i="29"/>
  <c r="S22" i="29"/>
  <c r="R22" i="29"/>
  <c r="Q22" i="29"/>
  <c r="P22" i="29"/>
  <c r="O22" i="29"/>
  <c r="N22" i="29"/>
  <c r="M22" i="29"/>
  <c r="L22" i="29"/>
  <c r="K22" i="29"/>
  <c r="J22" i="29"/>
  <c r="I22" i="29"/>
  <c r="H22" i="29"/>
  <c r="G22" i="29"/>
  <c r="F22" i="29"/>
  <c r="E22" i="29"/>
  <c r="D22" i="29"/>
  <c r="S21" i="29"/>
  <c r="R21" i="29"/>
  <c r="Q21" i="29"/>
  <c r="P21" i="29"/>
  <c r="O21" i="29"/>
  <c r="N21" i="29"/>
  <c r="M21" i="29"/>
  <c r="L21" i="29"/>
  <c r="K21" i="29"/>
  <c r="J21" i="29"/>
  <c r="I21" i="29"/>
  <c r="H21" i="29"/>
  <c r="G21" i="29"/>
  <c r="F21" i="29"/>
  <c r="E21" i="29"/>
  <c r="D21" i="29"/>
  <c r="S20" i="29"/>
  <c r="R20" i="29"/>
  <c r="Q20" i="29"/>
  <c r="P20" i="29"/>
  <c r="O20" i="29"/>
  <c r="N20" i="29"/>
  <c r="M20" i="29"/>
  <c r="L20" i="29"/>
  <c r="K20" i="29"/>
  <c r="J20" i="29"/>
  <c r="I20" i="29"/>
  <c r="H20" i="29"/>
  <c r="G20" i="29"/>
  <c r="F20" i="29"/>
  <c r="E20" i="29"/>
  <c r="D20" i="29"/>
  <c r="S19" i="29"/>
  <c r="R19" i="29"/>
  <c r="Q19" i="29"/>
  <c r="P19" i="29"/>
  <c r="O19" i="29"/>
  <c r="N19" i="29"/>
  <c r="M19" i="29"/>
  <c r="L19" i="29"/>
  <c r="K19" i="29"/>
  <c r="J19" i="29"/>
  <c r="I19" i="29"/>
  <c r="H19" i="29"/>
  <c r="G19" i="29"/>
  <c r="F19" i="29"/>
  <c r="E19" i="29"/>
  <c r="D19" i="29"/>
  <c r="S18" i="29"/>
  <c r="R18" i="29"/>
  <c r="Q18" i="29"/>
  <c r="P18" i="29"/>
  <c r="O18" i="29"/>
  <c r="N18" i="29"/>
  <c r="M18" i="29"/>
  <c r="L18" i="29"/>
  <c r="K18" i="29"/>
  <c r="J18" i="29"/>
  <c r="I18" i="29"/>
  <c r="H18" i="29"/>
  <c r="G18" i="29"/>
  <c r="F18" i="29"/>
  <c r="E18" i="29"/>
  <c r="D18" i="29"/>
  <c r="S17" i="29"/>
  <c r="R17" i="29"/>
  <c r="Q17" i="29"/>
  <c r="P17" i="29"/>
  <c r="O17" i="29"/>
  <c r="N17" i="29"/>
  <c r="M17" i="29"/>
  <c r="L17" i="29"/>
  <c r="K17" i="29"/>
  <c r="J17" i="29"/>
  <c r="I17" i="29"/>
  <c r="H17" i="29"/>
  <c r="G17" i="29"/>
  <c r="F17" i="29"/>
  <c r="E17" i="29"/>
  <c r="D17" i="29"/>
  <c r="S16" i="29"/>
  <c r="R16" i="29"/>
  <c r="Q16" i="29"/>
  <c r="P16" i="29"/>
  <c r="O16" i="29"/>
  <c r="N16" i="29"/>
  <c r="M16" i="29"/>
  <c r="L16" i="29"/>
  <c r="K16" i="29"/>
  <c r="J16" i="29"/>
  <c r="I16" i="29"/>
  <c r="H16" i="29"/>
  <c r="G16" i="29"/>
  <c r="F16" i="29"/>
  <c r="E16" i="29"/>
  <c r="D16" i="29"/>
  <c r="S15" i="29"/>
  <c r="R15" i="29"/>
  <c r="Q15" i="29"/>
  <c r="P15" i="29"/>
  <c r="O15" i="29"/>
  <c r="N15" i="29"/>
  <c r="M15" i="29"/>
  <c r="L15" i="29"/>
  <c r="K15" i="29"/>
  <c r="J15" i="29"/>
  <c r="I15" i="29"/>
  <c r="H15" i="29"/>
  <c r="G15" i="29"/>
  <c r="F15" i="29"/>
  <c r="E15" i="29"/>
  <c r="D15" i="29"/>
  <c r="S14" i="29"/>
  <c r="R14" i="29"/>
  <c r="Q14" i="29"/>
  <c r="P14" i="29"/>
  <c r="O14" i="29"/>
  <c r="N14" i="29"/>
  <c r="M14" i="29"/>
  <c r="L14" i="29"/>
  <c r="K14" i="29"/>
  <c r="J14" i="29"/>
  <c r="I14" i="29"/>
  <c r="H14" i="29"/>
  <c r="G14" i="29"/>
  <c r="F14" i="29"/>
  <c r="E14" i="29"/>
  <c r="D14" i="29"/>
  <c r="S13" i="29"/>
  <c r="R13" i="29"/>
  <c r="Q13" i="29"/>
  <c r="P13" i="29"/>
  <c r="O13" i="29"/>
  <c r="N13" i="29"/>
  <c r="M13" i="29"/>
  <c r="L13" i="29"/>
  <c r="K13" i="29"/>
  <c r="J13" i="29"/>
  <c r="I13" i="29"/>
  <c r="H13" i="29"/>
  <c r="G13" i="29"/>
  <c r="F13" i="29"/>
  <c r="E13" i="29"/>
  <c r="D13" i="29"/>
  <c r="S12" i="29"/>
  <c r="R12" i="29"/>
  <c r="Q12" i="29"/>
  <c r="P12" i="29"/>
  <c r="O12" i="29"/>
  <c r="N12" i="29"/>
  <c r="M12" i="29"/>
  <c r="L12" i="29"/>
  <c r="K12" i="29"/>
  <c r="J12" i="29"/>
  <c r="I12" i="29"/>
  <c r="H12" i="29"/>
  <c r="G12" i="29"/>
  <c r="F12" i="29"/>
  <c r="E12" i="29"/>
  <c r="D12" i="29"/>
  <c r="E6" i="29"/>
  <c r="F6" i="29"/>
  <c r="G6" i="29"/>
  <c r="H6" i="29"/>
  <c r="I6" i="29"/>
  <c r="J6" i="29"/>
  <c r="K6" i="29"/>
  <c r="L6" i="29"/>
  <c r="M6" i="29"/>
  <c r="N6" i="29"/>
  <c r="O6" i="29"/>
  <c r="P6" i="29"/>
  <c r="Q6" i="29"/>
  <c r="R6" i="29"/>
  <c r="S6" i="29"/>
  <c r="E7" i="29"/>
  <c r="F7" i="29"/>
  <c r="G7" i="29"/>
  <c r="H7" i="29"/>
  <c r="I7" i="29"/>
  <c r="J7" i="29"/>
  <c r="K7" i="29"/>
  <c r="L7" i="29"/>
  <c r="M7" i="29"/>
  <c r="N7" i="29"/>
  <c r="O7" i="29"/>
  <c r="P7" i="29"/>
  <c r="Q7" i="29"/>
  <c r="R7" i="29"/>
  <c r="S7" i="29"/>
  <c r="E8" i="29"/>
  <c r="F8" i="29"/>
  <c r="G8" i="29"/>
  <c r="H8" i="29"/>
  <c r="I8" i="29"/>
  <c r="J8" i="29"/>
  <c r="K8" i="29"/>
  <c r="L8" i="29"/>
  <c r="M8" i="29"/>
  <c r="N8" i="29"/>
  <c r="O8" i="29"/>
  <c r="P8" i="29"/>
  <c r="Q8" i="29"/>
  <c r="R8" i="29"/>
  <c r="S8" i="29"/>
  <c r="E9" i="29"/>
  <c r="F9" i="29"/>
  <c r="G9" i="29"/>
  <c r="H9" i="29"/>
  <c r="I9" i="29"/>
  <c r="J9" i="29"/>
  <c r="K9" i="29"/>
  <c r="L9" i="29"/>
  <c r="M9" i="29"/>
  <c r="N9" i="29"/>
  <c r="O9" i="29"/>
  <c r="P9" i="29"/>
  <c r="Q9" i="29"/>
  <c r="R9" i="29"/>
  <c r="S9" i="29"/>
  <c r="D9" i="29"/>
  <c r="D8" i="29"/>
  <c r="D7" i="29"/>
  <c r="D6" i="29"/>
  <c r="S46" i="28"/>
  <c r="R46" i="28"/>
  <c r="Q46" i="28"/>
  <c r="P46" i="28"/>
  <c r="O46" i="28"/>
  <c r="N46" i="28"/>
  <c r="M46" i="28"/>
  <c r="L46" i="28"/>
  <c r="K46" i="28"/>
  <c r="J46" i="28"/>
  <c r="I46" i="28"/>
  <c r="H46" i="28"/>
  <c r="G46" i="28"/>
  <c r="F46" i="28"/>
  <c r="E46" i="28"/>
  <c r="D46" i="28"/>
  <c r="S45" i="28"/>
  <c r="R45" i="28"/>
  <c r="Q45" i="28"/>
  <c r="P45" i="28"/>
  <c r="O45" i="28"/>
  <c r="N45" i="28"/>
  <c r="M45" i="28"/>
  <c r="L45" i="28"/>
  <c r="K45" i="28"/>
  <c r="J45" i="28"/>
  <c r="I45" i="28"/>
  <c r="H45" i="28"/>
  <c r="G45" i="28"/>
  <c r="F45" i="28"/>
  <c r="E45" i="28"/>
  <c r="D45" i="28"/>
  <c r="S44" i="28"/>
  <c r="R44" i="28"/>
  <c r="Q44" i="28"/>
  <c r="P44" i="28"/>
  <c r="O44" i="28"/>
  <c r="N44" i="28"/>
  <c r="M44" i="28"/>
  <c r="L44" i="28"/>
  <c r="K44" i="28"/>
  <c r="J44" i="28"/>
  <c r="I44" i="28"/>
  <c r="H44" i="28"/>
  <c r="G44" i="28"/>
  <c r="F44" i="28"/>
  <c r="E44" i="28"/>
  <c r="D44" i="28"/>
  <c r="S43" i="28"/>
  <c r="R43" i="28"/>
  <c r="Q43" i="28"/>
  <c r="P43" i="28"/>
  <c r="O43" i="28"/>
  <c r="N43" i="28"/>
  <c r="M43" i="28"/>
  <c r="L43" i="28"/>
  <c r="K43" i="28"/>
  <c r="J43" i="28"/>
  <c r="I43" i="28"/>
  <c r="H43" i="28"/>
  <c r="G43" i="28"/>
  <c r="F43" i="28"/>
  <c r="E43" i="28"/>
  <c r="D43" i="28"/>
  <c r="S42" i="28"/>
  <c r="R42" i="28"/>
  <c r="Q42" i="28"/>
  <c r="P42" i="28"/>
  <c r="O42" i="28"/>
  <c r="N42" i="28"/>
  <c r="M42" i="28"/>
  <c r="L42" i="28"/>
  <c r="K42" i="28"/>
  <c r="J42" i="28"/>
  <c r="I42" i="28"/>
  <c r="H42" i="28"/>
  <c r="G42" i="28"/>
  <c r="F42" i="28"/>
  <c r="E42" i="28"/>
  <c r="D42" i="28"/>
  <c r="S41" i="28"/>
  <c r="R41" i="28"/>
  <c r="Q41" i="28"/>
  <c r="P41" i="28"/>
  <c r="O41" i="28"/>
  <c r="N41" i="28"/>
  <c r="M41" i="28"/>
  <c r="L41" i="28"/>
  <c r="K41" i="28"/>
  <c r="J41" i="28"/>
  <c r="I41" i="28"/>
  <c r="H41" i="28"/>
  <c r="G41" i="28"/>
  <c r="F41" i="28"/>
  <c r="E41" i="28"/>
  <c r="D41" i="28"/>
  <c r="S40" i="28"/>
  <c r="R40" i="28"/>
  <c r="Q40" i="28"/>
  <c r="P40" i="28"/>
  <c r="O40" i="28"/>
  <c r="N40" i="28"/>
  <c r="M40" i="28"/>
  <c r="L40" i="28"/>
  <c r="K40" i="28"/>
  <c r="J40" i="28"/>
  <c r="I40" i="28"/>
  <c r="H40" i="28"/>
  <c r="G40" i="28"/>
  <c r="F40" i="28"/>
  <c r="E40" i="28"/>
  <c r="D40" i="28"/>
  <c r="S39" i="28"/>
  <c r="R39" i="28"/>
  <c r="Q39" i="28"/>
  <c r="P39" i="28"/>
  <c r="O39" i="28"/>
  <c r="N39" i="28"/>
  <c r="M39" i="28"/>
  <c r="L39" i="28"/>
  <c r="K39" i="28"/>
  <c r="J39" i="28"/>
  <c r="I39" i="28"/>
  <c r="H39" i="28"/>
  <c r="G39" i="28"/>
  <c r="F39" i="28"/>
  <c r="E39" i="28"/>
  <c r="D39" i="28"/>
  <c r="S37" i="28"/>
  <c r="R37" i="28"/>
  <c r="Q37" i="28"/>
  <c r="P37" i="28"/>
  <c r="O37" i="28"/>
  <c r="N37" i="28"/>
  <c r="M37" i="28"/>
  <c r="L37" i="28"/>
  <c r="K37" i="28"/>
  <c r="J37" i="28"/>
  <c r="I37" i="28"/>
  <c r="H37" i="28"/>
  <c r="G37" i="28"/>
  <c r="F37" i="28"/>
  <c r="E37" i="28"/>
  <c r="D37" i="28"/>
  <c r="S36" i="28"/>
  <c r="R36" i="28"/>
  <c r="Q36" i="28"/>
  <c r="P36" i="28"/>
  <c r="O36" i="28"/>
  <c r="N36" i="28"/>
  <c r="M36" i="28"/>
  <c r="L36" i="28"/>
  <c r="K36" i="28"/>
  <c r="J36" i="28"/>
  <c r="I36" i="28"/>
  <c r="H36" i="28"/>
  <c r="G36" i="28"/>
  <c r="F36" i="28"/>
  <c r="E36" i="28"/>
  <c r="D36" i="28"/>
  <c r="S35" i="28"/>
  <c r="R35" i="28"/>
  <c r="Q35" i="28"/>
  <c r="P35" i="28"/>
  <c r="O35" i="28"/>
  <c r="N35" i="28"/>
  <c r="M35" i="28"/>
  <c r="L35" i="28"/>
  <c r="K35" i="28"/>
  <c r="J35" i="28"/>
  <c r="I35" i="28"/>
  <c r="H35" i="28"/>
  <c r="G35" i="28"/>
  <c r="F35" i="28"/>
  <c r="E35" i="28"/>
  <c r="D35" i="28"/>
  <c r="S34" i="28"/>
  <c r="R34" i="28"/>
  <c r="Q34" i="28"/>
  <c r="P34" i="28"/>
  <c r="O34" i="28"/>
  <c r="N34" i="28"/>
  <c r="M34" i="28"/>
  <c r="L34" i="28"/>
  <c r="K34" i="28"/>
  <c r="J34" i="28"/>
  <c r="I34" i="28"/>
  <c r="H34" i="28"/>
  <c r="G34" i="28"/>
  <c r="F34" i="28"/>
  <c r="E34" i="28"/>
  <c r="D34" i="28"/>
  <c r="S33" i="28"/>
  <c r="R33" i="28"/>
  <c r="Q33" i="28"/>
  <c r="P33" i="28"/>
  <c r="O33" i="28"/>
  <c r="N33" i="28"/>
  <c r="M33" i="28"/>
  <c r="L33" i="28"/>
  <c r="K33" i="28"/>
  <c r="J33" i="28"/>
  <c r="I33" i="28"/>
  <c r="H33" i="28"/>
  <c r="G33" i="28"/>
  <c r="F33" i="28"/>
  <c r="E33" i="28"/>
  <c r="D33" i="28"/>
  <c r="S32" i="28"/>
  <c r="R32" i="28"/>
  <c r="Q32" i="28"/>
  <c r="P32" i="28"/>
  <c r="O32" i="28"/>
  <c r="N32" i="28"/>
  <c r="M32" i="28"/>
  <c r="L32" i="28"/>
  <c r="K32" i="28"/>
  <c r="J32" i="28"/>
  <c r="I32" i="28"/>
  <c r="H32" i="28"/>
  <c r="G32" i="28"/>
  <c r="F32" i="28"/>
  <c r="E32" i="28"/>
  <c r="D32" i="28"/>
  <c r="S31" i="28"/>
  <c r="R31" i="28"/>
  <c r="Q31" i="28"/>
  <c r="P31" i="28"/>
  <c r="O31" i="28"/>
  <c r="N31" i="28"/>
  <c r="M31" i="28"/>
  <c r="L31" i="28"/>
  <c r="K31" i="28"/>
  <c r="J31" i="28"/>
  <c r="I31" i="28"/>
  <c r="H31" i="28"/>
  <c r="G31" i="28"/>
  <c r="F31" i="28"/>
  <c r="E31" i="28"/>
  <c r="D31" i="28"/>
  <c r="S30" i="28"/>
  <c r="R30" i="28"/>
  <c r="Q30" i="28"/>
  <c r="P30" i="28"/>
  <c r="O30" i="28"/>
  <c r="N30" i="28"/>
  <c r="M30" i="28"/>
  <c r="L30" i="28"/>
  <c r="K30" i="28"/>
  <c r="J30" i="28"/>
  <c r="I30" i="28"/>
  <c r="H30" i="28"/>
  <c r="G30" i="28"/>
  <c r="F30" i="28"/>
  <c r="E30" i="28"/>
  <c r="D30" i="28"/>
  <c r="S28" i="28"/>
  <c r="R28" i="28"/>
  <c r="Q28" i="28"/>
  <c r="P28" i="28"/>
  <c r="O28" i="28"/>
  <c r="N28" i="28"/>
  <c r="M28" i="28"/>
  <c r="L28" i="28"/>
  <c r="K28" i="28"/>
  <c r="J28" i="28"/>
  <c r="I28" i="28"/>
  <c r="H28" i="28"/>
  <c r="G28" i="28"/>
  <c r="F28" i="28"/>
  <c r="E28" i="28"/>
  <c r="D28" i="28"/>
  <c r="S27" i="28"/>
  <c r="R27" i="28"/>
  <c r="Q27" i="28"/>
  <c r="P27" i="28"/>
  <c r="O27" i="28"/>
  <c r="N27" i="28"/>
  <c r="M27" i="28"/>
  <c r="L27" i="28"/>
  <c r="K27" i="28"/>
  <c r="J27" i="28"/>
  <c r="I27" i="28"/>
  <c r="H27" i="28"/>
  <c r="G27" i="28"/>
  <c r="F27" i="28"/>
  <c r="E27" i="28"/>
  <c r="D27" i="28"/>
  <c r="S26" i="28"/>
  <c r="R26" i="28"/>
  <c r="Q26" i="28"/>
  <c r="P26" i="28"/>
  <c r="O26" i="28"/>
  <c r="N26" i="28"/>
  <c r="M26" i="28"/>
  <c r="L26" i="28"/>
  <c r="K26" i="28"/>
  <c r="J26" i="28"/>
  <c r="I26" i="28"/>
  <c r="H26" i="28"/>
  <c r="G26" i="28"/>
  <c r="F26" i="28"/>
  <c r="E26" i="28"/>
  <c r="D26" i="28"/>
  <c r="S25" i="28"/>
  <c r="R25" i="28"/>
  <c r="Q25" i="28"/>
  <c r="P25" i="28"/>
  <c r="O25" i="28"/>
  <c r="N25" i="28"/>
  <c r="M25" i="28"/>
  <c r="L25" i="28"/>
  <c r="K25" i="28"/>
  <c r="J25" i="28"/>
  <c r="I25" i="28"/>
  <c r="H25" i="28"/>
  <c r="G25" i="28"/>
  <c r="F25" i="28"/>
  <c r="E25" i="28"/>
  <c r="D25" i="28"/>
  <c r="S24" i="28"/>
  <c r="R24" i="28"/>
  <c r="Q24" i="28"/>
  <c r="P24" i="28"/>
  <c r="O24" i="28"/>
  <c r="N24" i="28"/>
  <c r="M24" i="28"/>
  <c r="L24" i="28"/>
  <c r="K24" i="28"/>
  <c r="J24" i="28"/>
  <c r="I24" i="28"/>
  <c r="H24" i="28"/>
  <c r="G24" i="28"/>
  <c r="F24" i="28"/>
  <c r="E24" i="28"/>
  <c r="D24" i="28"/>
  <c r="S23" i="28"/>
  <c r="R23" i="28"/>
  <c r="Q23" i="28"/>
  <c r="P23" i="28"/>
  <c r="O23" i="28"/>
  <c r="N23" i="28"/>
  <c r="M23" i="28"/>
  <c r="L23" i="28"/>
  <c r="K23" i="28"/>
  <c r="J23" i="28"/>
  <c r="I23" i="28"/>
  <c r="H23" i="28"/>
  <c r="G23" i="28"/>
  <c r="F23" i="28"/>
  <c r="E23" i="28"/>
  <c r="D23" i="28"/>
  <c r="S22" i="28"/>
  <c r="R22" i="28"/>
  <c r="Q22" i="28"/>
  <c r="P22" i="28"/>
  <c r="O22" i="28"/>
  <c r="N22" i="28"/>
  <c r="M22" i="28"/>
  <c r="L22" i="28"/>
  <c r="K22" i="28"/>
  <c r="J22" i="28"/>
  <c r="I22" i="28"/>
  <c r="H22" i="28"/>
  <c r="G22" i="28"/>
  <c r="F22" i="28"/>
  <c r="E22" i="28"/>
  <c r="D22" i="28"/>
  <c r="S21" i="28"/>
  <c r="R21" i="28"/>
  <c r="Q21" i="28"/>
  <c r="P21" i="28"/>
  <c r="O21" i="28"/>
  <c r="N21" i="28"/>
  <c r="M21" i="28"/>
  <c r="L21" i="28"/>
  <c r="K21" i="28"/>
  <c r="J21" i="28"/>
  <c r="I21" i="28"/>
  <c r="H21" i="28"/>
  <c r="G21" i="28"/>
  <c r="F21" i="28"/>
  <c r="E21" i="28"/>
  <c r="D21" i="28"/>
  <c r="D13" i="28"/>
  <c r="E13" i="28"/>
  <c r="F13" i="28"/>
  <c r="G13" i="28"/>
  <c r="H13" i="28"/>
  <c r="I13" i="28"/>
  <c r="J13" i="28"/>
  <c r="K13" i="28"/>
  <c r="L13" i="28"/>
  <c r="M13" i="28"/>
  <c r="N13" i="28"/>
  <c r="O13" i="28"/>
  <c r="P13" i="28"/>
  <c r="Q13" i="28"/>
  <c r="R13" i="28"/>
  <c r="S13" i="28"/>
  <c r="D14" i="28"/>
  <c r="E14" i="28"/>
  <c r="F14" i="28"/>
  <c r="G14" i="28"/>
  <c r="H14" i="28"/>
  <c r="I14" i="28"/>
  <c r="J14" i="28"/>
  <c r="K14" i="28"/>
  <c r="L14" i="28"/>
  <c r="M14" i="28"/>
  <c r="N14" i="28"/>
  <c r="O14" i="28"/>
  <c r="P14" i="28"/>
  <c r="Q14" i="28"/>
  <c r="R14" i="28"/>
  <c r="S14" i="28"/>
  <c r="D15" i="28"/>
  <c r="E15" i="28"/>
  <c r="F15" i="28"/>
  <c r="G15" i="28"/>
  <c r="H15" i="28"/>
  <c r="I15" i="28"/>
  <c r="J15" i="28"/>
  <c r="K15" i="28"/>
  <c r="L15" i="28"/>
  <c r="M15" i="28"/>
  <c r="N15" i="28"/>
  <c r="O15" i="28"/>
  <c r="P15" i="28"/>
  <c r="Q15" i="28"/>
  <c r="R15" i="28"/>
  <c r="S15" i="28"/>
  <c r="D16" i="28"/>
  <c r="E16" i="28"/>
  <c r="F16" i="28"/>
  <c r="G16" i="28"/>
  <c r="H16" i="28"/>
  <c r="I16" i="28"/>
  <c r="J16" i="28"/>
  <c r="K16" i="28"/>
  <c r="L16" i="28"/>
  <c r="M16" i="28"/>
  <c r="N16" i="28"/>
  <c r="O16" i="28"/>
  <c r="P16" i="28"/>
  <c r="Q16" i="28"/>
  <c r="R16" i="28"/>
  <c r="S16" i="28"/>
  <c r="D17" i="28"/>
  <c r="E17" i="28"/>
  <c r="F17" i="28"/>
  <c r="G17" i="28"/>
  <c r="H17" i="28"/>
  <c r="I17" i="28"/>
  <c r="J17" i="28"/>
  <c r="K17" i="28"/>
  <c r="L17" i="28"/>
  <c r="M17" i="28"/>
  <c r="N17" i="28"/>
  <c r="O17" i="28"/>
  <c r="P17" i="28"/>
  <c r="Q17" i="28"/>
  <c r="R17" i="28"/>
  <c r="S17" i="28"/>
  <c r="D18" i="28"/>
  <c r="E18" i="28"/>
  <c r="F18" i="28"/>
  <c r="G18" i="28"/>
  <c r="H18" i="28"/>
  <c r="I18" i="28"/>
  <c r="J18" i="28"/>
  <c r="K18" i="28"/>
  <c r="L18" i="28"/>
  <c r="M18" i="28"/>
  <c r="N18" i="28"/>
  <c r="O18" i="28"/>
  <c r="P18" i="28"/>
  <c r="Q18" i="28"/>
  <c r="R18" i="28"/>
  <c r="S18" i="28"/>
  <c r="D19" i="28"/>
  <c r="E19" i="28"/>
  <c r="F19" i="28"/>
  <c r="G19" i="28"/>
  <c r="H19" i="28"/>
  <c r="I19" i="28"/>
  <c r="J19" i="28"/>
  <c r="K19" i="28"/>
  <c r="L19" i="28"/>
  <c r="M19" i="28"/>
  <c r="N19" i="28"/>
  <c r="O19" i="28"/>
  <c r="P19" i="28"/>
  <c r="Q19" i="28"/>
  <c r="R19" i="28"/>
  <c r="S19" i="28"/>
  <c r="S12" i="28"/>
  <c r="R12" i="28"/>
  <c r="Q12" i="28"/>
  <c r="P12" i="28"/>
  <c r="O12" i="28"/>
  <c r="N12" i="28"/>
  <c r="M12" i="28"/>
  <c r="L12" i="28"/>
  <c r="K12" i="28"/>
  <c r="J12" i="28"/>
  <c r="I12" i="28"/>
  <c r="H12" i="28"/>
  <c r="G12" i="28"/>
  <c r="F12" i="28"/>
  <c r="E12" i="28"/>
  <c r="D12" i="28"/>
  <c r="E6" i="28"/>
  <c r="F6" i="28"/>
  <c r="G6" i="28"/>
  <c r="H6" i="28"/>
  <c r="I6" i="28"/>
  <c r="J6" i="28"/>
  <c r="K6" i="28"/>
  <c r="L6" i="28"/>
  <c r="M6" i="28"/>
  <c r="N6" i="28"/>
  <c r="O6" i="28"/>
  <c r="P6" i="28"/>
  <c r="Q6" i="28"/>
  <c r="R6" i="28"/>
  <c r="S6" i="28"/>
  <c r="E7" i="28"/>
  <c r="F7" i="28"/>
  <c r="G7" i="28"/>
  <c r="H7" i="28"/>
  <c r="I7" i="28"/>
  <c r="J7" i="28"/>
  <c r="K7" i="28"/>
  <c r="L7" i="28"/>
  <c r="M7" i="28"/>
  <c r="N7" i="28"/>
  <c r="O7" i="28"/>
  <c r="P7" i="28"/>
  <c r="Q7" i="28"/>
  <c r="R7" i="28"/>
  <c r="S7" i="28"/>
  <c r="E8" i="28"/>
  <c r="F8" i="28"/>
  <c r="G8" i="28"/>
  <c r="H8" i="28"/>
  <c r="I8" i="28"/>
  <c r="J8" i="28"/>
  <c r="K8" i="28"/>
  <c r="L8" i="28"/>
  <c r="M8" i="28"/>
  <c r="N8" i="28"/>
  <c r="O8" i="28"/>
  <c r="P8" i="28"/>
  <c r="Q8" i="28"/>
  <c r="R8" i="28"/>
  <c r="S8" i="28"/>
  <c r="E9" i="28"/>
  <c r="F9" i="28"/>
  <c r="G9" i="28"/>
  <c r="H9" i="28"/>
  <c r="I9" i="28"/>
  <c r="J9" i="28"/>
  <c r="K9" i="28"/>
  <c r="L9" i="28"/>
  <c r="M9" i="28"/>
  <c r="N9" i="28"/>
  <c r="O9" i="28"/>
  <c r="P9" i="28"/>
  <c r="Q9" i="28"/>
  <c r="R9" i="28"/>
  <c r="S9" i="28"/>
  <c r="D9" i="28"/>
  <c r="D8" i="28"/>
  <c r="D7" i="28"/>
  <c r="D6" i="28"/>
  <c r="U49" i="27"/>
  <c r="S49" i="27"/>
  <c r="R49" i="27"/>
  <c r="Q49" i="27"/>
  <c r="P49" i="27"/>
  <c r="O49" i="27"/>
  <c r="N49" i="27"/>
  <c r="M49" i="27"/>
  <c r="L49" i="27"/>
  <c r="K49" i="27"/>
  <c r="J49" i="27"/>
  <c r="I49" i="27"/>
  <c r="H49" i="27"/>
  <c r="G49" i="27"/>
  <c r="F49" i="27"/>
  <c r="E49" i="27"/>
  <c r="D49" i="27"/>
  <c r="U48" i="27"/>
  <c r="S48" i="27"/>
  <c r="R48" i="27"/>
  <c r="Q48" i="27"/>
  <c r="P48" i="27"/>
  <c r="O48" i="27"/>
  <c r="N48" i="27"/>
  <c r="M48" i="27"/>
  <c r="L48" i="27"/>
  <c r="K48" i="27"/>
  <c r="J48" i="27"/>
  <c r="I48" i="27"/>
  <c r="H48" i="27"/>
  <c r="G48" i="27"/>
  <c r="F48" i="27"/>
  <c r="E48" i="27"/>
  <c r="D48" i="27"/>
  <c r="U47" i="27"/>
  <c r="S47" i="27"/>
  <c r="R47" i="27"/>
  <c r="Q47" i="27"/>
  <c r="P47" i="27"/>
  <c r="O47" i="27"/>
  <c r="N47" i="27"/>
  <c r="M47" i="27"/>
  <c r="L47" i="27"/>
  <c r="K47" i="27"/>
  <c r="J47" i="27"/>
  <c r="I47" i="27"/>
  <c r="H47" i="27"/>
  <c r="G47" i="27"/>
  <c r="F47" i="27"/>
  <c r="E47" i="27"/>
  <c r="D47" i="27"/>
  <c r="U46" i="27"/>
  <c r="S46" i="27"/>
  <c r="R46" i="27"/>
  <c r="Q46" i="27"/>
  <c r="P46" i="27"/>
  <c r="O46" i="27"/>
  <c r="N46" i="27"/>
  <c r="M46" i="27"/>
  <c r="L46" i="27"/>
  <c r="K46" i="27"/>
  <c r="J46" i="27"/>
  <c r="I46" i="27"/>
  <c r="H46" i="27"/>
  <c r="G46" i="27"/>
  <c r="F46" i="27"/>
  <c r="E46" i="27"/>
  <c r="D46" i="27"/>
  <c r="U45" i="27"/>
  <c r="S45" i="27"/>
  <c r="R45" i="27"/>
  <c r="Q45" i="27"/>
  <c r="P45" i="27"/>
  <c r="O45" i="27"/>
  <c r="N45" i="27"/>
  <c r="M45" i="27"/>
  <c r="L45" i="27"/>
  <c r="K45" i="27"/>
  <c r="J45" i="27"/>
  <c r="I45" i="27"/>
  <c r="H45" i="27"/>
  <c r="G45" i="27"/>
  <c r="F45" i="27"/>
  <c r="E45" i="27"/>
  <c r="D45" i="27"/>
  <c r="U44" i="27"/>
  <c r="S44" i="27"/>
  <c r="R44" i="27"/>
  <c r="Q44" i="27"/>
  <c r="P44" i="27"/>
  <c r="O44" i="27"/>
  <c r="N44" i="27"/>
  <c r="M44" i="27"/>
  <c r="L44" i="27"/>
  <c r="K44" i="27"/>
  <c r="J44" i="27"/>
  <c r="I44" i="27"/>
  <c r="H44" i="27"/>
  <c r="G44" i="27"/>
  <c r="F44" i="27"/>
  <c r="E44" i="27"/>
  <c r="D44" i="27"/>
  <c r="U43" i="27"/>
  <c r="S43" i="27"/>
  <c r="R43" i="27"/>
  <c r="Q43" i="27"/>
  <c r="P43" i="27"/>
  <c r="O43" i="27"/>
  <c r="N43" i="27"/>
  <c r="M43" i="27"/>
  <c r="L43" i="27"/>
  <c r="K43" i="27"/>
  <c r="J43" i="27"/>
  <c r="I43" i="27"/>
  <c r="H43" i="27"/>
  <c r="G43" i="27"/>
  <c r="F43" i="27"/>
  <c r="E43" i="27"/>
  <c r="D43" i="27"/>
  <c r="U42" i="27"/>
  <c r="S42" i="27"/>
  <c r="R42" i="27"/>
  <c r="Q42" i="27"/>
  <c r="P42" i="27"/>
  <c r="O42" i="27"/>
  <c r="N42" i="27"/>
  <c r="M42" i="27"/>
  <c r="L42" i="27"/>
  <c r="K42" i="27"/>
  <c r="J42" i="27"/>
  <c r="I42" i="27"/>
  <c r="H42" i="27"/>
  <c r="G42" i="27"/>
  <c r="F42" i="27"/>
  <c r="E42" i="27"/>
  <c r="D42" i="27"/>
  <c r="U41" i="27"/>
  <c r="S41" i="27"/>
  <c r="R41" i="27"/>
  <c r="Q41" i="27"/>
  <c r="P41" i="27"/>
  <c r="O41" i="27"/>
  <c r="N41" i="27"/>
  <c r="M41" i="27"/>
  <c r="L41" i="27"/>
  <c r="K41" i="27"/>
  <c r="J41" i="27"/>
  <c r="I41" i="27"/>
  <c r="H41" i="27"/>
  <c r="G41" i="27"/>
  <c r="F41" i="27"/>
  <c r="E41" i="27"/>
  <c r="D41" i="27"/>
  <c r="U40" i="27"/>
  <c r="S40" i="27"/>
  <c r="R40" i="27"/>
  <c r="Q40" i="27"/>
  <c r="P40" i="27"/>
  <c r="O40" i="27"/>
  <c r="N40" i="27"/>
  <c r="M40" i="27"/>
  <c r="L40" i="27"/>
  <c r="K40" i="27"/>
  <c r="J40" i="27"/>
  <c r="I40" i="27"/>
  <c r="H40" i="27"/>
  <c r="G40" i="27"/>
  <c r="F40" i="27"/>
  <c r="E40" i="27"/>
  <c r="D40" i="27"/>
  <c r="U39" i="27"/>
  <c r="S39" i="27"/>
  <c r="R39" i="27"/>
  <c r="Q39" i="27"/>
  <c r="P39" i="27"/>
  <c r="O39" i="27"/>
  <c r="N39" i="27"/>
  <c r="M39" i="27"/>
  <c r="L39" i="27"/>
  <c r="K39" i="27"/>
  <c r="J39" i="27"/>
  <c r="I39" i="27"/>
  <c r="H39" i="27"/>
  <c r="G39" i="27"/>
  <c r="F39" i="27"/>
  <c r="E39" i="27"/>
  <c r="D39" i="27"/>
  <c r="U38" i="27"/>
  <c r="S38" i="27"/>
  <c r="R38" i="27"/>
  <c r="Q38" i="27"/>
  <c r="P38" i="27"/>
  <c r="O38" i="27"/>
  <c r="N38" i="27"/>
  <c r="M38" i="27"/>
  <c r="L38" i="27"/>
  <c r="K38" i="27"/>
  <c r="J38" i="27"/>
  <c r="I38" i="27"/>
  <c r="H38" i="27"/>
  <c r="G38" i="27"/>
  <c r="F38" i="27"/>
  <c r="E38" i="27"/>
  <c r="D38" i="27"/>
  <c r="U36" i="27"/>
  <c r="S36" i="27"/>
  <c r="R36" i="27"/>
  <c r="Q36" i="27"/>
  <c r="P36" i="27"/>
  <c r="O36" i="27"/>
  <c r="N36" i="27"/>
  <c r="M36" i="27"/>
  <c r="L36" i="27"/>
  <c r="K36" i="27"/>
  <c r="J36" i="27"/>
  <c r="I36" i="27"/>
  <c r="H36" i="27"/>
  <c r="G36" i="27"/>
  <c r="F36" i="27"/>
  <c r="E36" i="27"/>
  <c r="D36" i="27"/>
  <c r="U35" i="27"/>
  <c r="S35" i="27"/>
  <c r="R35" i="27"/>
  <c r="Q35" i="27"/>
  <c r="P35" i="27"/>
  <c r="O35" i="27"/>
  <c r="N35" i="27"/>
  <c r="M35" i="27"/>
  <c r="L35" i="27"/>
  <c r="K35" i="27"/>
  <c r="J35" i="27"/>
  <c r="I35" i="27"/>
  <c r="H35" i="27"/>
  <c r="G35" i="27"/>
  <c r="F35" i="27"/>
  <c r="E35" i="27"/>
  <c r="D35" i="27"/>
  <c r="U34" i="27"/>
  <c r="S34" i="27"/>
  <c r="R34" i="27"/>
  <c r="Q34" i="27"/>
  <c r="P34" i="27"/>
  <c r="O34" i="27"/>
  <c r="N34" i="27"/>
  <c r="M34" i="27"/>
  <c r="L34" i="27"/>
  <c r="K34" i="27"/>
  <c r="J34" i="27"/>
  <c r="I34" i="27"/>
  <c r="H34" i="27"/>
  <c r="G34" i="27"/>
  <c r="F34" i="27"/>
  <c r="E34" i="27"/>
  <c r="D34" i="27"/>
  <c r="U33" i="27"/>
  <c r="S33" i="27"/>
  <c r="R33" i="27"/>
  <c r="Q33" i="27"/>
  <c r="P33" i="27"/>
  <c r="O33" i="27"/>
  <c r="N33" i="27"/>
  <c r="M33" i="27"/>
  <c r="L33" i="27"/>
  <c r="K33" i="27"/>
  <c r="J33" i="27"/>
  <c r="I33" i="27"/>
  <c r="H33" i="27"/>
  <c r="G33" i="27"/>
  <c r="F33" i="27"/>
  <c r="E33" i="27"/>
  <c r="D33" i="27"/>
  <c r="U32" i="27"/>
  <c r="S32" i="27"/>
  <c r="R32" i="27"/>
  <c r="Q32" i="27"/>
  <c r="P32" i="27"/>
  <c r="O32" i="27"/>
  <c r="N32" i="27"/>
  <c r="M32" i="27"/>
  <c r="L32" i="27"/>
  <c r="K32" i="27"/>
  <c r="J32" i="27"/>
  <c r="I32" i="27"/>
  <c r="H32" i="27"/>
  <c r="G32" i="27"/>
  <c r="F32" i="27"/>
  <c r="E32" i="27"/>
  <c r="D32" i="27"/>
  <c r="U31" i="27"/>
  <c r="S31" i="27"/>
  <c r="R31" i="27"/>
  <c r="Q31" i="27"/>
  <c r="P31" i="27"/>
  <c r="O31" i="27"/>
  <c r="N31" i="27"/>
  <c r="M31" i="27"/>
  <c r="L31" i="27"/>
  <c r="K31" i="27"/>
  <c r="J31" i="27"/>
  <c r="I31" i="27"/>
  <c r="H31" i="27"/>
  <c r="G31" i="27"/>
  <c r="F31" i="27"/>
  <c r="E31" i="27"/>
  <c r="D31" i="27"/>
  <c r="U30" i="27"/>
  <c r="S30" i="27"/>
  <c r="R30" i="27"/>
  <c r="Q30" i="27"/>
  <c r="P30" i="27"/>
  <c r="O30" i="27"/>
  <c r="N30" i="27"/>
  <c r="M30" i="27"/>
  <c r="L30" i="27"/>
  <c r="K30" i="27"/>
  <c r="J30" i="27"/>
  <c r="I30" i="27"/>
  <c r="H30" i="27"/>
  <c r="G30" i="27"/>
  <c r="F30" i="27"/>
  <c r="E30" i="27"/>
  <c r="D30" i="27"/>
  <c r="U29" i="27"/>
  <c r="S29" i="27"/>
  <c r="R29" i="27"/>
  <c r="Q29" i="27"/>
  <c r="P29" i="27"/>
  <c r="O29" i="27"/>
  <c r="N29" i="27"/>
  <c r="M29" i="27"/>
  <c r="L29" i="27"/>
  <c r="K29" i="27"/>
  <c r="J29" i="27"/>
  <c r="I29" i="27"/>
  <c r="H29" i="27"/>
  <c r="G29" i="27"/>
  <c r="F29" i="27"/>
  <c r="E29" i="27"/>
  <c r="D29" i="27"/>
  <c r="U28" i="27"/>
  <c r="S28" i="27"/>
  <c r="R28" i="27"/>
  <c r="Q28" i="27"/>
  <c r="P28" i="27"/>
  <c r="O28" i="27"/>
  <c r="N28" i="27"/>
  <c r="M28" i="27"/>
  <c r="L28" i="27"/>
  <c r="K28" i="27"/>
  <c r="J28" i="27"/>
  <c r="I28" i="27"/>
  <c r="H28" i="27"/>
  <c r="G28" i="27"/>
  <c r="F28" i="27"/>
  <c r="E28" i="27"/>
  <c r="D28" i="27"/>
  <c r="U27" i="27"/>
  <c r="S27" i="27"/>
  <c r="R27" i="27"/>
  <c r="Q27" i="27"/>
  <c r="P27" i="27"/>
  <c r="O27" i="27"/>
  <c r="N27" i="27"/>
  <c r="M27" i="27"/>
  <c r="L27" i="27"/>
  <c r="K27" i="27"/>
  <c r="J27" i="27"/>
  <c r="I27" i="27"/>
  <c r="H27" i="27"/>
  <c r="G27" i="27"/>
  <c r="F27" i="27"/>
  <c r="E27" i="27"/>
  <c r="D27" i="27"/>
  <c r="U26" i="27"/>
  <c r="S26" i="27"/>
  <c r="R26" i="27"/>
  <c r="Q26" i="27"/>
  <c r="P26" i="27"/>
  <c r="O26" i="27"/>
  <c r="N26" i="27"/>
  <c r="M26" i="27"/>
  <c r="L26" i="27"/>
  <c r="K26" i="27"/>
  <c r="J26" i="27"/>
  <c r="I26" i="27"/>
  <c r="H26" i="27"/>
  <c r="G26" i="27"/>
  <c r="F26" i="27"/>
  <c r="E26" i="27"/>
  <c r="D26" i="27"/>
  <c r="U25" i="27"/>
  <c r="S25" i="27"/>
  <c r="R25" i="27"/>
  <c r="Q25" i="27"/>
  <c r="P25" i="27"/>
  <c r="O25" i="27"/>
  <c r="N25" i="27"/>
  <c r="M25" i="27"/>
  <c r="L25" i="27"/>
  <c r="K25" i="27"/>
  <c r="J25" i="27"/>
  <c r="I25" i="27"/>
  <c r="H25" i="27"/>
  <c r="G25" i="27"/>
  <c r="F25" i="27"/>
  <c r="E25" i="27"/>
  <c r="D25" i="27"/>
  <c r="E12" i="27"/>
  <c r="F12" i="27"/>
  <c r="G12" i="27"/>
  <c r="H12" i="27"/>
  <c r="I12" i="27"/>
  <c r="J12" i="27"/>
  <c r="K12" i="27"/>
  <c r="L12" i="27"/>
  <c r="M12" i="27"/>
  <c r="N12" i="27"/>
  <c r="O12" i="27"/>
  <c r="P12" i="27"/>
  <c r="Q12" i="27"/>
  <c r="R12" i="27"/>
  <c r="S12" i="27"/>
  <c r="U12" i="27"/>
  <c r="E13" i="27"/>
  <c r="F13" i="27"/>
  <c r="G13" i="27"/>
  <c r="H13" i="27"/>
  <c r="I13" i="27"/>
  <c r="J13" i="27"/>
  <c r="K13" i="27"/>
  <c r="L13" i="27"/>
  <c r="M13" i="27"/>
  <c r="N13" i="27"/>
  <c r="O13" i="27"/>
  <c r="P13" i="27"/>
  <c r="Q13" i="27"/>
  <c r="R13" i="27"/>
  <c r="S13" i="27"/>
  <c r="U13" i="27"/>
  <c r="E14" i="27"/>
  <c r="F14" i="27"/>
  <c r="G14" i="27"/>
  <c r="H14" i="27"/>
  <c r="I14" i="27"/>
  <c r="J14" i="27"/>
  <c r="K14" i="27"/>
  <c r="L14" i="27"/>
  <c r="M14" i="27"/>
  <c r="N14" i="27"/>
  <c r="O14" i="27"/>
  <c r="P14" i="27"/>
  <c r="Q14" i="27"/>
  <c r="R14" i="27"/>
  <c r="S14" i="27"/>
  <c r="U14" i="27"/>
  <c r="E15" i="27"/>
  <c r="F15" i="27"/>
  <c r="G15" i="27"/>
  <c r="H15" i="27"/>
  <c r="I15" i="27"/>
  <c r="J15" i="27"/>
  <c r="K15" i="27"/>
  <c r="L15" i="27"/>
  <c r="M15" i="27"/>
  <c r="N15" i="27"/>
  <c r="O15" i="27"/>
  <c r="P15" i="27"/>
  <c r="Q15" i="27"/>
  <c r="R15" i="27"/>
  <c r="S15" i="27"/>
  <c r="U15" i="27"/>
  <c r="E16" i="27"/>
  <c r="F16" i="27"/>
  <c r="G16" i="27"/>
  <c r="H16" i="27"/>
  <c r="I16" i="27"/>
  <c r="J16" i="27"/>
  <c r="K16" i="27"/>
  <c r="L16" i="27"/>
  <c r="M16" i="27"/>
  <c r="N16" i="27"/>
  <c r="O16" i="27"/>
  <c r="P16" i="27"/>
  <c r="Q16" i="27"/>
  <c r="R16" i="27"/>
  <c r="S16" i="27"/>
  <c r="U16" i="27"/>
  <c r="E17" i="27"/>
  <c r="F17" i="27"/>
  <c r="G17" i="27"/>
  <c r="H17" i="27"/>
  <c r="I17" i="27"/>
  <c r="J17" i="27"/>
  <c r="K17" i="27"/>
  <c r="L17" i="27"/>
  <c r="M17" i="27"/>
  <c r="N17" i="27"/>
  <c r="O17" i="27"/>
  <c r="P17" i="27"/>
  <c r="Q17" i="27"/>
  <c r="R17" i="27"/>
  <c r="S17" i="27"/>
  <c r="U17" i="27"/>
  <c r="E18" i="27"/>
  <c r="F18" i="27"/>
  <c r="G18" i="27"/>
  <c r="H18" i="27"/>
  <c r="I18" i="27"/>
  <c r="J18" i="27"/>
  <c r="K18" i="27"/>
  <c r="L18" i="27"/>
  <c r="M18" i="27"/>
  <c r="N18" i="27"/>
  <c r="O18" i="27"/>
  <c r="P18" i="27"/>
  <c r="Q18" i="27"/>
  <c r="R18" i="27"/>
  <c r="S18" i="27"/>
  <c r="U18" i="27"/>
  <c r="E19" i="27"/>
  <c r="F19" i="27"/>
  <c r="G19" i="27"/>
  <c r="H19" i="27"/>
  <c r="I19" i="27"/>
  <c r="J19" i="27"/>
  <c r="K19" i="27"/>
  <c r="L19" i="27"/>
  <c r="M19" i="27"/>
  <c r="N19" i="27"/>
  <c r="O19" i="27"/>
  <c r="P19" i="27"/>
  <c r="Q19" i="27"/>
  <c r="R19" i="27"/>
  <c r="S19" i="27"/>
  <c r="U19" i="27"/>
  <c r="E20" i="27"/>
  <c r="F20" i="27"/>
  <c r="G20" i="27"/>
  <c r="H20" i="27"/>
  <c r="I20" i="27"/>
  <c r="J20" i="27"/>
  <c r="K20" i="27"/>
  <c r="L20" i="27"/>
  <c r="M20" i="27"/>
  <c r="N20" i="27"/>
  <c r="O20" i="27"/>
  <c r="P20" i="27"/>
  <c r="Q20" i="27"/>
  <c r="R20" i="27"/>
  <c r="S20" i="27"/>
  <c r="U20" i="27"/>
  <c r="E21" i="27"/>
  <c r="F21" i="27"/>
  <c r="G21" i="27"/>
  <c r="H21" i="27"/>
  <c r="I21" i="27"/>
  <c r="J21" i="27"/>
  <c r="K21" i="27"/>
  <c r="L21" i="27"/>
  <c r="M21" i="27"/>
  <c r="N21" i="27"/>
  <c r="O21" i="27"/>
  <c r="P21" i="27"/>
  <c r="Q21" i="27"/>
  <c r="R21" i="27"/>
  <c r="S21" i="27"/>
  <c r="U21" i="27"/>
  <c r="E22" i="27"/>
  <c r="F22" i="27"/>
  <c r="G22" i="27"/>
  <c r="H22" i="27"/>
  <c r="I22" i="27"/>
  <c r="J22" i="27"/>
  <c r="K22" i="27"/>
  <c r="L22" i="27"/>
  <c r="M22" i="27"/>
  <c r="N22" i="27"/>
  <c r="O22" i="27"/>
  <c r="P22" i="27"/>
  <c r="Q22" i="27"/>
  <c r="R22" i="27"/>
  <c r="S22" i="27"/>
  <c r="U22" i="27"/>
  <c r="E23" i="27"/>
  <c r="F23" i="27"/>
  <c r="G23" i="27"/>
  <c r="H23" i="27"/>
  <c r="I23" i="27"/>
  <c r="J23" i="27"/>
  <c r="K23" i="27"/>
  <c r="L23" i="27"/>
  <c r="M23" i="27"/>
  <c r="N23" i="27"/>
  <c r="O23" i="27"/>
  <c r="P23" i="27"/>
  <c r="Q23" i="27"/>
  <c r="R23" i="27"/>
  <c r="S23" i="27"/>
  <c r="U23" i="27"/>
  <c r="D13" i="27"/>
  <c r="D14" i="27"/>
  <c r="D15" i="27"/>
  <c r="D16" i="27"/>
  <c r="D17" i="27"/>
  <c r="D18" i="27"/>
  <c r="D19" i="27"/>
  <c r="D20" i="27"/>
  <c r="D21" i="27"/>
  <c r="D22" i="27"/>
  <c r="D23" i="27"/>
  <c r="D12" i="27"/>
  <c r="E6" i="27"/>
  <c r="F6" i="27"/>
  <c r="G6" i="27"/>
  <c r="H6" i="27"/>
  <c r="I6" i="27"/>
  <c r="J6" i="27"/>
  <c r="K6" i="27"/>
  <c r="L6" i="27"/>
  <c r="M6" i="27"/>
  <c r="N6" i="27"/>
  <c r="O6" i="27"/>
  <c r="P6" i="27"/>
  <c r="Q6" i="27"/>
  <c r="R6" i="27"/>
  <c r="S6" i="27"/>
  <c r="U6" i="27"/>
  <c r="E7" i="27"/>
  <c r="F7" i="27"/>
  <c r="G7" i="27"/>
  <c r="H7" i="27"/>
  <c r="I7" i="27"/>
  <c r="J7" i="27"/>
  <c r="K7" i="27"/>
  <c r="L7" i="27"/>
  <c r="M7" i="27"/>
  <c r="N7" i="27"/>
  <c r="O7" i="27"/>
  <c r="P7" i="27"/>
  <c r="Q7" i="27"/>
  <c r="R7" i="27"/>
  <c r="S7" i="27"/>
  <c r="U7" i="27"/>
  <c r="E8" i="27"/>
  <c r="F8" i="27"/>
  <c r="G8" i="27"/>
  <c r="H8" i="27"/>
  <c r="I8" i="27"/>
  <c r="J8" i="27"/>
  <c r="K8" i="27"/>
  <c r="L8" i="27"/>
  <c r="M8" i="27"/>
  <c r="N8" i="27"/>
  <c r="O8" i="27"/>
  <c r="P8" i="27"/>
  <c r="Q8" i="27"/>
  <c r="R8" i="27"/>
  <c r="S8" i="27"/>
  <c r="U8" i="27"/>
  <c r="D7" i="27"/>
  <c r="D8" i="27"/>
  <c r="D6" i="27"/>
  <c r="U37" i="26"/>
  <c r="S37" i="26"/>
  <c r="R37" i="26"/>
  <c r="Q37" i="26"/>
  <c r="P37" i="26"/>
  <c r="O37" i="26"/>
  <c r="N37" i="26"/>
  <c r="M37" i="26"/>
  <c r="L37" i="26"/>
  <c r="K37" i="26"/>
  <c r="J37" i="26"/>
  <c r="I37" i="26"/>
  <c r="H37" i="26"/>
  <c r="G37" i="26"/>
  <c r="F37" i="26"/>
  <c r="E37" i="26"/>
  <c r="D37" i="26"/>
  <c r="U36" i="26"/>
  <c r="S36" i="26"/>
  <c r="R36" i="26"/>
  <c r="Q36" i="26"/>
  <c r="P36" i="26"/>
  <c r="O36" i="26"/>
  <c r="N36" i="26"/>
  <c r="M36" i="26"/>
  <c r="L36" i="26"/>
  <c r="K36" i="26"/>
  <c r="J36" i="26"/>
  <c r="I36" i="26"/>
  <c r="H36" i="26"/>
  <c r="G36" i="26"/>
  <c r="F36" i="26"/>
  <c r="E36" i="26"/>
  <c r="D36" i="26"/>
  <c r="U35" i="26"/>
  <c r="S35" i="26"/>
  <c r="R35" i="26"/>
  <c r="Q35" i="26"/>
  <c r="P35" i="26"/>
  <c r="O35" i="26"/>
  <c r="N35" i="26"/>
  <c r="M35" i="26"/>
  <c r="L35" i="26"/>
  <c r="K35" i="26"/>
  <c r="J35" i="26"/>
  <c r="I35" i="26"/>
  <c r="H35" i="26"/>
  <c r="G35" i="26"/>
  <c r="F35" i="26"/>
  <c r="E35" i="26"/>
  <c r="D35" i="26"/>
  <c r="U34" i="26"/>
  <c r="S34" i="26"/>
  <c r="R34" i="26"/>
  <c r="Q34" i="26"/>
  <c r="P34" i="26"/>
  <c r="O34" i="26"/>
  <c r="N34" i="26"/>
  <c r="M34" i="26"/>
  <c r="L34" i="26"/>
  <c r="K34" i="26"/>
  <c r="J34" i="26"/>
  <c r="I34" i="26"/>
  <c r="H34" i="26"/>
  <c r="G34" i="26"/>
  <c r="F34" i="26"/>
  <c r="E34" i="26"/>
  <c r="D34" i="26"/>
  <c r="U33" i="26"/>
  <c r="S33" i="26"/>
  <c r="R33" i="26"/>
  <c r="Q33" i="26"/>
  <c r="P33" i="26"/>
  <c r="O33" i="26"/>
  <c r="N33" i="26"/>
  <c r="M33" i="26"/>
  <c r="L33" i="26"/>
  <c r="K33" i="26"/>
  <c r="J33" i="26"/>
  <c r="I33" i="26"/>
  <c r="H33" i="26"/>
  <c r="G33" i="26"/>
  <c r="F33" i="26"/>
  <c r="E33" i="26"/>
  <c r="D33" i="26"/>
  <c r="U32" i="26"/>
  <c r="S32" i="26"/>
  <c r="R32" i="26"/>
  <c r="Q32" i="26"/>
  <c r="P32" i="26"/>
  <c r="O32" i="26"/>
  <c r="N32" i="26"/>
  <c r="M32" i="26"/>
  <c r="L32" i="26"/>
  <c r="K32" i="26"/>
  <c r="J32" i="26"/>
  <c r="I32" i="26"/>
  <c r="H32" i="26"/>
  <c r="G32" i="26"/>
  <c r="F32" i="26"/>
  <c r="E32" i="26"/>
  <c r="D32" i="26"/>
  <c r="U31" i="26"/>
  <c r="S31" i="26"/>
  <c r="R31" i="26"/>
  <c r="Q31" i="26"/>
  <c r="P31" i="26"/>
  <c r="O31" i="26"/>
  <c r="N31" i="26"/>
  <c r="M31" i="26"/>
  <c r="L31" i="26"/>
  <c r="K31" i="26"/>
  <c r="J31" i="26"/>
  <c r="I31" i="26"/>
  <c r="H31" i="26"/>
  <c r="G31" i="26"/>
  <c r="F31" i="26"/>
  <c r="E31" i="26"/>
  <c r="D31" i="26"/>
  <c r="U30" i="26"/>
  <c r="S30" i="26"/>
  <c r="R30" i="26"/>
  <c r="Q30" i="26"/>
  <c r="P30" i="26"/>
  <c r="O30" i="26"/>
  <c r="N30" i="26"/>
  <c r="M30" i="26"/>
  <c r="L30" i="26"/>
  <c r="K30" i="26"/>
  <c r="J30" i="26"/>
  <c r="I30" i="26"/>
  <c r="H30" i="26"/>
  <c r="G30" i="26"/>
  <c r="F30" i="26"/>
  <c r="E30" i="26"/>
  <c r="D30" i="26"/>
  <c r="U28" i="26"/>
  <c r="S28" i="26"/>
  <c r="R28" i="26"/>
  <c r="Q28" i="26"/>
  <c r="P28" i="26"/>
  <c r="O28" i="26"/>
  <c r="N28" i="26"/>
  <c r="M28" i="26"/>
  <c r="L28" i="26"/>
  <c r="K28" i="26"/>
  <c r="J28" i="26"/>
  <c r="I28" i="26"/>
  <c r="H28" i="26"/>
  <c r="G28" i="26"/>
  <c r="F28" i="26"/>
  <c r="E28" i="26"/>
  <c r="D28" i="26"/>
  <c r="U27" i="26"/>
  <c r="S27" i="26"/>
  <c r="R27" i="26"/>
  <c r="Q27" i="26"/>
  <c r="P27" i="26"/>
  <c r="O27" i="26"/>
  <c r="N27" i="26"/>
  <c r="M27" i="26"/>
  <c r="L27" i="26"/>
  <c r="K27" i="26"/>
  <c r="J27" i="26"/>
  <c r="I27" i="26"/>
  <c r="H27" i="26"/>
  <c r="G27" i="26"/>
  <c r="F27" i="26"/>
  <c r="E27" i="26"/>
  <c r="D27" i="26"/>
  <c r="U26" i="26"/>
  <c r="S26" i="26"/>
  <c r="R26" i="26"/>
  <c r="Q26" i="26"/>
  <c r="P26" i="26"/>
  <c r="O26" i="26"/>
  <c r="N26" i="26"/>
  <c r="M26" i="26"/>
  <c r="L26" i="26"/>
  <c r="K26" i="26"/>
  <c r="J26" i="26"/>
  <c r="I26" i="26"/>
  <c r="H26" i="26"/>
  <c r="G26" i="26"/>
  <c r="F26" i="26"/>
  <c r="E26" i="26"/>
  <c r="D26" i="26"/>
  <c r="U25" i="26"/>
  <c r="S25" i="26"/>
  <c r="R25" i="26"/>
  <c r="Q25" i="26"/>
  <c r="P25" i="26"/>
  <c r="O25" i="26"/>
  <c r="N25" i="26"/>
  <c r="M25" i="26"/>
  <c r="L25" i="26"/>
  <c r="K25" i="26"/>
  <c r="J25" i="26"/>
  <c r="I25" i="26"/>
  <c r="H25" i="26"/>
  <c r="G25" i="26"/>
  <c r="F25" i="26"/>
  <c r="E25" i="26"/>
  <c r="D25" i="26"/>
  <c r="U24" i="26"/>
  <c r="S24" i="26"/>
  <c r="R24" i="26"/>
  <c r="Q24" i="26"/>
  <c r="P24" i="26"/>
  <c r="O24" i="26"/>
  <c r="N24" i="26"/>
  <c r="M24" i="26"/>
  <c r="L24" i="26"/>
  <c r="K24" i="26"/>
  <c r="J24" i="26"/>
  <c r="I24" i="26"/>
  <c r="H24" i="26"/>
  <c r="G24" i="26"/>
  <c r="F24" i="26"/>
  <c r="E24" i="26"/>
  <c r="D24" i="26"/>
  <c r="U23" i="26"/>
  <c r="S23" i="26"/>
  <c r="R23" i="26"/>
  <c r="Q23" i="26"/>
  <c r="P23" i="26"/>
  <c r="O23" i="26"/>
  <c r="N23" i="26"/>
  <c r="M23" i="26"/>
  <c r="L23" i="26"/>
  <c r="K23" i="26"/>
  <c r="J23" i="26"/>
  <c r="I23" i="26"/>
  <c r="H23" i="26"/>
  <c r="G23" i="26"/>
  <c r="F23" i="26"/>
  <c r="E23" i="26"/>
  <c r="D23" i="26"/>
  <c r="U22" i="26"/>
  <c r="S22" i="26"/>
  <c r="R22" i="26"/>
  <c r="Q22" i="26"/>
  <c r="P22" i="26"/>
  <c r="O22" i="26"/>
  <c r="N22" i="26"/>
  <c r="M22" i="26"/>
  <c r="L22" i="26"/>
  <c r="K22" i="26"/>
  <c r="J22" i="26"/>
  <c r="I22" i="26"/>
  <c r="H22" i="26"/>
  <c r="G22" i="26"/>
  <c r="F22" i="26"/>
  <c r="E22" i="26"/>
  <c r="D22" i="26"/>
  <c r="U21" i="26"/>
  <c r="S21" i="26"/>
  <c r="R21" i="26"/>
  <c r="Q21" i="26"/>
  <c r="P21" i="26"/>
  <c r="O21" i="26"/>
  <c r="N21" i="26"/>
  <c r="M21" i="26"/>
  <c r="L21" i="26"/>
  <c r="K21" i="26"/>
  <c r="J21" i="26"/>
  <c r="I21" i="26"/>
  <c r="H21" i="26"/>
  <c r="G21" i="26"/>
  <c r="F21" i="26"/>
  <c r="E21" i="26"/>
  <c r="D21" i="26"/>
  <c r="E12" i="26"/>
  <c r="F12" i="26"/>
  <c r="G12" i="26"/>
  <c r="H12" i="26"/>
  <c r="I12" i="26"/>
  <c r="J12" i="26"/>
  <c r="K12" i="26"/>
  <c r="L12" i="26"/>
  <c r="M12" i="26"/>
  <c r="N12" i="26"/>
  <c r="O12" i="26"/>
  <c r="P12" i="26"/>
  <c r="Q12" i="26"/>
  <c r="R12" i="26"/>
  <c r="S12" i="26"/>
  <c r="U12" i="26"/>
  <c r="E13" i="26"/>
  <c r="F13" i="26"/>
  <c r="G13" i="26"/>
  <c r="H13" i="26"/>
  <c r="I13" i="26"/>
  <c r="J13" i="26"/>
  <c r="K13" i="26"/>
  <c r="L13" i="26"/>
  <c r="M13" i="26"/>
  <c r="N13" i="26"/>
  <c r="O13" i="26"/>
  <c r="P13" i="26"/>
  <c r="Q13" i="26"/>
  <c r="R13" i="26"/>
  <c r="S13" i="26"/>
  <c r="U13" i="26"/>
  <c r="E14" i="26"/>
  <c r="F14" i="26"/>
  <c r="G14" i="26"/>
  <c r="H14" i="26"/>
  <c r="I14" i="26"/>
  <c r="J14" i="26"/>
  <c r="K14" i="26"/>
  <c r="L14" i="26"/>
  <c r="M14" i="26"/>
  <c r="N14" i="26"/>
  <c r="O14" i="26"/>
  <c r="P14" i="26"/>
  <c r="Q14" i="26"/>
  <c r="R14" i="26"/>
  <c r="S14" i="26"/>
  <c r="U14" i="26"/>
  <c r="E15" i="26"/>
  <c r="F15" i="26"/>
  <c r="G15" i="26"/>
  <c r="H15" i="26"/>
  <c r="I15" i="26"/>
  <c r="J15" i="26"/>
  <c r="K15" i="26"/>
  <c r="L15" i="26"/>
  <c r="M15" i="26"/>
  <c r="N15" i="26"/>
  <c r="O15" i="26"/>
  <c r="P15" i="26"/>
  <c r="Q15" i="26"/>
  <c r="R15" i="26"/>
  <c r="S15" i="26"/>
  <c r="U15" i="26"/>
  <c r="E16" i="26"/>
  <c r="F16" i="26"/>
  <c r="G16" i="26"/>
  <c r="H16" i="26"/>
  <c r="I16" i="26"/>
  <c r="J16" i="26"/>
  <c r="K16" i="26"/>
  <c r="L16" i="26"/>
  <c r="M16" i="26"/>
  <c r="N16" i="26"/>
  <c r="O16" i="26"/>
  <c r="P16" i="26"/>
  <c r="Q16" i="26"/>
  <c r="R16" i="26"/>
  <c r="S16" i="26"/>
  <c r="U16" i="26"/>
  <c r="E17" i="26"/>
  <c r="F17" i="26"/>
  <c r="G17" i="26"/>
  <c r="H17" i="26"/>
  <c r="I17" i="26"/>
  <c r="J17" i="26"/>
  <c r="K17" i="26"/>
  <c r="L17" i="26"/>
  <c r="M17" i="26"/>
  <c r="N17" i="26"/>
  <c r="O17" i="26"/>
  <c r="P17" i="26"/>
  <c r="Q17" i="26"/>
  <c r="R17" i="26"/>
  <c r="S17" i="26"/>
  <c r="U17" i="26"/>
  <c r="E18" i="26"/>
  <c r="F18" i="26"/>
  <c r="G18" i="26"/>
  <c r="H18" i="26"/>
  <c r="I18" i="26"/>
  <c r="J18" i="26"/>
  <c r="K18" i="26"/>
  <c r="L18" i="26"/>
  <c r="M18" i="26"/>
  <c r="N18" i="26"/>
  <c r="O18" i="26"/>
  <c r="P18" i="26"/>
  <c r="Q18" i="26"/>
  <c r="R18" i="26"/>
  <c r="S18" i="26"/>
  <c r="U18" i="26"/>
  <c r="E19" i="26"/>
  <c r="F19" i="26"/>
  <c r="G19" i="26"/>
  <c r="H19" i="26"/>
  <c r="I19" i="26"/>
  <c r="J19" i="26"/>
  <c r="K19" i="26"/>
  <c r="L19" i="26"/>
  <c r="M19" i="26"/>
  <c r="N19" i="26"/>
  <c r="O19" i="26"/>
  <c r="P19" i="26"/>
  <c r="Q19" i="26"/>
  <c r="R19" i="26"/>
  <c r="S19" i="26"/>
  <c r="U19" i="26"/>
  <c r="D13" i="26"/>
  <c r="D14" i="26"/>
  <c r="D15" i="26"/>
  <c r="D16" i="26"/>
  <c r="D17" i="26"/>
  <c r="D18" i="26"/>
  <c r="D19" i="26"/>
  <c r="D12" i="26"/>
  <c r="E6" i="26"/>
  <c r="F6" i="26"/>
  <c r="G6" i="26"/>
  <c r="H6" i="26"/>
  <c r="I6" i="26"/>
  <c r="J6" i="26"/>
  <c r="K6" i="26"/>
  <c r="L6" i="26"/>
  <c r="M6" i="26"/>
  <c r="N6" i="26"/>
  <c r="O6" i="26"/>
  <c r="P6" i="26"/>
  <c r="Q6" i="26"/>
  <c r="R6" i="26"/>
  <c r="S6" i="26"/>
  <c r="U6" i="26"/>
  <c r="E7" i="26"/>
  <c r="F7" i="26"/>
  <c r="G7" i="26"/>
  <c r="H7" i="26"/>
  <c r="I7" i="26"/>
  <c r="J7" i="26"/>
  <c r="K7" i="26"/>
  <c r="L7" i="26"/>
  <c r="M7" i="26"/>
  <c r="N7" i="26"/>
  <c r="O7" i="26"/>
  <c r="P7" i="26"/>
  <c r="Q7" i="26"/>
  <c r="R7" i="26"/>
  <c r="S7" i="26"/>
  <c r="U7" i="26"/>
  <c r="E8" i="26"/>
  <c r="F8" i="26"/>
  <c r="G8" i="26"/>
  <c r="H8" i="26"/>
  <c r="I8" i="26"/>
  <c r="J8" i="26"/>
  <c r="K8" i="26"/>
  <c r="L8" i="26"/>
  <c r="M8" i="26"/>
  <c r="N8" i="26"/>
  <c r="O8" i="26"/>
  <c r="P8" i="26"/>
  <c r="Q8" i="26"/>
  <c r="R8" i="26"/>
  <c r="S8" i="26"/>
  <c r="U8" i="26"/>
  <c r="D7" i="26"/>
  <c r="D8" i="26"/>
  <c r="D6" i="26"/>
  <c r="V63" i="19" l="1"/>
  <c r="T63" i="19"/>
  <c r="S63" i="19"/>
  <c r="R63" i="19"/>
  <c r="Q63" i="19"/>
  <c r="P63" i="19"/>
  <c r="O63" i="19"/>
  <c r="N63" i="19"/>
  <c r="M63" i="19"/>
  <c r="L63" i="19"/>
  <c r="K63" i="19"/>
  <c r="J63" i="19"/>
  <c r="I63" i="19"/>
  <c r="H63" i="19"/>
  <c r="G63" i="19"/>
  <c r="F63" i="19"/>
  <c r="E63" i="19"/>
  <c r="V62" i="19"/>
  <c r="T62" i="19"/>
  <c r="S62" i="19"/>
  <c r="R62" i="19"/>
  <c r="Q62" i="19"/>
  <c r="P62" i="19"/>
  <c r="O62" i="19"/>
  <c r="N62" i="19"/>
  <c r="M62" i="19"/>
  <c r="L62" i="19"/>
  <c r="K62" i="19"/>
  <c r="J62" i="19"/>
  <c r="I62" i="19"/>
  <c r="H62" i="19"/>
  <c r="G62" i="19"/>
  <c r="F62" i="19"/>
  <c r="E62" i="19"/>
  <c r="V61" i="19"/>
  <c r="T61" i="19"/>
  <c r="S61" i="19"/>
  <c r="R61" i="19"/>
  <c r="Q61" i="19"/>
  <c r="P61" i="19"/>
  <c r="O61" i="19"/>
  <c r="N61" i="19"/>
  <c r="M61" i="19"/>
  <c r="L61" i="19"/>
  <c r="K61" i="19"/>
  <c r="J61" i="19"/>
  <c r="I61" i="19"/>
  <c r="H61" i="19"/>
  <c r="G61" i="19"/>
  <c r="F61" i="19"/>
  <c r="E61" i="19"/>
  <c r="V60" i="19"/>
  <c r="T60" i="19"/>
  <c r="S60" i="19"/>
  <c r="R60" i="19"/>
  <c r="Q60" i="19"/>
  <c r="P60" i="19"/>
  <c r="O60" i="19"/>
  <c r="N60" i="19"/>
  <c r="M60" i="19"/>
  <c r="L60" i="19"/>
  <c r="K60" i="19"/>
  <c r="J60" i="19"/>
  <c r="I60" i="19"/>
  <c r="H60" i="19"/>
  <c r="G60" i="19"/>
  <c r="F60" i="19"/>
  <c r="E60" i="19"/>
  <c r="V59" i="19"/>
  <c r="T59" i="19"/>
  <c r="S59" i="19"/>
  <c r="R59" i="19"/>
  <c r="Q59" i="19"/>
  <c r="P59" i="19"/>
  <c r="O59" i="19"/>
  <c r="N59" i="19"/>
  <c r="M59" i="19"/>
  <c r="L59" i="19"/>
  <c r="K59" i="19"/>
  <c r="J59" i="19"/>
  <c r="I59" i="19"/>
  <c r="H59" i="19"/>
  <c r="G59" i="19"/>
  <c r="F59" i="19"/>
  <c r="E59" i="19"/>
  <c r="V58" i="19"/>
  <c r="T58" i="19"/>
  <c r="S58" i="19"/>
  <c r="R58" i="19"/>
  <c r="Q58" i="19"/>
  <c r="P58" i="19"/>
  <c r="O58" i="19"/>
  <c r="N58" i="19"/>
  <c r="M58" i="19"/>
  <c r="L58" i="19"/>
  <c r="K58" i="19"/>
  <c r="J58" i="19"/>
  <c r="I58" i="19"/>
  <c r="H58" i="19"/>
  <c r="G58" i="19"/>
  <c r="F58" i="19"/>
  <c r="E58" i="19"/>
  <c r="V57" i="19"/>
  <c r="T57" i="19"/>
  <c r="S57" i="19"/>
  <c r="R57" i="19"/>
  <c r="Q57" i="19"/>
  <c r="P57" i="19"/>
  <c r="O57" i="19"/>
  <c r="N57" i="19"/>
  <c r="M57" i="19"/>
  <c r="L57" i="19"/>
  <c r="K57" i="19"/>
  <c r="J57" i="19"/>
  <c r="I57" i="19"/>
  <c r="H57" i="19"/>
  <c r="G57" i="19"/>
  <c r="F57" i="19"/>
  <c r="E57" i="19"/>
  <c r="V56" i="19"/>
  <c r="T56" i="19"/>
  <c r="S56" i="19"/>
  <c r="R56" i="19"/>
  <c r="Q56" i="19"/>
  <c r="P56" i="19"/>
  <c r="O56" i="19"/>
  <c r="N56" i="19"/>
  <c r="M56" i="19"/>
  <c r="L56" i="19"/>
  <c r="K56" i="19"/>
  <c r="J56" i="19"/>
  <c r="I56" i="19"/>
  <c r="H56" i="19"/>
  <c r="G56" i="19"/>
  <c r="F56" i="19"/>
  <c r="E56" i="19"/>
  <c r="V55" i="19"/>
  <c r="T55" i="19"/>
  <c r="S55" i="19"/>
  <c r="R55" i="19"/>
  <c r="Q55" i="19"/>
  <c r="P55" i="19"/>
  <c r="O55" i="19"/>
  <c r="N55" i="19"/>
  <c r="M55" i="19"/>
  <c r="L55" i="19"/>
  <c r="K55" i="19"/>
  <c r="J55" i="19"/>
  <c r="I55" i="19"/>
  <c r="H55" i="19"/>
  <c r="G55" i="19"/>
  <c r="F55" i="19"/>
  <c r="E55" i="19"/>
  <c r="V54" i="19"/>
  <c r="T54" i="19"/>
  <c r="S54" i="19"/>
  <c r="R54" i="19"/>
  <c r="Q54" i="19"/>
  <c r="P54" i="19"/>
  <c r="O54" i="19"/>
  <c r="N54" i="19"/>
  <c r="M54" i="19"/>
  <c r="L54" i="19"/>
  <c r="K54" i="19"/>
  <c r="J54" i="19"/>
  <c r="I54" i="19"/>
  <c r="H54" i="19"/>
  <c r="G54" i="19"/>
  <c r="F54" i="19"/>
  <c r="E54" i="19"/>
  <c r="V53" i="19"/>
  <c r="T53" i="19"/>
  <c r="S53" i="19"/>
  <c r="R53" i="19"/>
  <c r="Q53" i="19"/>
  <c r="P53" i="19"/>
  <c r="O53" i="19"/>
  <c r="N53" i="19"/>
  <c r="M53" i="19"/>
  <c r="L53" i="19"/>
  <c r="K53" i="19"/>
  <c r="J53" i="19"/>
  <c r="I53" i="19"/>
  <c r="H53" i="19"/>
  <c r="G53" i="19"/>
  <c r="F53" i="19"/>
  <c r="E53" i="19"/>
  <c r="V52" i="19"/>
  <c r="T52" i="19"/>
  <c r="S52" i="19"/>
  <c r="R52" i="19"/>
  <c r="Q52" i="19"/>
  <c r="P52" i="19"/>
  <c r="O52" i="19"/>
  <c r="N52" i="19"/>
  <c r="M52" i="19"/>
  <c r="L52" i="19"/>
  <c r="K52" i="19"/>
  <c r="J52" i="19"/>
  <c r="I52" i="19"/>
  <c r="H52" i="19"/>
  <c r="G52" i="19"/>
  <c r="F52" i="19"/>
  <c r="E52" i="19"/>
  <c r="V50" i="19"/>
  <c r="T50" i="19"/>
  <c r="S50" i="19"/>
  <c r="R50" i="19"/>
  <c r="Q50" i="19"/>
  <c r="P50" i="19"/>
  <c r="O50" i="19"/>
  <c r="N50" i="19"/>
  <c r="M50" i="19"/>
  <c r="L50" i="19"/>
  <c r="K50" i="19"/>
  <c r="J50" i="19"/>
  <c r="I50" i="19"/>
  <c r="H50" i="19"/>
  <c r="G50" i="19"/>
  <c r="F50" i="19"/>
  <c r="E50" i="19"/>
  <c r="V49" i="19"/>
  <c r="T49" i="19"/>
  <c r="S49" i="19"/>
  <c r="R49" i="19"/>
  <c r="Q49" i="19"/>
  <c r="P49" i="19"/>
  <c r="O49" i="19"/>
  <c r="N49" i="19"/>
  <c r="M49" i="19"/>
  <c r="L49" i="19"/>
  <c r="K49" i="19"/>
  <c r="J49" i="19"/>
  <c r="I49" i="19"/>
  <c r="H49" i="19"/>
  <c r="G49" i="19"/>
  <c r="F49" i="19"/>
  <c r="E49" i="19"/>
  <c r="V48" i="19"/>
  <c r="T48" i="19"/>
  <c r="S48" i="19"/>
  <c r="R48" i="19"/>
  <c r="Q48" i="19"/>
  <c r="P48" i="19"/>
  <c r="O48" i="19"/>
  <c r="N48" i="19"/>
  <c r="M48" i="19"/>
  <c r="L48" i="19"/>
  <c r="K48" i="19"/>
  <c r="J48" i="19"/>
  <c r="I48" i="19"/>
  <c r="H48" i="19"/>
  <c r="G48" i="19"/>
  <c r="F48" i="19"/>
  <c r="E48" i="19"/>
  <c r="V47" i="19"/>
  <c r="T47" i="19"/>
  <c r="S47" i="19"/>
  <c r="R47" i="19"/>
  <c r="Q47" i="19"/>
  <c r="P47" i="19"/>
  <c r="O47" i="19"/>
  <c r="N47" i="19"/>
  <c r="M47" i="19"/>
  <c r="L47" i="19"/>
  <c r="K47" i="19"/>
  <c r="J47" i="19"/>
  <c r="I47" i="19"/>
  <c r="H47" i="19"/>
  <c r="G47" i="19"/>
  <c r="F47" i="19"/>
  <c r="E47" i="19"/>
  <c r="V46" i="19"/>
  <c r="T46" i="19"/>
  <c r="S46" i="19"/>
  <c r="R46" i="19"/>
  <c r="Q46" i="19"/>
  <c r="P46" i="19"/>
  <c r="O46" i="19"/>
  <c r="N46" i="19"/>
  <c r="M46" i="19"/>
  <c r="L46" i="19"/>
  <c r="K46" i="19"/>
  <c r="J46" i="19"/>
  <c r="I46" i="19"/>
  <c r="H46" i="19"/>
  <c r="G46" i="19"/>
  <c r="F46" i="19"/>
  <c r="E46" i="19"/>
  <c r="V45" i="19"/>
  <c r="T45" i="19"/>
  <c r="S45" i="19"/>
  <c r="R45" i="19"/>
  <c r="Q45" i="19"/>
  <c r="P45" i="19"/>
  <c r="O45" i="19"/>
  <c r="N45" i="19"/>
  <c r="M45" i="19"/>
  <c r="L45" i="19"/>
  <c r="K45" i="19"/>
  <c r="J45" i="19"/>
  <c r="I45" i="19"/>
  <c r="H45" i="19"/>
  <c r="G45" i="19"/>
  <c r="F45" i="19"/>
  <c r="E45" i="19"/>
  <c r="V44" i="19"/>
  <c r="T44" i="19"/>
  <c r="S44" i="19"/>
  <c r="R44" i="19"/>
  <c r="Q44" i="19"/>
  <c r="P44" i="19"/>
  <c r="O44" i="19"/>
  <c r="N44" i="19"/>
  <c r="M44" i="19"/>
  <c r="L44" i="19"/>
  <c r="K44" i="19"/>
  <c r="J44" i="19"/>
  <c r="I44" i="19"/>
  <c r="H44" i="19"/>
  <c r="G44" i="19"/>
  <c r="F44" i="19"/>
  <c r="E44" i="19"/>
  <c r="V43" i="19"/>
  <c r="T43" i="19"/>
  <c r="S43" i="19"/>
  <c r="R43" i="19"/>
  <c r="Q43" i="19"/>
  <c r="P43" i="19"/>
  <c r="O43" i="19"/>
  <c r="N43" i="19"/>
  <c r="M43" i="19"/>
  <c r="L43" i="19"/>
  <c r="K43" i="19"/>
  <c r="J43" i="19"/>
  <c r="I43" i="19"/>
  <c r="H43" i="19"/>
  <c r="G43" i="19"/>
  <c r="F43" i="19"/>
  <c r="E43" i="19"/>
  <c r="V42" i="19"/>
  <c r="T42" i="19"/>
  <c r="S42" i="19"/>
  <c r="R42" i="19"/>
  <c r="Q42" i="19"/>
  <c r="P42" i="19"/>
  <c r="O42" i="19"/>
  <c r="N42" i="19"/>
  <c r="M42" i="19"/>
  <c r="L42" i="19"/>
  <c r="K42" i="19"/>
  <c r="J42" i="19"/>
  <c r="I42" i="19"/>
  <c r="H42" i="19"/>
  <c r="G42" i="19"/>
  <c r="F42" i="19"/>
  <c r="E42" i="19"/>
  <c r="V41" i="19"/>
  <c r="T41" i="19"/>
  <c r="S41" i="19"/>
  <c r="R41" i="19"/>
  <c r="Q41" i="19"/>
  <c r="P41" i="19"/>
  <c r="O41" i="19"/>
  <c r="N41" i="19"/>
  <c r="M41" i="19"/>
  <c r="L41" i="19"/>
  <c r="K41" i="19"/>
  <c r="J41" i="19"/>
  <c r="I41" i="19"/>
  <c r="H41" i="19"/>
  <c r="G41" i="19"/>
  <c r="F41" i="19"/>
  <c r="E41" i="19"/>
  <c r="V40" i="19"/>
  <c r="T40" i="19"/>
  <c r="S40" i="19"/>
  <c r="R40" i="19"/>
  <c r="Q40" i="19"/>
  <c r="P40" i="19"/>
  <c r="O40" i="19"/>
  <c r="N40" i="19"/>
  <c r="M40" i="19"/>
  <c r="L40" i="19"/>
  <c r="K40" i="19"/>
  <c r="J40" i="19"/>
  <c r="I40" i="19"/>
  <c r="H40" i="19"/>
  <c r="G40" i="19"/>
  <c r="F40" i="19"/>
  <c r="E40" i="19"/>
  <c r="V39" i="19"/>
  <c r="T39" i="19"/>
  <c r="S39" i="19"/>
  <c r="R39" i="19"/>
  <c r="Q39" i="19"/>
  <c r="P39" i="19"/>
  <c r="O39" i="19"/>
  <c r="N39" i="19"/>
  <c r="M39" i="19"/>
  <c r="L39" i="19"/>
  <c r="K39" i="19"/>
  <c r="J39" i="19"/>
  <c r="I39" i="19"/>
  <c r="H39" i="19"/>
  <c r="G39" i="19"/>
  <c r="F39" i="19"/>
  <c r="E39" i="19"/>
  <c r="V37" i="19"/>
  <c r="T37" i="19"/>
  <c r="S37" i="19"/>
  <c r="R37" i="19"/>
  <c r="Q37" i="19"/>
  <c r="P37" i="19"/>
  <c r="O37" i="19"/>
  <c r="N37" i="19"/>
  <c r="M37" i="19"/>
  <c r="L37" i="19"/>
  <c r="K37" i="19"/>
  <c r="J37" i="19"/>
  <c r="I37" i="19"/>
  <c r="H37" i="19"/>
  <c r="G37" i="19"/>
  <c r="F37" i="19"/>
  <c r="E37" i="19"/>
  <c r="V36" i="19"/>
  <c r="T36" i="19"/>
  <c r="S36" i="19"/>
  <c r="R36" i="19"/>
  <c r="Q36" i="19"/>
  <c r="P36" i="19"/>
  <c r="O36" i="19"/>
  <c r="N36" i="19"/>
  <c r="M36" i="19"/>
  <c r="L36" i="19"/>
  <c r="K36" i="19"/>
  <c r="J36" i="19"/>
  <c r="I36" i="19"/>
  <c r="H36" i="19"/>
  <c r="G36" i="19"/>
  <c r="F36" i="19"/>
  <c r="E36" i="19"/>
  <c r="V35" i="19"/>
  <c r="T35" i="19"/>
  <c r="S35" i="19"/>
  <c r="R35" i="19"/>
  <c r="Q35" i="19"/>
  <c r="P35" i="19"/>
  <c r="O35" i="19"/>
  <c r="N35" i="19"/>
  <c r="M35" i="19"/>
  <c r="L35" i="19"/>
  <c r="K35" i="19"/>
  <c r="J35" i="19"/>
  <c r="I35" i="19"/>
  <c r="H35" i="19"/>
  <c r="G35" i="19"/>
  <c r="F35" i="19"/>
  <c r="E35" i="19"/>
  <c r="V34" i="19"/>
  <c r="T34" i="19"/>
  <c r="S34" i="19"/>
  <c r="R34" i="19"/>
  <c r="Q34" i="19"/>
  <c r="P34" i="19"/>
  <c r="O34" i="19"/>
  <c r="N34" i="19"/>
  <c r="M34" i="19"/>
  <c r="L34" i="19"/>
  <c r="K34" i="19"/>
  <c r="J34" i="19"/>
  <c r="I34" i="19"/>
  <c r="H34" i="19"/>
  <c r="G34" i="19"/>
  <c r="F34" i="19"/>
  <c r="E34" i="19"/>
  <c r="V33" i="19"/>
  <c r="T33" i="19"/>
  <c r="S33" i="19"/>
  <c r="R33" i="19"/>
  <c r="Q33" i="19"/>
  <c r="P33" i="19"/>
  <c r="O33" i="19"/>
  <c r="N33" i="19"/>
  <c r="M33" i="19"/>
  <c r="L33" i="19"/>
  <c r="K33" i="19"/>
  <c r="J33" i="19"/>
  <c r="I33" i="19"/>
  <c r="H33" i="19"/>
  <c r="G33" i="19"/>
  <c r="F33" i="19"/>
  <c r="E33" i="19"/>
  <c r="V32" i="19"/>
  <c r="T32" i="19"/>
  <c r="S32" i="19"/>
  <c r="R32" i="19"/>
  <c r="Q32" i="19"/>
  <c r="P32" i="19"/>
  <c r="O32" i="19"/>
  <c r="N32" i="19"/>
  <c r="M32" i="19"/>
  <c r="L32" i="19"/>
  <c r="K32" i="19"/>
  <c r="J32" i="19"/>
  <c r="I32" i="19"/>
  <c r="H32" i="19"/>
  <c r="G32" i="19"/>
  <c r="F32" i="19"/>
  <c r="E32" i="19"/>
  <c r="V31" i="19"/>
  <c r="T31" i="19"/>
  <c r="S31" i="19"/>
  <c r="R31" i="19"/>
  <c r="Q31" i="19"/>
  <c r="P31" i="19"/>
  <c r="O31" i="19"/>
  <c r="N31" i="19"/>
  <c r="M31" i="19"/>
  <c r="L31" i="19"/>
  <c r="K31" i="19"/>
  <c r="J31" i="19"/>
  <c r="I31" i="19"/>
  <c r="H31" i="19"/>
  <c r="G31" i="19"/>
  <c r="F31" i="19"/>
  <c r="E31" i="19"/>
  <c r="V30" i="19"/>
  <c r="T30" i="19"/>
  <c r="S30" i="19"/>
  <c r="R30" i="19"/>
  <c r="Q30" i="19"/>
  <c r="P30" i="19"/>
  <c r="O30" i="19"/>
  <c r="N30" i="19"/>
  <c r="M30" i="19"/>
  <c r="L30" i="19"/>
  <c r="K30" i="19"/>
  <c r="J30" i="19"/>
  <c r="I30" i="19"/>
  <c r="H30" i="19"/>
  <c r="G30" i="19"/>
  <c r="F30" i="19"/>
  <c r="E30" i="19"/>
  <c r="V29" i="19"/>
  <c r="T29" i="19"/>
  <c r="S29" i="19"/>
  <c r="R29" i="19"/>
  <c r="Q29" i="19"/>
  <c r="P29" i="19"/>
  <c r="O29" i="19"/>
  <c r="N29" i="19"/>
  <c r="M29" i="19"/>
  <c r="L29" i="19"/>
  <c r="K29" i="19"/>
  <c r="J29" i="19"/>
  <c r="I29" i="19"/>
  <c r="H29" i="19"/>
  <c r="G29" i="19"/>
  <c r="F29" i="19"/>
  <c r="E29" i="19"/>
  <c r="V28" i="19"/>
  <c r="T28" i="19"/>
  <c r="S28" i="19"/>
  <c r="R28" i="19"/>
  <c r="Q28" i="19"/>
  <c r="P28" i="19"/>
  <c r="O28" i="19"/>
  <c r="N28" i="19"/>
  <c r="M28" i="19"/>
  <c r="L28" i="19"/>
  <c r="K28" i="19"/>
  <c r="J28" i="19"/>
  <c r="I28" i="19"/>
  <c r="H28" i="19"/>
  <c r="G28" i="19"/>
  <c r="F28" i="19"/>
  <c r="E28" i="19"/>
  <c r="V27" i="19"/>
  <c r="T27" i="19"/>
  <c r="S27" i="19"/>
  <c r="R27" i="19"/>
  <c r="Q27" i="19"/>
  <c r="P27" i="19"/>
  <c r="O27" i="19"/>
  <c r="N27" i="19"/>
  <c r="M27" i="19"/>
  <c r="L27" i="19"/>
  <c r="K27" i="19"/>
  <c r="J27" i="19"/>
  <c r="I27" i="19"/>
  <c r="H27" i="19"/>
  <c r="G27" i="19"/>
  <c r="F27" i="19"/>
  <c r="E27" i="19"/>
  <c r="V26" i="19"/>
  <c r="T26" i="19"/>
  <c r="S26" i="19"/>
  <c r="R26" i="19"/>
  <c r="Q26" i="19"/>
  <c r="P26" i="19"/>
  <c r="O26" i="19"/>
  <c r="N26" i="19"/>
  <c r="M26" i="19"/>
  <c r="L26" i="19"/>
  <c r="K26" i="19"/>
  <c r="J26" i="19"/>
  <c r="I26" i="19"/>
  <c r="H26" i="19"/>
  <c r="G26" i="19"/>
  <c r="F26" i="19"/>
  <c r="E26" i="19"/>
  <c r="V24" i="19"/>
  <c r="T24" i="19"/>
  <c r="S24" i="19"/>
  <c r="R24" i="19"/>
  <c r="Q24" i="19"/>
  <c r="P24" i="19"/>
  <c r="O24" i="19"/>
  <c r="N24" i="19"/>
  <c r="M24" i="19"/>
  <c r="L24" i="19"/>
  <c r="K24" i="19"/>
  <c r="J24" i="19"/>
  <c r="I24" i="19"/>
  <c r="H24" i="19"/>
  <c r="G24" i="19"/>
  <c r="F24" i="19"/>
  <c r="E24" i="19"/>
  <c r="V23" i="19"/>
  <c r="T23" i="19"/>
  <c r="S23" i="19"/>
  <c r="R23" i="19"/>
  <c r="Q23" i="19"/>
  <c r="P23" i="19"/>
  <c r="O23" i="19"/>
  <c r="N23" i="19"/>
  <c r="M23" i="19"/>
  <c r="L23" i="19"/>
  <c r="K23" i="19"/>
  <c r="J23" i="19"/>
  <c r="I23" i="19"/>
  <c r="H23" i="19"/>
  <c r="G23" i="19"/>
  <c r="F23" i="19"/>
  <c r="E23" i="19"/>
  <c r="V22" i="19"/>
  <c r="T22" i="19"/>
  <c r="S22" i="19"/>
  <c r="R22" i="19"/>
  <c r="Q22" i="19"/>
  <c r="P22" i="19"/>
  <c r="O22" i="19"/>
  <c r="N22" i="19"/>
  <c r="M22" i="19"/>
  <c r="L22" i="19"/>
  <c r="K22" i="19"/>
  <c r="J22" i="19"/>
  <c r="I22" i="19"/>
  <c r="H22" i="19"/>
  <c r="G22" i="19"/>
  <c r="F22" i="19"/>
  <c r="E22" i="19"/>
  <c r="V21" i="19"/>
  <c r="T21" i="19"/>
  <c r="S21" i="19"/>
  <c r="R21" i="19"/>
  <c r="Q21" i="19"/>
  <c r="P21" i="19"/>
  <c r="O21" i="19"/>
  <c r="N21" i="19"/>
  <c r="M21" i="19"/>
  <c r="L21" i="19"/>
  <c r="K21" i="19"/>
  <c r="J21" i="19"/>
  <c r="I21" i="19"/>
  <c r="H21" i="19"/>
  <c r="G21" i="19"/>
  <c r="F21" i="19"/>
  <c r="E21" i="19"/>
  <c r="V20" i="19"/>
  <c r="T20" i="19"/>
  <c r="S20" i="19"/>
  <c r="R20" i="19"/>
  <c r="Q20" i="19"/>
  <c r="P20" i="19"/>
  <c r="O20" i="19"/>
  <c r="N20" i="19"/>
  <c r="M20" i="19"/>
  <c r="L20" i="19"/>
  <c r="K20" i="19"/>
  <c r="J20" i="19"/>
  <c r="I20" i="19"/>
  <c r="H20" i="19"/>
  <c r="G20" i="19"/>
  <c r="F20" i="19"/>
  <c r="E20" i="19"/>
  <c r="V19" i="19"/>
  <c r="T19" i="19"/>
  <c r="S19" i="19"/>
  <c r="R19" i="19"/>
  <c r="Q19" i="19"/>
  <c r="P19" i="19"/>
  <c r="O19" i="19"/>
  <c r="N19" i="19"/>
  <c r="M19" i="19"/>
  <c r="L19" i="19"/>
  <c r="K19" i="19"/>
  <c r="J19" i="19"/>
  <c r="I19" i="19"/>
  <c r="H19" i="19"/>
  <c r="G19" i="19"/>
  <c r="F19" i="19"/>
  <c r="E19" i="19"/>
  <c r="V18" i="19"/>
  <c r="T18" i="19"/>
  <c r="S18" i="19"/>
  <c r="R18" i="19"/>
  <c r="Q18" i="19"/>
  <c r="P18" i="19"/>
  <c r="O18" i="19"/>
  <c r="N18" i="19"/>
  <c r="M18" i="19"/>
  <c r="L18" i="19"/>
  <c r="K18" i="19"/>
  <c r="J18" i="19"/>
  <c r="I18" i="19"/>
  <c r="H18" i="19"/>
  <c r="G18" i="19"/>
  <c r="F18" i="19"/>
  <c r="E18" i="19"/>
  <c r="V17" i="19"/>
  <c r="T17" i="19"/>
  <c r="S17" i="19"/>
  <c r="R17" i="19"/>
  <c r="Q17" i="19"/>
  <c r="P17" i="19"/>
  <c r="O17" i="19"/>
  <c r="N17" i="19"/>
  <c r="M17" i="19"/>
  <c r="L17" i="19"/>
  <c r="K17" i="19"/>
  <c r="J17" i="19"/>
  <c r="I17" i="19"/>
  <c r="H17" i="19"/>
  <c r="G17" i="19"/>
  <c r="F17" i="19"/>
  <c r="E17" i="19"/>
  <c r="V16" i="19"/>
  <c r="T16" i="19"/>
  <c r="S16" i="19"/>
  <c r="R16" i="19"/>
  <c r="Q16" i="19"/>
  <c r="P16" i="19"/>
  <c r="O16" i="19"/>
  <c r="N16" i="19"/>
  <c r="M16" i="19"/>
  <c r="L16" i="19"/>
  <c r="K16" i="19"/>
  <c r="J16" i="19"/>
  <c r="I16" i="19"/>
  <c r="H16" i="19"/>
  <c r="G16" i="19"/>
  <c r="F16" i="19"/>
  <c r="E16" i="19"/>
  <c r="V15" i="19"/>
  <c r="T15" i="19"/>
  <c r="S15" i="19"/>
  <c r="R15" i="19"/>
  <c r="Q15" i="19"/>
  <c r="P15" i="19"/>
  <c r="O15" i="19"/>
  <c r="N15" i="19"/>
  <c r="M15" i="19"/>
  <c r="L15" i="19"/>
  <c r="K15" i="19"/>
  <c r="J15" i="19"/>
  <c r="I15" i="19"/>
  <c r="H15" i="19"/>
  <c r="G15" i="19"/>
  <c r="F15" i="19"/>
  <c r="E15" i="19"/>
  <c r="V14" i="19"/>
  <c r="T14" i="19"/>
  <c r="S14" i="19"/>
  <c r="R14" i="19"/>
  <c r="Q14" i="19"/>
  <c r="P14" i="19"/>
  <c r="O14" i="19"/>
  <c r="N14" i="19"/>
  <c r="M14" i="19"/>
  <c r="L14" i="19"/>
  <c r="K14" i="19"/>
  <c r="J14" i="19"/>
  <c r="I14" i="19"/>
  <c r="H14" i="19"/>
  <c r="G14" i="19"/>
  <c r="F14" i="19"/>
  <c r="E14" i="19"/>
  <c r="V13" i="19"/>
  <c r="T13" i="19"/>
  <c r="S13" i="19"/>
  <c r="R13" i="19"/>
  <c r="Q13" i="19"/>
  <c r="P13" i="19"/>
  <c r="O13" i="19"/>
  <c r="N13" i="19"/>
  <c r="M13" i="19"/>
  <c r="L13" i="19"/>
  <c r="K13" i="19"/>
  <c r="J13" i="19"/>
  <c r="I13" i="19"/>
  <c r="H13" i="19"/>
  <c r="G13" i="19"/>
  <c r="F13" i="19"/>
  <c r="E13" i="19"/>
  <c r="V47" i="20" l="1"/>
  <c r="T47" i="20"/>
  <c r="S47" i="20"/>
  <c r="R47" i="20"/>
  <c r="Q47" i="20"/>
  <c r="P47" i="20"/>
  <c r="O47" i="20"/>
  <c r="N47" i="20"/>
  <c r="M47" i="20"/>
  <c r="L47" i="20"/>
  <c r="K47" i="20"/>
  <c r="J47" i="20"/>
  <c r="I47" i="20"/>
  <c r="H47" i="20"/>
  <c r="G47" i="20"/>
  <c r="F47" i="20"/>
  <c r="E47" i="20"/>
  <c r="V46" i="20"/>
  <c r="T46" i="20"/>
  <c r="S46" i="20"/>
  <c r="R46" i="20"/>
  <c r="Q46" i="20"/>
  <c r="P46" i="20"/>
  <c r="O46" i="20"/>
  <c r="N46" i="20"/>
  <c r="M46" i="20"/>
  <c r="L46" i="20"/>
  <c r="K46" i="20"/>
  <c r="J46" i="20"/>
  <c r="I46" i="20"/>
  <c r="H46" i="20"/>
  <c r="G46" i="20"/>
  <c r="F46" i="20"/>
  <c r="E46" i="20"/>
  <c r="V45" i="20"/>
  <c r="T45" i="20"/>
  <c r="S45" i="20"/>
  <c r="R45" i="20"/>
  <c r="Q45" i="20"/>
  <c r="P45" i="20"/>
  <c r="O45" i="20"/>
  <c r="N45" i="20"/>
  <c r="M45" i="20"/>
  <c r="L45" i="20"/>
  <c r="K45" i="20"/>
  <c r="J45" i="20"/>
  <c r="I45" i="20"/>
  <c r="H45" i="20"/>
  <c r="G45" i="20"/>
  <c r="F45" i="20"/>
  <c r="E45" i="20"/>
  <c r="V44" i="20"/>
  <c r="T44" i="20"/>
  <c r="S44" i="20"/>
  <c r="R44" i="20"/>
  <c r="Q44" i="20"/>
  <c r="P44" i="20"/>
  <c r="O44" i="20"/>
  <c r="N44" i="20"/>
  <c r="M44" i="20"/>
  <c r="L44" i="20"/>
  <c r="K44" i="20"/>
  <c r="J44" i="20"/>
  <c r="I44" i="20"/>
  <c r="H44" i="20"/>
  <c r="G44" i="20"/>
  <c r="F44" i="20"/>
  <c r="E44" i="20"/>
  <c r="V43" i="20"/>
  <c r="T43" i="20"/>
  <c r="S43" i="20"/>
  <c r="R43" i="20"/>
  <c r="Q43" i="20"/>
  <c r="P43" i="20"/>
  <c r="O43" i="20"/>
  <c r="N43" i="20"/>
  <c r="M43" i="20"/>
  <c r="L43" i="20"/>
  <c r="K43" i="20"/>
  <c r="J43" i="20"/>
  <c r="I43" i="20"/>
  <c r="H43" i="20"/>
  <c r="G43" i="20"/>
  <c r="F43" i="20"/>
  <c r="E43" i="20"/>
  <c r="V42" i="20"/>
  <c r="T42" i="20"/>
  <c r="S42" i="20"/>
  <c r="R42" i="20"/>
  <c r="Q42" i="20"/>
  <c r="P42" i="20"/>
  <c r="O42" i="20"/>
  <c r="N42" i="20"/>
  <c r="M42" i="20"/>
  <c r="L42" i="20"/>
  <c r="K42" i="20"/>
  <c r="J42" i="20"/>
  <c r="I42" i="20"/>
  <c r="H42" i="20"/>
  <c r="G42" i="20"/>
  <c r="F42" i="20"/>
  <c r="E42" i="20"/>
  <c r="V41" i="20"/>
  <c r="T41" i="20"/>
  <c r="S41" i="20"/>
  <c r="R41" i="20"/>
  <c r="Q41" i="20"/>
  <c r="P41" i="20"/>
  <c r="O41" i="20"/>
  <c r="N41" i="20"/>
  <c r="M41" i="20"/>
  <c r="L41" i="20"/>
  <c r="K41" i="20"/>
  <c r="J41" i="20"/>
  <c r="I41" i="20"/>
  <c r="H41" i="20"/>
  <c r="G41" i="20"/>
  <c r="F41" i="20"/>
  <c r="E41" i="20"/>
  <c r="V40" i="20"/>
  <c r="T40" i="20"/>
  <c r="S40" i="20"/>
  <c r="R40" i="20"/>
  <c r="Q40" i="20"/>
  <c r="P40" i="20"/>
  <c r="O40" i="20"/>
  <c r="N40" i="20"/>
  <c r="M40" i="20"/>
  <c r="L40" i="20"/>
  <c r="K40" i="20"/>
  <c r="J40" i="20"/>
  <c r="I40" i="20"/>
  <c r="H40" i="20"/>
  <c r="G40" i="20"/>
  <c r="F40" i="20"/>
  <c r="E40" i="20"/>
  <c r="V38" i="20"/>
  <c r="T38" i="20"/>
  <c r="S38" i="20"/>
  <c r="R38" i="20"/>
  <c r="Q38" i="20"/>
  <c r="P38" i="20"/>
  <c r="O38" i="20"/>
  <c r="N38" i="20"/>
  <c r="M38" i="20"/>
  <c r="L38" i="20"/>
  <c r="K38" i="20"/>
  <c r="J38" i="20"/>
  <c r="I38" i="20"/>
  <c r="H38" i="20"/>
  <c r="G38" i="20"/>
  <c r="F38" i="20"/>
  <c r="E38" i="20"/>
  <c r="V37" i="20"/>
  <c r="T37" i="20"/>
  <c r="S37" i="20"/>
  <c r="R37" i="20"/>
  <c r="Q37" i="20"/>
  <c r="P37" i="20"/>
  <c r="O37" i="20"/>
  <c r="N37" i="20"/>
  <c r="M37" i="20"/>
  <c r="L37" i="20"/>
  <c r="K37" i="20"/>
  <c r="J37" i="20"/>
  <c r="I37" i="20"/>
  <c r="H37" i="20"/>
  <c r="G37" i="20"/>
  <c r="F37" i="20"/>
  <c r="E37" i="20"/>
  <c r="V36" i="20"/>
  <c r="T36" i="20"/>
  <c r="S36" i="20"/>
  <c r="R36" i="20"/>
  <c r="Q36" i="20"/>
  <c r="P36" i="20"/>
  <c r="O36" i="20"/>
  <c r="N36" i="20"/>
  <c r="M36" i="20"/>
  <c r="L36" i="20"/>
  <c r="K36" i="20"/>
  <c r="J36" i="20"/>
  <c r="I36" i="20"/>
  <c r="H36" i="20"/>
  <c r="G36" i="20"/>
  <c r="F36" i="20"/>
  <c r="E36" i="20"/>
  <c r="V35" i="20"/>
  <c r="T35" i="20"/>
  <c r="S35" i="20"/>
  <c r="R35" i="20"/>
  <c r="Q35" i="20"/>
  <c r="P35" i="20"/>
  <c r="O35" i="20"/>
  <c r="N35" i="20"/>
  <c r="M35" i="20"/>
  <c r="L35" i="20"/>
  <c r="K35" i="20"/>
  <c r="J35" i="20"/>
  <c r="I35" i="20"/>
  <c r="H35" i="20"/>
  <c r="G35" i="20"/>
  <c r="F35" i="20"/>
  <c r="E35" i="20"/>
  <c r="V34" i="20"/>
  <c r="T34" i="20"/>
  <c r="S34" i="20"/>
  <c r="R34" i="20"/>
  <c r="Q34" i="20"/>
  <c r="P34" i="20"/>
  <c r="O34" i="20"/>
  <c r="N34" i="20"/>
  <c r="M34" i="20"/>
  <c r="L34" i="20"/>
  <c r="K34" i="20"/>
  <c r="J34" i="20"/>
  <c r="I34" i="20"/>
  <c r="H34" i="20"/>
  <c r="G34" i="20"/>
  <c r="F34" i="20"/>
  <c r="E34" i="20"/>
  <c r="V33" i="20"/>
  <c r="T33" i="20"/>
  <c r="S33" i="20"/>
  <c r="R33" i="20"/>
  <c r="Q33" i="20"/>
  <c r="P33" i="20"/>
  <c r="O33" i="20"/>
  <c r="N33" i="20"/>
  <c r="M33" i="20"/>
  <c r="L33" i="20"/>
  <c r="K33" i="20"/>
  <c r="J33" i="20"/>
  <c r="I33" i="20"/>
  <c r="H33" i="20"/>
  <c r="G33" i="20"/>
  <c r="F33" i="20"/>
  <c r="E33" i="20"/>
  <c r="V32" i="20"/>
  <c r="T32" i="20"/>
  <c r="S32" i="20"/>
  <c r="R32" i="20"/>
  <c r="Q32" i="20"/>
  <c r="P32" i="20"/>
  <c r="O32" i="20"/>
  <c r="N32" i="20"/>
  <c r="M32" i="20"/>
  <c r="L32" i="20"/>
  <c r="K32" i="20"/>
  <c r="J32" i="20"/>
  <c r="I32" i="20"/>
  <c r="H32" i="20"/>
  <c r="G32" i="20"/>
  <c r="F32" i="20"/>
  <c r="E32" i="20"/>
  <c r="V31" i="20"/>
  <c r="T31" i="20"/>
  <c r="S31" i="20"/>
  <c r="R31" i="20"/>
  <c r="Q31" i="20"/>
  <c r="P31" i="20"/>
  <c r="O31" i="20"/>
  <c r="N31" i="20"/>
  <c r="M31" i="20"/>
  <c r="L31" i="20"/>
  <c r="K31" i="20"/>
  <c r="J31" i="20"/>
  <c r="I31" i="20"/>
  <c r="H31" i="20"/>
  <c r="G31" i="20"/>
  <c r="F31" i="20"/>
  <c r="E31" i="20"/>
  <c r="V29" i="20"/>
  <c r="T29" i="20"/>
  <c r="S29" i="20"/>
  <c r="R29" i="20"/>
  <c r="Q29" i="20"/>
  <c r="P29" i="20"/>
  <c r="O29" i="20"/>
  <c r="N29" i="20"/>
  <c r="M29" i="20"/>
  <c r="L29" i="20"/>
  <c r="K29" i="20"/>
  <c r="J29" i="20"/>
  <c r="I29" i="20"/>
  <c r="H29" i="20"/>
  <c r="G29" i="20"/>
  <c r="F29" i="20"/>
  <c r="E29" i="20"/>
  <c r="V28" i="20"/>
  <c r="T28" i="20"/>
  <c r="S28" i="20"/>
  <c r="R28" i="20"/>
  <c r="Q28" i="20"/>
  <c r="P28" i="20"/>
  <c r="O28" i="20"/>
  <c r="N28" i="20"/>
  <c r="M28" i="20"/>
  <c r="L28" i="20"/>
  <c r="K28" i="20"/>
  <c r="J28" i="20"/>
  <c r="I28" i="20"/>
  <c r="H28" i="20"/>
  <c r="G28" i="20"/>
  <c r="F28" i="20"/>
  <c r="E28" i="20"/>
  <c r="V27" i="20"/>
  <c r="T27" i="20"/>
  <c r="S27" i="20"/>
  <c r="R27" i="20"/>
  <c r="Q27" i="20"/>
  <c r="P27" i="20"/>
  <c r="O27" i="20"/>
  <c r="N27" i="20"/>
  <c r="M27" i="20"/>
  <c r="L27" i="20"/>
  <c r="K27" i="20"/>
  <c r="J27" i="20"/>
  <c r="I27" i="20"/>
  <c r="H27" i="20"/>
  <c r="G27" i="20"/>
  <c r="F27" i="20"/>
  <c r="E27" i="20"/>
  <c r="V26" i="20"/>
  <c r="T26" i="20"/>
  <c r="S26" i="20"/>
  <c r="R26" i="20"/>
  <c r="Q26" i="20"/>
  <c r="P26" i="20"/>
  <c r="O26" i="20"/>
  <c r="N26" i="20"/>
  <c r="M26" i="20"/>
  <c r="L26" i="20"/>
  <c r="K26" i="20"/>
  <c r="J26" i="20"/>
  <c r="I26" i="20"/>
  <c r="H26" i="20"/>
  <c r="G26" i="20"/>
  <c r="F26" i="20"/>
  <c r="E26" i="20"/>
  <c r="V25" i="20"/>
  <c r="T25" i="20"/>
  <c r="S25" i="20"/>
  <c r="R25" i="20"/>
  <c r="Q25" i="20"/>
  <c r="P25" i="20"/>
  <c r="O25" i="20"/>
  <c r="N25" i="20"/>
  <c r="M25" i="20"/>
  <c r="L25" i="20"/>
  <c r="K25" i="20"/>
  <c r="J25" i="20"/>
  <c r="I25" i="20"/>
  <c r="H25" i="20"/>
  <c r="G25" i="20"/>
  <c r="F25" i="20"/>
  <c r="E25" i="20"/>
  <c r="V24" i="20"/>
  <c r="T24" i="20"/>
  <c r="S24" i="20"/>
  <c r="R24" i="20"/>
  <c r="Q24" i="20"/>
  <c r="P24" i="20"/>
  <c r="O24" i="20"/>
  <c r="N24" i="20"/>
  <c r="M24" i="20"/>
  <c r="L24" i="20"/>
  <c r="K24" i="20"/>
  <c r="J24" i="20"/>
  <c r="I24" i="20"/>
  <c r="H24" i="20"/>
  <c r="G24" i="20"/>
  <c r="F24" i="20"/>
  <c r="E24" i="20"/>
  <c r="V23" i="20"/>
  <c r="T23" i="20"/>
  <c r="S23" i="20"/>
  <c r="R23" i="20"/>
  <c r="Q23" i="20"/>
  <c r="P23" i="20"/>
  <c r="O23" i="20"/>
  <c r="N23" i="20"/>
  <c r="M23" i="20"/>
  <c r="L23" i="20"/>
  <c r="K23" i="20"/>
  <c r="J23" i="20"/>
  <c r="I23" i="20"/>
  <c r="H23" i="20"/>
  <c r="G23" i="20"/>
  <c r="F23" i="20"/>
  <c r="E23" i="20"/>
  <c r="V22" i="20"/>
  <c r="T22" i="20"/>
  <c r="S22" i="20"/>
  <c r="R22" i="20"/>
  <c r="Q22" i="20"/>
  <c r="P22" i="20"/>
  <c r="O22" i="20"/>
  <c r="N22" i="20"/>
  <c r="M22" i="20"/>
  <c r="L22" i="20"/>
  <c r="K22" i="20"/>
  <c r="J22" i="20"/>
  <c r="I22" i="20"/>
  <c r="H22" i="20"/>
  <c r="G22" i="20"/>
  <c r="F22" i="20"/>
  <c r="E22" i="20"/>
  <c r="V20" i="20"/>
  <c r="T20" i="20"/>
  <c r="S20" i="20"/>
  <c r="R20" i="20"/>
  <c r="Q20" i="20"/>
  <c r="P20" i="20"/>
  <c r="O20" i="20"/>
  <c r="N20" i="20"/>
  <c r="M20" i="20"/>
  <c r="L20" i="20"/>
  <c r="K20" i="20"/>
  <c r="J20" i="20"/>
  <c r="I20" i="20"/>
  <c r="H20" i="20"/>
  <c r="G20" i="20"/>
  <c r="F20" i="20"/>
  <c r="E20" i="20"/>
  <c r="V19" i="20"/>
  <c r="T19" i="20"/>
  <c r="S19" i="20"/>
  <c r="R19" i="20"/>
  <c r="Q19" i="20"/>
  <c r="P19" i="20"/>
  <c r="O19" i="20"/>
  <c r="N19" i="20"/>
  <c r="M19" i="20"/>
  <c r="L19" i="20"/>
  <c r="K19" i="20"/>
  <c r="J19" i="20"/>
  <c r="I19" i="20"/>
  <c r="H19" i="20"/>
  <c r="G19" i="20"/>
  <c r="F19" i="20"/>
  <c r="E19" i="20"/>
  <c r="V18" i="20"/>
  <c r="T18" i="20"/>
  <c r="S18" i="20"/>
  <c r="R18" i="20"/>
  <c r="Q18" i="20"/>
  <c r="P18" i="20"/>
  <c r="O18" i="20"/>
  <c r="N18" i="20"/>
  <c r="M18" i="20"/>
  <c r="L18" i="20"/>
  <c r="K18" i="20"/>
  <c r="J18" i="20"/>
  <c r="I18" i="20"/>
  <c r="H18" i="20"/>
  <c r="G18" i="20"/>
  <c r="F18" i="20"/>
  <c r="E18" i="20"/>
  <c r="V17" i="20"/>
  <c r="T17" i="20"/>
  <c r="S17" i="20"/>
  <c r="R17" i="20"/>
  <c r="Q17" i="20"/>
  <c r="P17" i="20"/>
  <c r="O17" i="20"/>
  <c r="N17" i="20"/>
  <c r="M17" i="20"/>
  <c r="L17" i="20"/>
  <c r="K17" i="20"/>
  <c r="J17" i="20"/>
  <c r="I17" i="20"/>
  <c r="H17" i="20"/>
  <c r="G17" i="20"/>
  <c r="F17" i="20"/>
  <c r="E17" i="20"/>
  <c r="V16" i="20"/>
  <c r="T16" i="20"/>
  <c r="S16" i="20"/>
  <c r="R16" i="20"/>
  <c r="Q16" i="20"/>
  <c r="P16" i="20"/>
  <c r="O16" i="20"/>
  <c r="N16" i="20"/>
  <c r="M16" i="20"/>
  <c r="L16" i="20"/>
  <c r="K16" i="20"/>
  <c r="J16" i="20"/>
  <c r="I16" i="20"/>
  <c r="H16" i="20"/>
  <c r="G16" i="20"/>
  <c r="F16" i="20"/>
  <c r="E16" i="20"/>
  <c r="V15" i="20"/>
  <c r="T15" i="20"/>
  <c r="S15" i="20"/>
  <c r="R15" i="20"/>
  <c r="Q15" i="20"/>
  <c r="P15" i="20"/>
  <c r="O15" i="20"/>
  <c r="N15" i="20"/>
  <c r="M15" i="20"/>
  <c r="L15" i="20"/>
  <c r="K15" i="20"/>
  <c r="J15" i="20"/>
  <c r="I15" i="20"/>
  <c r="H15" i="20"/>
  <c r="G15" i="20"/>
  <c r="F15" i="20"/>
  <c r="E15" i="20"/>
  <c r="V14" i="20"/>
  <c r="T14" i="20"/>
  <c r="S14" i="20"/>
  <c r="R14" i="20"/>
  <c r="Q14" i="20"/>
  <c r="P14" i="20"/>
  <c r="O14" i="20"/>
  <c r="N14" i="20"/>
  <c r="M14" i="20"/>
  <c r="L14" i="20"/>
  <c r="K14" i="20"/>
  <c r="J14" i="20"/>
  <c r="I14" i="20"/>
  <c r="H14" i="20"/>
  <c r="G14" i="20"/>
  <c r="F14" i="20"/>
  <c r="E14" i="20"/>
  <c r="V13" i="20"/>
  <c r="T13" i="20"/>
  <c r="S13" i="20"/>
  <c r="R13" i="20"/>
  <c r="Q13" i="20"/>
  <c r="P13" i="20"/>
  <c r="O13" i="20"/>
  <c r="N13" i="20"/>
  <c r="M13" i="20"/>
  <c r="L13" i="20"/>
  <c r="K13" i="20"/>
  <c r="J13" i="20"/>
  <c r="I13" i="20"/>
  <c r="H13" i="20"/>
  <c r="G13" i="20"/>
  <c r="F13" i="20"/>
  <c r="E13" i="20"/>
  <c r="I8" i="20"/>
  <c r="M8" i="20"/>
  <c r="Q8" i="20"/>
  <c r="V8" i="20"/>
  <c r="C8" i="20"/>
  <c r="F8" i="20" s="1"/>
  <c r="C10" i="20"/>
  <c r="F10" i="20" s="1"/>
  <c r="S8" i="20" l="1"/>
  <c r="O8" i="20"/>
  <c r="K8" i="20"/>
  <c r="G8" i="20"/>
  <c r="C10" i="19"/>
  <c r="C9" i="19"/>
  <c r="C8" i="19"/>
  <c r="C7" i="19"/>
  <c r="V10" i="20"/>
  <c r="S10" i="20"/>
  <c r="Q10" i="20"/>
  <c r="O10" i="20"/>
  <c r="M10" i="20"/>
  <c r="K10" i="20"/>
  <c r="I10" i="20"/>
  <c r="G10" i="20"/>
  <c r="E8" i="20"/>
  <c r="E10" i="20"/>
  <c r="T10" i="20"/>
  <c r="R10" i="20"/>
  <c r="P10" i="20"/>
  <c r="N10" i="20"/>
  <c r="L10" i="20"/>
  <c r="J10" i="20"/>
  <c r="H10" i="20"/>
  <c r="T8" i="20"/>
  <c r="R8" i="20"/>
  <c r="P8" i="20"/>
  <c r="N8" i="20"/>
  <c r="L8" i="20"/>
  <c r="J8" i="20"/>
  <c r="H8" i="20"/>
  <c r="C9" i="20"/>
  <c r="C7" i="20"/>
  <c r="V47" i="15"/>
  <c r="T47" i="15"/>
  <c r="S47" i="15"/>
  <c r="R47" i="15"/>
  <c r="Q47" i="15"/>
  <c r="P47" i="15"/>
  <c r="O47" i="15"/>
  <c r="N47" i="15"/>
  <c r="M47" i="15"/>
  <c r="L47" i="15"/>
  <c r="K47" i="15"/>
  <c r="J47" i="15"/>
  <c r="I47" i="15"/>
  <c r="H47" i="15"/>
  <c r="G47" i="15"/>
  <c r="F47" i="15"/>
  <c r="E47" i="15"/>
  <c r="V46" i="15"/>
  <c r="T46" i="15"/>
  <c r="S46" i="15"/>
  <c r="R46" i="15"/>
  <c r="Q46" i="15"/>
  <c r="P46" i="15"/>
  <c r="O46" i="15"/>
  <c r="N46" i="15"/>
  <c r="M46" i="15"/>
  <c r="L46" i="15"/>
  <c r="K46" i="15"/>
  <c r="J46" i="15"/>
  <c r="I46" i="15"/>
  <c r="H46" i="15"/>
  <c r="G46" i="15"/>
  <c r="F46" i="15"/>
  <c r="E46" i="15"/>
  <c r="V45" i="15"/>
  <c r="T45" i="15"/>
  <c r="S45" i="15"/>
  <c r="R45" i="15"/>
  <c r="Q45" i="15"/>
  <c r="P45" i="15"/>
  <c r="O45" i="15"/>
  <c r="N45" i="15"/>
  <c r="M45" i="15"/>
  <c r="L45" i="15"/>
  <c r="K45" i="15"/>
  <c r="J45" i="15"/>
  <c r="I45" i="15"/>
  <c r="H45" i="15"/>
  <c r="G45" i="15"/>
  <c r="F45" i="15"/>
  <c r="E45" i="15"/>
  <c r="V44" i="15"/>
  <c r="T44" i="15"/>
  <c r="S44" i="15"/>
  <c r="R44" i="15"/>
  <c r="Q44" i="15"/>
  <c r="P44" i="15"/>
  <c r="O44" i="15"/>
  <c r="N44" i="15"/>
  <c r="M44" i="15"/>
  <c r="L44" i="15"/>
  <c r="K44" i="15"/>
  <c r="J44" i="15"/>
  <c r="I44" i="15"/>
  <c r="H44" i="15"/>
  <c r="G44" i="15"/>
  <c r="F44" i="15"/>
  <c r="E44" i="15"/>
  <c r="V43" i="15"/>
  <c r="T43" i="15"/>
  <c r="S43" i="15"/>
  <c r="R43" i="15"/>
  <c r="Q43" i="15"/>
  <c r="P43" i="15"/>
  <c r="O43" i="15"/>
  <c r="N43" i="15"/>
  <c r="M43" i="15"/>
  <c r="L43" i="15"/>
  <c r="K43" i="15"/>
  <c r="J43" i="15"/>
  <c r="I43" i="15"/>
  <c r="H43" i="15"/>
  <c r="G43" i="15"/>
  <c r="F43" i="15"/>
  <c r="E43" i="15"/>
  <c r="V42" i="15"/>
  <c r="T42" i="15"/>
  <c r="S42" i="15"/>
  <c r="R42" i="15"/>
  <c r="Q42" i="15"/>
  <c r="P42" i="15"/>
  <c r="O42" i="15"/>
  <c r="N42" i="15"/>
  <c r="M42" i="15"/>
  <c r="L42" i="15"/>
  <c r="K42" i="15"/>
  <c r="J42" i="15"/>
  <c r="I42" i="15"/>
  <c r="H42" i="15"/>
  <c r="G42" i="15"/>
  <c r="F42" i="15"/>
  <c r="E42" i="15"/>
  <c r="V41" i="15"/>
  <c r="T41" i="15"/>
  <c r="S41" i="15"/>
  <c r="R41" i="15"/>
  <c r="Q41" i="15"/>
  <c r="P41" i="15"/>
  <c r="O41" i="15"/>
  <c r="N41" i="15"/>
  <c r="M41" i="15"/>
  <c r="L41" i="15"/>
  <c r="K41" i="15"/>
  <c r="J41" i="15"/>
  <c r="I41" i="15"/>
  <c r="H41" i="15"/>
  <c r="G41" i="15"/>
  <c r="F41" i="15"/>
  <c r="E41" i="15"/>
  <c r="V40" i="15"/>
  <c r="T40" i="15"/>
  <c r="S40" i="15"/>
  <c r="R40" i="15"/>
  <c r="Q40" i="15"/>
  <c r="P40" i="15"/>
  <c r="O40" i="15"/>
  <c r="N40" i="15"/>
  <c r="M40" i="15"/>
  <c r="L40" i="15"/>
  <c r="K40" i="15"/>
  <c r="J40" i="15"/>
  <c r="I40" i="15"/>
  <c r="H40" i="15"/>
  <c r="G40" i="15"/>
  <c r="F40" i="15"/>
  <c r="E40" i="15"/>
  <c r="V38" i="15"/>
  <c r="T38" i="15"/>
  <c r="S38" i="15"/>
  <c r="R38" i="15"/>
  <c r="Q38" i="15"/>
  <c r="P38" i="15"/>
  <c r="O38" i="15"/>
  <c r="N38" i="15"/>
  <c r="M38" i="15"/>
  <c r="L38" i="15"/>
  <c r="K38" i="15"/>
  <c r="J38" i="15"/>
  <c r="I38" i="15"/>
  <c r="H38" i="15"/>
  <c r="G38" i="15"/>
  <c r="F38" i="15"/>
  <c r="E38" i="15"/>
  <c r="V37" i="15"/>
  <c r="T37" i="15"/>
  <c r="S37" i="15"/>
  <c r="R37" i="15"/>
  <c r="Q37" i="15"/>
  <c r="P37" i="15"/>
  <c r="O37" i="15"/>
  <c r="N37" i="15"/>
  <c r="M37" i="15"/>
  <c r="L37" i="15"/>
  <c r="K37" i="15"/>
  <c r="J37" i="15"/>
  <c r="I37" i="15"/>
  <c r="H37" i="15"/>
  <c r="G37" i="15"/>
  <c r="F37" i="15"/>
  <c r="E37" i="15"/>
  <c r="V36" i="15"/>
  <c r="T36" i="15"/>
  <c r="S36" i="15"/>
  <c r="R36" i="15"/>
  <c r="Q36" i="15"/>
  <c r="P36" i="15"/>
  <c r="O36" i="15"/>
  <c r="N36" i="15"/>
  <c r="M36" i="15"/>
  <c r="L36" i="15"/>
  <c r="K36" i="15"/>
  <c r="J36" i="15"/>
  <c r="I36" i="15"/>
  <c r="H36" i="15"/>
  <c r="G36" i="15"/>
  <c r="F36" i="15"/>
  <c r="E36" i="15"/>
  <c r="V35" i="15"/>
  <c r="T35" i="15"/>
  <c r="S35" i="15"/>
  <c r="R35" i="15"/>
  <c r="Q35" i="15"/>
  <c r="P35" i="15"/>
  <c r="O35" i="15"/>
  <c r="N35" i="15"/>
  <c r="M35" i="15"/>
  <c r="L35" i="15"/>
  <c r="K35" i="15"/>
  <c r="J35" i="15"/>
  <c r="I35" i="15"/>
  <c r="H35" i="15"/>
  <c r="G35" i="15"/>
  <c r="F35" i="15"/>
  <c r="E35" i="15"/>
  <c r="V34" i="15"/>
  <c r="T34" i="15"/>
  <c r="S34" i="15"/>
  <c r="R34" i="15"/>
  <c r="Q34" i="15"/>
  <c r="P34" i="15"/>
  <c r="O34" i="15"/>
  <c r="N34" i="15"/>
  <c r="M34" i="15"/>
  <c r="L34" i="15"/>
  <c r="K34" i="15"/>
  <c r="J34" i="15"/>
  <c r="I34" i="15"/>
  <c r="H34" i="15"/>
  <c r="G34" i="15"/>
  <c r="F34" i="15"/>
  <c r="E34" i="15"/>
  <c r="V33" i="15"/>
  <c r="T33" i="15"/>
  <c r="S33" i="15"/>
  <c r="R33" i="15"/>
  <c r="Q33" i="15"/>
  <c r="P33" i="15"/>
  <c r="O33" i="15"/>
  <c r="N33" i="15"/>
  <c r="M33" i="15"/>
  <c r="L33" i="15"/>
  <c r="K33" i="15"/>
  <c r="J33" i="15"/>
  <c r="I33" i="15"/>
  <c r="H33" i="15"/>
  <c r="G33" i="15"/>
  <c r="F33" i="15"/>
  <c r="E33" i="15"/>
  <c r="V32" i="15"/>
  <c r="T32" i="15"/>
  <c r="S32" i="15"/>
  <c r="R32" i="15"/>
  <c r="Q32" i="15"/>
  <c r="P32" i="15"/>
  <c r="O32" i="15"/>
  <c r="N32" i="15"/>
  <c r="M32" i="15"/>
  <c r="L32" i="15"/>
  <c r="K32" i="15"/>
  <c r="J32" i="15"/>
  <c r="I32" i="15"/>
  <c r="H32" i="15"/>
  <c r="G32" i="15"/>
  <c r="F32" i="15"/>
  <c r="E32" i="15"/>
  <c r="V31" i="15"/>
  <c r="T31" i="15"/>
  <c r="S31" i="15"/>
  <c r="R31" i="15"/>
  <c r="Q31" i="15"/>
  <c r="P31" i="15"/>
  <c r="O31" i="15"/>
  <c r="N31" i="15"/>
  <c r="M31" i="15"/>
  <c r="L31" i="15"/>
  <c r="K31" i="15"/>
  <c r="J31" i="15"/>
  <c r="I31" i="15"/>
  <c r="H31" i="15"/>
  <c r="G31" i="15"/>
  <c r="F31" i="15"/>
  <c r="E31" i="15"/>
  <c r="V29" i="15"/>
  <c r="T29" i="15"/>
  <c r="S29" i="15"/>
  <c r="R29" i="15"/>
  <c r="Q29" i="15"/>
  <c r="P29" i="15"/>
  <c r="O29" i="15"/>
  <c r="N29" i="15"/>
  <c r="M29" i="15"/>
  <c r="L29" i="15"/>
  <c r="K29" i="15"/>
  <c r="J29" i="15"/>
  <c r="I29" i="15"/>
  <c r="H29" i="15"/>
  <c r="G29" i="15"/>
  <c r="F29" i="15"/>
  <c r="E29" i="15"/>
  <c r="V28" i="15"/>
  <c r="T28" i="15"/>
  <c r="S28" i="15"/>
  <c r="R28" i="15"/>
  <c r="Q28" i="15"/>
  <c r="P28" i="15"/>
  <c r="O28" i="15"/>
  <c r="N28" i="15"/>
  <c r="M28" i="15"/>
  <c r="L28" i="15"/>
  <c r="K28" i="15"/>
  <c r="J28" i="15"/>
  <c r="I28" i="15"/>
  <c r="H28" i="15"/>
  <c r="G28" i="15"/>
  <c r="F28" i="15"/>
  <c r="E28" i="15"/>
  <c r="V27" i="15"/>
  <c r="T27" i="15"/>
  <c r="S27" i="15"/>
  <c r="R27" i="15"/>
  <c r="Q27" i="15"/>
  <c r="P27" i="15"/>
  <c r="O27" i="15"/>
  <c r="N27" i="15"/>
  <c r="M27" i="15"/>
  <c r="L27" i="15"/>
  <c r="K27" i="15"/>
  <c r="J27" i="15"/>
  <c r="I27" i="15"/>
  <c r="H27" i="15"/>
  <c r="G27" i="15"/>
  <c r="F27" i="15"/>
  <c r="E27" i="15"/>
  <c r="V26" i="15"/>
  <c r="T26" i="15"/>
  <c r="S26" i="15"/>
  <c r="R26" i="15"/>
  <c r="Q26" i="15"/>
  <c r="P26" i="15"/>
  <c r="O26" i="15"/>
  <c r="N26" i="15"/>
  <c r="M26" i="15"/>
  <c r="L26" i="15"/>
  <c r="K26" i="15"/>
  <c r="J26" i="15"/>
  <c r="I26" i="15"/>
  <c r="H26" i="15"/>
  <c r="G26" i="15"/>
  <c r="F26" i="15"/>
  <c r="E26" i="15"/>
  <c r="V25" i="15"/>
  <c r="T25" i="15"/>
  <c r="S25" i="15"/>
  <c r="R25" i="15"/>
  <c r="Q25" i="15"/>
  <c r="P25" i="15"/>
  <c r="O25" i="15"/>
  <c r="N25" i="15"/>
  <c r="M25" i="15"/>
  <c r="L25" i="15"/>
  <c r="K25" i="15"/>
  <c r="J25" i="15"/>
  <c r="I25" i="15"/>
  <c r="H25" i="15"/>
  <c r="G25" i="15"/>
  <c r="F25" i="15"/>
  <c r="E25" i="15"/>
  <c r="V24" i="15"/>
  <c r="T24" i="15"/>
  <c r="S24" i="15"/>
  <c r="R24" i="15"/>
  <c r="Q24" i="15"/>
  <c r="P24" i="15"/>
  <c r="O24" i="15"/>
  <c r="N24" i="15"/>
  <c r="M24" i="15"/>
  <c r="L24" i="15"/>
  <c r="K24" i="15"/>
  <c r="J24" i="15"/>
  <c r="I24" i="15"/>
  <c r="H24" i="15"/>
  <c r="G24" i="15"/>
  <c r="F24" i="15"/>
  <c r="E24" i="15"/>
  <c r="V23" i="15"/>
  <c r="T23" i="15"/>
  <c r="S23" i="15"/>
  <c r="R23" i="15"/>
  <c r="Q23" i="15"/>
  <c r="P23" i="15"/>
  <c r="O23" i="15"/>
  <c r="N23" i="15"/>
  <c r="M23" i="15"/>
  <c r="L23" i="15"/>
  <c r="K23" i="15"/>
  <c r="J23" i="15"/>
  <c r="I23" i="15"/>
  <c r="H23" i="15"/>
  <c r="G23" i="15"/>
  <c r="F23" i="15"/>
  <c r="E23" i="15"/>
  <c r="V22" i="15"/>
  <c r="T22" i="15"/>
  <c r="S22" i="15"/>
  <c r="R22" i="15"/>
  <c r="Q22" i="15"/>
  <c r="P22" i="15"/>
  <c r="O22" i="15"/>
  <c r="N22" i="15"/>
  <c r="M22" i="15"/>
  <c r="L22" i="15"/>
  <c r="K22" i="15"/>
  <c r="J22" i="15"/>
  <c r="I22" i="15"/>
  <c r="H22" i="15"/>
  <c r="G22" i="15"/>
  <c r="F22" i="15"/>
  <c r="E22" i="15"/>
  <c r="V20" i="15"/>
  <c r="T20" i="15"/>
  <c r="S20" i="15"/>
  <c r="R20" i="15"/>
  <c r="Q20" i="15"/>
  <c r="P20" i="15"/>
  <c r="O20" i="15"/>
  <c r="N20" i="15"/>
  <c r="M20" i="15"/>
  <c r="L20" i="15"/>
  <c r="K20" i="15"/>
  <c r="J20" i="15"/>
  <c r="I20" i="15"/>
  <c r="H20" i="15"/>
  <c r="G20" i="15"/>
  <c r="F20" i="15"/>
  <c r="E20" i="15"/>
  <c r="V19" i="15"/>
  <c r="T19" i="15"/>
  <c r="S19" i="15"/>
  <c r="R19" i="15"/>
  <c r="Q19" i="15"/>
  <c r="P19" i="15"/>
  <c r="O19" i="15"/>
  <c r="N19" i="15"/>
  <c r="M19" i="15"/>
  <c r="L19" i="15"/>
  <c r="K19" i="15"/>
  <c r="J19" i="15"/>
  <c r="I19" i="15"/>
  <c r="H19" i="15"/>
  <c r="G19" i="15"/>
  <c r="F19" i="15"/>
  <c r="E19" i="15"/>
  <c r="V18" i="15"/>
  <c r="T18" i="15"/>
  <c r="S18" i="15"/>
  <c r="R18" i="15"/>
  <c r="Q18" i="15"/>
  <c r="P18" i="15"/>
  <c r="O18" i="15"/>
  <c r="N18" i="15"/>
  <c r="M18" i="15"/>
  <c r="L18" i="15"/>
  <c r="K18" i="15"/>
  <c r="J18" i="15"/>
  <c r="I18" i="15"/>
  <c r="H18" i="15"/>
  <c r="G18" i="15"/>
  <c r="F18" i="15"/>
  <c r="E18" i="15"/>
  <c r="V17" i="15"/>
  <c r="T17" i="15"/>
  <c r="S17" i="15"/>
  <c r="R17" i="15"/>
  <c r="Q17" i="15"/>
  <c r="P17" i="15"/>
  <c r="O17" i="15"/>
  <c r="N17" i="15"/>
  <c r="M17" i="15"/>
  <c r="L17" i="15"/>
  <c r="K17" i="15"/>
  <c r="J17" i="15"/>
  <c r="I17" i="15"/>
  <c r="H17" i="15"/>
  <c r="G17" i="15"/>
  <c r="F17" i="15"/>
  <c r="E17" i="15"/>
  <c r="V16" i="15"/>
  <c r="T16" i="15"/>
  <c r="S16" i="15"/>
  <c r="R16" i="15"/>
  <c r="Q16" i="15"/>
  <c r="P16" i="15"/>
  <c r="O16" i="15"/>
  <c r="N16" i="15"/>
  <c r="M16" i="15"/>
  <c r="L16" i="15"/>
  <c r="K16" i="15"/>
  <c r="J16" i="15"/>
  <c r="I16" i="15"/>
  <c r="H16" i="15"/>
  <c r="G16" i="15"/>
  <c r="F16" i="15"/>
  <c r="E16" i="15"/>
  <c r="V15" i="15"/>
  <c r="T15" i="15"/>
  <c r="S15" i="15"/>
  <c r="R15" i="15"/>
  <c r="Q15" i="15"/>
  <c r="P15" i="15"/>
  <c r="O15" i="15"/>
  <c r="N15" i="15"/>
  <c r="M15" i="15"/>
  <c r="L15" i="15"/>
  <c r="K15" i="15"/>
  <c r="J15" i="15"/>
  <c r="I15" i="15"/>
  <c r="H15" i="15"/>
  <c r="G15" i="15"/>
  <c r="F15" i="15"/>
  <c r="E15" i="15"/>
  <c r="V14" i="15"/>
  <c r="T14" i="15"/>
  <c r="S14" i="15"/>
  <c r="R14" i="15"/>
  <c r="Q14" i="15"/>
  <c r="P14" i="15"/>
  <c r="O14" i="15"/>
  <c r="N14" i="15"/>
  <c r="M14" i="15"/>
  <c r="L14" i="15"/>
  <c r="K14" i="15"/>
  <c r="J14" i="15"/>
  <c r="I14" i="15"/>
  <c r="H14" i="15"/>
  <c r="G14" i="15"/>
  <c r="F14" i="15"/>
  <c r="E14" i="15"/>
  <c r="V13" i="15"/>
  <c r="T13" i="15"/>
  <c r="S13" i="15"/>
  <c r="R13" i="15"/>
  <c r="Q13" i="15"/>
  <c r="P13" i="15"/>
  <c r="O13" i="15"/>
  <c r="N13" i="15"/>
  <c r="M13" i="15"/>
  <c r="L13" i="15"/>
  <c r="K13" i="15"/>
  <c r="J13" i="15"/>
  <c r="I13" i="15"/>
  <c r="H13" i="15"/>
  <c r="G13" i="15"/>
  <c r="F13" i="15"/>
  <c r="E13" i="15"/>
  <c r="F7" i="15"/>
  <c r="G7" i="15"/>
  <c r="H7" i="15"/>
  <c r="I7" i="15"/>
  <c r="J7" i="15"/>
  <c r="K7" i="15"/>
  <c r="L7" i="15"/>
  <c r="M7" i="15"/>
  <c r="N7" i="15"/>
  <c r="O7" i="15"/>
  <c r="P7" i="15"/>
  <c r="Q7" i="15"/>
  <c r="R7" i="15"/>
  <c r="S7" i="15"/>
  <c r="T7" i="15"/>
  <c r="V7" i="15"/>
  <c r="F8" i="15"/>
  <c r="G8" i="15"/>
  <c r="H8" i="15"/>
  <c r="I8" i="15"/>
  <c r="J8" i="15"/>
  <c r="K8" i="15"/>
  <c r="L8" i="15"/>
  <c r="M8" i="15"/>
  <c r="N8" i="15"/>
  <c r="O8" i="15"/>
  <c r="P8" i="15"/>
  <c r="Q8" i="15"/>
  <c r="R8" i="15"/>
  <c r="S8" i="15"/>
  <c r="T8" i="15"/>
  <c r="V8" i="15"/>
  <c r="F9" i="15"/>
  <c r="G9" i="15"/>
  <c r="H9" i="15"/>
  <c r="I9" i="15"/>
  <c r="J9" i="15"/>
  <c r="K9" i="15"/>
  <c r="L9" i="15"/>
  <c r="M9" i="15"/>
  <c r="N9" i="15"/>
  <c r="O9" i="15"/>
  <c r="P9" i="15"/>
  <c r="Q9" i="15"/>
  <c r="R9" i="15"/>
  <c r="S9" i="15"/>
  <c r="T9" i="15"/>
  <c r="V9" i="15"/>
  <c r="F10" i="15"/>
  <c r="G10" i="15"/>
  <c r="H10" i="15"/>
  <c r="I10" i="15"/>
  <c r="J10" i="15"/>
  <c r="K10" i="15"/>
  <c r="L10" i="15"/>
  <c r="M10" i="15"/>
  <c r="N10" i="15"/>
  <c r="O10" i="15"/>
  <c r="P10" i="15"/>
  <c r="Q10" i="15"/>
  <c r="R10" i="15"/>
  <c r="S10" i="15"/>
  <c r="T10" i="15"/>
  <c r="V10" i="15"/>
  <c r="E8" i="15"/>
  <c r="E9" i="15"/>
  <c r="E10" i="15"/>
  <c r="E7" i="15"/>
  <c r="C10" i="15"/>
  <c r="C9" i="15"/>
  <c r="C8" i="15"/>
  <c r="C7" i="15"/>
  <c r="V63" i="14"/>
  <c r="T63" i="14"/>
  <c r="S63" i="14"/>
  <c r="R63" i="14"/>
  <c r="Q63" i="14"/>
  <c r="P63" i="14"/>
  <c r="O63" i="14"/>
  <c r="N63" i="14"/>
  <c r="M63" i="14"/>
  <c r="L63" i="14"/>
  <c r="K63" i="14"/>
  <c r="J63" i="14"/>
  <c r="I63" i="14"/>
  <c r="H63" i="14"/>
  <c r="G63" i="14"/>
  <c r="F63" i="14"/>
  <c r="E63" i="14"/>
  <c r="V62" i="14"/>
  <c r="T62" i="14"/>
  <c r="S62" i="14"/>
  <c r="R62" i="14"/>
  <c r="Q62" i="14"/>
  <c r="P62" i="14"/>
  <c r="O62" i="14"/>
  <c r="N62" i="14"/>
  <c r="M62" i="14"/>
  <c r="L62" i="14"/>
  <c r="K62" i="14"/>
  <c r="J62" i="14"/>
  <c r="I62" i="14"/>
  <c r="H62" i="14"/>
  <c r="G62" i="14"/>
  <c r="F62" i="14"/>
  <c r="E62" i="14"/>
  <c r="V61" i="14"/>
  <c r="T61" i="14"/>
  <c r="S61" i="14"/>
  <c r="R61" i="14"/>
  <c r="Q61" i="14"/>
  <c r="P61" i="14"/>
  <c r="O61" i="14"/>
  <c r="N61" i="14"/>
  <c r="M61" i="14"/>
  <c r="L61" i="14"/>
  <c r="K61" i="14"/>
  <c r="J61" i="14"/>
  <c r="I61" i="14"/>
  <c r="H61" i="14"/>
  <c r="G61" i="14"/>
  <c r="F61" i="14"/>
  <c r="E61" i="14"/>
  <c r="V60" i="14"/>
  <c r="T60" i="14"/>
  <c r="S60" i="14"/>
  <c r="R60" i="14"/>
  <c r="Q60" i="14"/>
  <c r="P60" i="14"/>
  <c r="O60" i="14"/>
  <c r="N60" i="14"/>
  <c r="M60" i="14"/>
  <c r="L60" i="14"/>
  <c r="K60" i="14"/>
  <c r="J60" i="14"/>
  <c r="I60" i="14"/>
  <c r="H60" i="14"/>
  <c r="G60" i="14"/>
  <c r="F60" i="14"/>
  <c r="E60" i="14"/>
  <c r="V59" i="14"/>
  <c r="T59" i="14"/>
  <c r="S59" i="14"/>
  <c r="R59" i="14"/>
  <c r="Q59" i="14"/>
  <c r="P59" i="14"/>
  <c r="O59" i="14"/>
  <c r="N59" i="14"/>
  <c r="M59" i="14"/>
  <c r="L59" i="14"/>
  <c r="K59" i="14"/>
  <c r="J59" i="14"/>
  <c r="I59" i="14"/>
  <c r="H59" i="14"/>
  <c r="G59" i="14"/>
  <c r="F59" i="14"/>
  <c r="E59" i="14"/>
  <c r="V58" i="14"/>
  <c r="T58" i="14"/>
  <c r="S58" i="14"/>
  <c r="R58" i="14"/>
  <c r="Q58" i="14"/>
  <c r="P58" i="14"/>
  <c r="O58" i="14"/>
  <c r="N58" i="14"/>
  <c r="M58" i="14"/>
  <c r="L58" i="14"/>
  <c r="K58" i="14"/>
  <c r="J58" i="14"/>
  <c r="I58" i="14"/>
  <c r="H58" i="14"/>
  <c r="G58" i="14"/>
  <c r="F58" i="14"/>
  <c r="E58" i="14"/>
  <c r="V57" i="14"/>
  <c r="T57" i="14"/>
  <c r="S57" i="14"/>
  <c r="R57" i="14"/>
  <c r="Q57" i="14"/>
  <c r="P57" i="14"/>
  <c r="O57" i="14"/>
  <c r="N57" i="14"/>
  <c r="M57" i="14"/>
  <c r="L57" i="14"/>
  <c r="K57" i="14"/>
  <c r="J57" i="14"/>
  <c r="I57" i="14"/>
  <c r="H57" i="14"/>
  <c r="G57" i="14"/>
  <c r="F57" i="14"/>
  <c r="E57" i="14"/>
  <c r="V56" i="14"/>
  <c r="T56" i="14"/>
  <c r="S56" i="14"/>
  <c r="R56" i="14"/>
  <c r="Q56" i="14"/>
  <c r="P56" i="14"/>
  <c r="O56" i="14"/>
  <c r="N56" i="14"/>
  <c r="M56" i="14"/>
  <c r="L56" i="14"/>
  <c r="K56" i="14"/>
  <c r="J56" i="14"/>
  <c r="I56" i="14"/>
  <c r="H56" i="14"/>
  <c r="G56" i="14"/>
  <c r="F56" i="14"/>
  <c r="E56" i="14"/>
  <c r="V55" i="14"/>
  <c r="T55" i="14"/>
  <c r="S55" i="14"/>
  <c r="R55" i="14"/>
  <c r="Q55" i="14"/>
  <c r="P55" i="14"/>
  <c r="O55" i="14"/>
  <c r="N55" i="14"/>
  <c r="M55" i="14"/>
  <c r="L55" i="14"/>
  <c r="K55" i="14"/>
  <c r="J55" i="14"/>
  <c r="I55" i="14"/>
  <c r="H55" i="14"/>
  <c r="G55" i="14"/>
  <c r="F55" i="14"/>
  <c r="E55" i="14"/>
  <c r="V54" i="14"/>
  <c r="T54" i="14"/>
  <c r="S54" i="14"/>
  <c r="R54" i="14"/>
  <c r="Q54" i="14"/>
  <c r="P54" i="14"/>
  <c r="O54" i="14"/>
  <c r="N54" i="14"/>
  <c r="M54" i="14"/>
  <c r="L54" i="14"/>
  <c r="K54" i="14"/>
  <c r="J54" i="14"/>
  <c r="I54" i="14"/>
  <c r="H54" i="14"/>
  <c r="G54" i="14"/>
  <c r="F54" i="14"/>
  <c r="E54" i="14"/>
  <c r="V53" i="14"/>
  <c r="T53" i="14"/>
  <c r="S53" i="14"/>
  <c r="R53" i="14"/>
  <c r="Q53" i="14"/>
  <c r="P53" i="14"/>
  <c r="O53" i="14"/>
  <c r="N53" i="14"/>
  <c r="M53" i="14"/>
  <c r="L53" i="14"/>
  <c r="K53" i="14"/>
  <c r="J53" i="14"/>
  <c r="I53" i="14"/>
  <c r="H53" i="14"/>
  <c r="G53" i="14"/>
  <c r="F53" i="14"/>
  <c r="E53" i="14"/>
  <c r="V52" i="14"/>
  <c r="T52" i="14"/>
  <c r="S52" i="14"/>
  <c r="R52" i="14"/>
  <c r="Q52" i="14"/>
  <c r="P52" i="14"/>
  <c r="O52" i="14"/>
  <c r="N52" i="14"/>
  <c r="M52" i="14"/>
  <c r="L52" i="14"/>
  <c r="K52" i="14"/>
  <c r="J52" i="14"/>
  <c r="I52" i="14"/>
  <c r="H52" i="14"/>
  <c r="G52" i="14"/>
  <c r="F52" i="14"/>
  <c r="E52" i="14"/>
  <c r="V50" i="14"/>
  <c r="T50" i="14"/>
  <c r="S50" i="14"/>
  <c r="R50" i="14"/>
  <c r="Q50" i="14"/>
  <c r="P50" i="14"/>
  <c r="O50" i="14"/>
  <c r="N50" i="14"/>
  <c r="M50" i="14"/>
  <c r="L50" i="14"/>
  <c r="K50" i="14"/>
  <c r="J50" i="14"/>
  <c r="I50" i="14"/>
  <c r="H50" i="14"/>
  <c r="G50" i="14"/>
  <c r="F50" i="14"/>
  <c r="E50" i="14"/>
  <c r="V49" i="14"/>
  <c r="T49" i="14"/>
  <c r="S49" i="14"/>
  <c r="R49" i="14"/>
  <c r="Q49" i="14"/>
  <c r="P49" i="14"/>
  <c r="O49" i="14"/>
  <c r="N49" i="14"/>
  <c r="M49" i="14"/>
  <c r="L49" i="14"/>
  <c r="K49" i="14"/>
  <c r="J49" i="14"/>
  <c r="I49" i="14"/>
  <c r="H49" i="14"/>
  <c r="G49" i="14"/>
  <c r="F49" i="14"/>
  <c r="E49" i="14"/>
  <c r="V48" i="14"/>
  <c r="T48" i="14"/>
  <c r="S48" i="14"/>
  <c r="R48" i="14"/>
  <c r="Q48" i="14"/>
  <c r="P48" i="14"/>
  <c r="O48" i="14"/>
  <c r="N48" i="14"/>
  <c r="M48" i="14"/>
  <c r="L48" i="14"/>
  <c r="K48" i="14"/>
  <c r="J48" i="14"/>
  <c r="I48" i="14"/>
  <c r="H48" i="14"/>
  <c r="G48" i="14"/>
  <c r="F48" i="14"/>
  <c r="E48" i="14"/>
  <c r="V47" i="14"/>
  <c r="T47" i="14"/>
  <c r="S47" i="14"/>
  <c r="R47" i="14"/>
  <c r="Q47" i="14"/>
  <c r="P47" i="14"/>
  <c r="O47" i="14"/>
  <c r="N47" i="14"/>
  <c r="M47" i="14"/>
  <c r="L47" i="14"/>
  <c r="K47" i="14"/>
  <c r="J47" i="14"/>
  <c r="I47" i="14"/>
  <c r="H47" i="14"/>
  <c r="G47" i="14"/>
  <c r="F47" i="14"/>
  <c r="E47" i="14"/>
  <c r="V46" i="14"/>
  <c r="T46" i="14"/>
  <c r="S46" i="14"/>
  <c r="R46" i="14"/>
  <c r="Q46" i="14"/>
  <c r="P46" i="14"/>
  <c r="O46" i="14"/>
  <c r="N46" i="14"/>
  <c r="M46" i="14"/>
  <c r="L46" i="14"/>
  <c r="K46" i="14"/>
  <c r="J46" i="14"/>
  <c r="I46" i="14"/>
  <c r="H46" i="14"/>
  <c r="G46" i="14"/>
  <c r="F46" i="14"/>
  <c r="E46" i="14"/>
  <c r="V45" i="14"/>
  <c r="T45" i="14"/>
  <c r="S45" i="14"/>
  <c r="R45" i="14"/>
  <c r="Q45" i="14"/>
  <c r="P45" i="14"/>
  <c r="O45" i="14"/>
  <c r="N45" i="14"/>
  <c r="M45" i="14"/>
  <c r="L45" i="14"/>
  <c r="K45" i="14"/>
  <c r="J45" i="14"/>
  <c r="I45" i="14"/>
  <c r="H45" i="14"/>
  <c r="G45" i="14"/>
  <c r="F45" i="14"/>
  <c r="E45" i="14"/>
  <c r="V44" i="14"/>
  <c r="T44" i="14"/>
  <c r="S44" i="14"/>
  <c r="R44" i="14"/>
  <c r="Q44" i="14"/>
  <c r="P44" i="14"/>
  <c r="O44" i="14"/>
  <c r="N44" i="14"/>
  <c r="M44" i="14"/>
  <c r="L44" i="14"/>
  <c r="K44" i="14"/>
  <c r="J44" i="14"/>
  <c r="I44" i="14"/>
  <c r="H44" i="14"/>
  <c r="G44" i="14"/>
  <c r="F44" i="14"/>
  <c r="E44" i="14"/>
  <c r="V43" i="14"/>
  <c r="T43" i="14"/>
  <c r="S43" i="14"/>
  <c r="R43" i="14"/>
  <c r="Q43" i="14"/>
  <c r="P43" i="14"/>
  <c r="O43" i="14"/>
  <c r="N43" i="14"/>
  <c r="M43" i="14"/>
  <c r="L43" i="14"/>
  <c r="K43" i="14"/>
  <c r="J43" i="14"/>
  <c r="I43" i="14"/>
  <c r="H43" i="14"/>
  <c r="G43" i="14"/>
  <c r="F43" i="14"/>
  <c r="E43" i="14"/>
  <c r="V42" i="14"/>
  <c r="T42" i="14"/>
  <c r="S42" i="14"/>
  <c r="R42" i="14"/>
  <c r="Q42" i="14"/>
  <c r="P42" i="14"/>
  <c r="O42" i="14"/>
  <c r="N42" i="14"/>
  <c r="M42" i="14"/>
  <c r="L42" i="14"/>
  <c r="K42" i="14"/>
  <c r="J42" i="14"/>
  <c r="I42" i="14"/>
  <c r="H42" i="14"/>
  <c r="G42" i="14"/>
  <c r="F42" i="14"/>
  <c r="E42" i="14"/>
  <c r="V41" i="14"/>
  <c r="T41" i="14"/>
  <c r="S41" i="14"/>
  <c r="R41" i="14"/>
  <c r="Q41" i="14"/>
  <c r="P41" i="14"/>
  <c r="O41" i="14"/>
  <c r="N41" i="14"/>
  <c r="M41" i="14"/>
  <c r="L41" i="14"/>
  <c r="K41" i="14"/>
  <c r="J41" i="14"/>
  <c r="I41" i="14"/>
  <c r="H41" i="14"/>
  <c r="G41" i="14"/>
  <c r="F41" i="14"/>
  <c r="E41" i="14"/>
  <c r="V40" i="14"/>
  <c r="T40" i="14"/>
  <c r="S40" i="14"/>
  <c r="R40" i="14"/>
  <c r="Q40" i="14"/>
  <c r="P40" i="14"/>
  <c r="O40" i="14"/>
  <c r="N40" i="14"/>
  <c r="M40" i="14"/>
  <c r="L40" i="14"/>
  <c r="K40" i="14"/>
  <c r="J40" i="14"/>
  <c r="I40" i="14"/>
  <c r="H40" i="14"/>
  <c r="G40" i="14"/>
  <c r="F40" i="14"/>
  <c r="E40" i="14"/>
  <c r="V39" i="14"/>
  <c r="T39" i="14"/>
  <c r="S39" i="14"/>
  <c r="R39" i="14"/>
  <c r="Q39" i="14"/>
  <c r="P39" i="14"/>
  <c r="O39" i="14"/>
  <c r="N39" i="14"/>
  <c r="M39" i="14"/>
  <c r="L39" i="14"/>
  <c r="K39" i="14"/>
  <c r="J39" i="14"/>
  <c r="I39" i="14"/>
  <c r="H39" i="14"/>
  <c r="G39" i="14"/>
  <c r="F39" i="14"/>
  <c r="E39" i="14"/>
  <c r="V37" i="14"/>
  <c r="T37" i="14"/>
  <c r="S37" i="14"/>
  <c r="R37" i="14"/>
  <c r="Q37" i="14"/>
  <c r="P37" i="14"/>
  <c r="O37" i="14"/>
  <c r="N37" i="14"/>
  <c r="M37" i="14"/>
  <c r="L37" i="14"/>
  <c r="K37" i="14"/>
  <c r="J37" i="14"/>
  <c r="I37" i="14"/>
  <c r="H37" i="14"/>
  <c r="G37" i="14"/>
  <c r="F37" i="14"/>
  <c r="E37" i="14"/>
  <c r="V36" i="14"/>
  <c r="T36" i="14"/>
  <c r="S36" i="14"/>
  <c r="R36" i="14"/>
  <c r="Q36" i="14"/>
  <c r="P36" i="14"/>
  <c r="O36" i="14"/>
  <c r="N36" i="14"/>
  <c r="M36" i="14"/>
  <c r="L36" i="14"/>
  <c r="K36" i="14"/>
  <c r="J36" i="14"/>
  <c r="I36" i="14"/>
  <c r="H36" i="14"/>
  <c r="G36" i="14"/>
  <c r="F36" i="14"/>
  <c r="E36" i="14"/>
  <c r="V35" i="14"/>
  <c r="T35" i="14"/>
  <c r="S35" i="14"/>
  <c r="R35" i="14"/>
  <c r="Q35" i="14"/>
  <c r="P35" i="14"/>
  <c r="O35" i="14"/>
  <c r="N35" i="14"/>
  <c r="M35" i="14"/>
  <c r="L35" i="14"/>
  <c r="K35" i="14"/>
  <c r="J35" i="14"/>
  <c r="I35" i="14"/>
  <c r="H35" i="14"/>
  <c r="G35" i="14"/>
  <c r="F35" i="14"/>
  <c r="E35" i="14"/>
  <c r="V34" i="14"/>
  <c r="T34" i="14"/>
  <c r="S34" i="14"/>
  <c r="R34" i="14"/>
  <c r="Q34" i="14"/>
  <c r="P34" i="14"/>
  <c r="O34" i="14"/>
  <c r="N34" i="14"/>
  <c r="M34" i="14"/>
  <c r="L34" i="14"/>
  <c r="K34" i="14"/>
  <c r="J34" i="14"/>
  <c r="I34" i="14"/>
  <c r="H34" i="14"/>
  <c r="G34" i="14"/>
  <c r="F34" i="14"/>
  <c r="E34" i="14"/>
  <c r="V33" i="14"/>
  <c r="T33" i="14"/>
  <c r="S33" i="14"/>
  <c r="R33" i="14"/>
  <c r="Q33" i="14"/>
  <c r="P33" i="14"/>
  <c r="O33" i="14"/>
  <c r="N33" i="14"/>
  <c r="M33" i="14"/>
  <c r="L33" i="14"/>
  <c r="K33" i="14"/>
  <c r="J33" i="14"/>
  <c r="I33" i="14"/>
  <c r="H33" i="14"/>
  <c r="G33" i="14"/>
  <c r="F33" i="14"/>
  <c r="E33" i="14"/>
  <c r="V32" i="14"/>
  <c r="T32" i="14"/>
  <c r="S32" i="14"/>
  <c r="R32" i="14"/>
  <c r="Q32" i="14"/>
  <c r="P32" i="14"/>
  <c r="O32" i="14"/>
  <c r="N32" i="14"/>
  <c r="M32" i="14"/>
  <c r="L32" i="14"/>
  <c r="K32" i="14"/>
  <c r="J32" i="14"/>
  <c r="I32" i="14"/>
  <c r="H32" i="14"/>
  <c r="G32" i="14"/>
  <c r="F32" i="14"/>
  <c r="E32" i="14"/>
  <c r="V31" i="14"/>
  <c r="T31" i="14"/>
  <c r="S31" i="14"/>
  <c r="R31" i="14"/>
  <c r="Q31" i="14"/>
  <c r="P31" i="14"/>
  <c r="O31" i="14"/>
  <c r="N31" i="14"/>
  <c r="M31" i="14"/>
  <c r="L31" i="14"/>
  <c r="K31" i="14"/>
  <c r="J31" i="14"/>
  <c r="I31" i="14"/>
  <c r="H31" i="14"/>
  <c r="G31" i="14"/>
  <c r="F31" i="14"/>
  <c r="E31" i="14"/>
  <c r="V30" i="14"/>
  <c r="T30" i="14"/>
  <c r="S30" i="14"/>
  <c r="R30" i="14"/>
  <c r="Q30" i="14"/>
  <c r="P30" i="14"/>
  <c r="O30" i="14"/>
  <c r="N30" i="14"/>
  <c r="M30" i="14"/>
  <c r="L30" i="14"/>
  <c r="K30" i="14"/>
  <c r="J30" i="14"/>
  <c r="I30" i="14"/>
  <c r="H30" i="14"/>
  <c r="G30" i="14"/>
  <c r="F30" i="14"/>
  <c r="E30" i="14"/>
  <c r="V29" i="14"/>
  <c r="T29" i="14"/>
  <c r="S29" i="14"/>
  <c r="R29" i="14"/>
  <c r="Q29" i="14"/>
  <c r="P29" i="14"/>
  <c r="O29" i="14"/>
  <c r="N29" i="14"/>
  <c r="M29" i="14"/>
  <c r="L29" i="14"/>
  <c r="K29" i="14"/>
  <c r="J29" i="14"/>
  <c r="I29" i="14"/>
  <c r="H29" i="14"/>
  <c r="G29" i="14"/>
  <c r="F29" i="14"/>
  <c r="E29" i="14"/>
  <c r="V28" i="14"/>
  <c r="T28" i="14"/>
  <c r="S28" i="14"/>
  <c r="R28" i="14"/>
  <c r="Q28" i="14"/>
  <c r="P28" i="14"/>
  <c r="O28" i="14"/>
  <c r="N28" i="14"/>
  <c r="M28" i="14"/>
  <c r="L28" i="14"/>
  <c r="K28" i="14"/>
  <c r="J28" i="14"/>
  <c r="I28" i="14"/>
  <c r="H28" i="14"/>
  <c r="G28" i="14"/>
  <c r="F28" i="14"/>
  <c r="E28" i="14"/>
  <c r="V27" i="14"/>
  <c r="T27" i="14"/>
  <c r="S27" i="14"/>
  <c r="R27" i="14"/>
  <c r="Q27" i="14"/>
  <c r="P27" i="14"/>
  <c r="O27" i="14"/>
  <c r="N27" i="14"/>
  <c r="M27" i="14"/>
  <c r="L27" i="14"/>
  <c r="K27" i="14"/>
  <c r="J27" i="14"/>
  <c r="I27" i="14"/>
  <c r="H27" i="14"/>
  <c r="G27" i="14"/>
  <c r="F27" i="14"/>
  <c r="E27" i="14"/>
  <c r="V26" i="14"/>
  <c r="T26" i="14"/>
  <c r="S26" i="14"/>
  <c r="R26" i="14"/>
  <c r="Q26" i="14"/>
  <c r="P26" i="14"/>
  <c r="O26" i="14"/>
  <c r="N26" i="14"/>
  <c r="M26" i="14"/>
  <c r="L26" i="14"/>
  <c r="K26" i="14"/>
  <c r="J26" i="14"/>
  <c r="I26" i="14"/>
  <c r="H26" i="14"/>
  <c r="G26" i="14"/>
  <c r="F26" i="14"/>
  <c r="E26" i="14"/>
  <c r="V24" i="14"/>
  <c r="T24" i="14"/>
  <c r="S24" i="14"/>
  <c r="R24" i="14"/>
  <c r="Q24" i="14"/>
  <c r="P24" i="14"/>
  <c r="O24" i="14"/>
  <c r="N24" i="14"/>
  <c r="M24" i="14"/>
  <c r="L24" i="14"/>
  <c r="K24" i="14"/>
  <c r="J24" i="14"/>
  <c r="I24" i="14"/>
  <c r="H24" i="14"/>
  <c r="G24" i="14"/>
  <c r="F24" i="14"/>
  <c r="E24" i="14"/>
  <c r="V23" i="14"/>
  <c r="T23" i="14"/>
  <c r="S23" i="14"/>
  <c r="R23" i="14"/>
  <c r="Q23" i="14"/>
  <c r="P23" i="14"/>
  <c r="O23" i="14"/>
  <c r="N23" i="14"/>
  <c r="M23" i="14"/>
  <c r="L23" i="14"/>
  <c r="K23" i="14"/>
  <c r="J23" i="14"/>
  <c r="I23" i="14"/>
  <c r="H23" i="14"/>
  <c r="G23" i="14"/>
  <c r="F23" i="14"/>
  <c r="E23" i="14"/>
  <c r="V22" i="14"/>
  <c r="T22" i="14"/>
  <c r="S22" i="14"/>
  <c r="R22" i="14"/>
  <c r="Q22" i="14"/>
  <c r="P22" i="14"/>
  <c r="O22" i="14"/>
  <c r="N22" i="14"/>
  <c r="M22" i="14"/>
  <c r="L22" i="14"/>
  <c r="K22" i="14"/>
  <c r="J22" i="14"/>
  <c r="I22" i="14"/>
  <c r="H22" i="14"/>
  <c r="G22" i="14"/>
  <c r="F22" i="14"/>
  <c r="E22" i="14"/>
  <c r="V21" i="14"/>
  <c r="T21" i="14"/>
  <c r="S21" i="14"/>
  <c r="R21" i="14"/>
  <c r="Q21" i="14"/>
  <c r="P21" i="14"/>
  <c r="O21" i="14"/>
  <c r="N21" i="14"/>
  <c r="M21" i="14"/>
  <c r="L21" i="14"/>
  <c r="K21" i="14"/>
  <c r="J21" i="14"/>
  <c r="I21" i="14"/>
  <c r="H21" i="14"/>
  <c r="G21" i="14"/>
  <c r="F21" i="14"/>
  <c r="E21" i="14"/>
  <c r="V20" i="14"/>
  <c r="T20" i="14"/>
  <c r="S20" i="14"/>
  <c r="R20" i="14"/>
  <c r="Q20" i="14"/>
  <c r="P20" i="14"/>
  <c r="O20" i="14"/>
  <c r="N20" i="14"/>
  <c r="M20" i="14"/>
  <c r="L20" i="14"/>
  <c r="K20" i="14"/>
  <c r="J20" i="14"/>
  <c r="I20" i="14"/>
  <c r="H20" i="14"/>
  <c r="G20" i="14"/>
  <c r="F20" i="14"/>
  <c r="E20" i="14"/>
  <c r="V19" i="14"/>
  <c r="T19" i="14"/>
  <c r="S19" i="14"/>
  <c r="R19" i="14"/>
  <c r="Q19" i="14"/>
  <c r="P19" i="14"/>
  <c r="O19" i="14"/>
  <c r="N19" i="14"/>
  <c r="M19" i="14"/>
  <c r="L19" i="14"/>
  <c r="K19" i="14"/>
  <c r="J19" i="14"/>
  <c r="I19" i="14"/>
  <c r="H19" i="14"/>
  <c r="G19" i="14"/>
  <c r="F19" i="14"/>
  <c r="E19" i="14"/>
  <c r="V18" i="14"/>
  <c r="T18" i="14"/>
  <c r="S18" i="14"/>
  <c r="R18" i="14"/>
  <c r="Q18" i="14"/>
  <c r="P18" i="14"/>
  <c r="O18" i="14"/>
  <c r="N18" i="14"/>
  <c r="M18" i="14"/>
  <c r="L18" i="14"/>
  <c r="K18" i="14"/>
  <c r="J18" i="14"/>
  <c r="I18" i="14"/>
  <c r="H18" i="14"/>
  <c r="G18" i="14"/>
  <c r="F18" i="14"/>
  <c r="E18" i="14"/>
  <c r="V17" i="14"/>
  <c r="T17" i="14"/>
  <c r="S17" i="14"/>
  <c r="R17" i="14"/>
  <c r="Q17" i="14"/>
  <c r="P17" i="14"/>
  <c r="O17" i="14"/>
  <c r="N17" i="14"/>
  <c r="M17" i="14"/>
  <c r="L17" i="14"/>
  <c r="K17" i="14"/>
  <c r="J17" i="14"/>
  <c r="I17" i="14"/>
  <c r="H17" i="14"/>
  <c r="G17" i="14"/>
  <c r="F17" i="14"/>
  <c r="E17" i="14"/>
  <c r="V16" i="14"/>
  <c r="T16" i="14"/>
  <c r="S16" i="14"/>
  <c r="R16" i="14"/>
  <c r="Q16" i="14"/>
  <c r="P16" i="14"/>
  <c r="O16" i="14"/>
  <c r="N16" i="14"/>
  <c r="M16" i="14"/>
  <c r="L16" i="14"/>
  <c r="K16" i="14"/>
  <c r="J16" i="14"/>
  <c r="I16" i="14"/>
  <c r="H16" i="14"/>
  <c r="G16" i="14"/>
  <c r="F16" i="14"/>
  <c r="E16" i="14"/>
  <c r="V15" i="14"/>
  <c r="T15" i="14"/>
  <c r="S15" i="14"/>
  <c r="R15" i="14"/>
  <c r="Q15" i="14"/>
  <c r="P15" i="14"/>
  <c r="O15" i="14"/>
  <c r="N15" i="14"/>
  <c r="M15" i="14"/>
  <c r="L15" i="14"/>
  <c r="K15" i="14"/>
  <c r="J15" i="14"/>
  <c r="I15" i="14"/>
  <c r="H15" i="14"/>
  <c r="G15" i="14"/>
  <c r="F15" i="14"/>
  <c r="E15" i="14"/>
  <c r="V14" i="14"/>
  <c r="T14" i="14"/>
  <c r="S14" i="14"/>
  <c r="R14" i="14"/>
  <c r="Q14" i="14"/>
  <c r="P14" i="14"/>
  <c r="O14" i="14"/>
  <c r="N14" i="14"/>
  <c r="M14" i="14"/>
  <c r="L14" i="14"/>
  <c r="K14" i="14"/>
  <c r="J14" i="14"/>
  <c r="I14" i="14"/>
  <c r="H14" i="14"/>
  <c r="G14" i="14"/>
  <c r="F14" i="14"/>
  <c r="E14" i="14"/>
  <c r="V13" i="14"/>
  <c r="T13" i="14"/>
  <c r="S13" i="14"/>
  <c r="R13" i="14"/>
  <c r="Q13" i="14"/>
  <c r="P13" i="14"/>
  <c r="O13" i="14"/>
  <c r="N13" i="14"/>
  <c r="M13" i="14"/>
  <c r="L13" i="14"/>
  <c r="K13" i="14"/>
  <c r="J13" i="14"/>
  <c r="I13" i="14"/>
  <c r="H13" i="14"/>
  <c r="G13" i="14"/>
  <c r="F13" i="14"/>
  <c r="E13" i="14"/>
  <c r="F7" i="14"/>
  <c r="H7" i="14"/>
  <c r="J7" i="14"/>
  <c r="L7" i="14"/>
  <c r="N7" i="14"/>
  <c r="P7" i="14"/>
  <c r="R7" i="14"/>
  <c r="T7" i="14"/>
  <c r="F9" i="14"/>
  <c r="H9" i="14"/>
  <c r="J9" i="14"/>
  <c r="L9" i="14"/>
  <c r="N9" i="14"/>
  <c r="P9" i="14"/>
  <c r="R9" i="14"/>
  <c r="T9" i="14"/>
  <c r="C10" i="14"/>
  <c r="F10" i="14" s="1"/>
  <c r="C9" i="14"/>
  <c r="G9" i="14" s="1"/>
  <c r="C8" i="14"/>
  <c r="F8" i="14" s="1"/>
  <c r="C7" i="14"/>
  <c r="G7" i="14" s="1"/>
  <c r="Y10" i="13"/>
  <c r="W10" i="13"/>
  <c r="V10" i="13"/>
  <c r="U10" i="13"/>
  <c r="T10" i="13"/>
  <c r="S10" i="13"/>
  <c r="R10" i="13"/>
  <c r="Q10" i="13"/>
  <c r="P10" i="13"/>
  <c r="O10" i="13"/>
  <c r="N10" i="13"/>
  <c r="M10" i="13"/>
  <c r="L10" i="13"/>
  <c r="K10" i="13"/>
  <c r="J10" i="13"/>
  <c r="I10" i="13"/>
  <c r="Y9" i="13"/>
  <c r="W9" i="13"/>
  <c r="V9" i="13"/>
  <c r="U9" i="13"/>
  <c r="T9" i="13"/>
  <c r="S9" i="13"/>
  <c r="R9" i="13"/>
  <c r="Q9" i="13"/>
  <c r="P9" i="13"/>
  <c r="O9" i="13"/>
  <c r="N9" i="13"/>
  <c r="M9" i="13"/>
  <c r="L9" i="13"/>
  <c r="K9" i="13"/>
  <c r="J9" i="13"/>
  <c r="I9" i="13"/>
  <c r="H9" i="13"/>
  <c r="H10" i="13"/>
  <c r="Y9" i="11"/>
  <c r="Y8" i="11"/>
  <c r="Y7" i="11"/>
  <c r="Y6" i="11"/>
  <c r="I6" i="11"/>
  <c r="J6" i="11"/>
  <c r="K6" i="11"/>
  <c r="L6" i="11"/>
  <c r="M6" i="11"/>
  <c r="N6" i="11"/>
  <c r="O6" i="11"/>
  <c r="P6" i="11"/>
  <c r="Q6" i="11"/>
  <c r="R6" i="11"/>
  <c r="S6" i="11"/>
  <c r="T6" i="11"/>
  <c r="U6" i="11"/>
  <c r="V6" i="11"/>
  <c r="W6" i="11"/>
  <c r="I7" i="11"/>
  <c r="J7" i="11"/>
  <c r="K7" i="11"/>
  <c r="L7" i="11"/>
  <c r="M7" i="11"/>
  <c r="N7" i="11"/>
  <c r="O7" i="11"/>
  <c r="P7" i="11"/>
  <c r="Q7" i="11"/>
  <c r="R7" i="11"/>
  <c r="S7" i="11"/>
  <c r="T7" i="11"/>
  <c r="U7" i="11"/>
  <c r="V7" i="11"/>
  <c r="W7" i="11"/>
  <c r="I8" i="11"/>
  <c r="J8" i="11"/>
  <c r="K8" i="11"/>
  <c r="L8" i="11"/>
  <c r="M8" i="11"/>
  <c r="N8" i="11"/>
  <c r="O8" i="11"/>
  <c r="P8" i="11"/>
  <c r="Q8" i="11"/>
  <c r="R8" i="11"/>
  <c r="S8" i="11"/>
  <c r="T8" i="11"/>
  <c r="U8" i="11"/>
  <c r="V8" i="11"/>
  <c r="W8" i="11"/>
  <c r="I9" i="11"/>
  <c r="J9" i="11"/>
  <c r="K9" i="11"/>
  <c r="L9" i="11"/>
  <c r="M9" i="11"/>
  <c r="N9" i="11"/>
  <c r="O9" i="11"/>
  <c r="P9" i="11"/>
  <c r="Q9" i="11"/>
  <c r="R9" i="11"/>
  <c r="S9" i="11"/>
  <c r="T9" i="11"/>
  <c r="U9" i="11"/>
  <c r="V9" i="11"/>
  <c r="W9" i="11"/>
  <c r="H7" i="11"/>
  <c r="H8" i="11"/>
  <c r="H9" i="11"/>
  <c r="H6" i="11"/>
  <c r="E7" i="14" l="1"/>
  <c r="E9" i="14"/>
  <c r="V10" i="14"/>
  <c r="S10" i="14"/>
  <c r="Q10" i="14"/>
  <c r="O10" i="14"/>
  <c r="M10" i="14"/>
  <c r="K10" i="14"/>
  <c r="I10" i="14"/>
  <c r="G10" i="14"/>
  <c r="V9" i="14"/>
  <c r="S9" i="14"/>
  <c r="Q9" i="14"/>
  <c r="O9" i="14"/>
  <c r="M9" i="14"/>
  <c r="K9" i="14"/>
  <c r="I9" i="14"/>
  <c r="V8" i="14"/>
  <c r="S8" i="14"/>
  <c r="Q8" i="14"/>
  <c r="O8" i="14"/>
  <c r="M8" i="14"/>
  <c r="K8" i="14"/>
  <c r="I8" i="14"/>
  <c r="G8" i="14"/>
  <c r="V7" i="14"/>
  <c r="S7" i="14"/>
  <c r="Q7" i="14"/>
  <c r="O7" i="14"/>
  <c r="M7" i="14"/>
  <c r="K7" i="14"/>
  <c r="I7" i="14"/>
  <c r="E10" i="14"/>
  <c r="E8" i="14"/>
  <c r="T10" i="14"/>
  <c r="R10" i="14"/>
  <c r="P10" i="14"/>
  <c r="N10" i="14"/>
  <c r="L10" i="14"/>
  <c r="J10" i="14"/>
  <c r="H10" i="14"/>
  <c r="T8" i="14"/>
  <c r="R8" i="14"/>
  <c r="P8" i="14"/>
  <c r="N8" i="14"/>
  <c r="L8" i="14"/>
  <c r="J8" i="14"/>
  <c r="H8" i="14"/>
  <c r="F8" i="19"/>
  <c r="H8" i="19"/>
  <c r="J8" i="19"/>
  <c r="L8" i="19"/>
  <c r="N8" i="19"/>
  <c r="P8" i="19"/>
  <c r="R8" i="19"/>
  <c r="T8" i="19"/>
  <c r="E8" i="19"/>
  <c r="G8" i="19"/>
  <c r="I8" i="19"/>
  <c r="K8" i="19"/>
  <c r="M8" i="19"/>
  <c r="O8" i="19"/>
  <c r="Q8" i="19"/>
  <c r="S8" i="19"/>
  <c r="V8" i="19"/>
  <c r="F10" i="19"/>
  <c r="H10" i="19"/>
  <c r="J10" i="19"/>
  <c r="L10" i="19"/>
  <c r="N10" i="19"/>
  <c r="P10" i="19"/>
  <c r="R10" i="19"/>
  <c r="T10" i="19"/>
  <c r="E10" i="19"/>
  <c r="G10" i="19"/>
  <c r="I10" i="19"/>
  <c r="K10" i="19"/>
  <c r="M10" i="19"/>
  <c r="O10" i="19"/>
  <c r="Q10" i="19"/>
  <c r="S10" i="19"/>
  <c r="V10" i="19"/>
  <c r="F7" i="19"/>
  <c r="H7" i="19"/>
  <c r="J7" i="19"/>
  <c r="L7" i="19"/>
  <c r="N7" i="19"/>
  <c r="P7" i="19"/>
  <c r="R7" i="19"/>
  <c r="T7" i="19"/>
  <c r="G7" i="19"/>
  <c r="I7" i="19"/>
  <c r="K7" i="19"/>
  <c r="M7" i="19"/>
  <c r="O7" i="19"/>
  <c r="Q7" i="19"/>
  <c r="S7" i="19"/>
  <c r="V7" i="19"/>
  <c r="E7" i="19"/>
  <c r="F9" i="19"/>
  <c r="H9" i="19"/>
  <c r="J9" i="19"/>
  <c r="L9" i="19"/>
  <c r="N9" i="19"/>
  <c r="P9" i="19"/>
  <c r="R9" i="19"/>
  <c r="T9" i="19"/>
  <c r="G9" i="19"/>
  <c r="I9" i="19"/>
  <c r="K9" i="19"/>
  <c r="M9" i="19"/>
  <c r="O9" i="19"/>
  <c r="Q9" i="19"/>
  <c r="S9" i="19"/>
  <c r="V9" i="19"/>
  <c r="E9" i="19"/>
  <c r="F7" i="20"/>
  <c r="H7" i="20"/>
  <c r="J7" i="20"/>
  <c r="L7" i="20"/>
  <c r="N7" i="20"/>
  <c r="P7" i="20"/>
  <c r="R7" i="20"/>
  <c r="T7" i="20"/>
  <c r="G7" i="20"/>
  <c r="I7" i="20"/>
  <c r="K7" i="20"/>
  <c r="M7" i="20"/>
  <c r="O7" i="20"/>
  <c r="Q7" i="20"/>
  <c r="S7" i="20"/>
  <c r="V7" i="20"/>
  <c r="E7" i="20"/>
  <c r="F9" i="20"/>
  <c r="H9" i="20"/>
  <c r="J9" i="20"/>
  <c r="L9" i="20"/>
  <c r="N9" i="20"/>
  <c r="P9" i="20"/>
  <c r="R9" i="20"/>
  <c r="T9" i="20"/>
  <c r="G9" i="20"/>
  <c r="I9" i="20"/>
  <c r="K9" i="20"/>
  <c r="M9" i="20"/>
  <c r="O9" i="20"/>
  <c r="Q9" i="20"/>
  <c r="S9" i="20"/>
  <c r="V9" i="20"/>
  <c r="E9" i="20"/>
  <c r="H10" i="7" l="1"/>
  <c r="H34" i="7" s="1"/>
  <c r="S7" i="6"/>
  <c r="T7" i="30" s="1"/>
  <c r="U8" i="6"/>
  <c r="V8" i="30" s="1"/>
  <c r="S8" i="6"/>
  <c r="T8" i="30" s="1"/>
  <c r="R8" i="6"/>
  <c r="S8" i="30" s="1"/>
  <c r="Q8" i="6"/>
  <c r="R8" i="30" s="1"/>
  <c r="P8" i="6"/>
  <c r="Q8" i="30" s="1"/>
  <c r="N8" i="6"/>
  <c r="O8" i="30" s="1"/>
  <c r="M8" i="6"/>
  <c r="N8" i="30" s="1"/>
  <c r="L8" i="6"/>
  <c r="M8" i="30" s="1"/>
  <c r="J8" i="6"/>
  <c r="K8" i="30" s="1"/>
  <c r="I8" i="6"/>
  <c r="J8" i="30" s="1"/>
  <c r="H8" i="6"/>
  <c r="I8" i="30" s="1"/>
  <c r="G8" i="6"/>
  <c r="H8" i="30" s="1"/>
  <c r="S9" i="6"/>
  <c r="S10" i="6"/>
  <c r="F38" i="6"/>
  <c r="F37" i="6"/>
  <c r="F36" i="6"/>
  <c r="G36" i="30" s="1"/>
  <c r="F35" i="6"/>
  <c r="G35" i="30" s="1"/>
  <c r="F34" i="6"/>
  <c r="G34" i="30" s="1"/>
  <c r="F33" i="6"/>
  <c r="G33" i="30" s="1"/>
  <c r="F32" i="6"/>
  <c r="G32" i="30" s="1"/>
  <c r="F31" i="6"/>
  <c r="G31" i="30" s="1"/>
  <c r="F30" i="6"/>
  <c r="G30" i="30" s="1"/>
  <c r="F29" i="6"/>
  <c r="G29" i="30" s="1"/>
  <c r="F28" i="6"/>
  <c r="G28" i="30" s="1"/>
  <c r="F27" i="6"/>
  <c r="G27" i="30" s="1"/>
  <c r="F26" i="6"/>
  <c r="G26" i="30" s="1"/>
  <c r="R7" i="6"/>
  <c r="S7" i="30" s="1"/>
  <c r="Q7" i="6"/>
  <c r="R7" i="30" s="1"/>
  <c r="P7" i="6"/>
  <c r="Q7" i="30" s="1"/>
  <c r="N7" i="6"/>
  <c r="O7" i="30" s="1"/>
  <c r="M7" i="6"/>
  <c r="N7" i="30" s="1"/>
  <c r="L7" i="6"/>
  <c r="M7" i="30" s="1"/>
  <c r="G7" i="6"/>
  <c r="H7" i="30" s="1"/>
  <c r="H7" i="6"/>
  <c r="I7" i="30" s="1"/>
  <c r="I7" i="6"/>
  <c r="J7" i="30" s="1"/>
  <c r="J7" i="6"/>
  <c r="K7" i="30" s="1"/>
  <c r="F13" i="6"/>
  <c r="G13" i="30" s="1"/>
  <c r="F14" i="6"/>
  <c r="G14" i="30" s="1"/>
  <c r="F15" i="6"/>
  <c r="G15" i="30" s="1"/>
  <c r="F16" i="6"/>
  <c r="G16" i="30" s="1"/>
  <c r="F17" i="6"/>
  <c r="G17" i="30" s="1"/>
  <c r="F18" i="6"/>
  <c r="G18" i="30" s="1"/>
  <c r="F19" i="6"/>
  <c r="G19" i="30" s="1"/>
  <c r="F20" i="6"/>
  <c r="G20" i="30" s="1"/>
  <c r="F21" i="6"/>
  <c r="G21" i="30" s="1"/>
  <c r="F22" i="6"/>
  <c r="G22" i="30" s="1"/>
  <c r="F23" i="6"/>
  <c r="F24" i="6"/>
  <c r="F12" i="6"/>
  <c r="G12" i="30" s="1"/>
  <c r="K13" i="6"/>
  <c r="L13" i="30" s="1"/>
  <c r="K15" i="6"/>
  <c r="L15" i="30" s="1"/>
  <c r="K16" i="6"/>
  <c r="L16" i="30" s="1"/>
  <c r="K17" i="6"/>
  <c r="L17" i="30" s="1"/>
  <c r="K18" i="6"/>
  <c r="L18" i="30" s="1"/>
  <c r="K19" i="6"/>
  <c r="L19" i="30" s="1"/>
  <c r="K20" i="6"/>
  <c r="L20" i="30" s="1"/>
  <c r="K21" i="6"/>
  <c r="L21" i="30" s="1"/>
  <c r="K22" i="6"/>
  <c r="L22" i="30" s="1"/>
  <c r="K23" i="6"/>
  <c r="K24" i="6"/>
  <c r="L12" i="30"/>
  <c r="O14" i="6"/>
  <c r="P14" i="30" s="1"/>
  <c r="O15" i="6"/>
  <c r="P15" i="30" s="1"/>
  <c r="O16" i="6"/>
  <c r="P16" i="30" s="1"/>
  <c r="O17" i="6"/>
  <c r="P17" i="30" s="1"/>
  <c r="O18" i="6"/>
  <c r="P18" i="30" s="1"/>
  <c r="O19" i="6"/>
  <c r="P19" i="30" s="1"/>
  <c r="O20" i="6"/>
  <c r="P20" i="30" s="1"/>
  <c r="O21" i="6"/>
  <c r="P21" i="30" s="1"/>
  <c r="O22" i="6"/>
  <c r="P22" i="30" s="1"/>
  <c r="O23" i="6"/>
  <c r="O24" i="6"/>
  <c r="O12" i="6"/>
  <c r="P12" i="30" s="1"/>
  <c r="E24" i="6" l="1"/>
  <c r="O86" i="6" s="1"/>
  <c r="S72" i="6"/>
  <c r="T10" i="30"/>
  <c r="S71" i="6"/>
  <c r="T9" i="30"/>
  <c r="O7" i="6"/>
  <c r="P7" i="30" s="1"/>
  <c r="K7" i="6"/>
  <c r="L7" i="30" s="1"/>
  <c r="F7" i="6"/>
  <c r="G7" i="30" s="1"/>
  <c r="E12" i="6"/>
  <c r="E22" i="6"/>
  <c r="E20" i="6"/>
  <c r="E18" i="6"/>
  <c r="E16" i="6"/>
  <c r="E14" i="6"/>
  <c r="E23" i="6"/>
  <c r="O85" i="6" s="1"/>
  <c r="E21" i="6"/>
  <c r="E19" i="6"/>
  <c r="E17" i="6"/>
  <c r="E15" i="6"/>
  <c r="E13" i="6"/>
  <c r="F8" i="6"/>
  <c r="G8" i="30" s="1"/>
  <c r="W8" i="13"/>
  <c r="U8" i="13"/>
  <c r="S8" i="13"/>
  <c r="Q8" i="13"/>
  <c r="O8" i="13"/>
  <c r="M8" i="13"/>
  <c r="K8" i="13"/>
  <c r="I8" i="13"/>
  <c r="Y8" i="13"/>
  <c r="V8" i="13"/>
  <c r="T8" i="13"/>
  <c r="R8" i="13"/>
  <c r="P8" i="13"/>
  <c r="N8" i="13"/>
  <c r="L8" i="13"/>
  <c r="J8" i="13"/>
  <c r="H8" i="13"/>
  <c r="W7" i="13"/>
  <c r="U7" i="13"/>
  <c r="S7" i="13"/>
  <c r="Q7" i="13"/>
  <c r="O7" i="13"/>
  <c r="M7" i="13"/>
  <c r="K7" i="13"/>
  <c r="I7" i="13"/>
  <c r="H7" i="13"/>
  <c r="Y7" i="13"/>
  <c r="V7" i="13"/>
  <c r="T7" i="13"/>
  <c r="R7" i="13"/>
  <c r="P7" i="13"/>
  <c r="N7" i="13"/>
  <c r="L7" i="13"/>
  <c r="J7" i="13"/>
  <c r="Z11" i="7"/>
  <c r="Z10" i="7"/>
  <c r="Z9" i="7"/>
  <c r="Z8" i="7"/>
  <c r="X11" i="7"/>
  <c r="X10" i="7"/>
  <c r="X9" i="7"/>
  <c r="X8" i="7"/>
  <c r="V11" i="7"/>
  <c r="U11" i="7"/>
  <c r="T11" i="7"/>
  <c r="S11" i="7"/>
  <c r="V10" i="7"/>
  <c r="V34" i="7" s="1"/>
  <c r="U10" i="7"/>
  <c r="U34" i="7" s="1"/>
  <c r="T10" i="7"/>
  <c r="T34" i="7" s="1"/>
  <c r="S10" i="7"/>
  <c r="S34" i="7" s="1"/>
  <c r="V9" i="7"/>
  <c r="V33" i="7" s="1"/>
  <c r="U9" i="7"/>
  <c r="U33" i="7" s="1"/>
  <c r="T9" i="7"/>
  <c r="T33" i="7" s="1"/>
  <c r="S9" i="7"/>
  <c r="S33" i="7" s="1"/>
  <c r="V8" i="7"/>
  <c r="V32" i="7" s="1"/>
  <c r="U8" i="7"/>
  <c r="U32" i="7" s="1"/>
  <c r="T8" i="7"/>
  <c r="T32" i="7" s="1"/>
  <c r="S8" i="7"/>
  <c r="S32" i="7" s="1"/>
  <c r="Q11" i="7"/>
  <c r="Q10" i="7"/>
  <c r="Q9" i="7"/>
  <c r="Q8" i="7"/>
  <c r="O11" i="7"/>
  <c r="N11" i="7"/>
  <c r="M11" i="7"/>
  <c r="O10" i="7"/>
  <c r="O34" i="7" s="1"/>
  <c r="N10" i="7"/>
  <c r="N34" i="7" s="1"/>
  <c r="M10" i="7"/>
  <c r="M34" i="7" s="1"/>
  <c r="O9" i="7"/>
  <c r="O33" i="7" s="1"/>
  <c r="N9" i="7"/>
  <c r="N33" i="7" s="1"/>
  <c r="M9" i="7"/>
  <c r="M33" i="7" s="1"/>
  <c r="O8" i="7"/>
  <c r="O32" i="7" s="1"/>
  <c r="N8" i="7"/>
  <c r="N32" i="7" s="1"/>
  <c r="M8" i="7"/>
  <c r="M32" i="7" s="1"/>
  <c r="K11" i="7"/>
  <c r="J11" i="7"/>
  <c r="I11" i="7"/>
  <c r="H11" i="7"/>
  <c r="G11" i="7"/>
  <c r="F11" i="7"/>
  <c r="K10" i="7"/>
  <c r="K34" i="7" s="1"/>
  <c r="J10" i="7"/>
  <c r="J34" i="7" s="1"/>
  <c r="I10" i="7"/>
  <c r="I34" i="7" s="1"/>
  <c r="G10" i="7"/>
  <c r="G34" i="7" s="1"/>
  <c r="F10" i="7"/>
  <c r="F34" i="7" s="1"/>
  <c r="K9" i="7"/>
  <c r="K33" i="7" s="1"/>
  <c r="J9" i="7"/>
  <c r="J33" i="7" s="1"/>
  <c r="I9" i="7"/>
  <c r="I33" i="7" s="1"/>
  <c r="H9" i="7"/>
  <c r="H33" i="7" s="1"/>
  <c r="G9" i="7"/>
  <c r="G33" i="7" s="1"/>
  <c r="F9" i="7"/>
  <c r="F33" i="7" s="1"/>
  <c r="K8" i="7"/>
  <c r="K32" i="7" s="1"/>
  <c r="J8" i="7"/>
  <c r="J32" i="7" s="1"/>
  <c r="I8" i="7"/>
  <c r="I32" i="7" s="1"/>
  <c r="H8" i="7"/>
  <c r="H32" i="7" s="1"/>
  <c r="G8" i="7"/>
  <c r="G32" i="7" s="1"/>
  <c r="F8" i="7"/>
  <c r="F32" i="7" s="1"/>
  <c r="D11" i="7"/>
  <c r="D9" i="7"/>
  <c r="D10" i="7"/>
  <c r="D8" i="7"/>
  <c r="O26" i="6"/>
  <c r="P26" i="30" s="1"/>
  <c r="O27" i="6"/>
  <c r="P27" i="30" s="1"/>
  <c r="O28" i="6"/>
  <c r="P28" i="30" s="1"/>
  <c r="O29" i="6"/>
  <c r="P29" i="30" s="1"/>
  <c r="O30" i="6"/>
  <c r="P30" i="30" s="1"/>
  <c r="O31" i="6"/>
  <c r="P31" i="30" s="1"/>
  <c r="O32" i="6"/>
  <c r="P32" i="30" s="1"/>
  <c r="O33" i="6"/>
  <c r="P33" i="30" s="1"/>
  <c r="O34" i="6"/>
  <c r="P34" i="30" s="1"/>
  <c r="O35" i="6"/>
  <c r="P35" i="30" s="1"/>
  <c r="O36" i="6"/>
  <c r="P36" i="30" s="1"/>
  <c r="O37" i="6"/>
  <c r="O38" i="6"/>
  <c r="O40" i="6"/>
  <c r="O41" i="6"/>
  <c r="O42" i="6"/>
  <c r="O43" i="6"/>
  <c r="O44" i="6"/>
  <c r="O45" i="6"/>
  <c r="O46" i="6"/>
  <c r="O47" i="6"/>
  <c r="O48" i="6"/>
  <c r="O49" i="6"/>
  <c r="O50" i="6"/>
  <c r="O51" i="6"/>
  <c r="O113" i="6" s="1"/>
  <c r="O52" i="6"/>
  <c r="O114" i="6" s="1"/>
  <c r="O54" i="6"/>
  <c r="O55" i="6"/>
  <c r="O56" i="6"/>
  <c r="O57" i="6"/>
  <c r="O58" i="6"/>
  <c r="O59" i="6"/>
  <c r="O60" i="6"/>
  <c r="O61" i="6"/>
  <c r="O62" i="6"/>
  <c r="O63" i="6"/>
  <c r="O64" i="6"/>
  <c r="O65" i="6"/>
  <c r="O66" i="6"/>
  <c r="O128" i="6" s="1"/>
  <c r="K26" i="6"/>
  <c r="L26" i="30" s="1"/>
  <c r="K27" i="6"/>
  <c r="L27" i="30" s="1"/>
  <c r="K28" i="6"/>
  <c r="L28" i="30" s="1"/>
  <c r="K29" i="6"/>
  <c r="L29" i="30" s="1"/>
  <c r="K30" i="6"/>
  <c r="L30" i="30" s="1"/>
  <c r="K31" i="6"/>
  <c r="L31" i="30" s="1"/>
  <c r="K32" i="6"/>
  <c r="L32" i="30" s="1"/>
  <c r="K33" i="6"/>
  <c r="L33" i="30" s="1"/>
  <c r="K34" i="6"/>
  <c r="L34" i="30" s="1"/>
  <c r="K35" i="6"/>
  <c r="L35" i="30" s="1"/>
  <c r="K36" i="6"/>
  <c r="L36" i="30" s="1"/>
  <c r="K37" i="6"/>
  <c r="K38" i="6"/>
  <c r="K40" i="6"/>
  <c r="K41" i="6"/>
  <c r="K42" i="6"/>
  <c r="K43" i="6"/>
  <c r="K44" i="6"/>
  <c r="K45" i="6"/>
  <c r="K46" i="6"/>
  <c r="K47" i="6"/>
  <c r="K48" i="6"/>
  <c r="K49" i="6"/>
  <c r="K50" i="6"/>
  <c r="K51" i="6"/>
  <c r="K113" i="6" s="1"/>
  <c r="K52" i="6"/>
  <c r="K114" i="6" s="1"/>
  <c r="K54" i="6"/>
  <c r="K55" i="6"/>
  <c r="K56" i="6"/>
  <c r="K57" i="6"/>
  <c r="K58" i="6"/>
  <c r="K59" i="6"/>
  <c r="K60" i="6"/>
  <c r="K61" i="6"/>
  <c r="K62" i="6"/>
  <c r="K63" i="6"/>
  <c r="K126" i="6"/>
  <c r="K127" i="6"/>
  <c r="K66" i="6"/>
  <c r="K128" i="6" s="1"/>
  <c r="F40" i="6"/>
  <c r="F41" i="6"/>
  <c r="F42" i="6"/>
  <c r="F43" i="6"/>
  <c r="F44" i="6"/>
  <c r="F45" i="6"/>
  <c r="F46" i="6"/>
  <c r="F47" i="6"/>
  <c r="F48" i="6"/>
  <c r="F49" i="6"/>
  <c r="F50" i="6"/>
  <c r="F51" i="6"/>
  <c r="F113" i="6" s="1"/>
  <c r="F52" i="6"/>
  <c r="F114" i="6" s="1"/>
  <c r="F54" i="6"/>
  <c r="F55" i="6"/>
  <c r="F56" i="6"/>
  <c r="F57" i="6"/>
  <c r="F58" i="6"/>
  <c r="F59" i="6"/>
  <c r="F60" i="6"/>
  <c r="F61" i="6"/>
  <c r="F62" i="6"/>
  <c r="F63" i="6"/>
  <c r="F64" i="6"/>
  <c r="F65" i="6"/>
  <c r="F66" i="6"/>
  <c r="F128" i="6" s="1"/>
  <c r="F126" i="6" l="1"/>
  <c r="G64" i="30"/>
  <c r="F124" i="6"/>
  <c r="G62" i="30"/>
  <c r="F122" i="6"/>
  <c r="G60" i="30"/>
  <c r="F120" i="6"/>
  <c r="G58" i="30"/>
  <c r="F118" i="6"/>
  <c r="G56" i="30"/>
  <c r="F116" i="6"/>
  <c r="G54" i="30"/>
  <c r="F112" i="6"/>
  <c r="G50" i="30"/>
  <c r="F110" i="6"/>
  <c r="G48" i="30"/>
  <c r="F108" i="6"/>
  <c r="G46" i="30"/>
  <c r="F106" i="6"/>
  <c r="G44" i="30"/>
  <c r="F104" i="6"/>
  <c r="G42" i="30"/>
  <c r="F102" i="6"/>
  <c r="G40" i="30"/>
  <c r="K125" i="6"/>
  <c r="L63" i="30"/>
  <c r="K123" i="6"/>
  <c r="L61" i="30"/>
  <c r="K121" i="6"/>
  <c r="L59" i="30"/>
  <c r="K119" i="6"/>
  <c r="L57" i="30"/>
  <c r="K117" i="6"/>
  <c r="L55" i="30"/>
  <c r="K111" i="6"/>
  <c r="L49" i="30"/>
  <c r="K109" i="6"/>
  <c r="L47" i="30"/>
  <c r="K107" i="6"/>
  <c r="L45" i="30"/>
  <c r="K105" i="6"/>
  <c r="L43" i="30"/>
  <c r="K103" i="6"/>
  <c r="L41" i="30"/>
  <c r="O126" i="6"/>
  <c r="P64" i="30"/>
  <c r="O124" i="6"/>
  <c r="P62" i="30"/>
  <c r="O122" i="6"/>
  <c r="P60" i="30"/>
  <c r="O120" i="6"/>
  <c r="P58" i="30"/>
  <c r="O118" i="6"/>
  <c r="P56" i="30"/>
  <c r="O116" i="6"/>
  <c r="P54" i="30"/>
  <c r="O112" i="6"/>
  <c r="P50" i="30"/>
  <c r="O110" i="6"/>
  <c r="P48" i="30"/>
  <c r="O108" i="6"/>
  <c r="P46" i="30"/>
  <c r="O106" i="6"/>
  <c r="P44" i="30"/>
  <c r="O104" i="6"/>
  <c r="P42" i="30"/>
  <c r="O102" i="6"/>
  <c r="P40" i="30"/>
  <c r="O77" i="6"/>
  <c r="F15" i="30"/>
  <c r="O81" i="6"/>
  <c r="F19" i="30"/>
  <c r="F76" i="6"/>
  <c r="F14" i="30"/>
  <c r="F80" i="6"/>
  <c r="F18" i="30"/>
  <c r="F84" i="6"/>
  <c r="F22" i="30"/>
  <c r="O74" i="6"/>
  <c r="F12" i="30"/>
  <c r="F127" i="6"/>
  <c r="G65" i="30"/>
  <c r="F125" i="6"/>
  <c r="G63" i="30"/>
  <c r="F123" i="6"/>
  <c r="G61" i="30"/>
  <c r="F121" i="6"/>
  <c r="G59" i="30"/>
  <c r="F119" i="6"/>
  <c r="G57" i="30"/>
  <c r="F117" i="6"/>
  <c r="G55" i="30"/>
  <c r="F111" i="6"/>
  <c r="G49" i="30"/>
  <c r="F109" i="6"/>
  <c r="G47" i="30"/>
  <c r="F107" i="6"/>
  <c r="G45" i="30"/>
  <c r="F105" i="6"/>
  <c r="G43" i="30"/>
  <c r="F103" i="6"/>
  <c r="G41" i="30"/>
  <c r="K124" i="6"/>
  <c r="L62" i="30"/>
  <c r="K122" i="6"/>
  <c r="L60" i="30"/>
  <c r="K120" i="6"/>
  <c r="L58" i="30"/>
  <c r="K118" i="6"/>
  <c r="L56" i="30"/>
  <c r="K116" i="6"/>
  <c r="L54" i="30"/>
  <c r="K112" i="6"/>
  <c r="L50" i="30"/>
  <c r="K110" i="6"/>
  <c r="L48" i="30"/>
  <c r="K108" i="6"/>
  <c r="L46" i="30"/>
  <c r="K106" i="6"/>
  <c r="L44" i="30"/>
  <c r="K104" i="6"/>
  <c r="L42" i="30"/>
  <c r="K102" i="6"/>
  <c r="L40" i="30"/>
  <c r="O127" i="6"/>
  <c r="P65" i="30"/>
  <c r="O125" i="6"/>
  <c r="P63" i="30"/>
  <c r="O123" i="6"/>
  <c r="P61" i="30"/>
  <c r="O121" i="6"/>
  <c r="P59" i="30"/>
  <c r="O119" i="6"/>
  <c r="P57" i="30"/>
  <c r="O117" i="6"/>
  <c r="P55" i="30"/>
  <c r="O111" i="6"/>
  <c r="P49" i="30"/>
  <c r="O109" i="6"/>
  <c r="P47" i="30"/>
  <c r="O107" i="6"/>
  <c r="P45" i="30"/>
  <c r="O105" i="6"/>
  <c r="P43" i="30"/>
  <c r="O103" i="6"/>
  <c r="P41" i="30"/>
  <c r="O75" i="6"/>
  <c r="F13" i="30"/>
  <c r="O79" i="6"/>
  <c r="F17" i="30"/>
  <c r="O83" i="6"/>
  <c r="F21" i="30"/>
  <c r="O78" i="6"/>
  <c r="F16" i="30"/>
  <c r="O82" i="6"/>
  <c r="F20" i="30"/>
  <c r="G35" i="7"/>
  <c r="I35" i="7"/>
  <c r="K35" i="7"/>
  <c r="M35" i="7"/>
  <c r="O35" i="7"/>
  <c r="T35" i="7"/>
  <c r="V35" i="7"/>
  <c r="AA35" i="7"/>
  <c r="Z35" i="7"/>
  <c r="X35" i="7"/>
  <c r="Q35" i="7"/>
  <c r="D35" i="7"/>
  <c r="F35" i="7"/>
  <c r="H35" i="7"/>
  <c r="J35" i="7"/>
  <c r="N35" i="7"/>
  <c r="S35" i="7"/>
  <c r="U35" i="7"/>
  <c r="F79" i="6"/>
  <c r="F86" i="6"/>
  <c r="F74" i="6"/>
  <c r="F75" i="6"/>
  <c r="F83" i="6"/>
  <c r="E36" i="6"/>
  <c r="O98" i="6" s="1"/>
  <c r="E34" i="6"/>
  <c r="E32" i="6"/>
  <c r="E30" i="6"/>
  <c r="E28" i="6"/>
  <c r="E26" i="6"/>
  <c r="O8" i="6"/>
  <c r="P8" i="30" s="1"/>
  <c r="S75" i="6"/>
  <c r="Q75" i="6"/>
  <c r="M75" i="6"/>
  <c r="I75" i="6"/>
  <c r="G75" i="6"/>
  <c r="E75" i="6"/>
  <c r="R75" i="6"/>
  <c r="N75" i="6"/>
  <c r="J75" i="6"/>
  <c r="U75" i="6"/>
  <c r="P75" i="6"/>
  <c r="L75" i="6"/>
  <c r="H75" i="6"/>
  <c r="U79" i="6"/>
  <c r="R79" i="6"/>
  <c r="P79" i="6"/>
  <c r="N79" i="6"/>
  <c r="L79" i="6"/>
  <c r="J79" i="6"/>
  <c r="H79" i="6"/>
  <c r="Q79" i="6"/>
  <c r="M79" i="6"/>
  <c r="I79" i="6"/>
  <c r="E79" i="6"/>
  <c r="S79" i="6"/>
  <c r="G79" i="6"/>
  <c r="U83" i="6"/>
  <c r="R83" i="6"/>
  <c r="P83" i="6"/>
  <c r="N83" i="6"/>
  <c r="L83" i="6"/>
  <c r="J83" i="6"/>
  <c r="H83" i="6"/>
  <c r="Q83" i="6"/>
  <c r="M83" i="6"/>
  <c r="I83" i="6"/>
  <c r="E83" i="6"/>
  <c r="S83" i="6"/>
  <c r="G83" i="6"/>
  <c r="U86" i="6"/>
  <c r="R86" i="6"/>
  <c r="P86" i="6"/>
  <c r="N86" i="6"/>
  <c r="L86" i="6"/>
  <c r="J86" i="6"/>
  <c r="H86" i="6"/>
  <c r="Q86" i="6"/>
  <c r="M86" i="6"/>
  <c r="I86" i="6"/>
  <c r="E86" i="6"/>
  <c r="S86" i="6"/>
  <c r="G86" i="6"/>
  <c r="F77" i="6"/>
  <c r="F81" i="6"/>
  <c r="F85" i="6"/>
  <c r="K75" i="6"/>
  <c r="K79" i="6"/>
  <c r="K83" i="6"/>
  <c r="K86" i="6"/>
  <c r="U76" i="6"/>
  <c r="R76" i="6"/>
  <c r="Q76" i="6"/>
  <c r="M76" i="6"/>
  <c r="I76" i="6"/>
  <c r="G76" i="6"/>
  <c r="E76" i="6"/>
  <c r="S76" i="6"/>
  <c r="N76" i="6"/>
  <c r="J76" i="6"/>
  <c r="P76" i="6"/>
  <c r="L76" i="6"/>
  <c r="H76" i="6"/>
  <c r="U80" i="6"/>
  <c r="R80" i="6"/>
  <c r="P80" i="6"/>
  <c r="N80" i="6"/>
  <c r="L80" i="6"/>
  <c r="J80" i="6"/>
  <c r="H80" i="6"/>
  <c r="Q80" i="6"/>
  <c r="M80" i="6"/>
  <c r="I80" i="6"/>
  <c r="E80" i="6"/>
  <c r="S80" i="6"/>
  <c r="G80" i="6"/>
  <c r="U84" i="6"/>
  <c r="R84" i="6"/>
  <c r="P84" i="6"/>
  <c r="N84" i="6"/>
  <c r="L84" i="6"/>
  <c r="J84" i="6"/>
  <c r="H84" i="6"/>
  <c r="Q84" i="6"/>
  <c r="M84" i="6"/>
  <c r="I84" i="6"/>
  <c r="E84" i="6"/>
  <c r="S84" i="6"/>
  <c r="G84" i="6"/>
  <c r="S74" i="6"/>
  <c r="Q74" i="6"/>
  <c r="M74" i="6"/>
  <c r="I74" i="6"/>
  <c r="G74" i="6"/>
  <c r="E74" i="6"/>
  <c r="R74" i="6"/>
  <c r="N74" i="6"/>
  <c r="J74" i="6"/>
  <c r="U74" i="6"/>
  <c r="P74" i="6"/>
  <c r="L74" i="6"/>
  <c r="H74" i="6"/>
  <c r="F78" i="6"/>
  <c r="F82" i="6"/>
  <c r="K76" i="6"/>
  <c r="K80" i="6"/>
  <c r="K84" i="6"/>
  <c r="K74" i="6"/>
  <c r="K8" i="6"/>
  <c r="L8" i="30" s="1"/>
  <c r="O90" i="6"/>
  <c r="U77" i="6"/>
  <c r="R77" i="6"/>
  <c r="P77" i="6"/>
  <c r="N77" i="6"/>
  <c r="L77" i="6"/>
  <c r="J77" i="6"/>
  <c r="H77" i="6"/>
  <c r="Q77" i="6"/>
  <c r="M77" i="6"/>
  <c r="I77" i="6"/>
  <c r="E77" i="6"/>
  <c r="S77" i="6"/>
  <c r="G77" i="6"/>
  <c r="U81" i="6"/>
  <c r="R81" i="6"/>
  <c r="P81" i="6"/>
  <c r="N81" i="6"/>
  <c r="L81" i="6"/>
  <c r="J81" i="6"/>
  <c r="H81" i="6"/>
  <c r="Q81" i="6"/>
  <c r="M81" i="6"/>
  <c r="I81" i="6"/>
  <c r="E81" i="6"/>
  <c r="S81" i="6"/>
  <c r="G81" i="6"/>
  <c r="U85" i="6"/>
  <c r="R85" i="6"/>
  <c r="P85" i="6"/>
  <c r="N85" i="6"/>
  <c r="L85" i="6"/>
  <c r="J85" i="6"/>
  <c r="H85" i="6"/>
  <c r="Q85" i="6"/>
  <c r="M85" i="6"/>
  <c r="I85" i="6"/>
  <c r="E85" i="6"/>
  <c r="S85" i="6"/>
  <c r="G85" i="6"/>
  <c r="E7" i="6"/>
  <c r="F7" i="30" s="1"/>
  <c r="K77" i="6"/>
  <c r="K81" i="6"/>
  <c r="K85" i="6"/>
  <c r="U78" i="6"/>
  <c r="R78" i="6"/>
  <c r="P78" i="6"/>
  <c r="N78" i="6"/>
  <c r="L78" i="6"/>
  <c r="J78" i="6"/>
  <c r="H78" i="6"/>
  <c r="Q78" i="6"/>
  <c r="M78" i="6"/>
  <c r="I78" i="6"/>
  <c r="E78" i="6"/>
  <c r="S78" i="6"/>
  <c r="G78" i="6"/>
  <c r="U82" i="6"/>
  <c r="R82" i="6"/>
  <c r="P82" i="6"/>
  <c r="N82" i="6"/>
  <c r="L82" i="6"/>
  <c r="J82" i="6"/>
  <c r="H82" i="6"/>
  <c r="Q82" i="6"/>
  <c r="M82" i="6"/>
  <c r="I82" i="6"/>
  <c r="E82" i="6"/>
  <c r="S82" i="6"/>
  <c r="G82" i="6"/>
  <c r="K78" i="6"/>
  <c r="K82" i="6"/>
  <c r="O76" i="6"/>
  <c r="O80" i="6"/>
  <c r="O84" i="6"/>
  <c r="E38" i="6"/>
  <c r="K100" i="6" s="1"/>
  <c r="E37" i="6"/>
  <c r="E35" i="6"/>
  <c r="F35" i="30" s="1"/>
  <c r="E33" i="6"/>
  <c r="F33" i="30" s="1"/>
  <c r="E31" i="6"/>
  <c r="E29" i="6"/>
  <c r="F29" i="30" s="1"/>
  <c r="E27" i="6"/>
  <c r="F27" i="30" s="1"/>
  <c r="F39" i="3"/>
  <c r="F38" i="3"/>
  <c r="F37" i="3"/>
  <c r="F36" i="3"/>
  <c r="F35" i="3"/>
  <c r="F34" i="3"/>
  <c r="F33" i="3"/>
  <c r="F32" i="3"/>
  <c r="B30" i="3"/>
  <c r="D30" i="3"/>
  <c r="F23" i="3"/>
  <c r="F21" i="3"/>
  <c r="F20" i="3"/>
  <c r="F19" i="3"/>
  <c r="F18" i="3"/>
  <c r="F17" i="3"/>
  <c r="F16" i="3"/>
  <c r="F15" i="3"/>
  <c r="F14" i="3"/>
  <c r="F13" i="3"/>
  <c r="F12" i="3"/>
  <c r="F11" i="3"/>
  <c r="F10" i="3"/>
  <c r="B8" i="3"/>
  <c r="K90" i="6" l="1"/>
  <c r="F28" i="30"/>
  <c r="K94" i="6"/>
  <c r="F32" i="30"/>
  <c r="K98" i="6"/>
  <c r="F36" i="30"/>
  <c r="O93" i="6"/>
  <c r="F31" i="30"/>
  <c r="O94" i="6"/>
  <c r="K88" i="6"/>
  <c r="F26" i="30"/>
  <c r="K92" i="6"/>
  <c r="F30" i="30"/>
  <c r="K96" i="6"/>
  <c r="F34" i="30"/>
  <c r="O88" i="6"/>
  <c r="O92" i="6"/>
  <c r="O96" i="6"/>
  <c r="U89" i="6"/>
  <c r="R89" i="6"/>
  <c r="P89" i="6"/>
  <c r="N89" i="6"/>
  <c r="L89" i="6"/>
  <c r="J89" i="6"/>
  <c r="H89" i="6"/>
  <c r="Q89" i="6"/>
  <c r="M89" i="6"/>
  <c r="I89" i="6"/>
  <c r="E89" i="6"/>
  <c r="S89" i="6"/>
  <c r="G89" i="6"/>
  <c r="F89" i="6"/>
  <c r="U97" i="6"/>
  <c r="R97" i="6"/>
  <c r="P97" i="6"/>
  <c r="N97" i="6"/>
  <c r="L97" i="6"/>
  <c r="J97" i="6"/>
  <c r="H97" i="6"/>
  <c r="S97" i="6"/>
  <c r="G97" i="6"/>
  <c r="M97" i="6"/>
  <c r="E97" i="6"/>
  <c r="Q97" i="6"/>
  <c r="I97" i="6"/>
  <c r="F97" i="6"/>
  <c r="U91" i="6"/>
  <c r="R91" i="6"/>
  <c r="P91" i="6"/>
  <c r="N91" i="6"/>
  <c r="L91" i="6"/>
  <c r="J91" i="6"/>
  <c r="S91" i="6"/>
  <c r="H91" i="6"/>
  <c r="Q91" i="6"/>
  <c r="I91" i="6"/>
  <c r="E91" i="6"/>
  <c r="M91" i="6"/>
  <c r="G91" i="6"/>
  <c r="F91" i="6"/>
  <c r="U95" i="6"/>
  <c r="R95" i="6"/>
  <c r="P95" i="6"/>
  <c r="N95" i="6"/>
  <c r="L95" i="6"/>
  <c r="J95" i="6"/>
  <c r="H95" i="6"/>
  <c r="S95" i="6"/>
  <c r="G95" i="6"/>
  <c r="M95" i="6"/>
  <c r="E95" i="6"/>
  <c r="Q95" i="6"/>
  <c r="I95" i="6"/>
  <c r="F95" i="6"/>
  <c r="U99" i="6"/>
  <c r="R99" i="6"/>
  <c r="P99" i="6"/>
  <c r="N99" i="6"/>
  <c r="L99" i="6"/>
  <c r="J99" i="6"/>
  <c r="H99" i="6"/>
  <c r="S99" i="6"/>
  <c r="G99" i="6"/>
  <c r="M99" i="6"/>
  <c r="E99" i="6"/>
  <c r="Q99" i="6"/>
  <c r="I99" i="6"/>
  <c r="E8" i="6"/>
  <c r="F8" i="30" s="1"/>
  <c r="F99" i="6"/>
  <c r="U69" i="6"/>
  <c r="E69" i="6"/>
  <c r="O69" i="6"/>
  <c r="F69" i="6"/>
  <c r="J69" i="6"/>
  <c r="M69" i="6"/>
  <c r="S69" i="6"/>
  <c r="I69" i="6"/>
  <c r="L69" i="6"/>
  <c r="P69" i="6"/>
  <c r="K69" i="6"/>
  <c r="H69" i="6"/>
  <c r="Q69" i="6"/>
  <c r="G69" i="6"/>
  <c r="N69" i="6"/>
  <c r="R69" i="6"/>
  <c r="K91" i="6"/>
  <c r="K95" i="6"/>
  <c r="K70" i="6"/>
  <c r="O89" i="6"/>
  <c r="O97" i="6"/>
  <c r="O99" i="6"/>
  <c r="U93" i="6"/>
  <c r="R93" i="6"/>
  <c r="P93" i="6"/>
  <c r="N93" i="6"/>
  <c r="L93" i="6"/>
  <c r="J93" i="6"/>
  <c r="H93" i="6"/>
  <c r="S93" i="6"/>
  <c r="G93" i="6"/>
  <c r="Q93" i="6"/>
  <c r="I93" i="6"/>
  <c r="M93" i="6"/>
  <c r="E93" i="6"/>
  <c r="F93" i="6"/>
  <c r="U100" i="6"/>
  <c r="R100" i="6"/>
  <c r="P100" i="6"/>
  <c r="N100" i="6"/>
  <c r="L100" i="6"/>
  <c r="J100" i="6"/>
  <c r="H100" i="6"/>
  <c r="S100" i="6"/>
  <c r="G100" i="6"/>
  <c r="M100" i="6"/>
  <c r="E100" i="6"/>
  <c r="Q100" i="6"/>
  <c r="I100" i="6"/>
  <c r="F100" i="6"/>
  <c r="K89" i="6"/>
  <c r="K93" i="6"/>
  <c r="K97" i="6"/>
  <c r="K99" i="6"/>
  <c r="O91" i="6"/>
  <c r="O95" i="6"/>
  <c r="O70" i="6"/>
  <c r="O100" i="6"/>
  <c r="U88" i="6"/>
  <c r="R88" i="6"/>
  <c r="P88" i="6"/>
  <c r="N88" i="6"/>
  <c r="L88" i="6"/>
  <c r="J88" i="6"/>
  <c r="H88" i="6"/>
  <c r="Q88" i="6"/>
  <c r="M88" i="6"/>
  <c r="I88" i="6"/>
  <c r="E88" i="6"/>
  <c r="S88" i="6"/>
  <c r="G88" i="6"/>
  <c r="F88" i="6"/>
  <c r="U90" i="6"/>
  <c r="R90" i="6"/>
  <c r="P90" i="6"/>
  <c r="N90" i="6"/>
  <c r="L90" i="6"/>
  <c r="J90" i="6"/>
  <c r="H90" i="6"/>
  <c r="Q90" i="6"/>
  <c r="M90" i="6"/>
  <c r="I90" i="6"/>
  <c r="E90" i="6"/>
  <c r="S90" i="6"/>
  <c r="G90" i="6"/>
  <c r="F90" i="6"/>
  <c r="U92" i="6"/>
  <c r="R92" i="6"/>
  <c r="P92" i="6"/>
  <c r="N92" i="6"/>
  <c r="L92" i="6"/>
  <c r="J92" i="6"/>
  <c r="H92" i="6"/>
  <c r="S92" i="6"/>
  <c r="G92" i="6"/>
  <c r="Q92" i="6"/>
  <c r="I92" i="6"/>
  <c r="M92" i="6"/>
  <c r="E92" i="6"/>
  <c r="F92" i="6"/>
  <c r="U94" i="6"/>
  <c r="R94" i="6"/>
  <c r="S94" i="6"/>
  <c r="P94" i="6"/>
  <c r="N94" i="6"/>
  <c r="L94" i="6"/>
  <c r="J94" i="6"/>
  <c r="H94" i="6"/>
  <c r="G94" i="6"/>
  <c r="Q94" i="6"/>
  <c r="I94" i="6"/>
  <c r="M94" i="6"/>
  <c r="E94" i="6"/>
  <c r="F94" i="6"/>
  <c r="U96" i="6"/>
  <c r="R96" i="6"/>
  <c r="P96" i="6"/>
  <c r="N96" i="6"/>
  <c r="L96" i="6"/>
  <c r="J96" i="6"/>
  <c r="H96" i="6"/>
  <c r="S96" i="6"/>
  <c r="G96" i="6"/>
  <c r="M96" i="6"/>
  <c r="E96" i="6"/>
  <c r="Q96" i="6"/>
  <c r="I96" i="6"/>
  <c r="F96" i="6"/>
  <c r="U98" i="6"/>
  <c r="R98" i="6"/>
  <c r="P98" i="6"/>
  <c r="N98" i="6"/>
  <c r="L98" i="6"/>
  <c r="J98" i="6"/>
  <c r="H98" i="6"/>
  <c r="S98" i="6"/>
  <c r="G98" i="6"/>
  <c r="M98" i="6"/>
  <c r="E98" i="6"/>
  <c r="Q98" i="6"/>
  <c r="I98" i="6"/>
  <c r="F98" i="6"/>
  <c r="D8" i="3"/>
  <c r="F8" i="3" s="1"/>
  <c r="F30" i="3"/>
  <c r="E70" i="6" l="1"/>
  <c r="I70" i="6"/>
  <c r="Q70" i="6"/>
  <c r="H70" i="6"/>
  <c r="L70" i="6"/>
  <c r="P70" i="6"/>
  <c r="U70" i="6"/>
  <c r="G70" i="6"/>
  <c r="M70" i="6"/>
  <c r="S70" i="6"/>
  <c r="J70" i="6"/>
  <c r="N70" i="6"/>
  <c r="R70" i="6"/>
  <c r="F70" i="6"/>
</calcChain>
</file>

<file path=xl/connections.xml><?xml version="1.0" encoding="utf-8"?>
<connections xmlns="http://schemas.openxmlformats.org/spreadsheetml/2006/main">
  <connection id="1" name="Query van odbc_KDO_PRD" type="1" refreshedVersion="6" saveData="1">
    <dbPr connection="DSN=odbc_KDO_PRD;Description=KDO Productie;UID=RHFN;Trusted_Connection=Yes;APP=Microsoft Office 2016;WSID=W0VKKP10548P;DATABASE=KDO_PRD" command="SELECT vw_KREDO_tblDataPublicatie.NrPublicatieSet, vw_KREDO_tblDataPublicatie.Aanmaakdatum, vw_KREDO_tblDataPublicatie.Jaar, vw_KREDO_tblDataPublicatie.Periode, vw_KREDO_tblDataPublicatie.NrOverheidslaag, vw_KREDO_tblDataPublicatie.BgrCode, vw_KREDO_tblDataPublicatie.BgrCodePublicatie, vw_KREDO_tblDataPublicatie.BgrNaam, vw_KREDO_tblDataPublicatie.Selectie, vw_KREDO_tblDataPublicatie.Grootteklasse, vw_KREDO_tblDataPublicatie.NrStatus, vw_KREDO_tblDataPublicatie.NrImputatieMethode, vw_KREDO_tblDataPublicatie.Sector, vw_KREDO_tblDataPublicatie.NrGroep, vw_KREDO_tblDataPublicatie.Sheet, vw_KREDO_tblDataPublicatie.RowCode, vw_KREDO_tblDataPublicatie.RowMainSub, vw_KREDO_tblDataPublicatie.RowMain, vw_KREDO_tblDataPublicatie.RowType, vw_KREDO_tblDataPublicatie.ColumnType, vw_KREDO_tblDataPublicatie.ColumnMain, vw_KREDO_tblDataPublicatie.ColumnCode, vw_KREDO_tblDataPublicatie.ESR_Rekening, vw_KREDO_tblDataPublicatie.ESR_Zijde, vw_KREDO_tblDataPublicatie.ESR_Transactie, vw_KREDO_tblDataPublicatie.ESR_SubTransactie, vw_KREDO_tblDataPublicatie.ESR_DetailTransactie, vw_KREDO_tblDataPublicatie.ESR_Sector, vw_KREDO_tblDataPublicatie.ESR_TegenSector, vw_KREDO_tblDataPublicatie.Onderdeelcode, vw_KREDO_tblDataPublicatie.HoofdOnderdeelcode, vw_KREDO_tblDataPublicatie.HoofdOnderdeel, vw_KREDO_tblDataPublicatie.Onderdeel, vw_KREDO_tblDataPublicatie.Waarde, vw_KREDO_tblDataPublicatie.WaardeAnalyse, vw_KREDO_tblDataPublicatie.WaardeESR, vw_KREDO_tblDataPublicatie.Waarde_PI_x000d__x000a_FROM KDO_PRD.dbo.vw_KREDO_tblDataPublicatie vw_KREDO_tblDataPublicatie_x000d__x000a_WHERE (vw_KREDO_tblDataPublicatie.Periode=5) and nroverheidslaag = 3"/>
  </connection>
</connections>
</file>

<file path=xl/sharedStrings.xml><?xml version="1.0" encoding="utf-8"?>
<sst xmlns="http://schemas.openxmlformats.org/spreadsheetml/2006/main" count="9969" uniqueCount="1030">
  <si>
    <t>Jaar</t>
  </si>
  <si>
    <t>Provincie</t>
  </si>
  <si>
    <t>Imputatie</t>
  </si>
  <si>
    <t>Totaal</t>
  </si>
  <si>
    <t>Drenthe</t>
  </si>
  <si>
    <t>nee</t>
  </si>
  <si>
    <t>gm0106</t>
  </si>
  <si>
    <t>Assen</t>
  </si>
  <si>
    <t>gm0109</t>
  </si>
  <si>
    <t>Coevorden</t>
  </si>
  <si>
    <t>gm0114</t>
  </si>
  <si>
    <t>Emmen</t>
  </si>
  <si>
    <t>gm0118</t>
  </si>
  <si>
    <t>Hoogeveen</t>
  </si>
  <si>
    <t>gm0119</t>
  </si>
  <si>
    <t>Meppel</t>
  </si>
  <si>
    <t>gm1680</t>
  </si>
  <si>
    <t>Aa en Hunze</t>
  </si>
  <si>
    <t>gm1681</t>
  </si>
  <si>
    <t>Borger-Odoorn</t>
  </si>
  <si>
    <t>gm1690</t>
  </si>
  <si>
    <t>De Wolden</t>
  </si>
  <si>
    <t>gm1701</t>
  </si>
  <si>
    <t>Westerveld</t>
  </si>
  <si>
    <t>gm1730</t>
  </si>
  <si>
    <t>Tynaarlo</t>
  </si>
  <si>
    <t>gm1731</t>
  </si>
  <si>
    <t>Midden-Drenthe</t>
  </si>
  <si>
    <t>Totaal nee</t>
  </si>
  <si>
    <t>ja</t>
  </si>
  <si>
    <t>gm1699</t>
  </si>
  <si>
    <t>Noordenveld</t>
  </si>
  <si>
    <t>Totaal ja</t>
  </si>
  <si>
    <t>Flevoland</t>
  </si>
  <si>
    <t>gm0034</t>
  </si>
  <si>
    <t>Almere</t>
  </si>
  <si>
    <t>gm0050</t>
  </si>
  <si>
    <t>Zeewolde</t>
  </si>
  <si>
    <t>gm0171</t>
  </si>
  <si>
    <t>Noordoostpolder</t>
  </si>
  <si>
    <t>gm0184</t>
  </si>
  <si>
    <t>Urk</t>
  </si>
  <si>
    <t>gm0303</t>
  </si>
  <si>
    <t>Dronten</t>
  </si>
  <si>
    <t>gm0995</t>
  </si>
  <si>
    <t>Lelystad</t>
  </si>
  <si>
    <t>Friesland</t>
  </si>
  <si>
    <t>gm0059</t>
  </si>
  <si>
    <t>Achtkarspelen</t>
  </si>
  <si>
    <t>gm0060</t>
  </si>
  <si>
    <t>Ameland</t>
  </si>
  <si>
    <t>gm0072</t>
  </si>
  <si>
    <t>Harlingen</t>
  </si>
  <si>
    <t>gm0074</t>
  </si>
  <si>
    <t>Heerenveen</t>
  </si>
  <si>
    <t>gm0080</t>
  </si>
  <si>
    <t>Leeuwarden</t>
  </si>
  <si>
    <t>gm0085</t>
  </si>
  <si>
    <t>Ooststellingwerf</t>
  </si>
  <si>
    <t>gm0086</t>
  </si>
  <si>
    <t>Opsterland</t>
  </si>
  <si>
    <t>gm0088</t>
  </si>
  <si>
    <t>Schiermonnikoog</t>
  </si>
  <si>
    <t>gm0090</t>
  </si>
  <si>
    <t>Smallingerland</t>
  </si>
  <si>
    <t>gm0093</t>
  </si>
  <si>
    <t>Terschelling</t>
  </si>
  <si>
    <t>gm0096</t>
  </si>
  <si>
    <t>Vlieland</t>
  </si>
  <si>
    <t>gm0098</t>
  </si>
  <si>
    <t>Weststellingwerf</t>
  </si>
  <si>
    <t>gm0737</t>
  </si>
  <si>
    <t>Tytsjerksteradiel</t>
  </si>
  <si>
    <t>gm1891</t>
  </si>
  <si>
    <t>Dantumadiel</t>
  </si>
  <si>
    <t>gm1900</t>
  </si>
  <si>
    <t>S·dwest-FryslÔn</t>
  </si>
  <si>
    <t>gm1940</t>
  </si>
  <si>
    <t>De Fryske Marren</t>
  </si>
  <si>
    <t>gm1949</t>
  </si>
  <si>
    <t>Waadhoeke</t>
  </si>
  <si>
    <t>gm1970</t>
  </si>
  <si>
    <t>Noardeast-FryslÔn</t>
  </si>
  <si>
    <t>Gelderland</t>
  </si>
  <si>
    <t>gm0197</t>
  </si>
  <si>
    <t>Aalten</t>
  </si>
  <si>
    <t>gm0200</t>
  </si>
  <si>
    <t>Apeldoorn</t>
  </si>
  <si>
    <t>gm0202</t>
  </si>
  <si>
    <t>Arnhem</t>
  </si>
  <si>
    <t>gm0213</t>
  </si>
  <si>
    <t>Brummen</t>
  </si>
  <si>
    <t>gm0214</t>
  </si>
  <si>
    <t>Buren</t>
  </si>
  <si>
    <t>gm0221</t>
  </si>
  <si>
    <t>Doesburg</t>
  </si>
  <si>
    <t>gm0226</t>
  </si>
  <si>
    <t>Duiven</t>
  </si>
  <si>
    <t>gm0243</t>
  </si>
  <si>
    <t>Harderwijk</t>
  </si>
  <si>
    <t>gm0244</t>
  </si>
  <si>
    <t>Hattem</t>
  </si>
  <si>
    <t>gm0246</t>
  </si>
  <si>
    <t>Heerde</t>
  </si>
  <si>
    <t>gm0252</t>
  </si>
  <si>
    <t>Heumen</t>
  </si>
  <si>
    <t>gm0262</t>
  </si>
  <si>
    <t>Lochem</t>
  </si>
  <si>
    <t>gm0263</t>
  </si>
  <si>
    <t>Maasdriel</t>
  </si>
  <si>
    <t>gm0267</t>
  </si>
  <si>
    <t>Nijkerk</t>
  </si>
  <si>
    <t>gm0268</t>
  </si>
  <si>
    <t>Nijmegen</t>
  </si>
  <si>
    <t>gm0269</t>
  </si>
  <si>
    <t>Oldebroek</t>
  </si>
  <si>
    <t>gm0273</t>
  </si>
  <si>
    <t>Putten</t>
  </si>
  <si>
    <t>gm0274</t>
  </si>
  <si>
    <t>Renkum</t>
  </si>
  <si>
    <t>gm0275</t>
  </si>
  <si>
    <t>Rheden</t>
  </si>
  <si>
    <t>gm0277</t>
  </si>
  <si>
    <t>Rozendaal</t>
  </si>
  <si>
    <t>gm0279</t>
  </si>
  <si>
    <t>Scherpenzeel</t>
  </si>
  <si>
    <t>gm0281</t>
  </si>
  <si>
    <t>Tiel</t>
  </si>
  <si>
    <t>gm0285</t>
  </si>
  <si>
    <t>Voorst</t>
  </si>
  <si>
    <t>gm0293</t>
  </si>
  <si>
    <t>Westervoort</t>
  </si>
  <si>
    <t>gm0294</t>
  </si>
  <si>
    <t>Winterswijk</t>
  </si>
  <si>
    <t>gm0296</t>
  </si>
  <si>
    <t>Wijchen</t>
  </si>
  <si>
    <t>gm0297</t>
  </si>
  <si>
    <t>Zaltbommel</t>
  </si>
  <si>
    <t>gm0299</t>
  </si>
  <si>
    <t>Zevenaar</t>
  </si>
  <si>
    <t>gm0301</t>
  </si>
  <si>
    <t>Zutphen</t>
  </si>
  <si>
    <t>gm0302</t>
  </si>
  <si>
    <t>Nunspeet</t>
  </si>
  <si>
    <t>gm0668</t>
  </si>
  <si>
    <t>West Maas en Waal</t>
  </si>
  <si>
    <t>gm1509</t>
  </si>
  <si>
    <t>Oude IJsselstreek</t>
  </si>
  <si>
    <t>gm1586</t>
  </si>
  <si>
    <t>Oost Gelre</t>
  </si>
  <si>
    <t>gm1705</t>
  </si>
  <si>
    <t>Lingewaard</t>
  </si>
  <si>
    <t>gm1734</t>
  </si>
  <si>
    <t>Overbetuwe</t>
  </si>
  <si>
    <t>gm1740</t>
  </si>
  <si>
    <t>Neder-Betuwe</t>
  </si>
  <si>
    <t>gm1859</t>
  </si>
  <si>
    <t>Berkelland</t>
  </si>
  <si>
    <t>gm1876</t>
  </si>
  <si>
    <t>Bronckhorst</t>
  </si>
  <si>
    <t>gm1945</t>
  </si>
  <si>
    <t>Berg en Dal</t>
  </si>
  <si>
    <t>gm1955</t>
  </si>
  <si>
    <t>Montferland</t>
  </si>
  <si>
    <t>gm1960</t>
  </si>
  <si>
    <t>West Betuwe</t>
  </si>
  <si>
    <t>gm0203</t>
  </si>
  <si>
    <t>Barneveld</t>
  </si>
  <si>
    <t>gm0209</t>
  </si>
  <si>
    <t>Beuningen</t>
  </si>
  <si>
    <t>gm0216</t>
  </si>
  <si>
    <t>Culemborg</t>
  </si>
  <si>
    <t>gm0222</t>
  </si>
  <si>
    <t>Doetinchem</t>
  </si>
  <si>
    <t>gm0225</t>
  </si>
  <si>
    <t>Druten</t>
  </si>
  <si>
    <t>gm0228</t>
  </si>
  <si>
    <t>Ede</t>
  </si>
  <si>
    <t>gm0230</t>
  </si>
  <si>
    <t>Elburg</t>
  </si>
  <si>
    <t>gm0232</t>
  </si>
  <si>
    <t>Epe</t>
  </si>
  <si>
    <t>gm0233</t>
  </si>
  <si>
    <t>Ermelo</t>
  </si>
  <si>
    <t>gm0289</t>
  </si>
  <si>
    <t>Wageningen</t>
  </si>
  <si>
    <t>Groningen</t>
  </si>
  <si>
    <t>gm0014</t>
  </si>
  <si>
    <t>gm0037</t>
  </si>
  <si>
    <t>Stadskanaal</t>
  </si>
  <si>
    <t>gm0047</t>
  </si>
  <si>
    <t>Veendam</t>
  </si>
  <si>
    <t>gm0765</t>
  </si>
  <si>
    <t>Pekela</t>
  </si>
  <si>
    <t>gm1895</t>
  </si>
  <si>
    <t>Oldambt</t>
  </si>
  <si>
    <t>gm1966</t>
  </si>
  <si>
    <t>Het Hogeland</t>
  </si>
  <si>
    <t>gm1969</t>
  </si>
  <si>
    <t>Westerkwartier</t>
  </si>
  <si>
    <t>gm1979</t>
  </si>
  <si>
    <t>Eemsdelta</t>
  </si>
  <si>
    <t>gm1950</t>
  </si>
  <si>
    <t>Westerwolde</t>
  </si>
  <si>
    <t>gm1952</t>
  </si>
  <si>
    <t>Midden-Groningen</t>
  </si>
  <si>
    <t>Limburg</t>
  </si>
  <si>
    <t>gm0882</t>
  </si>
  <si>
    <t>Landgraaf</t>
  </si>
  <si>
    <t>gm0888</t>
  </si>
  <si>
    <t>Beek</t>
  </si>
  <si>
    <t>gm0889</t>
  </si>
  <si>
    <t>Beesel</t>
  </si>
  <si>
    <t>gm0893</t>
  </si>
  <si>
    <t>Bergen (L.)</t>
  </si>
  <si>
    <t>gm0899</t>
  </si>
  <si>
    <t>Brunssum</t>
  </si>
  <si>
    <t>gm0928</t>
  </si>
  <si>
    <t>Kerkrade</t>
  </si>
  <si>
    <t>gm0935</t>
  </si>
  <si>
    <t>Maastricht</t>
  </si>
  <si>
    <t>gm0944</t>
  </si>
  <si>
    <t>Mook en Middelaar</t>
  </si>
  <si>
    <t>gm0946</t>
  </si>
  <si>
    <t>Nederweert</t>
  </si>
  <si>
    <t>gm0957</t>
  </si>
  <si>
    <t>Roermond</t>
  </si>
  <si>
    <t>gm0965</t>
  </si>
  <si>
    <t>Simpelveld</t>
  </si>
  <si>
    <t>gm0971</t>
  </si>
  <si>
    <t>Stein</t>
  </si>
  <si>
    <t>gm0981</t>
  </si>
  <si>
    <t>Vaals</t>
  </si>
  <si>
    <t>gm0983</t>
  </si>
  <si>
    <t>Venlo</t>
  </si>
  <si>
    <t>gm0986</t>
  </si>
  <si>
    <t>Voerendaal</t>
  </si>
  <si>
    <t>gm0988</t>
  </si>
  <si>
    <t>Weert</t>
  </si>
  <si>
    <t>gm0994</t>
  </si>
  <si>
    <t>Valkenburg aan de Geul</t>
  </si>
  <si>
    <t>gm1507</t>
  </si>
  <si>
    <t>Horst aan de Maas</t>
  </si>
  <si>
    <t>gm1640</t>
  </si>
  <si>
    <t>Leudal</t>
  </si>
  <si>
    <t>gm1641</t>
  </si>
  <si>
    <t>Maasgouw</t>
  </si>
  <si>
    <t>gm1711</t>
  </si>
  <si>
    <t>Echt-Susteren</t>
  </si>
  <si>
    <t>gm1729</t>
  </si>
  <si>
    <t>Gulpen-Wittem</t>
  </si>
  <si>
    <t>gm1883</t>
  </si>
  <si>
    <t>Sittard-Geleen</t>
  </si>
  <si>
    <t>gm1894</t>
  </si>
  <si>
    <t>Peel en Maas</t>
  </si>
  <si>
    <t>gm1954</t>
  </si>
  <si>
    <t>Beekdaelen</t>
  </si>
  <si>
    <t>gm0907</t>
  </si>
  <si>
    <t>Gennep</t>
  </si>
  <si>
    <t>gm0917</t>
  </si>
  <si>
    <t>Heerlen</t>
  </si>
  <si>
    <t>gm0938</t>
  </si>
  <si>
    <t>Meerssen</t>
  </si>
  <si>
    <t>gm0984</t>
  </si>
  <si>
    <t>Venray</t>
  </si>
  <si>
    <t>gm1669</t>
  </si>
  <si>
    <t>Roerdalen</t>
  </si>
  <si>
    <t>gm1903</t>
  </si>
  <si>
    <t>Eijsden-Margraten</t>
  </si>
  <si>
    <t>Noord-Brabant</t>
  </si>
  <si>
    <t>gm0743</t>
  </si>
  <si>
    <t>Asten</t>
  </si>
  <si>
    <t>gm0744</t>
  </si>
  <si>
    <t>Baarle-Nassau</t>
  </si>
  <si>
    <t>gm0748</t>
  </si>
  <si>
    <t>Bergen op Zoom</t>
  </si>
  <si>
    <t>gm0753</t>
  </si>
  <si>
    <t>Best</t>
  </si>
  <si>
    <t>gm0757</t>
  </si>
  <si>
    <t>Boxtel</t>
  </si>
  <si>
    <t>gm0758</t>
  </si>
  <si>
    <t>Breda</t>
  </si>
  <si>
    <t>gm0762</t>
  </si>
  <si>
    <t>Deurne</t>
  </si>
  <si>
    <t>gm0770</t>
  </si>
  <si>
    <t>Eersel</t>
  </si>
  <si>
    <t>gm0772</t>
  </si>
  <si>
    <t>Eindhoven</t>
  </si>
  <si>
    <t>gm0777</t>
  </si>
  <si>
    <t>Etten-Leur</t>
  </si>
  <si>
    <t>gm0779</t>
  </si>
  <si>
    <t>Geertruidenberg</t>
  </si>
  <si>
    <t>gm0784</t>
  </si>
  <si>
    <t>Gilze en Rijen</t>
  </si>
  <si>
    <t>gm0785</t>
  </si>
  <si>
    <t>Goirle</t>
  </si>
  <si>
    <t>gm0796</t>
  </si>
  <si>
    <t>'s-Hertogenbosch</t>
  </si>
  <si>
    <t>gm0797</t>
  </si>
  <si>
    <t>Heusden</t>
  </si>
  <si>
    <t>gm0798</t>
  </si>
  <si>
    <t>Hilvarenbeek</t>
  </si>
  <si>
    <t>gm0809</t>
  </si>
  <si>
    <t>Loon op Zand</t>
  </si>
  <si>
    <t>gm0820</t>
  </si>
  <si>
    <t>Nuenen c.a.</t>
  </si>
  <si>
    <t>gm0823</t>
  </si>
  <si>
    <t>Oirschot</t>
  </si>
  <si>
    <t>gm0826</t>
  </si>
  <si>
    <t>Oosterhout</t>
  </si>
  <si>
    <t>gm0828</t>
  </si>
  <si>
    <t>Oss</t>
  </si>
  <si>
    <t>gm0840</t>
  </si>
  <si>
    <t>Rucphen</t>
  </si>
  <si>
    <t>gm0845</t>
  </si>
  <si>
    <t>Sint-Michielsgestel</t>
  </si>
  <si>
    <t>gm0848</t>
  </si>
  <si>
    <t>Son en Breugel</t>
  </si>
  <si>
    <t>gm0851</t>
  </si>
  <si>
    <t>Steenbergen</t>
  </si>
  <si>
    <t>gm0855</t>
  </si>
  <si>
    <t>Tilburg</t>
  </si>
  <si>
    <t>gm0856</t>
  </si>
  <si>
    <t>Uden</t>
  </si>
  <si>
    <t>gm0858</t>
  </si>
  <si>
    <t>Valkenswaard</t>
  </si>
  <si>
    <t>gm0865</t>
  </si>
  <si>
    <t>Vught</t>
  </si>
  <si>
    <t>gm0866</t>
  </si>
  <si>
    <t>Waalre</t>
  </si>
  <si>
    <t>gm0873</t>
  </si>
  <si>
    <t>Woensdrecht</t>
  </si>
  <si>
    <t>gm0879</t>
  </si>
  <si>
    <t>Zundert</t>
  </si>
  <si>
    <t>gm1652</t>
  </si>
  <si>
    <t>Gemert-Bakel</t>
  </si>
  <si>
    <t>gm1655</t>
  </si>
  <si>
    <t>Halderberge</t>
  </si>
  <si>
    <t>gm1658</t>
  </si>
  <si>
    <t>Heeze-Leende</t>
  </si>
  <si>
    <t>gm1659</t>
  </si>
  <si>
    <t>Laarbeek</t>
  </si>
  <si>
    <t>gm1667</t>
  </si>
  <si>
    <t>Reusel-De Mierden</t>
  </si>
  <si>
    <t>gm1674</t>
  </si>
  <si>
    <t>Roosendaal</t>
  </si>
  <si>
    <t>gm1685</t>
  </si>
  <si>
    <t>Landerd</t>
  </si>
  <si>
    <t>gm1709</t>
  </si>
  <si>
    <t>Moerdijk</t>
  </si>
  <si>
    <t>gm1719</t>
  </si>
  <si>
    <t>Drimmelen</t>
  </si>
  <si>
    <t>gm1721</t>
  </si>
  <si>
    <t>Bernheze</t>
  </si>
  <si>
    <t>gm1723</t>
  </si>
  <si>
    <t>Alphen-Chaam</t>
  </si>
  <si>
    <t>gm1724</t>
  </si>
  <si>
    <t>Bergeijk</t>
  </si>
  <si>
    <t>gm1728</t>
  </si>
  <si>
    <t>Bladel</t>
  </si>
  <si>
    <t>gm1771</t>
  </si>
  <si>
    <t>Geldrop-Mierlo</t>
  </si>
  <si>
    <t>gm1948</t>
  </si>
  <si>
    <t>Meierijstad</t>
  </si>
  <si>
    <t>gm1959</t>
  </si>
  <si>
    <t>Altena</t>
  </si>
  <si>
    <t>gm0755</t>
  </si>
  <si>
    <t>Boekel</t>
  </si>
  <si>
    <t>gm0756</t>
  </si>
  <si>
    <t>Boxmeer</t>
  </si>
  <si>
    <t>gm0766</t>
  </si>
  <si>
    <t>Dongen</t>
  </si>
  <si>
    <t>gm0786</t>
  </si>
  <si>
    <t>Grave</t>
  </si>
  <si>
    <t>gm0794</t>
  </si>
  <si>
    <t>Helmond</t>
  </si>
  <si>
    <t>gm0815</t>
  </si>
  <si>
    <t>Mill en Sint Hubert</t>
  </si>
  <si>
    <t>gm0824</t>
  </si>
  <si>
    <t>Oisterwijk</t>
  </si>
  <si>
    <t>gm0847</t>
  </si>
  <si>
    <t>Someren</t>
  </si>
  <si>
    <t>gm0861</t>
  </si>
  <si>
    <t>Veldhoven</t>
  </si>
  <si>
    <t>gm0867</t>
  </si>
  <si>
    <t>Waalwijk</t>
  </si>
  <si>
    <t>gm1684</t>
  </si>
  <si>
    <t>Cuijk</t>
  </si>
  <si>
    <t>gm1702</t>
  </si>
  <si>
    <t>Sint Anthonis</t>
  </si>
  <si>
    <t>gm1706</t>
  </si>
  <si>
    <t>Cranendonck</t>
  </si>
  <si>
    <t>Noord-Holland</t>
  </si>
  <si>
    <t>gm0361</t>
  </si>
  <si>
    <t>Alkmaar</t>
  </si>
  <si>
    <t>gm0362</t>
  </si>
  <si>
    <t>Amstelveen</t>
  </si>
  <si>
    <t>gm0363</t>
  </si>
  <si>
    <t>Amsterdam</t>
  </si>
  <si>
    <t>gm0370</t>
  </si>
  <si>
    <t>Beemster</t>
  </si>
  <si>
    <t>gm0373</t>
  </si>
  <si>
    <t>Bergen (NH.)</t>
  </si>
  <si>
    <t>gm0375</t>
  </si>
  <si>
    <t>Beverwijk</t>
  </si>
  <si>
    <t>gm0376</t>
  </si>
  <si>
    <t>Blaricum</t>
  </si>
  <si>
    <t>gm0377</t>
  </si>
  <si>
    <t>Bloemendaal</t>
  </si>
  <si>
    <t>gm0383</t>
  </si>
  <si>
    <t>Castricum</t>
  </si>
  <si>
    <t>gm0385</t>
  </si>
  <si>
    <t>Edam-Volendam</t>
  </si>
  <si>
    <t>gm0388</t>
  </si>
  <si>
    <t>Enkhuizen</t>
  </si>
  <si>
    <t>gm0392</t>
  </si>
  <si>
    <t>Haarlem</t>
  </si>
  <si>
    <t>gm0394</t>
  </si>
  <si>
    <t>Haarlemmermeer</t>
  </si>
  <si>
    <t>gm0396</t>
  </si>
  <si>
    <t>Heemskerk</t>
  </si>
  <si>
    <t>gm0397</t>
  </si>
  <si>
    <t>Heemstede</t>
  </si>
  <si>
    <t>gm0398</t>
  </si>
  <si>
    <t>Heerhugowaard</t>
  </si>
  <si>
    <t>gm0399</t>
  </si>
  <si>
    <t>Heiloo</t>
  </si>
  <si>
    <t>gm0400</t>
  </si>
  <si>
    <t>Den Helder</t>
  </si>
  <si>
    <t>gm0402</t>
  </si>
  <si>
    <t>Hilversum</t>
  </si>
  <si>
    <t>gm0405</t>
  </si>
  <si>
    <t>Hoorn</t>
  </si>
  <si>
    <t>gm0406</t>
  </si>
  <si>
    <t>Huizen</t>
  </si>
  <si>
    <t>gm0415</t>
  </si>
  <si>
    <t>Landsmeer</t>
  </si>
  <si>
    <t>gm0416</t>
  </si>
  <si>
    <t>Langedijk</t>
  </si>
  <si>
    <t>gm0417</t>
  </si>
  <si>
    <t>Laren</t>
  </si>
  <si>
    <t>gm0431</t>
  </si>
  <si>
    <t>Oostzaan</t>
  </si>
  <si>
    <t>gm0432</t>
  </si>
  <si>
    <t>Opmeer</t>
  </si>
  <si>
    <t>gm0439</t>
  </si>
  <si>
    <t>Purmerend</t>
  </si>
  <si>
    <t>gm0448</t>
  </si>
  <si>
    <t>Texel</t>
  </si>
  <si>
    <t>gm0450</t>
  </si>
  <si>
    <t>Uitgeest</t>
  </si>
  <si>
    <t>gm0453</t>
  </si>
  <si>
    <t>Velsen</t>
  </si>
  <si>
    <t>gm0457</t>
  </si>
  <si>
    <t>Weesp</t>
  </si>
  <si>
    <t>gm0473</t>
  </si>
  <si>
    <t>Zandvoort</t>
  </si>
  <si>
    <t>gm0479</t>
  </si>
  <si>
    <t>Zaanstad</t>
  </si>
  <si>
    <t>gm0498</t>
  </si>
  <si>
    <t>Drechterland</t>
  </si>
  <si>
    <t>gm0532</t>
  </si>
  <si>
    <t>Stede Broec</t>
  </si>
  <si>
    <t>gm0852</t>
  </si>
  <si>
    <t>Waterland</t>
  </si>
  <si>
    <t>gm0880</t>
  </si>
  <si>
    <t>Wormerland</t>
  </si>
  <si>
    <t>gm1598</t>
  </si>
  <si>
    <t>Koggenland</t>
  </si>
  <si>
    <t>gm1696</t>
  </si>
  <si>
    <t>Wijdemeren</t>
  </si>
  <si>
    <t>gm1911</t>
  </si>
  <si>
    <t>Hollands Kroon</t>
  </si>
  <si>
    <t>gm1942</t>
  </si>
  <si>
    <t>Gooise Meren</t>
  </si>
  <si>
    <t>gm0358</t>
  </si>
  <si>
    <t>Aalsmeer</t>
  </si>
  <si>
    <t>gm0384</t>
  </si>
  <si>
    <t>Diemen</t>
  </si>
  <si>
    <t>gm0420</t>
  </si>
  <si>
    <t>Medemblik</t>
  </si>
  <si>
    <t>gm0437</t>
  </si>
  <si>
    <t>Ouder-Amstel</t>
  </si>
  <si>
    <t>gm0441</t>
  </si>
  <si>
    <t>Schagen</t>
  </si>
  <si>
    <t>gm0451</t>
  </si>
  <si>
    <t>Uithoorn</t>
  </si>
  <si>
    <t>Overijssel</t>
  </si>
  <si>
    <t>gm0141</t>
  </si>
  <si>
    <t>Almelo</t>
  </si>
  <si>
    <t>gm0147</t>
  </si>
  <si>
    <t>Borne</t>
  </si>
  <si>
    <t>gm0148</t>
  </si>
  <si>
    <t>Dalfsen</t>
  </si>
  <si>
    <t>gm0150</t>
  </si>
  <si>
    <t>Deventer</t>
  </si>
  <si>
    <t>gm0158</t>
  </si>
  <si>
    <t>Haaksbergen</t>
  </si>
  <si>
    <t>gm0160</t>
  </si>
  <si>
    <t>Hardenberg</t>
  </si>
  <si>
    <t>gm0163</t>
  </si>
  <si>
    <t>Hellendoorn</t>
  </si>
  <si>
    <t>gm0164</t>
  </si>
  <si>
    <t>Hengelo</t>
  </si>
  <si>
    <t>gm0166</t>
  </si>
  <si>
    <t>Kampen</t>
  </si>
  <si>
    <t>gm0173</t>
  </si>
  <si>
    <t>Oldenzaal</t>
  </si>
  <si>
    <t>gm0175</t>
  </si>
  <si>
    <t>Ommen</t>
  </si>
  <si>
    <t>gm0177</t>
  </si>
  <si>
    <t>Raalte</t>
  </si>
  <si>
    <t>gm0183</t>
  </si>
  <si>
    <t>Tubbergen</t>
  </si>
  <si>
    <t>gm1708</t>
  </si>
  <si>
    <t>Steenwijkerland</t>
  </si>
  <si>
    <t>gm1773</t>
  </si>
  <si>
    <t>Olst-Wijhe</t>
  </si>
  <si>
    <t>gm1774</t>
  </si>
  <si>
    <t>Dinkelland</t>
  </si>
  <si>
    <t>gm1896</t>
  </si>
  <si>
    <t>Zwartewaterland</t>
  </si>
  <si>
    <t>gm0153</t>
  </si>
  <si>
    <t>Enschede</t>
  </si>
  <si>
    <t>gm0168</t>
  </si>
  <si>
    <t>Losser</t>
  </si>
  <si>
    <t>gm0180</t>
  </si>
  <si>
    <t>Staphorst</t>
  </si>
  <si>
    <t>gm0189</t>
  </si>
  <si>
    <t>Wierden</t>
  </si>
  <si>
    <t>gm0193</t>
  </si>
  <si>
    <t>Zwolle</t>
  </si>
  <si>
    <t>gm1700</t>
  </si>
  <si>
    <t>Twenterand</t>
  </si>
  <si>
    <t>gm1735</t>
  </si>
  <si>
    <t>Hof van Twente</t>
  </si>
  <si>
    <t>gm1742</t>
  </si>
  <si>
    <t>Rijssen-Holten</t>
  </si>
  <si>
    <t>Utrecht</t>
  </si>
  <si>
    <t>gm0308</t>
  </si>
  <si>
    <t>Baarn</t>
  </si>
  <si>
    <t>gm0310</t>
  </si>
  <si>
    <t>De Bilt</t>
  </si>
  <si>
    <t>gm0312</t>
  </si>
  <si>
    <t>Bunnik</t>
  </si>
  <si>
    <t>gm0313</t>
  </si>
  <si>
    <t>Bunschoten</t>
  </si>
  <si>
    <t>gm0317</t>
  </si>
  <si>
    <t>Eemnes</t>
  </si>
  <si>
    <t>gm0321</t>
  </si>
  <si>
    <t>Houten</t>
  </si>
  <si>
    <t>gm0327</t>
  </si>
  <si>
    <t>Leusden</t>
  </si>
  <si>
    <t>gm0331</t>
  </si>
  <si>
    <t>Lopik</t>
  </si>
  <si>
    <t>gm0339</t>
  </si>
  <si>
    <t>Renswoude</t>
  </si>
  <si>
    <t>gm0342</t>
  </si>
  <si>
    <t>Soest</t>
  </si>
  <si>
    <t>gm0344</t>
  </si>
  <si>
    <t>gm0345</t>
  </si>
  <si>
    <t>Veenendaal</t>
  </si>
  <si>
    <t>gm0351</t>
  </si>
  <si>
    <t>Woudenberg</t>
  </si>
  <si>
    <t>gm0352</t>
  </si>
  <si>
    <t>Wijk bij Duurstede</t>
  </si>
  <si>
    <t>gm0353</t>
  </si>
  <si>
    <t>IJsselstein</t>
  </si>
  <si>
    <t>gm0355</t>
  </si>
  <si>
    <t>Zeist</t>
  </si>
  <si>
    <t>gm0356</t>
  </si>
  <si>
    <t>Nieuwegein</t>
  </si>
  <si>
    <t>gm0589</t>
  </si>
  <si>
    <t>Oudewater</t>
  </si>
  <si>
    <t>gm0632</t>
  </si>
  <si>
    <t>Woerden</t>
  </si>
  <si>
    <t>gm0736</t>
  </si>
  <si>
    <t>De Ronde Venen</t>
  </si>
  <si>
    <t>gm0307</t>
  </si>
  <si>
    <t>Amersfoort</t>
  </si>
  <si>
    <t>gm0335</t>
  </si>
  <si>
    <t>Montfoort</t>
  </si>
  <si>
    <t>gm0340</t>
  </si>
  <si>
    <t>Rhenen</t>
  </si>
  <si>
    <t>gm1581</t>
  </si>
  <si>
    <t>Utrechtse Heuvelrug</t>
  </si>
  <si>
    <t>gm1904</t>
  </si>
  <si>
    <t>Stichtse Vecht</t>
  </si>
  <si>
    <t>gm1961</t>
  </si>
  <si>
    <t>Vijfheerenlanden</t>
  </si>
  <si>
    <t>Zeeland</t>
  </si>
  <si>
    <t>gm0664</t>
  </si>
  <si>
    <t>Goes</t>
  </si>
  <si>
    <t>gm0677</t>
  </si>
  <si>
    <t>Hulst</t>
  </si>
  <si>
    <t>gm0678</t>
  </si>
  <si>
    <t>Kapelle</t>
  </si>
  <si>
    <t>gm0687</t>
  </si>
  <si>
    <t>Middelburg</t>
  </si>
  <si>
    <t>gm0703</t>
  </si>
  <si>
    <t>Reimerswaal</t>
  </si>
  <si>
    <t>gm0715</t>
  </si>
  <si>
    <t>Terneuzen</t>
  </si>
  <si>
    <t>gm0716</t>
  </si>
  <si>
    <t>Tholen</t>
  </si>
  <si>
    <t>gm0717</t>
  </si>
  <si>
    <t>Veere</t>
  </si>
  <si>
    <t>gm1676</t>
  </si>
  <si>
    <t>Schouwen-Duiveland</t>
  </si>
  <si>
    <t>gm0654</t>
  </si>
  <si>
    <t>Borsele</t>
  </si>
  <si>
    <t>gm0718</t>
  </si>
  <si>
    <t>Vlissingen</t>
  </si>
  <si>
    <t>gm1695</t>
  </si>
  <si>
    <t>Noord-Beveland</t>
  </si>
  <si>
    <t>gm1714</t>
  </si>
  <si>
    <t>Sluis</t>
  </si>
  <si>
    <t>Zuid-Holland</t>
  </si>
  <si>
    <t>gm0482</t>
  </si>
  <si>
    <t>Alblasserdam</t>
  </si>
  <si>
    <t>gm0484</t>
  </si>
  <si>
    <t>Alphen aan den Rijn</t>
  </si>
  <si>
    <t>gm0489</t>
  </si>
  <si>
    <t>Barendrecht</t>
  </si>
  <si>
    <t>gm0501</t>
  </si>
  <si>
    <t>Brielle</t>
  </si>
  <si>
    <t>gm0502</t>
  </si>
  <si>
    <t>Capelle aan den IJssel</t>
  </si>
  <si>
    <t>gm0503</t>
  </si>
  <si>
    <t>Delft</t>
  </si>
  <si>
    <t>gm0505</t>
  </si>
  <si>
    <t>Dordrecht</t>
  </si>
  <si>
    <t>gm0512</t>
  </si>
  <si>
    <t>Gorinchem</t>
  </si>
  <si>
    <t>gm0513</t>
  </si>
  <si>
    <t>Gouda</t>
  </si>
  <si>
    <t>gm0518</t>
  </si>
  <si>
    <t>'s-Gravenhage</t>
  </si>
  <si>
    <t>gm0523</t>
  </si>
  <si>
    <t>Hardinxveld-Giessendam</t>
  </si>
  <si>
    <t>gm0531</t>
  </si>
  <si>
    <t>Hendrik-Ido-Ambacht</t>
  </si>
  <si>
    <t>gm0534</t>
  </si>
  <si>
    <t>Hillegom</t>
  </si>
  <si>
    <t>gm0537</t>
  </si>
  <si>
    <t>Katwijk</t>
  </si>
  <si>
    <t>gm0542</t>
  </si>
  <si>
    <t>Krimpen aan den IJssel</t>
  </si>
  <si>
    <t>gm0546</t>
  </si>
  <si>
    <t>Leiden</t>
  </si>
  <si>
    <t>gm0547</t>
  </si>
  <si>
    <t>Leiderdorp</t>
  </si>
  <si>
    <t>gm0553</t>
  </si>
  <si>
    <t>Lisse</t>
  </si>
  <si>
    <t>gm0556</t>
  </si>
  <si>
    <t>Maassluis</t>
  </si>
  <si>
    <t>gm0569</t>
  </si>
  <si>
    <t>Nieuwkoop</t>
  </si>
  <si>
    <t>gm0575</t>
  </si>
  <si>
    <t>Noordwijk</t>
  </si>
  <si>
    <t>gm0579</t>
  </si>
  <si>
    <t>Oegstgeest</t>
  </si>
  <si>
    <t>gm0590</t>
  </si>
  <si>
    <t>Papendrecht</t>
  </si>
  <si>
    <t>gm0597</t>
  </si>
  <si>
    <t>Ridderkerk</t>
  </si>
  <si>
    <t>gm0599</t>
  </si>
  <si>
    <t>Rotterdam</t>
  </si>
  <si>
    <t>gm0603</t>
  </si>
  <si>
    <t>Rijswijk</t>
  </si>
  <si>
    <t>gm0610</t>
  </si>
  <si>
    <t>Sliedrecht</t>
  </si>
  <si>
    <t>gm0613</t>
  </si>
  <si>
    <t>Albrandswaard</t>
  </si>
  <si>
    <t>gm0614</t>
  </si>
  <si>
    <t>Westvoorne</t>
  </si>
  <si>
    <t>gm0622</t>
  </si>
  <si>
    <t>Vlaardingen</t>
  </si>
  <si>
    <t>gm0626</t>
  </si>
  <si>
    <t>Voorschoten</t>
  </si>
  <si>
    <t>gm0627</t>
  </si>
  <si>
    <t>Waddinxveen</t>
  </si>
  <si>
    <t>gm0629</t>
  </si>
  <si>
    <t>Wassenaar</t>
  </si>
  <si>
    <t>gm0637</t>
  </si>
  <si>
    <t>Zoetermeer</t>
  </si>
  <si>
    <t>gm0638</t>
  </si>
  <si>
    <t>Zoeterwoude</t>
  </si>
  <si>
    <t>gm0642</t>
  </si>
  <si>
    <t>Zwijndrecht</t>
  </si>
  <si>
    <t>gm1525</t>
  </si>
  <si>
    <t>Teylingen</t>
  </si>
  <si>
    <t>gm1621</t>
  </si>
  <si>
    <t>Lansingerland</t>
  </si>
  <si>
    <t>gm1783</t>
  </si>
  <si>
    <t>Westland</t>
  </si>
  <si>
    <t>gm1842</t>
  </si>
  <si>
    <t>Midden-Delfland</t>
  </si>
  <si>
    <t>gm1884</t>
  </si>
  <si>
    <t>Kaag en Braassem</t>
  </si>
  <si>
    <t>gm1892</t>
  </si>
  <si>
    <t>Zuidplas</t>
  </si>
  <si>
    <t>gm1901</t>
  </si>
  <si>
    <t>Bodegraven-Reeuwijk</t>
  </si>
  <si>
    <t>gm1916</t>
  </si>
  <si>
    <t>Leidschendam-Voorburg</t>
  </si>
  <si>
    <t>gm1924</t>
  </si>
  <si>
    <t>Goeree-Overflakkee</t>
  </si>
  <si>
    <t>gm1926</t>
  </si>
  <si>
    <t>Pijnacker-Nootdorp</t>
  </si>
  <si>
    <t>gm1930</t>
  </si>
  <si>
    <t>Nissewaard</t>
  </si>
  <si>
    <t>gm1931</t>
  </si>
  <si>
    <t>Krimpenerwaard</t>
  </si>
  <si>
    <t>gm1963</t>
  </si>
  <si>
    <t>Hoeksche Waard</t>
  </si>
  <si>
    <t>gm1978</t>
  </si>
  <si>
    <t>Molenlanden</t>
  </si>
  <si>
    <t>gm0530</t>
  </si>
  <si>
    <t>Hellevoetsluis</t>
  </si>
  <si>
    <t>gm0606</t>
  </si>
  <si>
    <t>Schiedam</t>
  </si>
  <si>
    <t>Totaal 2021</t>
  </si>
  <si>
    <t>Totaal 2020</t>
  </si>
  <si>
    <t>Totaal Drenthe</t>
  </si>
  <si>
    <t>Totaal Flevoland</t>
  </si>
  <si>
    <t>Totaal Friesland</t>
  </si>
  <si>
    <t>Totaal Gelderland</t>
  </si>
  <si>
    <t>Totaal Groningen</t>
  </si>
  <si>
    <t>Totaal Limburg</t>
  </si>
  <si>
    <t>Totaal Noord-Brabant</t>
  </si>
  <si>
    <t>Totaal Noord-Holland</t>
  </si>
  <si>
    <t>Totaal Overijssel</t>
  </si>
  <si>
    <t>Totaal Utrecht</t>
  </si>
  <si>
    <t>Totaal Zeeland</t>
  </si>
  <si>
    <t>Totaal Zuid-Holland</t>
  </si>
  <si>
    <t>Cultuuruitgaven</t>
  </si>
  <si>
    <t>Cultuurpresentatie, cultuurproductie en cultuurparticipatie</t>
  </si>
  <si>
    <t>Musea</t>
  </si>
  <si>
    <t>Cultureel erfgoed</t>
  </si>
  <si>
    <t>Media</t>
  </si>
  <si>
    <t>Overige taakvelden</t>
  </si>
  <si>
    <t>5.3 - Totaal</t>
  </si>
  <si>
    <t>5.3.1 -Podiumkunsten</t>
  </si>
  <si>
    <t>5.3.2 - Beeldende kunst en vormgeving</t>
  </si>
  <si>
    <t>5.3.3 - Kunst- en cultuureducatie</t>
  </si>
  <si>
    <t>5.3.4 - Film en video</t>
  </si>
  <si>
    <t>5.3.5 - Overig</t>
  </si>
  <si>
    <t>5.4 - Totaal</t>
  </si>
  <si>
    <t>5.4.1 - Musea</t>
  </si>
  <si>
    <t>5.4.2 - Historische archieven</t>
  </si>
  <si>
    <t>5.5. - Totaal</t>
  </si>
  <si>
    <t>5.6 - Totaal</t>
  </si>
  <si>
    <t>5.6.1 - Bibliotheken</t>
  </si>
  <si>
    <t>5.6.3 - Lokale pers en omroep</t>
  </si>
  <si>
    <t>5.6.4 - Overig</t>
  </si>
  <si>
    <t>5.3 t/ 5.6 - Totaal</t>
  </si>
  <si>
    <t>Cultuurinkomsten (uit Iv3)</t>
  </si>
  <si>
    <t>Code</t>
  </si>
  <si>
    <t>Gemeente</t>
  </si>
  <si>
    <t>Totaal 2017</t>
  </si>
  <si>
    <t>Totaal 2019</t>
  </si>
  <si>
    <t>Gemeenten per provincie (in dzd euro's)</t>
  </si>
  <si>
    <t>Totalen (in dzd euro's)</t>
  </si>
  <si>
    <t>Grootteklasse</t>
  </si>
  <si>
    <t>Totaal 1</t>
  </si>
  <si>
    <t>Totaal 2</t>
  </si>
  <si>
    <t>Totaal 3</t>
  </si>
  <si>
    <t>Totaal 4</t>
  </si>
  <si>
    <t>Totaal 5</t>
  </si>
  <si>
    <t>Totaal 6</t>
  </si>
  <si>
    <t>Totaal 7</t>
  </si>
  <si>
    <t>Totaal 8</t>
  </si>
  <si>
    <t>Gemeenten per grootteklasse (in dzd euro's)</t>
  </si>
  <si>
    <t>Tabel 1</t>
  </si>
  <si>
    <t>Per provincie</t>
  </si>
  <si>
    <t xml:space="preserve">Totaal </t>
  </si>
  <si>
    <t>Respons</t>
  </si>
  <si>
    <t>Aantal</t>
  </si>
  <si>
    <t>Percentage</t>
  </si>
  <si>
    <t>Totaal gemeenten</t>
  </si>
  <si>
    <t>Totaal provincies</t>
  </si>
  <si>
    <t>Per grootteklasse</t>
  </si>
  <si>
    <t>1 - meer dan 250 duizend inwoners</t>
  </si>
  <si>
    <t>2 - 150 tot 250 duizend inwoners</t>
  </si>
  <si>
    <t>3 - 100 tot 150 duizend inwoners</t>
  </si>
  <si>
    <t>4 - 50 tot 100 duizend inwoners</t>
  </si>
  <si>
    <t>5 - 20 tot 50 duizend inwoners</t>
  </si>
  <si>
    <t>6 - 10 tot 20 duizend inwoners</t>
  </si>
  <si>
    <t>7 - 5 tot 10 duizend inwoners</t>
  </si>
  <si>
    <t>8 - minder dan 5000 inwoners</t>
  </si>
  <si>
    <t>Bron: CBS.</t>
  </si>
  <si>
    <t>Gemeenten en provincies | Respons detaillering cultuurlasten 2020-2021</t>
  </si>
  <si>
    <t>Totalen per provincie (in dzd euro's)</t>
  </si>
  <si>
    <t>Totalen per grootteklasse (in dzd euro's)</t>
  </si>
  <si>
    <t>Cultuurinkomsten (uit Iv3 2019)</t>
  </si>
  <si>
    <t>Provincies (in dzd euro's)</t>
  </si>
  <si>
    <t>7.1.1 -Podiumkunsten</t>
  </si>
  <si>
    <t>7.1.2 - Beeldende kunst en vormgeving</t>
  </si>
  <si>
    <t>7.1.3 - Kunst- en cultuureducatie</t>
  </si>
  <si>
    <t>7.1.4 - Film en video</t>
  </si>
  <si>
    <t>7.1.5 - Musea</t>
  </si>
  <si>
    <t>7.1.6 - Historische archieven</t>
  </si>
  <si>
    <t>7.1.7 - Cultureel erfgoed</t>
  </si>
  <si>
    <t>7.2.1 - Bibliotheken</t>
  </si>
  <si>
    <t>7.2.2 - Lokale pers en omroep</t>
  </si>
  <si>
    <t>7.1.8 en 7.9.1 - Overig</t>
  </si>
  <si>
    <t>7.1 - Totaal</t>
  </si>
  <si>
    <t>Nee</t>
  </si>
  <si>
    <t>Totaal Nee</t>
  </si>
  <si>
    <t>Ja</t>
  </si>
  <si>
    <t>Totaal Ja</t>
  </si>
  <si>
    <t>Cultuurinkomsten (uit Iv3 )</t>
  </si>
  <si>
    <t>Naam</t>
  </si>
  <si>
    <t>Nederland</t>
  </si>
  <si>
    <t>Gemeenten (in dzd euro's)</t>
  </si>
  <si>
    <t>Gemeenten en provincies | Totalen detaillering cultuurlasten</t>
  </si>
  <si>
    <t>Totaal Overig</t>
  </si>
  <si>
    <t>Aantal inwoners</t>
  </si>
  <si>
    <t>Totalen (in euro's per inwoner)</t>
  </si>
  <si>
    <t>Gemeenten per provincie (in euro's per inwoner)</t>
  </si>
  <si>
    <t>Gemeenten per grootteklasse (in euro's per inwoner)</t>
  </si>
  <si>
    <t>Totalen per provincie (in euro's per inwoner)</t>
  </si>
  <si>
    <t>Totalen per grootteklasse (in euro's per inwoner)</t>
  </si>
  <si>
    <t>Lasten voor mutaties reservesn (mln euro's)</t>
  </si>
  <si>
    <t>Totalen per grootteklasse (in procenten)</t>
  </si>
  <si>
    <t>Totalen (in procenten)</t>
  </si>
  <si>
    <t>Totalen per provincie (in procenten)</t>
  </si>
  <si>
    <t>Lasten voor mutaties reserves (in mln euro's)</t>
  </si>
  <si>
    <t>Gemeenten en provincies</t>
  </si>
  <si>
    <t>CBS, Team decentrale overheden</t>
  </si>
  <si>
    <t>Onderzoek detaillering cultuurlasten 2020-2021</t>
  </si>
  <si>
    <t>Oktober 2022</t>
  </si>
  <si>
    <t>Inhoud</t>
  </si>
  <si>
    <t>Werkblad</t>
  </si>
  <si>
    <t>Toelichting</t>
  </si>
  <si>
    <t>Toelichting bij de tabellen</t>
  </si>
  <si>
    <t>Bronbestanden</t>
  </si>
  <si>
    <t>Beschrijving van de gebruikte bronbestanden</t>
  </si>
  <si>
    <t>Tabel 2</t>
  </si>
  <si>
    <t>Tabel 3</t>
  </si>
  <si>
    <t>Tabel 4</t>
  </si>
  <si>
    <t>Tabel 5</t>
  </si>
  <si>
    <t>Tabel 6</t>
  </si>
  <si>
    <t>Tabel 7</t>
  </si>
  <si>
    <t>Tabel 8</t>
  </si>
  <si>
    <t>Tabel 9</t>
  </si>
  <si>
    <t>Tabel 10</t>
  </si>
  <si>
    <t>Tabel 11</t>
  </si>
  <si>
    <t>Tabel 12</t>
  </si>
  <si>
    <t>Verklaring van tekens</t>
  </si>
  <si>
    <t>niets (blanco) = het cijfer kan op logische gronden niet voorkomen</t>
  </si>
  <si>
    <t>. = het cijfer is onbekend, onvoldoende betrouwbaar of geheim</t>
  </si>
  <si>
    <t>* = voorlopige cijfers</t>
  </si>
  <si>
    <t>** = nader voorlopige cijfers</t>
  </si>
  <si>
    <t>2017 - 2018 = 2017 tot en met 2018</t>
  </si>
  <si>
    <t>2017/2018 = het gemiddelde over de jaren 2017 tot en met 2018</t>
  </si>
  <si>
    <t>2017/’18 = oogstjaar, boekjaar, schooljaar enz., beginnend in 2017 en eindigend in 2018</t>
  </si>
  <si>
    <t>2015/’16–2017/’18 = oogstjaar, boekjaar enz., 2015/’16 tot en met 2017/’18</t>
  </si>
  <si>
    <t>In geval van afronding kan het voorkomen dat het weergegeven totaal niet overeenstemt met de som</t>
  </si>
  <si>
    <t>van de getallen.</t>
  </si>
  <si>
    <t>Ons e-mailadres is maatwerk@cbs.nl.</t>
  </si>
  <si>
    <t>Inleiding</t>
  </si>
  <si>
    <t>Over de tabellen</t>
  </si>
  <si>
    <t>Amateurkunst en festivals zijn opgenomen bij de discipline waartoe zij behoren. Bij multidisciplinair aanbod is opname onder de rubriek 'overige' mogelijk.</t>
  </si>
  <si>
    <t xml:space="preserve">In tabel 1 wordt per grootteklassegroep en per provincie de respons getoond. </t>
  </si>
  <si>
    <t>We gebruiken hier de totale lasten voor bestemming en mutaties reserves omdat deze het meest zuiver betrekking hebben op de lasten van het desbetreffende jaar.</t>
  </si>
  <si>
    <t>Populatie</t>
  </si>
  <si>
    <t>Gemeenten van het jaar 2019. Voor 2017 is dezelfde populatie aangehouden. Dat wil zeggen dat fusiegemeenten zijn ingeteld bij de gemeente waar zij in 2019 onderdeel vanuit maakte. Indien een gemeente is opgesplitst naar meerdere gemeenten, zijn de lasten naar inwonertal gesplitst.</t>
  </si>
  <si>
    <t>Variabelen</t>
  </si>
  <si>
    <t>Taakvelden</t>
  </si>
  <si>
    <t>Gemeentelijke taakvelden zoals opgenomen in het Iv3-informatievoorschrift 2020. Voor meer informatie zie:</t>
  </si>
  <si>
    <t xml:space="preserve">5.3 - Cultuurpresentatie, cultuurproductie en cultuurparticipatie </t>
  </si>
  <si>
    <r>
      <t>Tot dit taakveld behoren activiteiten ter bevordering van beeldende kunst, muziek, dans, toneel, film en</t>
    </r>
    <r>
      <rPr>
        <sz val="10"/>
        <color rgb="FFFFFF00"/>
        <rFont val="Arial"/>
        <family val="2"/>
      </rPr>
      <t xml:space="preserve"> </t>
    </r>
    <r>
      <rPr>
        <sz val="10"/>
        <color theme="1"/>
        <rFont val="Arial"/>
        <family val="2"/>
      </rPr>
      <t>volkscultuur</t>
    </r>
    <r>
      <rPr>
        <sz val="10"/>
        <color rgb="FF000000"/>
        <rFont val="Arial"/>
        <family val="2"/>
      </rPr>
      <t xml:space="preserve">: </t>
    </r>
  </si>
  <si>
    <r>
      <t xml:space="preserve">- subsidiëren van podia voor muziek, dans en toneel; hiertoe behoren ook poppodia, schouwburgen en concertzalen; </t>
    </r>
    <r>
      <rPr>
        <sz val="10"/>
        <color rgb="FFFF0000"/>
        <rFont val="Arial"/>
        <family val="2"/>
      </rPr>
      <t>5.3.1 Podiumkunsten</t>
    </r>
  </si>
  <si>
    <r>
      <t xml:space="preserve">- subsidiëren professionele gezelschappen voor muziek, dans en toneel;  </t>
    </r>
    <r>
      <rPr>
        <sz val="10"/>
        <color rgb="FFFF0000"/>
        <rFont val="Arial"/>
        <family val="2"/>
      </rPr>
      <t>5.3.1 Podiumkunsten</t>
    </r>
  </si>
  <si>
    <r>
      <t xml:space="preserve">- accommodaties voor beeldende kunst; exclusief musea en expositieruimten voor niet-hedendaagse kunst; inclusief broedplaatsen en ateliers, presentatie-instellingen voor beeldende kunst en centra voor </t>
    </r>
    <r>
      <rPr>
        <sz val="10"/>
        <color rgb="FFFF0000"/>
        <rFont val="Arial"/>
        <family val="2"/>
      </rPr>
      <t xml:space="preserve"> </t>
    </r>
  </si>
  <si>
    <r>
      <t xml:space="preserve">professionele beeldende kunst, en </t>
    </r>
    <r>
      <rPr>
        <b/>
        <sz val="10"/>
        <rFont val="Arial"/>
        <family val="2"/>
      </rPr>
      <t>(VERPLAATST VAN 5.6) artotheken en kunstuitleencentra</t>
    </r>
    <r>
      <rPr>
        <sz val="10"/>
        <color rgb="FF000000"/>
        <rFont val="Arial"/>
        <family val="2"/>
      </rPr>
      <t xml:space="preserve">; </t>
    </r>
    <r>
      <rPr>
        <sz val="10"/>
        <color rgb="FFFF0000"/>
        <rFont val="Arial"/>
        <family val="2"/>
      </rPr>
      <t>5.3.2 Beeldende kunst en vormgeving</t>
    </r>
  </si>
  <si>
    <r>
      <t xml:space="preserve">- subsidies voor professionele beeldend kunstenaars en projecten; inclusief geldprijzen, tentoonstellingen en nascholing; </t>
    </r>
    <r>
      <rPr>
        <sz val="10"/>
        <color rgb="FFFF0000"/>
        <rFont val="Arial"/>
        <family val="2"/>
      </rPr>
      <t>5.3.2 Beeldende kunst en vormgeving</t>
    </r>
  </si>
  <si>
    <r>
      <t xml:space="preserve">- kunstaankopen waaronder kunstwerken in de openbare ruimte; </t>
    </r>
    <r>
      <rPr>
        <sz val="10"/>
        <color rgb="FFFF0000"/>
        <rFont val="Arial"/>
        <family val="2"/>
      </rPr>
      <t>5.3.2 Beeldende kunst en vormgeving</t>
    </r>
  </si>
  <si>
    <r>
      <t xml:space="preserve">- subsidiëren van cultuuruitingen op het gebied van film en video, waaronder bioscopen, filmtheaters en filmhuizen; </t>
    </r>
    <r>
      <rPr>
        <sz val="10"/>
        <color rgb="FFFF0000"/>
        <rFont val="Arial"/>
        <family val="2"/>
      </rPr>
      <t>5.3.4 Film en Video</t>
    </r>
  </si>
  <si>
    <r>
      <t xml:space="preserve">- kunstzinnige vorming en cultuureducatie, bevorderen van een educatief aanbod; </t>
    </r>
    <r>
      <rPr>
        <sz val="10"/>
        <color rgb="FFFF0000"/>
        <rFont val="Arial"/>
        <family val="2"/>
      </rPr>
      <t>5.3.3 Kunst- en cultuureducatie</t>
    </r>
  </si>
  <si>
    <r>
      <t xml:space="preserve">- subsidies aan verenigingen voor amateurkunstbeoefening (waaronder toneel, muziek, dans, beeldend, film, </t>
    </r>
    <r>
      <rPr>
        <sz val="10"/>
        <color theme="1"/>
        <rFont val="Arial"/>
        <family val="2"/>
      </rPr>
      <t>volkscultuur</t>
    </r>
    <r>
      <rPr>
        <sz val="10"/>
        <color rgb="FF000000"/>
        <rFont val="Arial"/>
        <family val="2"/>
      </rPr>
      <t xml:space="preserve"> etc); </t>
    </r>
    <r>
      <rPr>
        <sz val="10"/>
        <color rgb="FFFF0000"/>
        <rFont val="Arial"/>
        <family val="2"/>
      </rPr>
      <t>5.3.1 Podiumkunsten, 5.3.2 Beeldende kunst en vormgeving, 5.3.4 Film en video, 5.3.5 Overig</t>
    </r>
  </si>
  <si>
    <r>
      <t xml:space="preserve">- subsidies ten behoeve van cultuuruitingen op het gebied van architectuur, vormgeving en mode; </t>
    </r>
    <r>
      <rPr>
        <sz val="10"/>
        <color rgb="FFFF0000"/>
        <rFont val="Arial"/>
        <family val="2"/>
      </rPr>
      <t>5.3.2 Beeldende kunst en vormgeving, 5.3.4 Overig</t>
    </r>
  </si>
  <si>
    <r>
      <t xml:space="preserve">- culturele manifestaties waaronder herdenkingen; </t>
    </r>
    <r>
      <rPr>
        <sz val="10"/>
        <color rgb="FFFF0000"/>
        <rFont val="Arial"/>
        <family val="2"/>
      </rPr>
      <t>5.3.4 Overig (wellicht ook 5.3.1 Podiumkunsten, 5.3.2 Beeldende kunst en vormgeving)</t>
    </r>
  </si>
  <si>
    <r>
      <t xml:space="preserve">- overkoepelende organen voor kunstbeoefening. </t>
    </r>
    <r>
      <rPr>
        <sz val="10"/>
        <color rgb="FFFF0000"/>
        <rFont val="Arial"/>
        <family val="2"/>
      </rPr>
      <t>5.3.1 Podiumkunsten, 5.3.2 Beeldende kunst en vormgeving, 5.3.4 Overig</t>
    </r>
  </si>
  <si>
    <t xml:space="preserve">Tot dit taakveld behoren niet: </t>
  </si>
  <si>
    <t xml:space="preserve">- musea en oudheidkamers horen thuis onder taakveld 5.4; </t>
  </si>
  <si>
    <t xml:space="preserve">- onderhoud en beheer van kunstwerken in de openbare ruimte horen thuis onder taakveld 5.7 als onderdeel van groenonderhoud; </t>
  </si>
  <si>
    <t>- historische gebouwen en objecten met historische waarde horen thuis onder taakveld 5.5.</t>
  </si>
  <si>
    <t>- letteren behoren te worden onderscheiden en te worden ondergebracht bij bibliotheken 5.6</t>
  </si>
  <si>
    <t xml:space="preserve">5.4 - Musea </t>
  </si>
  <si>
    <t xml:space="preserve">Tot dit taakveld behoren activiteiten gericht op het verwerven, behouden, wetenschappelijk onderzoeken en presenteren van kunst en cultuur: </t>
  </si>
  <si>
    <t xml:space="preserve">- musea, exposities; inclusief verzamelingen en expositieruimten (exclusief actuele beeldende kunst, die behoort onder 5.3)   </t>
  </si>
  <si>
    <r>
      <t xml:space="preserve">(- </t>
    </r>
    <r>
      <rPr>
        <b/>
        <sz val="10"/>
        <color rgb="FF000000"/>
        <rFont val="Arial"/>
        <family val="2"/>
      </rPr>
      <t xml:space="preserve">VERPLAATSEN NAAR 5.5 </t>
    </r>
    <r>
      <rPr>
        <b/>
        <u/>
        <sz val="10"/>
        <color rgb="FF000000"/>
        <rFont val="Arial"/>
        <family val="2"/>
      </rPr>
      <t>archeologie, heemkunde</t>
    </r>
    <r>
      <rPr>
        <b/>
        <sz val="10"/>
        <color rgb="FF000000"/>
        <rFont val="Arial"/>
        <family val="2"/>
      </rPr>
      <t>;</t>
    </r>
    <r>
      <rPr>
        <sz val="10"/>
        <color rgb="FF000000"/>
        <rFont val="Arial"/>
        <family val="2"/>
      </rPr>
      <t xml:space="preserve"> het gaat hier om de beoefening, inclusief erfgoedorganisaties, oudheidkundige kringen en verenigingen.) </t>
    </r>
  </si>
  <si>
    <t xml:space="preserve">- historische archieven. </t>
  </si>
  <si>
    <t xml:space="preserve">- archieven voor reguliere werkzaamheden horen onder taakveld 0.4; </t>
  </si>
  <si>
    <t xml:space="preserve">- historische gebouwen, beschermde stads- en dorpsgezichten horen onder taakveld 5.5. </t>
  </si>
  <si>
    <t xml:space="preserve">5.5 - Cultureel erfgoed </t>
  </si>
  <si>
    <t xml:space="preserve">Tot dit taakveld behoren taken gericht op conserveren en voor publiek toegankelijk maken van cultureel erfgoed: </t>
  </si>
  <si>
    <t>- historische gebouwen, beschermde stads- en dorpsgezichten en overige objecten met historische waarde in de publieke ruimte; inclusief industrieel erfgoed;</t>
  </si>
  <si>
    <t xml:space="preserve">- subsidie, beheer, onderhoud, toezicht en handhaven van cultureel erfgoed, waaronder immaterieel cultureel erfgoed, archeologische monumenten en terreinen; </t>
  </si>
  <si>
    <t>- het (digitaal) zichtbaar maken van cultuurhistorische waarden;</t>
  </si>
  <si>
    <r>
      <t xml:space="preserve">- </t>
    </r>
    <r>
      <rPr>
        <b/>
        <sz val="10"/>
        <color rgb="FF000000"/>
        <rFont val="Arial"/>
        <family val="2"/>
      </rPr>
      <t xml:space="preserve">VERPLAATST VAN 5.4 </t>
    </r>
    <r>
      <rPr>
        <b/>
        <u/>
        <sz val="10"/>
        <color rgb="FF000000"/>
        <rFont val="Arial"/>
        <family val="2"/>
      </rPr>
      <t>archeologie, heemkunde</t>
    </r>
    <r>
      <rPr>
        <b/>
        <sz val="10"/>
        <color rgb="FF000000"/>
        <rFont val="Arial"/>
        <family val="2"/>
      </rPr>
      <t>; het gaat hier om de beoefening, inclusief erfgoedorganisaties, oudheidkundige kringen en verenigingen.</t>
    </r>
  </si>
  <si>
    <t xml:space="preserve">5.6 - Media </t>
  </si>
  <si>
    <t xml:space="preserve">Tot dit taakveld behoren de zorg voor fysieke en elektronische cultuurdragers: </t>
  </si>
  <si>
    <r>
      <t>- bibliotheken, (</t>
    </r>
    <r>
      <rPr>
        <b/>
        <sz val="10"/>
        <color rgb="FF000000"/>
        <rFont val="Arial"/>
        <family val="2"/>
      </rPr>
      <t>verplaatsen naar 5.3</t>
    </r>
    <r>
      <rPr>
        <sz val="10"/>
        <color rgb="FF000000"/>
        <rFont val="Arial"/>
        <family val="2"/>
      </rPr>
      <t xml:space="preserve"> </t>
    </r>
    <r>
      <rPr>
        <b/>
        <u/>
        <sz val="10"/>
        <color rgb="FF000000"/>
        <rFont val="Arial"/>
        <family val="2"/>
      </rPr>
      <t>artotheek)</t>
    </r>
    <r>
      <rPr>
        <b/>
        <sz val="10"/>
        <color rgb="FF000000"/>
        <rFont val="Arial"/>
        <family val="2"/>
      </rPr>
      <t>,</t>
    </r>
    <r>
      <rPr>
        <sz val="10"/>
        <color rgb="FF000000"/>
        <rFont val="Arial"/>
        <family val="2"/>
      </rPr>
      <t xml:space="preserve"> videotheek; </t>
    </r>
  </si>
  <si>
    <t xml:space="preserve">- lokale pers, lokale omroep; </t>
  </si>
  <si>
    <t>- lokale informatievoorziening (bijvoorbeeld m.b.v. ICT);</t>
  </si>
  <si>
    <t>- overkoepelende organen.</t>
  </si>
  <si>
    <t>Taakvelden en detaillering van de taakvelden provincies</t>
  </si>
  <si>
    <t>7.1 - Cultuur</t>
  </si>
  <si>
    <r>
      <t xml:space="preserve">-          bevordering van beeldende kunst, muziek, dans en toneel;  </t>
    </r>
    <r>
      <rPr>
        <sz val="10"/>
        <color rgb="FFFF0000"/>
        <rFont val="Arial"/>
        <family val="2"/>
      </rPr>
      <t>7.1.1 - Podiumkunsten, 7.1.2 - Beelde kunst en vormgeving, 7.1.3 - Kunst- en cultuureducatie of 7.1.4 - Film en video</t>
    </r>
  </si>
  <si>
    <r>
      <t xml:space="preserve">-          subsidies aan verenigingen voor amateurkunstbeoefening (waaronder toneel, muziek, dans, beeldend, film, volkscultuur etc);  </t>
    </r>
    <r>
      <rPr>
        <sz val="10"/>
        <color rgb="FFFF0000"/>
        <rFont val="Arial"/>
        <family val="2"/>
      </rPr>
      <t>7.1.1 - Podiumkunsten, 7.1.2 - Beelde kunst en vormgeving, 7.1.3 - Kunst- en cultuureducatie of 7.1.4 - Film en video</t>
    </r>
  </si>
  <si>
    <r>
      <t xml:space="preserve">-          musea: verwerven, behouden, wetenschappelijk onderzoeken en presenteren van kunst en cultuur; </t>
    </r>
    <r>
      <rPr>
        <sz val="10"/>
        <color rgb="FFFF0000"/>
        <rFont val="Arial"/>
        <family val="2"/>
      </rPr>
      <t>7.1.5 - Musea of 7.1.6 - Historische archieven</t>
    </r>
  </si>
  <si>
    <r>
      <t xml:space="preserve">-          letterkunde en talen (waaronder Friese taal, wet gebruik Friese taal); </t>
    </r>
    <r>
      <rPr>
        <sz val="10"/>
        <color rgb="FFFF0000"/>
        <rFont val="Arial"/>
        <family val="2"/>
      </rPr>
      <t>7.1.7 - Cultureel erfgoed</t>
    </r>
  </si>
  <si>
    <r>
      <t xml:space="preserve">-          instandhouding, restauratie en herbestemming monumenten;  </t>
    </r>
    <r>
      <rPr>
        <sz val="10"/>
        <color rgb="FFFF0000"/>
        <rFont val="Arial"/>
        <family val="2"/>
      </rPr>
      <t>7.1.7 - Cultureel erfgoed</t>
    </r>
  </si>
  <si>
    <t>7.2 - Maatschappij</t>
  </si>
  <si>
    <t>Tot dit taakveld behoren de taken op het gebied van maatschappij waaronder:</t>
  </si>
  <si>
    <r>
      <t xml:space="preserve">-          bijdrage aan provinciale ondersteuningsinstelling bibliotheken (wet stelsel openbare bibliotheekvoorzieningen); </t>
    </r>
    <r>
      <rPr>
        <sz val="10"/>
        <color rgb="FFFF0000"/>
        <rFont val="Arial"/>
        <family val="2"/>
      </rPr>
      <t>7.2.1 - Bibliotheken</t>
    </r>
  </si>
  <si>
    <r>
      <t xml:space="preserve">-          bijdrage lokale pers en omroep; </t>
    </r>
    <r>
      <rPr>
        <sz val="10"/>
        <color rgb="FFFF0000"/>
        <rFont val="Arial"/>
        <family val="2"/>
      </rPr>
      <t>7.2.2 - Lokale pers en omroep</t>
    </r>
  </si>
  <si>
    <t>Tot dit taakveld behoort niet:</t>
  </si>
  <si>
    <t xml:space="preserve">-          eigen bibliotheek (onderdeel van bedrijfsvoering taakveld 0.6) </t>
  </si>
  <si>
    <t>7.9 - Cultuur en maatschappij, overige baten en lasten</t>
  </si>
  <si>
    <t>Tot dit taakveld behoren de overige taken op het gebied van cultuur en maatschappij.</t>
  </si>
  <si>
    <t>Grootteklassegroep</t>
  </si>
  <si>
    <t>1 - gemeenten met 250 000 inwoners of meer per 1 januari 2020</t>
  </si>
  <si>
    <t>2 - gemeenten met 150 000 tot 250 000 inwoners per 1 januari 2020</t>
  </si>
  <si>
    <t>3 - gemeenten met 100 000 tot 150 000 inwoners per 1 januari 2020</t>
  </si>
  <si>
    <t>4 - gemeenten met 50 000 tot 100 000 inwoners per 1 januari 2020</t>
  </si>
  <si>
    <t>5 - gemeenten met 20 000 tot 50 000 inwoners per 1 januari 2020</t>
  </si>
  <si>
    <t>6-8 - gemeenten met minder dan 20 000 inwoners per 1 januari 2020</t>
  </si>
  <si>
    <t>Aandachtspunten bij de cijfers</t>
  </si>
  <si>
    <t>Correcties</t>
  </si>
  <si>
    <t>Bijraming van eenheden</t>
  </si>
  <si>
    <t>Risico's</t>
  </si>
  <si>
    <t>-</t>
  </si>
  <si>
    <t>Afkortingen</t>
  </si>
  <si>
    <t>Bron</t>
  </si>
  <si>
    <t>Algemene beschrijving</t>
  </si>
  <si>
    <t>Bij dit onderzoek wordt gevraagd naar een specificatie van de Iv3-cultuurtaakvelden.</t>
  </si>
  <si>
    <t>Leverancier</t>
  </si>
  <si>
    <t>Integraal of steekproef</t>
  </si>
  <si>
    <t>Integraal</t>
  </si>
  <si>
    <t>Periodiciteit</t>
  </si>
  <si>
    <t>Niet periodiek</t>
  </si>
  <si>
    <t>Bijzonderheden</t>
  </si>
  <si>
    <t>Iv3-jaar gemeenten</t>
  </si>
  <si>
    <t>Gemeenten</t>
  </si>
  <si>
    <t>Per Jaar</t>
  </si>
  <si>
    <t>Onderzoek detaillering cultuurlasten 2021, 2020, 2019 en 2017, gemeenten en provincies</t>
  </si>
  <si>
    <t>Circulaires gemeentefonds</t>
  </si>
  <si>
    <t>Ministerie van Binnenlandse zaken</t>
  </si>
  <si>
    <t>drie keer per jaar</t>
  </si>
  <si>
    <t>Circulaires informeren de gemeenten over de omvang en de verdeling van de algemene uitkering, de integratie-uitkeringen en de decentralisatie-uitkeringen uit het gemeentefonds. Daarnaast gaat de circulaire in op andere financiële onderwerpen die voor de gemeenten van belang zijn onder andere de steunpakketten die zijn verstrekt inzaker corona.</t>
  </si>
  <si>
    <t>Gemeenten en provincies | Respons detaillering cultuurlasten</t>
  </si>
  <si>
    <t>Gemeenten | Details onderzoek detaillering cultuurlasten naar provincie</t>
  </si>
  <si>
    <t>Gemeenten | Details onderzoek detaillering cultuurlasten naar grootteklasse</t>
  </si>
  <si>
    <t>Provincies | Totalen onderzoek detaillering cultuurlasten</t>
  </si>
  <si>
    <t>Gemeenten | Totalen onderzoek detaillering cultuurlasten naar grootteklasse</t>
  </si>
  <si>
    <t>Gemeenten | Totalen onderzoek detaillering cultuurlasten naar grootteklasse ten opzichte van de totale lasten voor bestemming en mutaties reserves</t>
  </si>
  <si>
    <t>Gemeenten | Totalen onderzoek detaillering cultuurlasten naar grootteklasse per inwoner</t>
  </si>
  <si>
    <t>Gemeenten | Totalen onderzoek detaillering cultuurlasten naar provincie</t>
  </si>
  <si>
    <t>Gemeenten | Totalen onderzoek detaillering cultuurlasten naar provincie per inwoner</t>
  </si>
  <si>
    <t>Gemeenten | Totalen onderzoek detaillering cultuurlasten naar provincie ten opzichte van de totale lasten voor bestemming en mutaties reserves</t>
  </si>
  <si>
    <t>Gemeenten | Details onderzoek detaillering cultuurlasten naar grootteklasse per inwoner</t>
  </si>
  <si>
    <t>Gemeenten | Details onderzoek detaillering cultuurlasten naar provincie per inwoner</t>
  </si>
  <si>
    <t>Tabel 13</t>
  </si>
  <si>
    <t>Totalen per grootteklasse (in %)</t>
  </si>
  <si>
    <t>Totalen (in %)</t>
  </si>
  <si>
    <t>Gemeenten | Ontwikkeling onderzoek detaillering cultuurlasten naar grootteklasse</t>
  </si>
  <si>
    <t>Tabel 14</t>
  </si>
  <si>
    <t>Totalen per provincie (in %)</t>
  </si>
  <si>
    <t>Gemeenten | Ontwikkeling onderzoek detaillering cultuurlasten naar provincie</t>
  </si>
  <si>
    <t>Gemeenten | Totalen naar grootteklasse als percentage van het NL-totaal, cultuurlasten</t>
  </si>
  <si>
    <t>Gemeentefonds</t>
  </si>
  <si>
    <t>Op verzoek van het ministerie van Onderwijs, Cultuur en Wetenschap (OCW) heeft het CBS een onderzoek uitgevoerd waarin de cultuurlasten uit de jaarrekening van zowel 2020 als 2021 van gemeenten en provincies in meer detail zijn uitgevraagd dan in de reguliere uitvraag Iv3 (Informatie voor derden) het geval is. De aanleiding voor dit onderzoek is dat de reguliere Iv3-uitvraag voor het ministerie en andere overheden niet voldoende detail biedt om hun beleid op te baseren en te evalueren. In het onderzoek is gemeenten gevraagd voor de jaarrekening 2020-2021 de lasten te detailleren die in de reguliere uitvraag Iv3 geboekt worden op de taakvelden 5.3 ‘Cultuurprestatie, cultuurproductie en cultuurparticipatie’, 5.4 ‘Musea’, 5.5 ‘Cultureel Erfgoed’ en 5.6 ‘Media’. Provincies is gevraagd de posten te detailleren die in de reguliere uitvraag geboekt worden onder 7.1 “Cultuur”, 7.2 “Maatschappij” (voor zover bibliotheken en lokale pers en omroep) 7.9 “Cultuur en maatschappij overige lasten” (voor zover betrekking hebbend op cultuur). Vanuit de reguliere uitvraag Iv3 zijn voor gemeenten ook de cultuurbaten in het onderzoek meegenomen die geboekt zijn op de posten 5.3 t/m 5.6 en voor provincies de cultuurbaten die zijn opgenomen onder de post 7.1.
Bij dit onderzoek zijn twee jaren uitgevraagd. Dit heeft te maken met de coronamaatregelen die golden in die jaren. De cultuurlasten zijn door die maatregelen beinvloed in de onderzochte jaren. Daarom bestaat dit onderzoek uit twee jaren. Tevens zijn in dit onderzoek de cultuurbaten (steunpakketten) uit het gemeentefonds meegenomen voor die jaren. Deze baten zijn niet geoormerkt en er is dus geen directe relatie met de cultuurlasten. Echter is het goed mogelijk dat gemeenten deze (gedeeltelijk) hebben ingezet ter dekking van de cultuurlasten.</t>
  </si>
  <si>
    <t>In de uitvraag van 2020-2021 en ook 2019 expliciet is aangegeven de lasten van musea voor actuele beeldende kunst op te nemen onder 5.3.2 ‘Beeldende kunst en vormgeving’. Bij het onderzoek naar 2017 was dit nog niet het geval.</t>
  </si>
  <si>
    <t>De uitkomsten zijn niet gecorrigeerd voor inflatie. Onder tabel 14 vindt u deze cijfers in meer detail.</t>
  </si>
  <si>
    <t>Gemeenten | Ontwikkeling tov t-1 onderzoek detaillering cultuurlasten naar grootteklasse</t>
  </si>
  <si>
    <t>J-op-J ontwikkeling CPI (in %)</t>
  </si>
  <si>
    <t>Tabel 15</t>
  </si>
  <si>
    <t>Tabel 16</t>
  </si>
  <si>
    <t>Tabel 17</t>
  </si>
  <si>
    <t>Gemeenten | Detaillering naar provincie als percentage van het NL-totaal, cultuurlasten</t>
  </si>
  <si>
    <t>Tabel 1 - Gemeenten en provincies | Respons detaillering cultuurlasten</t>
  </si>
  <si>
    <t>Tabel 2 - Gemeenten en provincies | Totalen detaillering cultuurlasten</t>
  </si>
  <si>
    <t>Tabel 3 - Provincies | Totalen onderzoek detaillering cultuurlasten</t>
  </si>
  <si>
    <t>Tabel 4 - Gemeenten | Totalen onderzoek detaillering cultuurlasten naar grootteklasse</t>
  </si>
  <si>
    <t>Tabel 5 - Gemeenten | Totalen onderzoek detaillering cultuurlasten naar grootteklasse ten opzichte van de totale lasten voor bestemming en mutaties reserves</t>
  </si>
  <si>
    <t>Tabel 6 - Gemeenten | Totalen onderzoek detaillering cultuurlasten naar grootteklasse per inwoner</t>
  </si>
  <si>
    <t>Tabel 7 - Gemeenten | Totalen onderzoek detaillering cultuurlasten naar provincie</t>
  </si>
  <si>
    <t>Tabel 8 - Gemeenten | Totalen onderzoek detaillering cultuurlasten naar provincie ten opzichte van de totale lasten voor bestemming en mutaties reserves</t>
  </si>
  <si>
    <t>Tabel 9 - Gemeenten | Totalen onderzoek detaillering cultuurlasten naar provincie per inwoner</t>
  </si>
  <si>
    <t>Tabel 10 - Gemeenten | Details onderzoek detaillering cultuurlasten naar grootteklasse</t>
  </si>
  <si>
    <t>Tabel 11 - Gemeenten | Details onderzoek detaillering cultuurlasten naar grootteklasse per inwoner</t>
  </si>
  <si>
    <t>Tabel 12 - Gemeenten | Details onderzoek detaillering cultuurlasten naar provincie</t>
  </si>
  <si>
    <t>Tabel 13 - Gemeenten | Details onderzoek detaillering cultuurlasten naar provincie per inwoner</t>
  </si>
  <si>
    <t>Tabel 14 - Gemeenten | Ontwikkeling onderzoek detaillering cultuurlasten naar grootteklasse</t>
  </si>
  <si>
    <t>Tabel 15 - Gemeenten | Ontwikkeling onderzoek detaillering cultuurlasten naar provincie</t>
  </si>
  <si>
    <t>Tabel 16 - Gemeenten | Totalen naar grootteklasse als percentage van het NL-totaal, cultuurlasten</t>
  </si>
  <si>
    <t>Tabel 17 - Gemeenten | Detaillering naar provincie als percentage van het NL-totaal, cultuurlasten</t>
  </si>
  <si>
    <t>Totalen ( in dzd euro's)</t>
  </si>
  <si>
    <t>Provincies (in %)</t>
  </si>
  <si>
    <t>Gemeenten (in %)</t>
  </si>
  <si>
    <t>Totalen ( in %)</t>
  </si>
  <si>
    <t>In tabel 2 staan per cultuurtaakveld de lasten van gemeenten en provincies voor alle beschikbare jaren.
De uitkomsten staan zowel in duizenden euro's als in verhoudingsgetallen.</t>
  </si>
  <si>
    <t>In tabel 6 staan per cultuurtaakveld de lasten van provincies die hebben gerespondeerd op dit onderzoek. Voor provincies die niet hebben gerespondeerd is bijgeraamd (uit de jaarrekening Iv3 en is de verhouding van de reponderende provincies ingezet).
De uitkomsten staan zowel in duizenden euro's als in verhoudingsgetallen.</t>
  </si>
  <si>
    <t>In deze tabel staan per cultuurtaakveld de lasten van gemeenten naar grootteklasse die hebben gerespondeerd op dit onderzoek. Voor gemeenten die niet hebben gerespondeerd is bijgeraamd (uit de jaarrekening Iv3 en is de verhouding van de reponderende gemeenten uit dezelfde provincie gezet).
De uitkomsten zijn in duizenden euro's.</t>
  </si>
  <si>
    <t>In deze tabel staan per cultuurtaakveld de lasten van gemeenten naar grootteklasse die hebben gerespondeerd op dit onderzoek. Voor gemeenten die niet hebben gerespondeerd is bijgeraamd (uit de jaarrekening Iv3 en is de verhouding van de reponderende gemeenten uit dezelfde provincie gezet).
De uitkomsten staan zowel in duizenden euro's als in verhoudingsgetallen.</t>
  </si>
  <si>
    <t>In deze tabel staan per cultuurtaakveld de lasten van gemeenten ten opzichte van het lastentotaal voor bestemming van reserves naar grootteklasse.</t>
  </si>
  <si>
    <t>In deze tabel staan per cultuurtaakveld de lasten van gemeenten naar grootteklasse in euro's per inwoner.</t>
  </si>
  <si>
    <t>In deze tabel staan per cultuurtaakveld de lasten van gemeenten naar provincie die hebben gerespondeerd op dit onderzoek. Voor gemeenten die niet hebben gerespondeerd is bijgeraamd (uit de jaarrekening Iv3 en is de verhouding van de reponderende gemeenten uit dezelfde provincie gezet).
De uitkomsten staan zowel in duizenden euro's als in verhoudingsgetallen.</t>
  </si>
  <si>
    <t>In deze tabel staan per cultuurtaakveld de lasten van gemeenten ten opzichte van het lastentotaal voor bestemming van reserves naar provincie.</t>
  </si>
  <si>
    <t>In deze tabel staan per cultuurtaakveld de lasten van gemeenten naar grootteklasse die hebben gerespondeerd op dit onderzoek. Voor gemeenten die niet hebben gerespondeerd is bijgeraamd (uit de jaarrekening Iv3 en is de verhouding van de reponderende gemeenten uit dezelfde provincie gezet).
De uitkomsten zijn in euro's per inwoner</t>
  </si>
  <si>
    <t>In tabel 5 staan per cultuurtaakveld de lasten van gemeenten naar provincie die hebben gerespondeerd op dit onderzoek. Voor gemeenten die niet hebben gerespondeerd is bijgeraamd (uit de jaarrekening Iv3 en is de verhouding van de reponderende gemeenten uit dezelfde provincie gezet).
De uitkomsten zijn in duizenden euro's.</t>
  </si>
  <si>
    <t>In deze tabel staan per cultuurtaakveld de lasten van gemeenten naar provincie die hebben gerespondeerd op dit onderzoek. Voor gemeenten die niet hebben gerespondeerd is bijgeraamd (uit de jaarrekening Iv3 en is de verhouding van de reponderende gemeenten uit dezelfde provincie gezet).
De uitkomsten zijn in euro's per inwoner</t>
  </si>
  <si>
    <t>In deze tabel staan per cultuurtaakveld de ontwikkeling per grootteklasse ten opzichte van de uitkomsten van t-1 of in het geval van 2019 t-2.</t>
  </si>
  <si>
    <t>De groeicijfers per gemeentelijke grootteklasse kunnen sterk beïnvloed worden door incidentele lasten (in een enkele gemeente) in een van de jaren of veranderingen in wijze van administreren/verstrekken van subsidies. Bij de kleinere grootteklasses kunnen mutaties met op landelijke niveau gezien kleine bedragen al zorgen dragen voor grote percentuele ontwikkelingen bij de betreffende grootteklasse.</t>
  </si>
  <si>
    <t>In deze tabel staan per cultuurtaakveld de ontwikkeling per provincie ten opzichte van de uitkomsten van t-1 of in het geval van 2019 t-2.</t>
  </si>
  <si>
    <t>Ook in deze tabel kunnen de groeicijfers per provincie kunnen sterk beïnvloed worden door incidentele lasten (in een enkele gemeente) in een van de jaren of veranderingen in wijze van administreren/verstrekken van subsidies.</t>
  </si>
  <si>
    <t>In deze tabel staan per cultuurtaakveld de lasten van gemeenten naar grootteklasse  ten opzichte van de waarde van totaal Nederland voor het specifieke taakveld.
De uitkomsten staan in verhoudingsgetallen.</t>
  </si>
  <si>
    <t>In deze tabel staan per cultuurtaakveld de lasten van gemeenten naar provincie  ten opzichte van de waarde van totaal Nederland voor het specifieke taakveld.
De uitkomsten staan in verhoudingsgetallen.</t>
  </si>
  <si>
    <t>Indien een eenheid niet heeft gereageerd, heeft het CBS hiervoor bijgeraamd. Hiervoor worden de randen van taakvelden uit de jaarrekeningen 2020 of 2021 gebruikt. Bijgeraamde eenheden worden niet individueel getoond in de tabel, maar aggregeerd naar grootteklasse en provincie.
Tevens hebben sommige gemeente netto lasten opgegeven (dus lasten minus baten). Indien zo, heeft het CBS hiervoor gecorrigeerd. Deze eenheden zijn apart zichtbaar in de tabellenset.</t>
  </si>
  <si>
    <t>Provincies | Totalen onderzoek detaillering cultuurlasten naar grootteklasse ten opzichte van de totale lasten voor bestemming en mutaties reserves</t>
  </si>
  <si>
    <t>De statistieken over de financiën van gemeenten geven een kwantitatieve beschrijving van de baten en lasten naar beleidsterreinen (taakvelden), economische categorie (kosten- en opbrengstsoorten) en de opbrengsten uit heffingen van de gemeenten. De statistieken zijn samengesteld op basis van de administratieve gegevense n op basis ongecorrigeerde data.</t>
  </si>
  <si>
    <t>Tabel 18</t>
  </si>
  <si>
    <t>.</t>
  </si>
  <si>
    <t>https://www.rijksoverheid.nl/onderwerpen/financien-gemeenten-en-provincies/documenten/richtlijnen/2020/12/14/iv3-informatievoorschrift-2021-gemeenten-en-gemeenschappelijke-regelingen</t>
  </si>
  <si>
    <t>Vragen over deze publicatie kunnen gestuurd worden aan het CBS onder vermelding van projectnummer PR001942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</si>
</sst>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 #,##0_ ;_ * \-#,##0_ ;_ * &quot;-&quot;??_ ;_ @_ "/>
    <numFmt numFmtId="165" formatCode="#\ ###\ ###\ ###\ ###\ ###\ ##0"/>
    <numFmt numFmtId="166" formatCode="#,##0_ ;\-#,##0\ "/>
    <numFmt numFmtId="167" formatCode="0.0%"/>
    <numFmt numFmtId="168" formatCode="_(* #,##0.00_);_(* \(#,##0.00\);_(* &quot;-&quot;??_);_(@_)"/>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8"/>
      <color theme="1"/>
      <name val="Arial"/>
      <family val="2"/>
    </font>
    <font>
      <sz val="8"/>
      <color theme="1"/>
      <name val="Arial"/>
      <family val="2"/>
    </font>
    <font>
      <i/>
      <sz val="8"/>
      <name val="Arial"/>
      <family val="2"/>
    </font>
    <font>
      <sz val="10"/>
      <name val="Arial"/>
      <family val="2"/>
    </font>
    <font>
      <sz val="8"/>
      <color indexed="8"/>
      <name val="Arial"/>
      <family val="2"/>
    </font>
    <font>
      <b/>
      <sz val="8"/>
      <color indexed="8"/>
      <name val="Arial"/>
      <family val="2"/>
    </font>
    <font>
      <sz val="10"/>
      <color theme="0"/>
      <name val="Calibri"/>
      <family val="2"/>
      <scheme val="minor"/>
    </font>
    <font>
      <b/>
      <i/>
      <sz val="11"/>
      <color theme="1"/>
      <name val="Calibri"/>
      <family val="2"/>
      <scheme val="minor"/>
    </font>
    <font>
      <b/>
      <i/>
      <sz val="10"/>
      <color theme="1"/>
      <name val="Calibri"/>
      <family val="2"/>
      <scheme val="minor"/>
    </font>
    <font>
      <u/>
      <sz val="10"/>
      <color theme="1"/>
      <name val="Calibri"/>
      <family val="2"/>
      <scheme val="minor"/>
    </font>
    <font>
      <b/>
      <sz val="12"/>
      <name val="Arial"/>
      <family val="2"/>
    </font>
    <font>
      <sz val="8"/>
      <name val="Arial"/>
      <family val="2"/>
    </font>
    <font>
      <sz val="10"/>
      <color rgb="FF0070C0"/>
      <name val="Arial"/>
      <family val="2"/>
    </font>
    <font>
      <sz val="8"/>
      <color rgb="FF0070C0"/>
      <name val="Arial"/>
      <family val="2"/>
    </font>
    <font>
      <i/>
      <sz val="10"/>
      <name val="Arial"/>
      <family val="2"/>
    </font>
    <font>
      <sz val="10"/>
      <color rgb="FFFF0000"/>
      <name val="Arial"/>
      <family val="2"/>
    </font>
    <font>
      <b/>
      <sz val="8"/>
      <name val="Helvetica"/>
      <family val="2"/>
    </font>
    <font>
      <sz val="8"/>
      <name val="Helvetica"/>
      <family val="2"/>
    </font>
    <font>
      <b/>
      <i/>
      <sz val="11"/>
      <name val="Arial"/>
      <family val="2"/>
    </font>
    <font>
      <sz val="10"/>
      <color theme="1"/>
      <name val="Arial"/>
      <family val="2"/>
    </font>
    <font>
      <u/>
      <sz val="10"/>
      <color theme="10"/>
      <name val="Arial"/>
      <family val="2"/>
    </font>
    <font>
      <b/>
      <sz val="10"/>
      <color rgb="FF000000"/>
      <name val="Arial"/>
      <family val="2"/>
    </font>
    <font>
      <sz val="10"/>
      <color rgb="FF000000"/>
      <name val="Arial"/>
      <family val="2"/>
    </font>
    <font>
      <sz val="10"/>
      <color rgb="FFFFFF00"/>
      <name val="Arial"/>
      <family val="2"/>
    </font>
    <font>
      <b/>
      <sz val="10"/>
      <name val="Arial"/>
      <family val="2"/>
    </font>
    <font>
      <i/>
      <sz val="10"/>
      <color rgb="FF000000"/>
      <name val="Arial"/>
      <family val="2"/>
    </font>
    <font>
      <b/>
      <u/>
      <sz val="10"/>
      <color rgb="FF000000"/>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0" fillId="0" borderId="0"/>
    <xf numFmtId="0" fontId="1" fillId="0" borderId="0"/>
    <xf numFmtId="0" fontId="1" fillId="0" borderId="0"/>
    <xf numFmtId="0" fontId="10" fillId="0" borderId="0"/>
    <xf numFmtId="0" fontId="10" fillId="0" borderId="0"/>
    <xf numFmtId="168" fontId="10" fillId="0" borderId="0" applyFont="0" applyFill="0" applyBorder="0" applyAlignment="0" applyProtection="0"/>
    <xf numFmtId="0" fontId="27" fillId="0" borderId="0" applyNumberFormat="0" applyFill="0" applyBorder="0" applyAlignment="0" applyProtection="0"/>
    <xf numFmtId="0" fontId="10" fillId="0" borderId="0"/>
    <xf numFmtId="0" fontId="1" fillId="0" borderId="0"/>
  </cellStyleXfs>
  <cellXfs count="215">
    <xf numFmtId="0" fontId="0" fillId="0" borderId="0" xfId="0"/>
    <xf numFmtId="0" fontId="3" fillId="0" borderId="0" xfId="0" applyFont="1"/>
    <xf numFmtId="0" fontId="3" fillId="0" borderId="1" xfId="0" applyFont="1" applyBorder="1"/>
    <xf numFmtId="0" fontId="3" fillId="2" borderId="1" xfId="2"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3" fontId="3" fillId="0" borderId="0" xfId="0" applyNumberFormat="1" applyFont="1"/>
    <xf numFmtId="0" fontId="4" fillId="0" borderId="0" xfId="0" applyFont="1"/>
    <xf numFmtId="0" fontId="2" fillId="0" borderId="0" xfId="0" applyFont="1"/>
    <xf numFmtId="3" fontId="4" fillId="0" borderId="0" xfId="0" applyNumberFormat="1" applyFont="1"/>
    <xf numFmtId="0" fontId="5" fillId="0" borderId="0" xfId="0" applyFont="1"/>
    <xf numFmtId="0" fontId="6" fillId="0" borderId="0" xfId="0" applyFont="1"/>
    <xf numFmtId="3" fontId="5" fillId="0" borderId="0" xfId="0" applyNumberFormat="1" applyFont="1"/>
    <xf numFmtId="0" fontId="3" fillId="0" borderId="0" xfId="0" applyFont="1" applyBorder="1"/>
    <xf numFmtId="164" fontId="3" fillId="2" borderId="0" xfId="1" applyNumberFormat="1" applyFont="1" applyFill="1" applyBorder="1" applyAlignment="1">
      <alignment horizontal="left" vertical="top" wrapText="1"/>
    </xf>
    <xf numFmtId="0" fontId="3" fillId="0" borderId="2" xfId="0" applyFont="1" applyBorder="1"/>
    <xf numFmtId="0" fontId="3" fillId="2" borderId="2" xfId="2" applyFont="1" applyFill="1" applyBorder="1" applyAlignment="1">
      <alignment horizontal="left" vertical="top" wrapText="1"/>
    </xf>
    <xf numFmtId="0" fontId="3" fillId="2" borderId="2" xfId="0" applyFont="1" applyFill="1" applyBorder="1" applyAlignment="1">
      <alignment horizontal="left" vertical="top" wrapText="1"/>
    </xf>
    <xf numFmtId="0" fontId="4" fillId="0" borderId="1" xfId="0" applyFont="1" applyBorder="1"/>
    <xf numFmtId="0" fontId="4" fillId="0" borderId="2" xfId="0" applyFont="1" applyBorder="1"/>
    <xf numFmtId="164" fontId="3" fillId="0" borderId="0" xfId="1" applyNumberFormat="1" applyFont="1"/>
    <xf numFmtId="164" fontId="4" fillId="0" borderId="0" xfId="1" applyNumberFormat="1" applyFont="1"/>
    <xf numFmtId="164" fontId="5" fillId="0" borderId="0" xfId="1" applyNumberFormat="1" applyFont="1"/>
    <xf numFmtId="0" fontId="7" fillId="2" borderId="0" xfId="2" applyFont="1" applyFill="1" applyBorder="1"/>
    <xf numFmtId="0" fontId="8" fillId="2" borderId="0" xfId="2" applyFont="1" applyFill="1" applyBorder="1"/>
    <xf numFmtId="0" fontId="7" fillId="2" borderId="1" xfId="2" applyFont="1" applyFill="1" applyBorder="1"/>
    <xf numFmtId="0" fontId="8" fillId="2" borderId="1" xfId="2" applyFont="1" applyFill="1" applyBorder="1"/>
    <xf numFmtId="0" fontId="8" fillId="2" borderId="2" xfId="2" applyFont="1" applyFill="1" applyBorder="1"/>
    <xf numFmtId="0" fontId="8" fillId="2" borderId="1" xfId="2" applyFont="1" applyFill="1" applyBorder="1" applyAlignment="1">
      <alignment horizontal="right" vertical="top"/>
    </xf>
    <xf numFmtId="0" fontId="8" fillId="2" borderId="1" xfId="2" applyFont="1" applyFill="1" applyBorder="1" applyAlignment="1">
      <alignment horizontal="right" vertical="top" wrapText="1"/>
    </xf>
    <xf numFmtId="0" fontId="8" fillId="2" borderId="0" xfId="2" applyFont="1" applyFill="1" applyBorder="1" applyAlignment="1">
      <alignment horizontal="right" vertical="top" wrapText="1"/>
    </xf>
    <xf numFmtId="0" fontId="9" fillId="3" borderId="1" xfId="0" applyFont="1" applyFill="1" applyBorder="1" applyAlignment="1">
      <alignment horizontal="left" vertical="top"/>
    </xf>
    <xf numFmtId="0" fontId="8" fillId="2" borderId="0" xfId="2" applyFont="1" applyFill="1"/>
    <xf numFmtId="0" fontId="7" fillId="2" borderId="0" xfId="2" applyFont="1" applyFill="1" applyAlignment="1">
      <alignment horizontal="left"/>
    </xf>
    <xf numFmtId="165" fontId="7" fillId="2" borderId="0" xfId="4" applyNumberFormat="1" applyFont="1" applyFill="1" applyBorder="1" applyAlignment="1">
      <alignment vertical="center"/>
    </xf>
    <xf numFmtId="9" fontId="8" fillId="2" borderId="0" xfId="3" applyFont="1" applyFill="1" applyBorder="1" applyAlignment="1">
      <alignment vertical="center"/>
    </xf>
    <xf numFmtId="49" fontId="11" fillId="2" borderId="0" xfId="5" applyNumberFormat="1" applyFont="1" applyFill="1" applyBorder="1" applyAlignment="1">
      <alignment horizontal="left" vertical="top" wrapText="1"/>
    </xf>
    <xf numFmtId="165" fontId="8" fillId="2" borderId="0" xfId="6" applyNumberFormat="1" applyFont="1" applyFill="1" applyBorder="1" applyAlignment="1">
      <alignment vertical="center"/>
    </xf>
    <xf numFmtId="49" fontId="12" fillId="2" borderId="0" xfId="5" applyNumberFormat="1" applyFont="1" applyFill="1" applyBorder="1" applyAlignment="1">
      <alignment horizontal="left" vertical="top" wrapText="1"/>
    </xf>
    <xf numFmtId="165" fontId="7" fillId="2" borderId="0" xfId="6" applyNumberFormat="1" applyFont="1" applyFill="1" applyBorder="1" applyAlignment="1">
      <alignment vertical="center"/>
    </xf>
    <xf numFmtId="9" fontId="7" fillId="2" borderId="0" xfId="3" applyFont="1" applyFill="1" applyBorder="1" applyAlignment="1">
      <alignment vertical="center"/>
    </xf>
    <xf numFmtId="0" fontId="8" fillId="2" borderId="0" xfId="2" applyFont="1" applyFill="1" applyAlignment="1">
      <alignment wrapText="1"/>
    </xf>
    <xf numFmtId="165" fontId="8" fillId="2" borderId="0" xfId="7" applyNumberFormat="1" applyFont="1" applyFill="1" applyBorder="1" applyAlignment="1">
      <alignment horizontal="right" vertical="center"/>
    </xf>
    <xf numFmtId="165" fontId="8" fillId="2" borderId="1" xfId="7" applyNumberFormat="1" applyFont="1" applyFill="1" applyBorder="1" applyAlignment="1">
      <alignment horizontal="right" vertical="center"/>
    </xf>
    <xf numFmtId="0" fontId="8" fillId="2" borderId="3" xfId="2" applyFont="1" applyFill="1" applyBorder="1"/>
    <xf numFmtId="0" fontId="8" fillId="2" borderId="0" xfId="2" applyFont="1" applyFill="1" applyAlignment="1"/>
    <xf numFmtId="0" fontId="11" fillId="2" borderId="0" xfId="8" applyFont="1" applyFill="1" applyBorder="1" applyAlignment="1">
      <alignment horizontal="left"/>
    </xf>
    <xf numFmtId="3" fontId="0" fillId="0" borderId="0" xfId="0" applyNumberFormat="1"/>
    <xf numFmtId="0" fontId="8" fillId="2" borderId="0" xfId="0" applyFont="1" applyFill="1"/>
    <xf numFmtId="0" fontId="8" fillId="2" borderId="1" xfId="0" applyFont="1" applyFill="1" applyBorder="1"/>
    <xf numFmtId="0" fontId="3" fillId="2" borderId="0" xfId="2" applyFont="1" applyFill="1" applyBorder="1" applyAlignment="1">
      <alignment vertical="top" wrapText="1"/>
    </xf>
    <xf numFmtId="0" fontId="3" fillId="2" borderId="0" xfId="0" applyFont="1" applyFill="1" applyAlignment="1">
      <alignment vertical="top" wrapText="1"/>
    </xf>
    <xf numFmtId="0" fontId="3" fillId="2" borderId="0" xfId="2" applyFont="1" applyFill="1" applyBorder="1" applyAlignment="1">
      <alignment horizontal="left" vertical="top" wrapText="1"/>
    </xf>
    <xf numFmtId="0" fontId="3" fillId="2" borderId="0" xfId="0" applyFont="1" applyFill="1" applyBorder="1" applyAlignment="1">
      <alignment horizontal="left"/>
    </xf>
    <xf numFmtId="0" fontId="3" fillId="2" borderId="0" xfId="0" applyFont="1" applyFill="1"/>
    <xf numFmtId="0" fontId="3" fillId="2" borderId="1" xfId="0" applyFont="1" applyFill="1" applyBorder="1"/>
    <xf numFmtId="164" fontId="3" fillId="2" borderId="1" xfId="1" applyNumberFormat="1" applyFont="1" applyFill="1" applyBorder="1" applyAlignment="1">
      <alignment horizontal="left" vertical="top"/>
    </xf>
    <xf numFmtId="164" fontId="3" fillId="2" borderId="1" xfId="1" applyNumberFormat="1" applyFont="1" applyFill="1" applyBorder="1"/>
    <xf numFmtId="164" fontId="3" fillId="2" borderId="1" xfId="1" applyNumberFormat="1" applyFont="1" applyFill="1" applyBorder="1" applyAlignment="1">
      <alignment horizontal="left" vertical="top" wrapText="1"/>
    </xf>
    <xf numFmtId="0" fontId="3" fillId="2" borderId="0" xfId="0" applyFont="1" applyFill="1" applyBorder="1"/>
    <xf numFmtId="164" fontId="3" fillId="2" borderId="0" xfId="1" applyNumberFormat="1" applyFont="1" applyFill="1" applyBorder="1" applyAlignment="1">
      <alignment horizontal="left" vertical="top"/>
    </xf>
    <xf numFmtId="164" fontId="3" fillId="2" borderId="0" xfId="1" applyNumberFormat="1" applyFont="1" applyFill="1" applyBorder="1"/>
    <xf numFmtId="164" fontId="3" fillId="2" borderId="1" xfId="1" applyNumberFormat="1" applyFont="1" applyFill="1" applyBorder="1" applyAlignment="1">
      <alignment wrapText="1"/>
    </xf>
    <xf numFmtId="0" fontId="3" fillId="2" borderId="2" xfId="2" applyFont="1" applyFill="1" applyBorder="1" applyAlignment="1">
      <alignment vertical="top" wrapText="1"/>
    </xf>
    <xf numFmtId="0" fontId="3" fillId="2" borderId="2" xfId="0" applyFont="1" applyFill="1" applyBorder="1" applyAlignment="1">
      <alignment vertical="top" wrapText="1"/>
    </xf>
    <xf numFmtId="0" fontId="8" fillId="2" borderId="2" xfId="0" applyFont="1" applyFill="1" applyBorder="1"/>
    <xf numFmtId="3" fontId="6" fillId="0" borderId="0" xfId="0" applyNumberFormat="1" applyFont="1"/>
    <xf numFmtId="0" fontId="4" fillId="2" borderId="0" xfId="2" applyFont="1" applyFill="1" applyBorder="1"/>
    <xf numFmtId="0" fontId="3" fillId="2" borderId="0" xfId="2" applyFont="1" applyFill="1" applyBorder="1"/>
    <xf numFmtId="0" fontId="4" fillId="2" borderId="1" xfId="2" applyFont="1" applyFill="1" applyBorder="1"/>
    <xf numFmtId="0" fontId="3" fillId="2" borderId="1" xfId="2" applyFont="1" applyFill="1" applyBorder="1"/>
    <xf numFmtId="0" fontId="13" fillId="2" borderId="1" xfId="2" applyFont="1" applyFill="1" applyBorder="1"/>
    <xf numFmtId="0" fontId="3" fillId="2" borderId="1" xfId="2" applyFont="1" applyFill="1" applyBorder="1" applyAlignment="1">
      <alignment horizontal="left" wrapText="1"/>
    </xf>
    <xf numFmtId="0" fontId="3" fillId="2" borderId="1" xfId="2" applyFont="1" applyFill="1" applyBorder="1" applyAlignment="1">
      <alignment horizontal="right" vertical="top" wrapText="1"/>
    </xf>
    <xf numFmtId="0" fontId="5" fillId="2" borderId="1" xfId="0" applyFont="1" applyFill="1" applyBorder="1"/>
    <xf numFmtId="164" fontId="3" fillId="2" borderId="1" xfId="0" applyNumberFormat="1" applyFont="1" applyFill="1" applyBorder="1"/>
    <xf numFmtId="0" fontId="3" fillId="2" borderId="0" xfId="0" applyFont="1" applyFill="1" applyAlignment="1">
      <alignment horizontal="left"/>
    </xf>
    <xf numFmtId="164" fontId="3" fillId="2" borderId="0" xfId="1" applyNumberFormat="1" applyFont="1" applyFill="1"/>
    <xf numFmtId="0" fontId="3" fillId="2" borderId="3" xfId="2" applyFont="1" applyFill="1" applyBorder="1" applyAlignment="1">
      <alignment vertical="top" wrapText="1"/>
    </xf>
    <xf numFmtId="164" fontId="3" fillId="2" borderId="2" xfId="1" applyNumberFormat="1" applyFont="1" applyFill="1" applyBorder="1" applyAlignment="1">
      <alignment wrapText="1"/>
    </xf>
    <xf numFmtId="3" fontId="14" fillId="0" borderId="0" xfId="0" applyNumberFormat="1" applyFont="1"/>
    <xf numFmtId="0" fontId="0" fillId="0" borderId="0" xfId="0" applyFont="1"/>
    <xf numFmtId="3" fontId="0" fillId="0" borderId="0" xfId="0" applyNumberFormat="1" applyFont="1"/>
    <xf numFmtId="0" fontId="3" fillId="2" borderId="1" xfId="2" applyFont="1" applyFill="1" applyBorder="1" applyAlignment="1">
      <alignment horizontal="left" vertical="top" wrapText="1"/>
    </xf>
    <xf numFmtId="166" fontId="3" fillId="0" borderId="0" xfId="1" applyNumberFormat="1" applyFont="1" applyAlignment="1">
      <alignment horizontal="left" vertical="top"/>
    </xf>
    <xf numFmtId="166" fontId="4" fillId="0" borderId="0" xfId="1" applyNumberFormat="1" applyFont="1" applyAlignment="1">
      <alignment horizontal="left" vertical="top"/>
    </xf>
    <xf numFmtId="166" fontId="5" fillId="0" borderId="0" xfId="1" applyNumberFormat="1" applyFont="1" applyAlignment="1">
      <alignment horizontal="left" vertical="top"/>
    </xf>
    <xf numFmtId="0" fontId="3" fillId="0" borderId="1" xfId="0" applyFont="1" applyBorder="1" applyAlignment="1">
      <alignment horizontal="left"/>
    </xf>
    <xf numFmtId="0" fontId="3" fillId="0" borderId="0" xfId="0" applyFont="1" applyBorder="1" applyAlignment="1">
      <alignment horizontal="left"/>
    </xf>
    <xf numFmtId="0" fontId="3" fillId="0" borderId="2" xfId="0" applyFont="1" applyBorder="1" applyAlignment="1">
      <alignment horizontal="left"/>
    </xf>
    <xf numFmtId="166" fontId="5" fillId="0" borderId="0" xfId="0" applyNumberFormat="1" applyFont="1" applyAlignment="1">
      <alignment horizontal="left"/>
    </xf>
    <xf numFmtId="166" fontId="4" fillId="0" borderId="0" xfId="0" applyNumberFormat="1" applyFont="1" applyAlignment="1">
      <alignment horizontal="left"/>
    </xf>
    <xf numFmtId="0" fontId="3" fillId="0" borderId="0" xfId="0" applyFont="1" applyAlignment="1">
      <alignment horizontal="left"/>
    </xf>
    <xf numFmtId="164" fontId="3" fillId="0" borderId="0" xfId="1" applyNumberFormat="1" applyFont="1" applyBorder="1" applyAlignment="1">
      <alignment horizontal="left"/>
    </xf>
    <xf numFmtId="166" fontId="3" fillId="0" borderId="0" xfId="1" applyNumberFormat="1" applyFont="1" applyAlignment="1">
      <alignment horizontal="left"/>
    </xf>
    <xf numFmtId="166" fontId="5" fillId="0" borderId="0" xfId="1" applyNumberFormat="1" applyFont="1" applyAlignment="1">
      <alignment horizontal="left"/>
    </xf>
    <xf numFmtId="166" fontId="4" fillId="0" borderId="0" xfId="1" applyNumberFormat="1" applyFont="1" applyAlignment="1">
      <alignment horizontal="left"/>
    </xf>
    <xf numFmtId="164" fontId="3" fillId="0" borderId="0" xfId="0" applyNumberFormat="1" applyFont="1" applyBorder="1"/>
    <xf numFmtId="0" fontId="3" fillId="0" borderId="1" xfId="0" applyFont="1" applyBorder="1" applyAlignment="1">
      <alignment horizontal="left" wrapText="1"/>
    </xf>
    <xf numFmtId="167" fontId="3" fillId="2" borderId="0" xfId="3" applyNumberFormat="1" applyFont="1" applyFill="1" applyBorder="1" applyAlignment="1">
      <alignment horizontal="left" vertical="top" wrapText="1"/>
    </xf>
    <xf numFmtId="167" fontId="3" fillId="2" borderId="0" xfId="1" applyNumberFormat="1" applyFont="1" applyFill="1" applyBorder="1" applyAlignment="1">
      <alignment horizontal="left" vertical="top" wrapText="1"/>
    </xf>
    <xf numFmtId="167" fontId="3" fillId="2" borderId="1" xfId="2" applyNumberFormat="1" applyFont="1" applyFill="1" applyBorder="1" applyAlignment="1">
      <alignment horizontal="left" vertical="top" wrapText="1"/>
    </xf>
    <xf numFmtId="167" fontId="3" fillId="2" borderId="1" xfId="0" applyNumberFormat="1" applyFont="1" applyFill="1" applyBorder="1" applyAlignment="1">
      <alignment horizontal="left" vertical="top" wrapText="1"/>
    </xf>
    <xf numFmtId="167" fontId="3" fillId="0" borderId="0" xfId="0" applyNumberFormat="1" applyFont="1"/>
    <xf numFmtId="0" fontId="15" fillId="0" borderId="1" xfId="0" applyFont="1" applyBorder="1"/>
    <xf numFmtId="0" fontId="3" fillId="2" borderId="1" xfId="2" applyFont="1" applyFill="1" applyBorder="1" applyAlignment="1">
      <alignment horizontal="left" vertical="top" wrapText="1"/>
    </xf>
    <xf numFmtId="0" fontId="3" fillId="0" borderId="1" xfId="0" applyFont="1" applyBorder="1" applyAlignment="1">
      <alignment wrapText="1"/>
    </xf>
    <xf numFmtId="0" fontId="16" fillId="0" borderId="2" xfId="0" applyFont="1" applyBorder="1"/>
    <xf numFmtId="0" fontId="3" fillId="2" borderId="2" xfId="0" applyFont="1" applyFill="1" applyBorder="1"/>
    <xf numFmtId="164" fontId="3" fillId="2" borderId="2" xfId="1" applyNumberFormat="1" applyFont="1" applyFill="1" applyBorder="1"/>
    <xf numFmtId="164" fontId="3" fillId="2" borderId="2" xfId="1" applyNumberFormat="1" applyFont="1" applyFill="1" applyBorder="1" applyAlignment="1">
      <alignment horizontal="left" vertical="top"/>
    </xf>
    <xf numFmtId="164" fontId="3" fillId="2" borderId="2" xfId="1" applyNumberFormat="1" applyFont="1" applyFill="1" applyBorder="1" applyAlignment="1">
      <alignment horizontal="left" vertical="top" wrapText="1"/>
    </xf>
    <xf numFmtId="0" fontId="17" fillId="3" borderId="0" xfId="9" applyFont="1" applyFill="1"/>
    <xf numFmtId="0" fontId="10" fillId="3" borderId="0" xfId="9" applyFill="1"/>
    <xf numFmtId="168" fontId="0" fillId="3" borderId="0" xfId="10" applyFont="1" applyFill="1"/>
    <xf numFmtId="0" fontId="10" fillId="3" borderId="0" xfId="9" applyFont="1" applyFill="1"/>
    <xf numFmtId="49" fontId="10" fillId="3" borderId="0" xfId="9" applyNumberFormat="1" applyFont="1" applyFill="1" applyAlignment="1">
      <alignment horizontal="left"/>
    </xf>
    <xf numFmtId="0" fontId="10" fillId="3" borderId="0" xfId="9" applyFont="1" applyFill="1" applyAlignment="1"/>
    <xf numFmtId="0" fontId="18" fillId="3" borderId="0" xfId="9" applyFont="1" applyFill="1" applyAlignment="1"/>
    <xf numFmtId="0" fontId="10" fillId="3" borderId="0" xfId="9" applyFill="1" applyAlignment="1"/>
    <xf numFmtId="0" fontId="19" fillId="3" borderId="0" xfId="9" applyFont="1" applyFill="1" applyAlignment="1"/>
    <xf numFmtId="0" fontId="20" fillId="3" borderId="0" xfId="9" applyFont="1" applyFill="1" applyAlignment="1"/>
    <xf numFmtId="0" fontId="19" fillId="3" borderId="0" xfId="9" applyFont="1" applyFill="1"/>
    <xf numFmtId="0" fontId="21" fillId="3" borderId="0" xfId="9" applyFont="1" applyFill="1" applyAlignment="1"/>
    <xf numFmtId="0" fontId="10" fillId="3" borderId="0" xfId="9" applyFont="1" applyFill="1" applyAlignment="1">
      <alignment horizontal="left"/>
    </xf>
    <xf numFmtId="0" fontId="22" fillId="3" borderId="0" xfId="9" applyFont="1" applyFill="1" applyAlignment="1"/>
    <xf numFmtId="0" fontId="24" fillId="4" borderId="0" xfId="9" applyFont="1" applyFill="1" applyAlignment="1">
      <alignment vertical="center"/>
    </xf>
    <xf numFmtId="0" fontId="10" fillId="4" borderId="0" xfId="9" applyFont="1" applyFill="1" applyAlignment="1">
      <alignment vertical="center"/>
    </xf>
    <xf numFmtId="0" fontId="18" fillId="0" borderId="0" xfId="9" applyFont="1"/>
    <xf numFmtId="0" fontId="18" fillId="2" borderId="0" xfId="9" applyFont="1" applyFill="1"/>
    <xf numFmtId="0" fontId="10" fillId="2" borderId="0" xfId="9" applyFill="1"/>
    <xf numFmtId="0" fontId="17" fillId="2" borderId="0" xfId="9" applyFont="1" applyFill="1" applyAlignment="1">
      <alignment horizontal="left" vertical="top" wrapText="1"/>
    </xf>
    <xf numFmtId="0" fontId="25" fillId="2" borderId="0" xfId="9" applyFont="1" applyFill="1" applyAlignment="1">
      <alignment horizontal="left" vertical="top" wrapText="1"/>
    </xf>
    <xf numFmtId="0" fontId="10" fillId="2" borderId="0" xfId="9" applyFont="1" applyFill="1" applyAlignment="1">
      <alignment vertical="top" wrapText="1"/>
    </xf>
    <xf numFmtId="0" fontId="26" fillId="0" borderId="0" xfId="0" applyFont="1" applyAlignment="1">
      <alignment wrapText="1"/>
    </xf>
    <xf numFmtId="0" fontId="10" fillId="2" borderId="0" xfId="9" applyFill="1" applyAlignment="1">
      <alignment horizontal="left" vertical="top" wrapText="1"/>
    </xf>
    <xf numFmtId="0" fontId="21" fillId="2" borderId="0" xfId="9" applyFont="1" applyFill="1" applyAlignment="1">
      <alignment horizontal="left" vertical="top" wrapText="1"/>
    </xf>
    <xf numFmtId="0" fontId="10" fillId="2" borderId="0" xfId="9" applyFont="1" applyFill="1" applyAlignment="1">
      <alignment horizontal="left" vertical="top" wrapText="1"/>
    </xf>
    <xf numFmtId="49" fontId="10" fillId="2" borderId="0" xfId="9" applyNumberFormat="1" applyFont="1" applyFill="1" applyAlignment="1">
      <alignment vertical="center" wrapText="1"/>
    </xf>
    <xf numFmtId="0" fontId="19" fillId="2" borderId="0" xfId="9" applyFont="1" applyFill="1" applyAlignment="1">
      <alignment horizontal="left" vertical="top" wrapText="1"/>
    </xf>
    <xf numFmtId="0" fontId="27" fillId="2" borderId="0" xfId="11" applyFill="1" applyAlignment="1">
      <alignment horizontal="left" vertical="top" wrapText="1"/>
    </xf>
    <xf numFmtId="0" fontId="28" fillId="2" borderId="0" xfId="9" applyFont="1" applyFill="1" applyAlignment="1">
      <alignment vertical="center" wrapText="1"/>
    </xf>
    <xf numFmtId="0" fontId="29" fillId="2" borderId="0" xfId="9" applyFont="1" applyFill="1" applyAlignment="1">
      <alignment vertical="center" wrapText="1"/>
    </xf>
    <xf numFmtId="0" fontId="22" fillId="3" borderId="0" xfId="9" applyFont="1" applyFill="1"/>
    <xf numFmtId="0" fontId="29" fillId="2" borderId="0" xfId="9" quotePrefix="1" applyFont="1" applyFill="1" applyAlignment="1">
      <alignment vertical="center" wrapText="1"/>
    </xf>
    <xf numFmtId="0" fontId="32" fillId="2" borderId="0" xfId="9" applyFont="1" applyFill="1" applyAlignment="1">
      <alignment vertical="center" wrapText="1"/>
    </xf>
    <xf numFmtId="0" fontId="10" fillId="2" borderId="0" xfId="9" applyFont="1" applyFill="1" applyAlignment="1">
      <alignment wrapText="1"/>
    </xf>
    <xf numFmtId="0" fontId="10" fillId="2" borderId="0" xfId="9" applyFont="1" applyFill="1"/>
    <xf numFmtId="0" fontId="31" fillId="2" borderId="0" xfId="9" applyFont="1" applyFill="1" applyAlignment="1">
      <alignment wrapText="1"/>
    </xf>
    <xf numFmtId="0" fontId="31" fillId="2" borderId="0" xfId="9" applyFont="1" applyFill="1" applyAlignment="1">
      <alignment vertical="top" wrapText="1"/>
    </xf>
    <xf numFmtId="0" fontId="10" fillId="2" borderId="0" xfId="9" quotePrefix="1" applyFont="1" applyFill="1" applyAlignment="1">
      <alignment vertical="top" wrapText="1"/>
    </xf>
    <xf numFmtId="0" fontId="10" fillId="2" borderId="0" xfId="9" quotePrefix="1" applyFont="1" applyFill="1" applyAlignment="1">
      <alignment horizontal="left" vertical="top" wrapText="1"/>
    </xf>
    <xf numFmtId="0" fontId="17" fillId="2" borderId="0" xfId="12" applyFont="1" applyFill="1" applyBorder="1" applyAlignment="1">
      <alignment horizontal="left" vertical="top" wrapText="1"/>
    </xf>
    <xf numFmtId="0" fontId="10" fillId="2" borderId="0" xfId="12" applyFont="1" applyFill="1" applyAlignment="1">
      <alignment horizontal="left" wrapText="1"/>
    </xf>
    <xf numFmtId="0" fontId="10" fillId="2" borderId="0" xfId="12" applyFont="1" applyFill="1" applyAlignment="1">
      <alignment wrapText="1"/>
    </xf>
    <xf numFmtId="0" fontId="31" fillId="3" borderId="4" xfId="13" applyFont="1" applyFill="1" applyBorder="1" applyAlignment="1">
      <alignment horizontal="left" vertical="top" wrapText="1"/>
    </xf>
    <xf numFmtId="0" fontId="31" fillId="3" borderId="5" xfId="9" applyFont="1" applyFill="1" applyBorder="1" applyAlignment="1">
      <alignment horizontal="left" vertical="top" wrapText="1"/>
    </xf>
    <xf numFmtId="0" fontId="10" fillId="3" borderId="6" xfId="13" applyFont="1" applyFill="1" applyBorder="1" applyAlignment="1">
      <alignment horizontal="left" vertical="top" wrapText="1"/>
    </xf>
    <xf numFmtId="0" fontId="10" fillId="2" borderId="7" xfId="9" applyFont="1" applyFill="1" applyBorder="1" applyAlignment="1">
      <alignment horizontal="left" vertical="top" wrapText="1"/>
    </xf>
    <xf numFmtId="0" fontId="10" fillId="3" borderId="6" xfId="12" applyFont="1" applyFill="1" applyBorder="1" applyAlignment="1">
      <alignment horizontal="left" vertical="top" wrapText="1"/>
    </xf>
    <xf numFmtId="0" fontId="10" fillId="3" borderId="8" xfId="13" applyFont="1" applyFill="1" applyBorder="1" applyAlignment="1">
      <alignment horizontal="left" vertical="top" wrapText="1"/>
    </xf>
    <xf numFmtId="0" fontId="10" fillId="2" borderId="9" xfId="9" applyFont="1" applyFill="1" applyBorder="1" applyAlignment="1">
      <alignment horizontal="left" vertical="top" wrapText="1"/>
    </xf>
    <xf numFmtId="0" fontId="25" fillId="2" borderId="0" xfId="12" applyFont="1" applyFill="1" applyAlignment="1">
      <alignment horizontal="left" vertical="top" wrapText="1"/>
    </xf>
    <xf numFmtId="0" fontId="10" fillId="3" borderId="7" xfId="12" applyFont="1" applyFill="1" applyBorder="1" applyAlignment="1">
      <alignment horizontal="justify" vertical="top" wrapText="1"/>
    </xf>
    <xf numFmtId="0" fontId="10" fillId="2" borderId="0" xfId="12" applyFont="1" applyFill="1" applyBorder="1" applyAlignment="1">
      <alignment wrapText="1"/>
    </xf>
    <xf numFmtId="0" fontId="10" fillId="2" borderId="0" xfId="12" applyFont="1" applyFill="1" applyAlignment="1">
      <alignment horizontal="left" vertical="top" wrapText="1"/>
    </xf>
    <xf numFmtId="43" fontId="0" fillId="0" borderId="0" xfId="1" applyFont="1"/>
    <xf numFmtId="43" fontId="14" fillId="0" borderId="0" xfId="1" applyFont="1"/>
    <xf numFmtId="43" fontId="3" fillId="0" borderId="0" xfId="1" applyFont="1"/>
    <xf numFmtId="43" fontId="2" fillId="0" borderId="0" xfId="1" applyFont="1"/>
    <xf numFmtId="9" fontId="3" fillId="2" borderId="0" xfId="3" applyFont="1" applyFill="1" applyBorder="1" applyAlignment="1">
      <alignment horizontal="left" vertical="top" wrapText="1"/>
    </xf>
    <xf numFmtId="9" fontId="3" fillId="0" borderId="0" xfId="3" applyFont="1"/>
    <xf numFmtId="167" fontId="3" fillId="0" borderId="0" xfId="3" applyNumberFormat="1" applyFont="1"/>
    <xf numFmtId="164" fontId="0" fillId="0" borderId="0" xfId="0" applyNumberFormat="1"/>
    <xf numFmtId="164" fontId="2" fillId="0" borderId="0" xfId="0" applyNumberFormat="1" applyFont="1"/>
    <xf numFmtId="0" fontId="4" fillId="0" borderId="1" xfId="0" applyFont="1" applyBorder="1" applyAlignment="1">
      <alignment horizontal="left"/>
    </xf>
    <xf numFmtId="167" fontId="3" fillId="0" borderId="0" xfId="3" applyNumberFormat="1" applyFont="1" applyAlignment="1">
      <alignment horizontal="left"/>
    </xf>
    <xf numFmtId="3" fontId="3" fillId="0" borderId="0" xfId="0" applyNumberFormat="1" applyFont="1" applyAlignment="1">
      <alignment horizontal="left"/>
    </xf>
    <xf numFmtId="167" fontId="3" fillId="0" borderId="0" xfId="3" applyNumberFormat="1" applyFont="1" applyBorder="1" applyAlignment="1">
      <alignment horizontal="left"/>
    </xf>
    <xf numFmtId="0" fontId="4" fillId="2" borderId="1" xfId="0" applyFont="1" applyFill="1" applyBorder="1"/>
    <xf numFmtId="164" fontId="3" fillId="2" borderId="3" xfId="1" applyNumberFormat="1" applyFont="1" applyFill="1" applyBorder="1" applyAlignment="1">
      <alignment horizontal="left" vertical="top"/>
    </xf>
    <xf numFmtId="9" fontId="3" fillId="2" borderId="0" xfId="3" applyFont="1" applyFill="1"/>
    <xf numFmtId="9" fontId="3" fillId="2" borderId="0" xfId="3" applyFont="1" applyFill="1" applyBorder="1" applyAlignment="1">
      <alignment horizontal="left" vertical="top"/>
    </xf>
    <xf numFmtId="9" fontId="5" fillId="0" borderId="0" xfId="3" applyFont="1"/>
    <xf numFmtId="9" fontId="2" fillId="0" borderId="0" xfId="3" applyFont="1"/>
    <xf numFmtId="0" fontId="4" fillId="2" borderId="1" xfId="0" applyFont="1" applyFill="1" applyBorder="1" applyAlignment="1">
      <alignment horizontal="left"/>
    </xf>
    <xf numFmtId="0" fontId="3" fillId="2" borderId="1" xfId="0" applyFont="1" applyFill="1" applyBorder="1" applyAlignment="1">
      <alignment horizontal="left"/>
    </xf>
    <xf numFmtId="9" fontId="3" fillId="0" borderId="0" xfId="3" applyFont="1" applyAlignment="1">
      <alignment horizontal="left"/>
    </xf>
    <xf numFmtId="9" fontId="0" fillId="0" borderId="0" xfId="3" applyFont="1" applyAlignment="1">
      <alignment horizontal="left"/>
    </xf>
    <xf numFmtId="9" fontId="5" fillId="0" borderId="0" xfId="3" applyFont="1" applyAlignment="1">
      <alignment horizontal="left"/>
    </xf>
    <xf numFmtId="9" fontId="14" fillId="0" borderId="0" xfId="3" applyFont="1" applyAlignment="1">
      <alignment horizontal="left"/>
    </xf>
    <xf numFmtId="43" fontId="3" fillId="0" borderId="0" xfId="1" applyFont="1" applyAlignment="1">
      <alignment horizontal="left"/>
    </xf>
    <xf numFmtId="9" fontId="2" fillId="0" borderId="0" xfId="3" applyFont="1" applyAlignment="1">
      <alignment horizontal="left"/>
    </xf>
    <xf numFmtId="9" fontId="6" fillId="0" borderId="0" xfId="3" applyFont="1" applyAlignment="1">
      <alignment horizontal="left"/>
    </xf>
    <xf numFmtId="0" fontId="3" fillId="0" borderId="3" xfId="0" applyFont="1" applyBorder="1"/>
    <xf numFmtId="0" fontId="3" fillId="2" borderId="3" xfId="2" applyFont="1" applyFill="1" applyBorder="1" applyAlignment="1">
      <alignment horizontal="left" vertical="top" wrapText="1"/>
    </xf>
    <xf numFmtId="0" fontId="3" fillId="2" borderId="3" xfId="0" applyFont="1" applyFill="1" applyBorder="1" applyAlignment="1">
      <alignment horizontal="left" vertical="top" wrapText="1"/>
    </xf>
    <xf numFmtId="0" fontId="3" fillId="0" borderId="0" xfId="0" applyFont="1" applyBorder="1" applyAlignment="1">
      <alignment horizontal="left" wrapText="1"/>
    </xf>
    <xf numFmtId="0" fontId="0" fillId="0" borderId="0" xfId="0" applyBorder="1"/>
    <xf numFmtId="0" fontId="3" fillId="0" borderId="0" xfId="0" applyFont="1" applyBorder="1" applyAlignment="1">
      <alignment wrapText="1"/>
    </xf>
    <xf numFmtId="0" fontId="3" fillId="2" borderId="1" xfId="2" applyFont="1" applyFill="1" applyBorder="1" applyAlignment="1">
      <alignment horizontal="left" vertical="top" wrapText="1"/>
    </xf>
    <xf numFmtId="164" fontId="3" fillId="2" borderId="1" xfId="1" applyNumberFormat="1" applyFont="1" applyFill="1" applyBorder="1" applyAlignment="1">
      <alignment wrapText="1"/>
    </xf>
    <xf numFmtId="166" fontId="3" fillId="2" borderId="0" xfId="1" applyNumberFormat="1" applyFont="1" applyFill="1" applyBorder="1" applyAlignment="1">
      <alignment horizontal="left"/>
    </xf>
    <xf numFmtId="167" fontId="3" fillId="2" borderId="0" xfId="3" applyNumberFormat="1" applyFont="1" applyFill="1" applyBorder="1" applyAlignment="1">
      <alignment horizontal="left" vertical="top"/>
    </xf>
    <xf numFmtId="164" fontId="3" fillId="0" borderId="0" xfId="0" applyNumberFormat="1" applyFont="1"/>
    <xf numFmtId="164" fontId="8" fillId="2" borderId="0" xfId="0" applyNumberFormat="1" applyFont="1" applyFill="1"/>
    <xf numFmtId="164" fontId="3" fillId="0" borderId="0" xfId="1" applyNumberFormat="1" applyFont="1" applyAlignment="1">
      <alignment horizontal="right"/>
    </xf>
    <xf numFmtId="164" fontId="5" fillId="0" borderId="0" xfId="1" applyNumberFormat="1" applyFont="1" applyAlignment="1">
      <alignment horizontal="right"/>
    </xf>
    <xf numFmtId="164" fontId="4" fillId="0" borderId="0" xfId="1" applyNumberFormat="1" applyFont="1" applyAlignment="1">
      <alignment horizontal="right"/>
    </xf>
    <xf numFmtId="3" fontId="3" fillId="0" borderId="0" xfId="0" applyNumberFormat="1" applyFont="1" applyAlignment="1">
      <alignment horizontal="right"/>
    </xf>
    <xf numFmtId="0" fontId="24" fillId="4" borderId="0" xfId="9" applyFont="1" applyFill="1" applyAlignment="1">
      <alignment vertical="center"/>
    </xf>
    <xf numFmtId="0" fontId="23" fillId="4" borderId="0" xfId="9" applyFont="1" applyFill="1" applyAlignment="1">
      <alignment vertical="center"/>
    </xf>
    <xf numFmtId="0" fontId="3" fillId="2" borderId="1" xfId="2" applyFont="1" applyFill="1" applyBorder="1" applyAlignment="1">
      <alignment horizontal="left" vertical="top" wrapText="1"/>
    </xf>
    <xf numFmtId="164" fontId="3" fillId="2" borderId="1" xfId="1" applyNumberFormat="1" applyFont="1" applyFill="1" applyBorder="1" applyAlignment="1">
      <alignment wrapText="1"/>
    </xf>
    <xf numFmtId="0" fontId="27" fillId="0" borderId="0" xfId="11"/>
  </cellXfs>
  <cellStyles count="14">
    <cellStyle name="Hyperlink" xfId="11" builtinId="8"/>
    <cellStyle name="Komma" xfId="1" builtinId="3"/>
    <cellStyle name="Komma 2" xfId="10"/>
    <cellStyle name="Procent" xfId="3" builtinId="5"/>
    <cellStyle name="Standaard" xfId="0" builtinId="0"/>
    <cellStyle name="Standaard 2" xfId="9"/>
    <cellStyle name="Standaard 2 2" xfId="12"/>
    <cellStyle name="Standaard 3" xfId="2"/>
    <cellStyle name="Standaard 4" xfId="13"/>
    <cellStyle name="Standaard_Blad1" xfId="8"/>
    <cellStyle name="Standaard_Blad2" xfId="5"/>
    <cellStyle name="style1499936711557" xfId="4"/>
    <cellStyle name="style1499936711635" xfId="7"/>
    <cellStyle name="style1499936711651" xfId="6"/>
  </cellStyles>
  <dxfs count="8">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rijksoverheid.nl/onderwerpen/financien-gemeenten-en-provincies/documenten/richtlijnen/2020/12/14/iv3-informatievoorschrift-2021-gemeenten-en-gemeenschappelijke-regeling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29"/>
  <sheetViews>
    <sheetView workbookViewId="0">
      <selection activeCell="D43" sqref="D43"/>
    </sheetView>
  </sheetViews>
  <sheetFormatPr defaultColWidth="8.85546875" defaultRowHeight="12.75" x14ac:dyDescent="0.2"/>
  <cols>
    <col min="1" max="11" width="9.140625" style="113" customWidth="1"/>
    <col min="12" max="16384" width="8.85546875" style="113"/>
  </cols>
  <sheetData>
    <row r="3" spans="1:1" ht="15.75" x14ac:dyDescent="0.25">
      <c r="A3" s="112" t="s">
        <v>831</v>
      </c>
    </row>
    <row r="4" spans="1:1" ht="15.75" x14ac:dyDescent="0.25">
      <c r="A4" s="112" t="s">
        <v>829</v>
      </c>
    </row>
    <row r="5" spans="1:1" s="114" customFormat="1" ht="15" x14ac:dyDescent="0.25"/>
    <row r="6" spans="1:1" s="114" customFormat="1" ht="15" x14ac:dyDescent="0.25"/>
    <row r="7" spans="1:1" s="114" customFormat="1" ht="15" x14ac:dyDescent="0.25"/>
    <row r="8" spans="1:1" s="114" customFormat="1" ht="15" x14ac:dyDescent="0.25"/>
    <row r="9" spans="1:1" s="114" customFormat="1" ht="15" x14ac:dyDescent="0.25"/>
    <row r="28" spans="1:1" x14ac:dyDescent="0.2">
      <c r="A28" s="115" t="s">
        <v>830</v>
      </c>
    </row>
    <row r="29" spans="1:1" x14ac:dyDescent="0.2">
      <c r="A29" s="116" t="s">
        <v>832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M49"/>
  <sheetViews>
    <sheetView showGridLines="0" zoomScale="85" zoomScaleNormal="85" workbookViewId="0">
      <pane ySplit="4" topLeftCell="A5" activePane="bottomLeft" state="frozen"/>
      <selection pane="bottomLeft" activeCell="A2" sqref="A2"/>
    </sheetView>
  </sheetViews>
  <sheetFormatPr defaultRowHeight="15" x14ac:dyDescent="0.25"/>
  <cols>
    <col min="1" max="1" width="9.140625" style="1"/>
    <col min="2" max="2" width="29.28515625" style="92" bestFit="1" customWidth="1"/>
    <col min="3" max="3" width="12.42578125" style="1" bestFit="1" customWidth="1"/>
    <col min="4" max="4" width="9.140625" style="1"/>
    <col min="5" max="20" width="10.28515625" style="1" customWidth="1"/>
    <col min="21" max="21" width="4.28515625" style="1" customWidth="1"/>
    <col min="22" max="22" width="10.28515625" style="1" customWidth="1"/>
  </cols>
  <sheetData>
    <row r="2" spans="1:39" x14ac:dyDescent="0.25">
      <c r="A2" s="2" t="s">
        <v>960</v>
      </c>
      <c r="B2" s="87"/>
      <c r="C2" s="2"/>
      <c r="D2" s="2"/>
      <c r="E2" s="2"/>
      <c r="F2" s="2"/>
      <c r="G2" s="2"/>
      <c r="H2" s="2"/>
      <c r="I2" s="2"/>
      <c r="J2" s="2"/>
      <c r="K2" s="2"/>
      <c r="L2" s="2"/>
      <c r="M2" s="2"/>
      <c r="N2" s="2"/>
      <c r="O2" s="2"/>
      <c r="P2" s="2"/>
      <c r="Q2" s="2"/>
      <c r="R2" s="2"/>
      <c r="S2" s="2"/>
      <c r="T2" s="2"/>
      <c r="U2" s="2"/>
      <c r="V2" s="2"/>
    </row>
    <row r="3" spans="1:39" ht="27.75" customHeight="1" x14ac:dyDescent="0.25">
      <c r="A3" s="2"/>
      <c r="B3" s="87"/>
      <c r="C3" s="107"/>
      <c r="D3" s="13"/>
      <c r="E3" s="83" t="s">
        <v>736</v>
      </c>
      <c r="F3" s="212" t="s">
        <v>737</v>
      </c>
      <c r="G3" s="212"/>
      <c r="H3" s="212"/>
      <c r="I3" s="212"/>
      <c r="J3" s="212"/>
      <c r="K3" s="212"/>
      <c r="L3" s="212" t="s">
        <v>738</v>
      </c>
      <c r="M3" s="212"/>
      <c r="N3" s="212"/>
      <c r="O3" s="4" t="s">
        <v>739</v>
      </c>
      <c r="P3" s="4" t="s">
        <v>740</v>
      </c>
      <c r="Q3" s="4"/>
      <c r="R3" s="4"/>
      <c r="S3" s="4"/>
      <c r="T3" s="4" t="s">
        <v>741</v>
      </c>
      <c r="U3" s="5"/>
      <c r="V3" s="83" t="s">
        <v>757</v>
      </c>
    </row>
    <row r="4" spans="1:39" ht="51.75" x14ac:dyDescent="0.25">
      <c r="A4" s="2" t="s">
        <v>0</v>
      </c>
      <c r="B4" s="87" t="s">
        <v>764</v>
      </c>
      <c r="C4" s="98" t="s">
        <v>824</v>
      </c>
      <c r="D4" s="2"/>
      <c r="E4" s="83" t="s">
        <v>3</v>
      </c>
      <c r="F4" s="83" t="s">
        <v>742</v>
      </c>
      <c r="G4" s="83" t="s">
        <v>743</v>
      </c>
      <c r="H4" s="83" t="s">
        <v>744</v>
      </c>
      <c r="I4" s="83" t="s">
        <v>745</v>
      </c>
      <c r="J4" s="83" t="s">
        <v>746</v>
      </c>
      <c r="K4" s="83" t="s">
        <v>747</v>
      </c>
      <c r="L4" s="83" t="s">
        <v>748</v>
      </c>
      <c r="M4" s="83" t="s">
        <v>749</v>
      </c>
      <c r="N4" s="83" t="s">
        <v>750</v>
      </c>
      <c r="O4" s="83" t="s">
        <v>751</v>
      </c>
      <c r="P4" s="83" t="s">
        <v>752</v>
      </c>
      <c r="Q4" s="4" t="s">
        <v>753</v>
      </c>
      <c r="R4" s="4" t="s">
        <v>754</v>
      </c>
      <c r="S4" s="4" t="s">
        <v>755</v>
      </c>
      <c r="T4" s="4" t="s">
        <v>3</v>
      </c>
      <c r="U4" s="4"/>
      <c r="V4" s="83" t="s">
        <v>756</v>
      </c>
    </row>
    <row r="5" spans="1:39" s="198" customFormat="1" x14ac:dyDescent="0.25">
      <c r="A5" s="13"/>
      <c r="B5" s="88"/>
      <c r="C5" s="197"/>
      <c r="D5" s="13"/>
      <c r="E5" s="52"/>
      <c r="F5" s="52"/>
      <c r="G5" s="52"/>
      <c r="H5" s="52"/>
      <c r="I5" s="52"/>
      <c r="J5" s="52"/>
      <c r="K5" s="52"/>
      <c r="L5" s="52"/>
      <c r="M5" s="52"/>
      <c r="N5" s="52"/>
      <c r="O5" s="52"/>
      <c r="P5" s="52"/>
      <c r="Q5" s="5"/>
      <c r="R5" s="5"/>
      <c r="S5" s="5"/>
      <c r="T5" s="5"/>
      <c r="U5" s="5"/>
      <c r="V5" s="52"/>
    </row>
    <row r="6" spans="1:39" x14ac:dyDescent="0.25">
      <c r="A6" s="18"/>
      <c r="B6" s="87"/>
      <c r="C6" s="2"/>
      <c r="D6" s="2"/>
      <c r="E6" s="104" t="s">
        <v>826</v>
      </c>
      <c r="F6" s="105"/>
      <c r="G6" s="105"/>
      <c r="H6" s="105"/>
      <c r="I6" s="105"/>
      <c r="J6" s="105"/>
      <c r="K6" s="105"/>
      <c r="L6" s="105"/>
      <c r="M6" s="105"/>
      <c r="N6" s="105"/>
      <c r="O6" s="105"/>
      <c r="P6" s="105"/>
      <c r="Q6" s="4"/>
      <c r="R6" s="4"/>
      <c r="S6" s="4"/>
      <c r="T6" s="4"/>
      <c r="U6" s="4"/>
      <c r="V6" s="105"/>
    </row>
    <row r="7" spans="1:39" x14ac:dyDescent="0.25">
      <c r="A7" s="13" t="s">
        <v>722</v>
      </c>
      <c r="B7" s="88"/>
      <c r="C7" s="97">
        <f>SUM(C13:C20)</f>
        <v>65714.816629299981</v>
      </c>
      <c r="D7" s="13"/>
      <c r="E7" s="99">
        <f>'Tabel 5'!D7/'Tabel 6'!$C7/1000</f>
        <v>3.1360492286318549E-2</v>
      </c>
      <c r="F7" s="99">
        <f>'Tabel 5'!E7/'Tabel 6'!$C7/1000</f>
        <v>1.7596655660215576E-2</v>
      </c>
      <c r="G7" s="99">
        <f>'Tabel 5'!F7/'Tabel 6'!$C7/1000</f>
        <v>8.9802840060068563E-3</v>
      </c>
      <c r="H7" s="99">
        <f>'Tabel 5'!G7/'Tabel 6'!$C7/1000</f>
        <v>1.1434341978910181E-3</v>
      </c>
      <c r="I7" s="99">
        <f>'Tabel 5'!H7/'Tabel 6'!$C7/1000</f>
        <v>2.8622192945465369E-3</v>
      </c>
      <c r="J7" s="99">
        <f>'Tabel 5'!I7/'Tabel 6'!$C7/1000</f>
        <v>2.8285743920945436E-4</v>
      </c>
      <c r="K7" s="99">
        <f>'Tabel 5'!J7/'Tabel 6'!$C7/1000</f>
        <v>4.3278668094690461E-3</v>
      </c>
      <c r="L7" s="99">
        <f>'Tabel 5'!K7/'Tabel 6'!$C7/1000</f>
        <v>4.9665055270728927E-3</v>
      </c>
      <c r="M7" s="99">
        <f>'Tabel 5'!L7/'Tabel 6'!$C7/1000</f>
        <v>3.8846849474439573E-3</v>
      </c>
      <c r="N7" s="99">
        <f>'Tabel 5'!M7/'Tabel 6'!$C7/1000</f>
        <v>1.0818205796289356E-3</v>
      </c>
      <c r="O7" s="99">
        <f>'Tabel 5'!N7/'Tabel 6'!$C7/1000</f>
        <v>1.6634909082476194E-3</v>
      </c>
      <c r="P7" s="99">
        <f>'Tabel 5'!O7/'Tabel 6'!$C7/1000</f>
        <v>7.1338706253191875E-3</v>
      </c>
      <c r="Q7" s="99">
        <f>'Tabel 5'!P7/'Tabel 6'!$C7/1000</f>
        <v>6.764016095718116E-3</v>
      </c>
      <c r="R7" s="99">
        <f>'Tabel 5'!Q7/'Tabel 6'!$C7/1000</f>
        <v>2.8712042900446452E-4</v>
      </c>
      <c r="S7" s="99">
        <f>'Tabel 5'!R7/'Tabel 6'!$C7/1000</f>
        <v>8.2722647732281452E-5</v>
      </c>
      <c r="T7" s="99">
        <f>'Tabel 5'!S7/'Tabel 6'!$C7/1000</f>
        <v>2.1022656241941588E-4</v>
      </c>
      <c r="U7" s="99"/>
      <c r="V7" s="99">
        <f>'Tabel 5'!U7/'Tabel 6'!$C7/1000</f>
        <v>3.2125327411455162E-3</v>
      </c>
    </row>
    <row r="8" spans="1:39" x14ac:dyDescent="0.25">
      <c r="A8" s="13" t="s">
        <v>723</v>
      </c>
      <c r="B8" s="88"/>
      <c r="C8" s="97">
        <f>SUM(C22:C29)</f>
        <v>64946.258513500012</v>
      </c>
      <c r="D8" s="13"/>
      <c r="E8" s="99">
        <f>'Tabel 5'!D8/'Tabel 6'!$C8/1000</f>
        <v>3.0592940155082144E-2</v>
      </c>
      <c r="F8" s="99">
        <f>'Tabel 5'!E8/'Tabel 6'!$C8/1000</f>
        <v>1.6844650100553478E-2</v>
      </c>
      <c r="G8" s="99">
        <f>'Tabel 5'!F8/'Tabel 6'!$C8/1000</f>
        <v>8.9322799892140037E-3</v>
      </c>
      <c r="H8" s="99">
        <f>'Tabel 5'!G8/'Tabel 6'!$C8/1000</f>
        <v>1.1766585827543215E-3</v>
      </c>
      <c r="I8" s="99">
        <f>'Tabel 5'!H8/'Tabel 6'!$C8/1000</f>
        <v>2.7795172068540643E-3</v>
      </c>
      <c r="J8" s="99">
        <f>'Tabel 5'!I8/'Tabel 6'!$C8/1000</f>
        <v>2.8521614165431141E-4</v>
      </c>
      <c r="K8" s="99">
        <f>'Tabel 5'!J8/'Tabel 6'!$C8/1000</f>
        <v>3.6709827992805087E-3</v>
      </c>
      <c r="L8" s="99">
        <f>'Tabel 5'!K8/'Tabel 6'!$C8/1000</f>
        <v>4.8489783277436797E-3</v>
      </c>
      <c r="M8" s="99">
        <f>'Tabel 5'!L8/'Tabel 6'!$C8/1000</f>
        <v>3.7936045422838419E-3</v>
      </c>
      <c r="N8" s="99">
        <f>'Tabel 5'!M8/'Tabel 6'!$C8/1000</f>
        <v>1.0553737854598381E-3</v>
      </c>
      <c r="O8" s="99">
        <f>'Tabel 5'!N8/'Tabel 6'!$C8/1000</f>
        <v>1.7268123301773883E-3</v>
      </c>
      <c r="P8" s="99">
        <f>'Tabel 5'!O8/'Tabel 6'!$C8/1000</f>
        <v>7.1724839992618108E-3</v>
      </c>
      <c r="Q8" s="99">
        <f>'Tabel 5'!P8/'Tabel 6'!$C8/1000</f>
        <v>6.7609703265154092E-3</v>
      </c>
      <c r="R8" s="99">
        <f>'Tabel 5'!Q8/'Tabel 6'!$C8/1000</f>
        <v>3.0113057152292798E-4</v>
      </c>
      <c r="S8" s="99">
        <f>'Tabel 5'!R8/'Tabel 6'!$C8/1000</f>
        <v>1.1038449231477753E-4</v>
      </c>
      <c r="T8" s="99">
        <f>'Tabel 5'!S8/'Tabel 6'!$C8/1000</f>
        <v>1.4339548132806079E-4</v>
      </c>
      <c r="U8" s="99"/>
      <c r="V8" s="99">
        <f>'Tabel 5'!U8/'Tabel 6'!$C8/1000</f>
        <v>3.6137416592091202E-3</v>
      </c>
    </row>
    <row r="9" spans="1:39" x14ac:dyDescent="0.25">
      <c r="A9" s="13" t="s">
        <v>761</v>
      </c>
      <c r="B9" s="88"/>
      <c r="C9" s="97">
        <f>SUM(C31:C38)</f>
        <v>60542.647351499989</v>
      </c>
      <c r="D9" s="13"/>
      <c r="E9" s="99">
        <f>'Tabel 5'!D9/'Tabel 6'!$C9/1000</f>
        <v>3.1731532796152213E-2</v>
      </c>
      <c r="F9" s="99">
        <f>'Tabel 5'!E9/'Tabel 6'!$C9/1000</f>
        <v>1.7472658469299514E-2</v>
      </c>
      <c r="G9" s="99">
        <f>'Tabel 5'!F9/'Tabel 6'!$C9/1000</f>
        <v>8.6825423820921371E-3</v>
      </c>
      <c r="H9" s="99">
        <f>'Tabel 5'!G9/'Tabel 6'!$C9/1000</f>
        <v>1.3420478655448505E-3</v>
      </c>
      <c r="I9" s="99">
        <f>'Tabel 5'!H9/'Tabel 6'!$C9/1000</f>
        <v>3.1337262671568681E-3</v>
      </c>
      <c r="J9" s="99">
        <f>'Tabel 5'!I9/'Tabel 6'!$C9/1000</f>
        <v>3.0679847375492532E-4</v>
      </c>
      <c r="K9" s="99">
        <f>'Tabel 5'!J9/'Tabel 6'!$C9/1000</f>
        <v>4.0075434807507341E-3</v>
      </c>
      <c r="L9" s="99">
        <f>'Tabel 5'!K9/'Tabel 6'!$C9/1000</f>
        <v>5.1744185909346173E-3</v>
      </c>
      <c r="M9" s="99">
        <f>'Tabel 5'!L9/'Tabel 6'!$C9/1000</f>
        <v>3.9268685259557547E-3</v>
      </c>
      <c r="N9" s="99">
        <f>'Tabel 5'!M9/'Tabel 6'!$C9/1000</f>
        <v>1.2475500649788637E-3</v>
      </c>
      <c r="O9" s="99">
        <f>'Tabel 5'!N9/'Tabel 6'!$C9/1000</f>
        <v>1.6648429563181754E-3</v>
      </c>
      <c r="P9" s="99">
        <f>'Tabel 5'!O9/'Tabel 6'!$C9/1000</f>
        <v>7.4196127795999106E-3</v>
      </c>
      <c r="Q9" s="99">
        <f>'Tabel 5'!P9/'Tabel 6'!$C9/1000</f>
        <v>6.9715783447457562E-3</v>
      </c>
      <c r="R9" s="99">
        <f>'Tabel 5'!Q9/'Tabel 6'!$C9/1000</f>
        <v>3.2818984246252585E-4</v>
      </c>
      <c r="S9" s="99">
        <f>'Tabel 5'!R9/'Tabel 6'!$C9/1000</f>
        <v>1.1984459239162847E-4</v>
      </c>
      <c r="T9" s="99">
        <f>'Tabel 5'!S9/'Tabel 6'!$C9/1000</f>
        <v>1.6225227091521666E-4</v>
      </c>
      <c r="U9" s="99"/>
      <c r="V9" s="99">
        <f>'Tabel 5'!U9/'Tabel 6'!$C9/1000</f>
        <v>4.1562602728465866E-3</v>
      </c>
    </row>
    <row r="10" spans="1:39" x14ac:dyDescent="0.25">
      <c r="A10" s="13" t="s">
        <v>760</v>
      </c>
      <c r="B10" s="88"/>
      <c r="C10" s="97">
        <f>SUM(C40:C47)</f>
        <v>57271.335957500021</v>
      </c>
      <c r="D10" s="13"/>
      <c r="E10" s="99">
        <f>'Tabel 5'!D10/'Tabel 6'!$C10/1000</f>
        <v>3.2211855532216033E-2</v>
      </c>
      <c r="F10" s="99">
        <f>'Tabel 5'!E10/'Tabel 6'!$C10/1000</f>
        <v>1.7469786294883455E-2</v>
      </c>
      <c r="G10" s="99">
        <f>'Tabel 5'!F10/'Tabel 6'!$C10/1000</f>
        <v>9.0187698848739548E-3</v>
      </c>
      <c r="H10" s="99">
        <f>'Tabel 5'!G10/'Tabel 6'!$C10/1000</f>
        <v>9.8522234651330525E-4</v>
      </c>
      <c r="I10" s="99">
        <f>'Tabel 5'!H10/'Tabel 6'!$C10/1000</f>
        <v>3.3627816914017536E-3</v>
      </c>
      <c r="J10" s="99">
        <f>'Tabel 5'!I10/'Tabel 6'!$C10/1000</f>
        <v>4.2248010449687072E-4</v>
      </c>
      <c r="K10" s="99">
        <f>'Tabel 5'!J10/'Tabel 6'!$C10/1000</f>
        <v>3.6805322675975728E-3</v>
      </c>
      <c r="L10" s="99">
        <f>'Tabel 5'!K10/'Tabel 6'!$C10/1000</f>
        <v>5.3594873398409648E-3</v>
      </c>
      <c r="M10" s="99">
        <f>'Tabel 5'!L10/'Tabel 6'!$C10/1000</f>
        <v>4.380708006989394E-3</v>
      </c>
      <c r="N10" s="99">
        <f>'Tabel 5'!M10/'Tabel 6'!$C10/1000</f>
        <v>9.7877933285157002E-4</v>
      </c>
      <c r="O10" s="99">
        <f>'Tabel 5'!N10/'Tabel 6'!$C10/1000</f>
        <v>1.9177132533018397E-3</v>
      </c>
      <c r="P10" s="99">
        <f>'Tabel 5'!O10/'Tabel 6'!$C10/1000</f>
        <v>7.4648686441897696E-3</v>
      </c>
      <c r="Q10" s="99">
        <f>'Tabel 5'!P10/'Tabel 6'!$C10/1000</f>
        <v>6.9867586168574289E-3</v>
      </c>
      <c r="R10" s="99">
        <f>'Tabel 5'!Q10/'Tabel 6'!$C10/1000</f>
        <v>3.2405390392450917E-4</v>
      </c>
      <c r="S10" s="99">
        <f>'Tabel 5'!R10/'Tabel 6'!$C10/1000</f>
        <v>1.5405612340783147E-4</v>
      </c>
      <c r="T10" s="99">
        <f>'Tabel 5'!S10/'Tabel 6'!$C10/1000</f>
        <v>1.4254425645069863E-4</v>
      </c>
      <c r="U10" s="99"/>
      <c r="V10" s="99">
        <f>'Tabel 5'!U10/'Tabel 6'!$C10/1000</f>
        <v>4.1569136815084728E-3</v>
      </c>
    </row>
    <row r="11" spans="1:39" x14ac:dyDescent="0.25">
      <c r="A11" s="13"/>
      <c r="B11" s="88"/>
      <c r="C11" s="13"/>
      <c r="D11" s="13"/>
      <c r="E11" s="100"/>
      <c r="F11" s="100"/>
      <c r="G11" s="100"/>
      <c r="H11" s="100"/>
      <c r="I11" s="100"/>
      <c r="J11" s="100"/>
      <c r="K11" s="100"/>
      <c r="L11" s="100"/>
      <c r="M11" s="100"/>
      <c r="N11" s="100"/>
      <c r="O11" s="100"/>
      <c r="P11" s="100"/>
      <c r="Q11" s="100"/>
      <c r="R11" s="100"/>
      <c r="S11" s="100"/>
      <c r="T11" s="100"/>
      <c r="U11" s="100"/>
      <c r="V11" s="100"/>
    </row>
    <row r="12" spans="1:39" x14ac:dyDescent="0.25">
      <c r="A12" s="18"/>
      <c r="B12" s="87"/>
      <c r="C12" s="2"/>
      <c r="D12" s="2"/>
      <c r="E12" s="104" t="s">
        <v>825</v>
      </c>
      <c r="F12" s="101"/>
      <c r="G12" s="101"/>
      <c r="H12" s="101"/>
      <c r="I12" s="101"/>
      <c r="J12" s="101"/>
      <c r="K12" s="101"/>
      <c r="L12" s="101"/>
      <c r="M12" s="101"/>
      <c r="N12" s="101"/>
      <c r="O12" s="101"/>
      <c r="P12" s="101"/>
      <c r="Q12" s="102"/>
      <c r="R12" s="102"/>
      <c r="S12" s="102"/>
      <c r="T12" s="102"/>
      <c r="U12" s="102"/>
      <c r="V12" s="101"/>
    </row>
    <row r="13" spans="1:39" x14ac:dyDescent="0.25">
      <c r="A13" s="92">
        <v>2021</v>
      </c>
      <c r="B13" s="1" t="s">
        <v>783</v>
      </c>
      <c r="C13" s="20">
        <v>15017.067599499987</v>
      </c>
      <c r="E13" s="99">
        <f>'Tabel 5'!D13/'Tabel 6'!$C13/1000</f>
        <v>4.167611258677683E-2</v>
      </c>
      <c r="F13" s="99">
        <f>'Tabel 5'!E13/'Tabel 6'!$C13/1000</f>
        <v>2.7030510271760087E-2</v>
      </c>
      <c r="G13" s="99">
        <f>'Tabel 5'!F13/'Tabel 6'!$C13/1000</f>
        <v>1.2680371766212223E-2</v>
      </c>
      <c r="H13" s="99">
        <f>'Tabel 5'!G13/'Tabel 6'!$C13/1000</f>
        <v>1.5341876732823069E-3</v>
      </c>
      <c r="I13" s="99">
        <f>'Tabel 5'!H13/'Tabel 6'!$C13/1000</f>
        <v>1.9846084997974123E-3</v>
      </c>
      <c r="J13" s="99">
        <f>'Tabel 5'!I13/'Tabel 6'!$C13/1000</f>
        <v>4.1332969695139881E-4</v>
      </c>
      <c r="K13" s="99">
        <f>'Tabel 5'!J13/'Tabel 6'!$C13/1000</f>
        <v>1.0418012635516746E-2</v>
      </c>
      <c r="L13" s="99">
        <f>'Tabel 5'!K13/'Tabel 6'!$C13/1000</f>
        <v>7.7199492665172582E-3</v>
      </c>
      <c r="M13" s="99">
        <f>'Tabel 5'!L13/'Tabel 6'!$C13/1000</f>
        <v>6.6408437825318514E-3</v>
      </c>
      <c r="N13" s="99">
        <f>'Tabel 5'!M13/'Tabel 6'!$C13/1000</f>
        <v>1.0791054839854063E-3</v>
      </c>
      <c r="O13" s="99">
        <f>'Tabel 5'!N13/'Tabel 6'!$C13/1000</f>
        <v>7.6386417814233861E-4</v>
      </c>
      <c r="P13" s="99">
        <f>'Tabel 5'!O13/'Tabel 6'!$C13/1000</f>
        <v>6.1617888703571514E-3</v>
      </c>
      <c r="Q13" s="99">
        <f>'Tabel 5'!P13/'Tabel 6'!$C13/1000</f>
        <v>5.691257592983447E-3</v>
      </c>
      <c r="R13" s="99">
        <f>'Tabel 5'!Q13/'Tabel 6'!$C13/1000</f>
        <v>4.6706855073580013E-4</v>
      </c>
      <c r="S13" s="99">
        <f>'Tabel 5'!R13/'Tabel 6'!$C13/1000</f>
        <v>3.4627266379044206E-6</v>
      </c>
      <c r="T13" s="99">
        <f>'Tabel 5'!S13/'Tabel 6'!$C13/1000</f>
        <v>0</v>
      </c>
      <c r="U13" s="99"/>
      <c r="V13" s="99">
        <f>'Tabel 5'!U13/'Tabel 6'!$C13/1000</f>
        <v>2.6752892822655789E-3</v>
      </c>
      <c r="W13" s="47"/>
      <c r="X13" s="47"/>
      <c r="Y13" s="47"/>
      <c r="Z13" s="47"/>
      <c r="AA13" s="47"/>
      <c r="AB13" s="47"/>
      <c r="AC13" s="47"/>
      <c r="AD13" s="47"/>
      <c r="AE13" s="47"/>
      <c r="AF13" s="47"/>
      <c r="AG13" s="47"/>
      <c r="AH13" s="47"/>
      <c r="AI13" s="47"/>
      <c r="AJ13" s="47"/>
      <c r="AK13" s="47"/>
      <c r="AL13" s="47"/>
      <c r="AM13" s="47"/>
    </row>
    <row r="14" spans="1:39" x14ac:dyDescent="0.25">
      <c r="A14" s="92"/>
      <c r="B14" s="1" t="s">
        <v>784</v>
      </c>
      <c r="C14" s="20">
        <v>10700.549340100006</v>
      </c>
      <c r="E14" s="99">
        <f>'Tabel 5'!D14/'Tabel 6'!$C14/1000</f>
        <v>3.9866644827415296E-2</v>
      </c>
      <c r="F14" s="99">
        <f>'Tabel 5'!E14/'Tabel 6'!$C14/1000</f>
        <v>2.4530049033683242E-2</v>
      </c>
      <c r="G14" s="99">
        <f>'Tabel 5'!F14/'Tabel 6'!$C14/1000</f>
        <v>1.3868671157270984E-2</v>
      </c>
      <c r="H14" s="99">
        <f>'Tabel 5'!G14/'Tabel 6'!$C14/1000</f>
        <v>2.1862242074182484E-3</v>
      </c>
      <c r="I14" s="99">
        <f>'Tabel 5'!H14/'Tabel 6'!$C14/1000</f>
        <v>4.798557379440121E-3</v>
      </c>
      <c r="J14" s="99">
        <f>'Tabel 5'!I14/'Tabel 6'!$C14/1000</f>
        <v>6.0391292022579526E-4</v>
      </c>
      <c r="K14" s="99">
        <f>'Tabel 5'!J14/'Tabel 6'!$C14/1000</f>
        <v>3.0727020599572992E-3</v>
      </c>
      <c r="L14" s="99">
        <f>'Tabel 5'!K14/'Tabel 6'!$C14/1000</f>
        <v>6.6282578347830069E-3</v>
      </c>
      <c r="M14" s="99">
        <f>'Tabel 5'!L14/'Tabel 6'!$C14/1000</f>
        <v>4.8567786894120613E-3</v>
      </c>
      <c r="N14" s="99">
        <f>'Tabel 5'!M14/'Tabel 6'!$C14/1000</f>
        <v>1.771479145370946E-3</v>
      </c>
      <c r="O14" s="99">
        <f>'Tabel 5'!N14/'Tabel 6'!$C14/1000</f>
        <v>1.4614202974979086E-3</v>
      </c>
      <c r="P14" s="99">
        <f>'Tabel 5'!O14/'Tabel 6'!$C14/1000</f>
        <v>7.2469176614511329E-3</v>
      </c>
      <c r="Q14" s="99">
        <f>'Tabel 5'!P14/'Tabel 6'!$C14/1000</f>
        <v>7.054824719802141E-3</v>
      </c>
      <c r="R14" s="99">
        <f>'Tabel 5'!Q14/'Tabel 6'!$C14/1000</f>
        <v>1.3413330048591559E-4</v>
      </c>
      <c r="S14" s="99">
        <f>'Tabel 5'!R14/'Tabel 6'!$C14/1000</f>
        <v>5.7978331792281793E-5</v>
      </c>
      <c r="T14" s="99">
        <f>'Tabel 5'!S14/'Tabel 6'!$C14/1000</f>
        <v>5.7137253478080395E-4</v>
      </c>
      <c r="U14" s="99"/>
      <c r="V14" s="99">
        <f>'Tabel 5'!U14/'Tabel 6'!$C14/1000</f>
        <v>6.5839610435684008E-3</v>
      </c>
      <c r="W14" s="47"/>
      <c r="X14" s="47"/>
      <c r="Y14" s="47"/>
      <c r="Z14" s="47"/>
      <c r="AA14" s="47"/>
      <c r="AB14" s="47"/>
      <c r="AC14" s="47"/>
      <c r="AD14" s="47"/>
      <c r="AE14" s="47"/>
      <c r="AF14" s="47"/>
      <c r="AG14" s="47"/>
      <c r="AH14" s="47"/>
      <c r="AI14" s="47"/>
      <c r="AJ14" s="47"/>
      <c r="AK14" s="47"/>
      <c r="AL14" s="47"/>
      <c r="AM14" s="47"/>
    </row>
    <row r="15" spans="1:39" x14ac:dyDescent="0.25">
      <c r="A15" s="92"/>
      <c r="B15" s="1" t="s">
        <v>785</v>
      </c>
      <c r="C15" s="20">
        <v>6358.6275809999961</v>
      </c>
      <c r="E15" s="99">
        <f>'Tabel 5'!D15/'Tabel 6'!$C15/1000</f>
        <v>3.4352224158038819E-2</v>
      </c>
      <c r="F15" s="99">
        <f>'Tabel 5'!E15/'Tabel 6'!$C15/1000</f>
        <v>1.6869363496066034E-2</v>
      </c>
      <c r="G15" s="99">
        <f>'Tabel 5'!F15/'Tabel 6'!$C15/1000</f>
        <v>8.0464061384695248E-3</v>
      </c>
      <c r="H15" s="99">
        <f>'Tabel 5'!G15/'Tabel 6'!$C15/1000</f>
        <v>1.3388738201052391E-3</v>
      </c>
      <c r="I15" s="99">
        <f>'Tabel 5'!H15/'Tabel 6'!$C15/1000</f>
        <v>3.7202839289857781E-3</v>
      </c>
      <c r="J15" s="99">
        <f>'Tabel 5'!I15/'Tabel 6'!$C15/1000</f>
        <v>2.325659084703676E-4</v>
      </c>
      <c r="K15" s="99">
        <f>'Tabel 5'!J15/'Tabel 6'!$C15/1000</f>
        <v>3.5312179733710388E-3</v>
      </c>
      <c r="L15" s="99">
        <f>'Tabel 5'!K15/'Tabel 6'!$C15/1000</f>
        <v>7.3231211305941762E-3</v>
      </c>
      <c r="M15" s="99">
        <f>'Tabel 5'!L15/'Tabel 6'!$C15/1000</f>
        <v>5.9484219697061727E-3</v>
      </c>
      <c r="N15" s="99">
        <f>'Tabel 5'!M15/'Tabel 6'!$C15/1000</f>
        <v>1.3746991608880018E-3</v>
      </c>
      <c r="O15" s="99">
        <f>'Tabel 5'!N15/'Tabel 6'!$C15/1000</f>
        <v>2.1621017782327656E-3</v>
      </c>
      <c r="P15" s="99">
        <f>'Tabel 5'!O15/'Tabel 6'!$C15/1000</f>
        <v>7.9976377531458427E-3</v>
      </c>
      <c r="Q15" s="99">
        <f>'Tabel 5'!P15/'Tabel 6'!$C15/1000</f>
        <v>7.6185622420713419E-3</v>
      </c>
      <c r="R15" s="99">
        <f>'Tabel 5'!Q15/'Tabel 6'!$C15/1000</f>
        <v>3.7418451854445879E-4</v>
      </c>
      <c r="S15" s="99">
        <f>'Tabel 5'!R15/'Tabel 6'!$C15/1000</f>
        <v>4.9067191941273115E-6</v>
      </c>
      <c r="T15" s="99">
        <f>'Tabel 5'!S15/'Tabel 6'!$C15/1000</f>
        <v>0</v>
      </c>
      <c r="U15" s="99"/>
      <c r="V15" s="99">
        <f>'Tabel 5'!U15/'Tabel 6'!$C15/1000</f>
        <v>2.6873723586297278E-3</v>
      </c>
      <c r="W15" s="47"/>
      <c r="X15" s="47"/>
      <c r="Y15" s="47"/>
      <c r="Z15" s="47"/>
      <c r="AA15" s="47"/>
      <c r="AB15" s="47"/>
      <c r="AC15" s="47"/>
      <c r="AD15" s="47"/>
      <c r="AE15" s="47"/>
      <c r="AF15" s="47"/>
      <c r="AG15" s="47"/>
      <c r="AH15" s="47"/>
      <c r="AI15" s="47"/>
      <c r="AJ15" s="47"/>
      <c r="AK15" s="47"/>
      <c r="AL15" s="47"/>
      <c r="AM15" s="47"/>
    </row>
    <row r="16" spans="1:39" x14ac:dyDescent="0.25">
      <c r="A16" s="92"/>
      <c r="B16" s="1" t="s">
        <v>786</v>
      </c>
      <c r="C16" s="20">
        <v>12780.210114999993</v>
      </c>
      <c r="E16" s="99">
        <f>'Tabel 5'!D16/'Tabel 6'!$C16/1000</f>
        <v>2.8988255800675482E-2</v>
      </c>
      <c r="F16" s="99">
        <f>'Tabel 5'!E16/'Tabel 6'!$C16/1000</f>
        <v>1.5496380592957108E-2</v>
      </c>
      <c r="G16" s="99">
        <f>'Tabel 5'!F16/'Tabel 6'!$C16/1000</f>
        <v>9.0552736581514387E-3</v>
      </c>
      <c r="H16" s="99">
        <f>'Tabel 5'!G16/'Tabel 6'!$C16/1000</f>
        <v>7.7748330509353348E-4</v>
      </c>
      <c r="I16" s="99">
        <f>'Tabel 5'!H16/'Tabel 6'!$C16/1000</f>
        <v>2.897299783556807E-3</v>
      </c>
      <c r="J16" s="99">
        <f>'Tabel 5'!I16/'Tabel 6'!$C16/1000</f>
        <v>1.2784609840508875E-4</v>
      </c>
      <c r="K16" s="99">
        <f>'Tabel 5'!J16/'Tabel 6'!$C16/1000</f>
        <v>2.6385012215427118E-3</v>
      </c>
      <c r="L16" s="99">
        <f>'Tabel 5'!K16/'Tabel 6'!$C16/1000</f>
        <v>3.8138653090524742E-3</v>
      </c>
      <c r="M16" s="99">
        <f>'Tabel 5'!L16/'Tabel 6'!$C16/1000</f>
        <v>2.7126549319647099E-3</v>
      </c>
      <c r="N16" s="99">
        <f>'Tabel 5'!M16/'Tabel 6'!$C16/1000</f>
        <v>1.101210377087764E-3</v>
      </c>
      <c r="O16" s="99">
        <f>'Tabel 5'!N16/'Tabel 6'!$C16/1000</f>
        <v>2.2273499217817841E-3</v>
      </c>
      <c r="P16" s="99">
        <f>'Tabel 5'!O16/'Tabel 6'!$C16/1000</f>
        <v>7.4506599768841162E-3</v>
      </c>
      <c r="Q16" s="99">
        <f>'Tabel 5'!P16/'Tabel 6'!$C16/1000</f>
        <v>7.0562376665589009E-3</v>
      </c>
      <c r="R16" s="99">
        <f>'Tabel 5'!Q16/'Tabel 6'!$C16/1000</f>
        <v>2.6656056272514588E-4</v>
      </c>
      <c r="S16" s="99">
        <f>'Tabel 5'!R16/'Tabel 6'!$C16/1000</f>
        <v>1.2784609840508877E-4</v>
      </c>
      <c r="T16" s="99">
        <f>'Tabel 5'!S16/'Tabel 6'!$C16/1000</f>
        <v>6.7761014271869077E-5</v>
      </c>
      <c r="U16" s="99"/>
      <c r="V16" s="99">
        <f>'Tabel 5'!U16/'Tabel 6'!$C16/1000</f>
        <v>3.2631701376374454E-3</v>
      </c>
      <c r="W16" s="47"/>
      <c r="X16" s="47"/>
      <c r="Y16" s="47"/>
      <c r="Z16" s="47"/>
      <c r="AA16" s="47"/>
      <c r="AB16" s="47"/>
      <c r="AC16" s="47"/>
      <c r="AD16" s="47"/>
      <c r="AE16" s="47"/>
      <c r="AF16" s="47"/>
      <c r="AG16" s="47"/>
      <c r="AH16" s="47"/>
      <c r="AI16" s="47"/>
      <c r="AJ16" s="47"/>
      <c r="AK16" s="47"/>
      <c r="AL16" s="47"/>
      <c r="AM16" s="47"/>
    </row>
    <row r="17" spans="1:39" x14ac:dyDescent="0.25">
      <c r="A17" s="92"/>
      <c r="B17" s="1" t="s">
        <v>787</v>
      </c>
      <c r="C17" s="20">
        <v>17833.116771899993</v>
      </c>
      <c r="E17" s="99">
        <f>'Tabel 5'!D17/'Tabel 6'!$C17/1000</f>
        <v>2.0357013563216959E-2</v>
      </c>
      <c r="F17" s="99">
        <f>'Tabel 5'!E17/'Tabel 6'!$C17/1000</f>
        <v>9.1211201093183841E-3</v>
      </c>
      <c r="G17" s="99">
        <f>'Tabel 5'!F17/'Tabel 6'!$C17/1000</f>
        <v>4.412123676426378E-3</v>
      </c>
      <c r="H17" s="99">
        <f>'Tabel 5'!G17/'Tabel 6'!$C17/1000</f>
        <v>5.035221132083862E-4</v>
      </c>
      <c r="I17" s="99">
        <f>'Tabel 5'!H17/'Tabel 6'!$C17/1000</f>
        <v>2.3354928152322413E-3</v>
      </c>
      <c r="J17" s="99">
        <f>'Tabel 5'!I17/'Tabel 6'!$C17/1000</f>
        <v>1.4526483412953387E-4</v>
      </c>
      <c r="K17" s="99">
        <f>'Tabel 5'!J17/'Tabel 6'!$C17/1000</f>
        <v>1.7247166703218443E-3</v>
      </c>
      <c r="L17" s="99">
        <f>'Tabel 5'!K17/'Tabel 6'!$C17/1000</f>
        <v>2.0841000748990342E-3</v>
      </c>
      <c r="M17" s="99">
        <f>'Tabel 5'!L17/'Tabel 6'!$C17/1000</f>
        <v>1.4180896871448625E-3</v>
      </c>
      <c r="N17" s="99">
        <f>'Tabel 5'!M17/'Tabel 6'!$C17/1000</f>
        <v>6.6601038775417152E-4</v>
      </c>
      <c r="O17" s="99">
        <f>'Tabel 5'!N17/'Tabel 6'!$C17/1000</f>
        <v>1.8115734009494754E-3</v>
      </c>
      <c r="P17" s="99">
        <f>'Tabel 5'!O17/'Tabel 6'!$C17/1000</f>
        <v>7.3403321289446932E-3</v>
      </c>
      <c r="Q17" s="99">
        <f>'Tabel 5'!P17/'Tabel 6'!$C17/1000</f>
        <v>7.0036202311281508E-3</v>
      </c>
      <c r="R17" s="99">
        <f>'Tabel 5'!Q17/'Tabel 6'!$C17/1000</f>
        <v>2.3211121171351585E-4</v>
      </c>
      <c r="S17" s="99">
        <f>'Tabel 5'!R17/'Tabel 6'!$C17/1000</f>
        <v>1.0458091261734906E-4</v>
      </c>
      <c r="T17" s="99">
        <f>'Tabel 5'!S17/'Tabel 6'!$C17/1000</f>
        <v>3.3426574144307007E-4</v>
      </c>
      <c r="U17" s="99"/>
      <c r="V17" s="99">
        <f>'Tabel 5'!U17/'Tabel 6'!$C17/1000</f>
        <v>1.9518741701309149E-3</v>
      </c>
      <c r="W17" s="47"/>
      <c r="X17" s="47"/>
      <c r="Y17" s="47"/>
      <c r="Z17" s="47"/>
      <c r="AA17" s="47"/>
      <c r="AB17" s="47"/>
      <c r="AC17" s="47"/>
      <c r="AD17" s="47"/>
      <c r="AE17" s="47"/>
      <c r="AF17" s="47"/>
      <c r="AG17" s="47"/>
      <c r="AH17" s="47"/>
      <c r="AI17" s="47"/>
      <c r="AJ17" s="47"/>
      <c r="AK17" s="47"/>
      <c r="AL17" s="47"/>
      <c r="AM17" s="47"/>
    </row>
    <row r="18" spans="1:39" x14ac:dyDescent="0.25">
      <c r="A18" s="92"/>
      <c r="B18" s="1" t="s">
        <v>788</v>
      </c>
      <c r="C18" s="20">
        <v>2785.9612217999988</v>
      </c>
      <c r="E18" s="99">
        <f>'Tabel 5'!D18/'Tabel 6'!$C18/1000</f>
        <v>1.8510666837882554E-2</v>
      </c>
      <c r="F18" s="99">
        <f>'Tabel 5'!E18/'Tabel 6'!$C18/1000</f>
        <v>6.4710161286280141E-3</v>
      </c>
      <c r="G18" s="99">
        <f>'Tabel 5'!F18/'Tabel 6'!$C18/1000</f>
        <v>1.806844962740609E-3</v>
      </c>
      <c r="H18" s="99">
        <f>'Tabel 5'!G18/'Tabel 6'!$C18/1000</f>
        <v>4.1393253824793797E-4</v>
      </c>
      <c r="I18" s="99">
        <f>'Tabel 5'!H18/'Tabel 6'!$C18/1000</f>
        <v>1.6324706763368208E-3</v>
      </c>
      <c r="J18" s="99">
        <f>'Tabel 5'!I18/'Tabel 6'!$C18/1000</f>
        <v>7.6275289956370814E-5</v>
      </c>
      <c r="K18" s="99">
        <f>'Tabel 5'!J18/'Tabel 6'!$C18/1000</f>
        <v>2.5414926613462757E-3</v>
      </c>
      <c r="L18" s="99">
        <f>'Tabel 5'!K18/'Tabel 6'!$C18/1000</f>
        <v>2.0642785531251222E-3</v>
      </c>
      <c r="M18" s="99">
        <f>'Tabel 5'!L18/'Tabel 6'!$C18/1000</f>
        <v>1.6267634899353796E-3</v>
      </c>
      <c r="N18" s="99">
        <f>'Tabel 5'!M18/'Tabel 6'!$C18/1000</f>
        <v>4.3751506318974296E-4</v>
      </c>
      <c r="O18" s="99">
        <f>'Tabel 5'!N18/'Tabel 6'!$C18/1000</f>
        <v>2.7143234948238874E-3</v>
      </c>
      <c r="P18" s="99">
        <f>'Tabel 5'!O18/'Tabel 6'!$C18/1000</f>
        <v>7.2610486613055303E-3</v>
      </c>
      <c r="Q18" s="99">
        <f>'Tabel 5'!P18/'Tabel 6'!$C18/1000</f>
        <v>6.6695831422932585E-3</v>
      </c>
      <c r="R18" s="99">
        <f>'Tabel 5'!Q18/'Tabel 6'!$C18/1000</f>
        <v>1.6597503094506287E-4</v>
      </c>
      <c r="S18" s="99">
        <f>'Tabel 5'!R18/'Tabel 6'!$C18/1000</f>
        <v>4.2534691105082067E-4</v>
      </c>
      <c r="T18" s="99">
        <f>'Tabel 5'!S18/'Tabel 6'!$C18/1000</f>
        <v>2.9935807916994475E-4</v>
      </c>
      <c r="U18" s="99"/>
      <c r="V18" s="99">
        <f>'Tabel 5'!U18/'Tabel 6'!$C18/1000</f>
        <v>2.1730381430393828E-3</v>
      </c>
      <c r="W18" s="47"/>
      <c r="X18" s="47"/>
      <c r="Y18" s="47"/>
      <c r="Z18" s="47"/>
      <c r="AA18" s="47"/>
      <c r="AB18" s="47"/>
      <c r="AC18" s="47"/>
      <c r="AD18" s="47"/>
      <c r="AE18" s="47"/>
      <c r="AF18" s="47"/>
      <c r="AG18" s="47"/>
      <c r="AH18" s="47"/>
      <c r="AI18" s="47"/>
      <c r="AJ18" s="47"/>
      <c r="AK18" s="47"/>
      <c r="AL18" s="47"/>
      <c r="AM18" s="47"/>
    </row>
    <row r="19" spans="1:39" x14ac:dyDescent="0.25">
      <c r="A19" s="92"/>
      <c r="B19" s="1" t="s">
        <v>789</v>
      </c>
      <c r="C19" s="20">
        <v>165.18100000000001</v>
      </c>
      <c r="E19" s="99">
        <f>'Tabel 5'!D19/'Tabel 6'!$C19/1000</f>
        <v>1.7072181425224452E-2</v>
      </c>
      <c r="F19" s="99">
        <f>'Tabel 5'!E19/'Tabel 6'!$C19/1000</f>
        <v>1.0182769204690611E-2</v>
      </c>
      <c r="G19" s="99">
        <f>'Tabel 5'!F19/'Tabel 6'!$C19/1000</f>
        <v>3.9665578970947022E-3</v>
      </c>
      <c r="H19" s="99">
        <f>'Tabel 5'!G19/'Tabel 6'!$C19/1000</f>
        <v>4.8068482452582315E-4</v>
      </c>
      <c r="I19" s="99">
        <f>'Tabel 5'!H19/'Tabel 6'!$C19/1000</f>
        <v>1.7495958978332857E-4</v>
      </c>
      <c r="J19" s="99">
        <f>'Tabel 5'!I19/'Tabel 6'!$C19/1000</f>
        <v>0</v>
      </c>
      <c r="K19" s="99">
        <f>'Tabel 5'!J19/'Tabel 6'!$C19/1000</f>
        <v>5.5605668932867582E-3</v>
      </c>
      <c r="L19" s="99">
        <f>'Tabel 5'!K19/'Tabel 6'!$C19/1000</f>
        <v>5.0853306373009003E-4</v>
      </c>
      <c r="M19" s="99">
        <f>'Tabel 5'!L19/'Tabel 6'!$C19/1000</f>
        <v>5.0853306373009003E-4</v>
      </c>
      <c r="N19" s="99">
        <f>'Tabel 5'!M19/'Tabel 6'!$C19/1000</f>
        <v>0</v>
      </c>
      <c r="O19" s="99">
        <f>'Tabel 5'!N19/'Tabel 6'!$C19/1000</f>
        <v>5.9328857435177163E-4</v>
      </c>
      <c r="P19" s="99">
        <f>'Tabel 5'!O19/'Tabel 6'!$C19/1000</f>
        <v>5.787590582451976E-3</v>
      </c>
      <c r="Q19" s="99">
        <f>'Tabel 5'!P19/'Tabel 6'!$C19/1000</f>
        <v>5.5769125989066541E-3</v>
      </c>
      <c r="R19" s="99">
        <f>'Tabel 5'!Q19/'Tabel 6'!$C19/1000</f>
        <v>1.8222434783661559E-4</v>
      </c>
      <c r="S19" s="99">
        <f>'Tabel 5'!R19/'Tabel 6'!$C19/1000</f>
        <v>2.7848239204266829E-5</v>
      </c>
      <c r="T19" s="99">
        <f>'Tabel 5'!S19/'Tabel 6'!$C19/1000</f>
        <v>0</v>
      </c>
      <c r="U19" s="99"/>
      <c r="V19" s="99">
        <f>'Tabel 5'!U19/'Tabel 6'!$C19/1000</f>
        <v>3.4689219704445422E-3</v>
      </c>
      <c r="W19" s="47"/>
      <c r="X19" s="47"/>
      <c r="Y19" s="47"/>
      <c r="Z19" s="47"/>
      <c r="AA19" s="47"/>
      <c r="AB19" s="47"/>
      <c r="AC19" s="47"/>
      <c r="AD19" s="47"/>
      <c r="AE19" s="47"/>
      <c r="AF19" s="47"/>
      <c r="AG19" s="47"/>
      <c r="AH19" s="47"/>
      <c r="AI19" s="47"/>
      <c r="AJ19" s="47"/>
      <c r="AK19" s="47"/>
      <c r="AL19" s="47"/>
      <c r="AM19" s="47"/>
    </row>
    <row r="20" spans="1:39" x14ac:dyDescent="0.25">
      <c r="A20" s="92"/>
      <c r="B20" s="1" t="s">
        <v>790</v>
      </c>
      <c r="C20" s="20">
        <v>74.102999999999994</v>
      </c>
      <c r="E20" s="99">
        <f>'Tabel 5'!D20/'Tabel 6'!$C20/1000</f>
        <v>2.7974575928100081E-2</v>
      </c>
      <c r="F20" s="99">
        <f>'Tabel 5'!E20/'Tabel 6'!$C20/1000</f>
        <v>3.7245455649568848E-3</v>
      </c>
      <c r="G20" s="99">
        <f>'Tabel 5'!F20/'Tabel 6'!$C20/1000</f>
        <v>6.7473651539073996E-4</v>
      </c>
      <c r="H20" s="99">
        <f>'Tabel 5'!G20/'Tabel 6'!$C20/1000</f>
        <v>6.2075759415948072E-4</v>
      </c>
      <c r="I20" s="99">
        <f>'Tabel 5'!H20/'Tabel 6'!$C20/1000</f>
        <v>4.0484190923444394E-4</v>
      </c>
      <c r="J20" s="99">
        <f>'Tabel 5'!I20/'Tabel 6'!$C20/1000</f>
        <v>4.04841909234444E-5</v>
      </c>
      <c r="K20" s="99">
        <f>'Tabel 5'!J20/'Tabel 6'!$C20/1000</f>
        <v>1.9837253552487753E-3</v>
      </c>
      <c r="L20" s="99">
        <f>'Tabel 5'!K20/'Tabel 6'!$C20/1000</f>
        <v>1.6301634211840277E-2</v>
      </c>
      <c r="M20" s="99">
        <f>'Tabel 5'!L20/'Tabel 6'!$C20/1000</f>
        <v>1.6031739605683982E-2</v>
      </c>
      <c r="N20" s="99">
        <f>'Tabel 5'!M20/'Tabel 6'!$C20/1000</f>
        <v>2.6989460615629602E-4</v>
      </c>
      <c r="O20" s="99">
        <f>'Tabel 5'!N20/'Tabel 6'!$C20/1000</f>
        <v>3.6435771831099954E-4</v>
      </c>
      <c r="P20" s="99">
        <f>'Tabel 5'!O20/'Tabel 6'!$C20/1000</f>
        <v>7.5840384329919179E-3</v>
      </c>
      <c r="Q20" s="99">
        <f>'Tabel 5'!P20/'Tabel 6'!$C20/1000</f>
        <v>6.9767755691402516E-3</v>
      </c>
      <c r="R20" s="99">
        <f>'Tabel 5'!Q20/'Tabel 6'!$C20/1000</f>
        <v>1.3494730307814799E-5</v>
      </c>
      <c r="S20" s="99">
        <f>'Tabel 5'!R20/'Tabel 6'!$C20/1000</f>
        <v>5.9376813354385116E-4</v>
      </c>
      <c r="T20" s="99">
        <f>'Tabel 5'!S20/'Tabel 6'!$C20/1000</f>
        <v>5.3978921231259203E-4</v>
      </c>
      <c r="U20" s="99"/>
      <c r="V20" s="99">
        <f>'Tabel 5'!U20/'Tabel 6'!$C20/1000</f>
        <v>3.4681456891084033E-3</v>
      </c>
      <c r="W20" s="47"/>
      <c r="X20" s="47"/>
      <c r="Y20" s="47"/>
      <c r="Z20" s="47"/>
      <c r="AA20" s="47"/>
      <c r="AB20" s="47"/>
      <c r="AC20" s="47"/>
      <c r="AD20" s="47"/>
      <c r="AE20" s="47"/>
      <c r="AF20" s="47"/>
      <c r="AG20" s="47"/>
      <c r="AH20" s="47"/>
      <c r="AI20" s="47"/>
      <c r="AJ20" s="47"/>
      <c r="AK20" s="47"/>
      <c r="AL20" s="47"/>
      <c r="AM20" s="47"/>
    </row>
    <row r="21" spans="1:39" x14ac:dyDescent="0.25">
      <c r="A21" s="92"/>
      <c r="B21" s="1"/>
      <c r="C21" s="20"/>
      <c r="E21" s="103"/>
      <c r="F21" s="103"/>
      <c r="G21" s="103"/>
      <c r="H21" s="103"/>
      <c r="I21" s="103"/>
      <c r="J21" s="103"/>
      <c r="K21" s="103"/>
      <c r="L21" s="103"/>
      <c r="M21" s="103"/>
      <c r="N21" s="103"/>
      <c r="O21" s="103"/>
      <c r="P21" s="103"/>
      <c r="Q21" s="103"/>
      <c r="R21" s="103"/>
      <c r="S21" s="103"/>
      <c r="T21" s="103"/>
      <c r="U21" s="103"/>
      <c r="V21" s="103"/>
      <c r="W21" s="47"/>
      <c r="X21" s="47"/>
      <c r="Y21" s="47"/>
      <c r="Z21" s="47"/>
      <c r="AA21" s="47"/>
      <c r="AB21" s="47"/>
      <c r="AC21" s="47"/>
      <c r="AD21" s="47"/>
      <c r="AE21" s="47"/>
      <c r="AF21" s="47"/>
      <c r="AG21" s="47"/>
      <c r="AH21" s="47"/>
      <c r="AI21" s="47"/>
      <c r="AJ21" s="47"/>
      <c r="AK21" s="47"/>
      <c r="AL21" s="47"/>
      <c r="AM21" s="47"/>
    </row>
    <row r="22" spans="1:39" x14ac:dyDescent="0.25">
      <c r="A22" s="92">
        <v>2020</v>
      </c>
      <c r="B22" s="1" t="s">
        <v>783</v>
      </c>
      <c r="C22" s="20">
        <v>14150.27451060002</v>
      </c>
      <c r="E22" s="99">
        <f>'Tabel 5'!D22/'Tabel 6'!$C22/1000</f>
        <v>4.1297997403671592E-2</v>
      </c>
      <c r="F22" s="99">
        <f>'Tabel 5'!E22/'Tabel 6'!$C22/1000</f>
        <v>2.64344695023262E-2</v>
      </c>
      <c r="G22" s="99">
        <f>'Tabel 5'!F22/'Tabel 6'!$C22/1000</f>
        <v>1.2918392492178493E-2</v>
      </c>
      <c r="H22" s="99">
        <f>'Tabel 5'!G22/'Tabel 6'!$C22/1000</f>
        <v>1.6026120187995138E-3</v>
      </c>
      <c r="I22" s="99">
        <f>'Tabel 5'!H22/'Tabel 6'!$C22/1000</f>
        <v>2.1937312931099963E-3</v>
      </c>
      <c r="J22" s="99">
        <f>'Tabel 5'!I22/'Tabel 6'!$C22/1000</f>
        <v>4.3010473015494378E-4</v>
      </c>
      <c r="K22" s="99">
        <f>'Tabel 5'!J22/'Tabel 6'!$C22/1000</f>
        <v>9.2896289680832519E-3</v>
      </c>
      <c r="L22" s="99">
        <f>'Tabel 5'!K22/'Tabel 6'!$C22/1000</f>
        <v>7.7350442861026034E-3</v>
      </c>
      <c r="M22" s="99">
        <f>'Tabel 5'!L22/'Tabel 6'!$C22/1000</f>
        <v>6.782560997534339E-3</v>
      </c>
      <c r="N22" s="99">
        <f>'Tabel 5'!M22/'Tabel 6'!$C22/1000</f>
        <v>9.5248328856826472E-4</v>
      </c>
      <c r="O22" s="99">
        <f>'Tabel 5'!N22/'Tabel 6'!$C22/1000</f>
        <v>6.6408605663166988E-4</v>
      </c>
      <c r="P22" s="99">
        <f>'Tabel 5'!O22/'Tabel 6'!$C22/1000</f>
        <v>6.4643975586111246E-3</v>
      </c>
      <c r="Q22" s="99">
        <f>'Tabel 5'!P22/'Tabel 6'!$C22/1000</f>
        <v>5.9360403175979281E-3</v>
      </c>
      <c r="R22" s="99">
        <f>'Tabel 5'!Q22/'Tabel 6'!$C22/1000</f>
        <v>5.2729719090683638E-4</v>
      </c>
      <c r="S22" s="99">
        <f>'Tabel 5'!R22/'Tabel 6'!$C22/1000</f>
        <v>1.0600501063610777E-6</v>
      </c>
      <c r="T22" s="99">
        <f>'Tabel 5'!S22/'Tabel 6'!$C22/1000</f>
        <v>0</v>
      </c>
      <c r="U22" s="99"/>
      <c r="V22" s="99">
        <f>'Tabel 5'!U22/'Tabel 6'!$C22/1000</f>
        <v>3.5147021326507898E-3</v>
      </c>
      <c r="W22" s="47"/>
      <c r="X22" s="47"/>
      <c r="Y22" s="47"/>
      <c r="Z22" s="47"/>
      <c r="AA22" s="47"/>
      <c r="AB22" s="47"/>
      <c r="AC22" s="47"/>
      <c r="AD22" s="47"/>
      <c r="AE22" s="47"/>
      <c r="AF22" s="47"/>
      <c r="AG22" s="47"/>
      <c r="AH22" s="47"/>
      <c r="AI22" s="47"/>
      <c r="AJ22" s="47"/>
      <c r="AK22" s="47"/>
      <c r="AL22" s="47"/>
      <c r="AM22" s="47"/>
    </row>
    <row r="23" spans="1:39" x14ac:dyDescent="0.25">
      <c r="A23" s="92"/>
      <c r="B23" s="1" t="s">
        <v>784</v>
      </c>
      <c r="C23" s="20">
        <v>10787.248484400001</v>
      </c>
      <c r="E23" s="99">
        <f>'Tabel 5'!D23/'Tabel 6'!$C23/1000</f>
        <v>3.7988649338394583E-2</v>
      </c>
      <c r="F23" s="99">
        <f>'Tabel 5'!E23/'Tabel 6'!$C23/1000</f>
        <v>2.3019308432460899E-2</v>
      </c>
      <c r="G23" s="99">
        <f>'Tabel 5'!F23/'Tabel 6'!$C23/1000</f>
        <v>1.3206954508003453E-2</v>
      </c>
      <c r="H23" s="99">
        <f>'Tabel 5'!G23/'Tabel 6'!$C23/1000</f>
        <v>2.194016392060186E-3</v>
      </c>
      <c r="I23" s="99">
        <f>'Tabel 5'!H23/'Tabel 6'!$C23/1000</f>
        <v>4.5039381516298084E-3</v>
      </c>
      <c r="J23" s="99">
        <f>'Tabel 5'!I23/'Tabel 6'!$C23/1000</f>
        <v>6.2750941630659071E-4</v>
      </c>
      <c r="K23" s="99">
        <f>'Tabel 5'!J23/'Tabel 6'!$C23/1000</f>
        <v>2.4868992346654133E-3</v>
      </c>
      <c r="L23" s="99">
        <f>'Tabel 5'!K23/'Tabel 6'!$C23/1000</f>
        <v>6.3742853517686961E-3</v>
      </c>
      <c r="M23" s="99">
        <f>'Tabel 5'!L23/'Tabel 6'!$C23/1000</f>
        <v>4.6048443281746562E-3</v>
      </c>
      <c r="N23" s="99">
        <f>'Tabel 5'!M23/'Tabel 6'!$C23/1000</f>
        <v>1.7694410235940409E-3</v>
      </c>
      <c r="O23" s="99">
        <f>'Tabel 5'!N23/'Tabel 6'!$C23/1000</f>
        <v>1.5085403866920493E-3</v>
      </c>
      <c r="P23" s="99">
        <f>'Tabel 5'!O23/'Tabel 6'!$C23/1000</f>
        <v>7.0865151674729321E-3</v>
      </c>
      <c r="Q23" s="99">
        <f>'Tabel 5'!P23/'Tabel 6'!$C23/1000</f>
        <v>6.9402220694431442E-3</v>
      </c>
      <c r="R23" s="99">
        <f>'Tabel 5'!Q23/'Tabel 6'!$C23/1000</f>
        <v>1.40109871593828E-4</v>
      </c>
      <c r="S23" s="99">
        <f>'Tabel 5'!R23/'Tabel 6'!$C23/1000</f>
        <v>6.1832264359589309E-6</v>
      </c>
      <c r="T23" s="99">
        <f>'Tabel 5'!S23/'Tabel 6'!$C23/1000</f>
        <v>1.4081440713975438E-4</v>
      </c>
      <c r="U23" s="99"/>
      <c r="V23" s="99">
        <f>'Tabel 5'!U23/'Tabel 6'!$C23/1000</f>
        <v>6.6010345551023629E-3</v>
      </c>
      <c r="W23" s="47"/>
      <c r="X23" s="47"/>
      <c r="Y23" s="47"/>
      <c r="Z23" s="47"/>
      <c r="AA23" s="47"/>
      <c r="AB23" s="47"/>
      <c r="AC23" s="47"/>
      <c r="AD23" s="47"/>
      <c r="AE23" s="47"/>
      <c r="AF23" s="47"/>
      <c r="AG23" s="47"/>
      <c r="AH23" s="47"/>
      <c r="AI23" s="47"/>
      <c r="AJ23" s="47"/>
      <c r="AK23" s="47"/>
      <c r="AL23" s="47"/>
      <c r="AM23" s="47"/>
    </row>
    <row r="24" spans="1:39" x14ac:dyDescent="0.25">
      <c r="A24" s="92"/>
      <c r="B24" s="1" t="s">
        <v>785</v>
      </c>
      <c r="C24" s="20">
        <v>6502.3109647999981</v>
      </c>
      <c r="E24" s="99">
        <f>'Tabel 5'!D24/'Tabel 6'!$C24/1000</f>
        <v>3.3477789847089483E-2</v>
      </c>
      <c r="F24" s="99">
        <f>'Tabel 5'!E24/'Tabel 6'!$C24/1000</f>
        <v>1.5918032920959144E-2</v>
      </c>
      <c r="G24" s="99">
        <f>'Tabel 5'!F24/'Tabel 6'!$C24/1000</f>
        <v>8.5770890229510018E-3</v>
      </c>
      <c r="H24" s="99">
        <f>'Tabel 5'!G24/'Tabel 6'!$C24/1000</f>
        <v>1.0547173208304019E-3</v>
      </c>
      <c r="I24" s="99">
        <f>'Tabel 5'!H24/'Tabel 6'!$C24/1000</f>
        <v>3.6045646120095886E-3</v>
      </c>
      <c r="J24" s="99">
        <f>'Tabel 5'!I24/'Tabel 6'!$C24/1000</f>
        <v>1.502388928010994E-4</v>
      </c>
      <c r="K24" s="99">
        <f>'Tabel 5'!J24/'Tabel 6'!$C24/1000</f>
        <v>2.5314230723670551E-3</v>
      </c>
      <c r="L24" s="99">
        <f>'Tabel 5'!K24/'Tabel 6'!$C24/1000</f>
        <v>7.334623068348891E-3</v>
      </c>
      <c r="M24" s="99">
        <f>'Tabel 5'!L24/'Tabel 6'!$C24/1000</f>
        <v>5.8624695444987078E-3</v>
      </c>
      <c r="N24" s="99">
        <f>'Tabel 5'!M24/'Tabel 6'!$C24/1000</f>
        <v>1.4721535238501828E-3</v>
      </c>
      <c r="O24" s="99">
        <f>'Tabel 5'!N24/'Tabel 6'!$C24/1000</f>
        <v>2.4924984498182184E-3</v>
      </c>
      <c r="P24" s="99">
        <f>'Tabel 5'!O24/'Tabel 6'!$C24/1000</f>
        <v>7.7326354079632273E-3</v>
      </c>
      <c r="Q24" s="99">
        <f>'Tabel 5'!P24/'Tabel 6'!$C24/1000</f>
        <v>7.3288251297076775E-3</v>
      </c>
      <c r="R24" s="99">
        <f>'Tabel 5'!Q24/'Tabel 6'!$C24/1000</f>
        <v>3.9868902210827114E-4</v>
      </c>
      <c r="S24" s="99">
        <f>'Tabel 5'!R24/'Tabel 6'!$C24/1000</f>
        <v>5.1212561472787474E-6</v>
      </c>
      <c r="T24" s="99">
        <f>'Tabel 5'!S24/'Tabel 6'!$C24/1000</f>
        <v>0</v>
      </c>
      <c r="U24" s="99"/>
      <c r="V24" s="99">
        <f>'Tabel 5'!U24/'Tabel 6'!$C24/1000</f>
        <v>3.1836373424870079E-3</v>
      </c>
      <c r="W24" s="47"/>
      <c r="X24" s="47"/>
      <c r="Y24" s="47"/>
      <c r="Z24" s="47"/>
      <c r="AA24" s="47"/>
      <c r="AB24" s="47"/>
      <c r="AC24" s="47"/>
      <c r="AD24" s="47"/>
      <c r="AE24" s="47"/>
      <c r="AF24" s="47"/>
      <c r="AG24" s="47"/>
      <c r="AH24" s="47"/>
      <c r="AI24" s="47"/>
      <c r="AJ24" s="47"/>
      <c r="AK24" s="47"/>
      <c r="AL24" s="47"/>
      <c r="AM24" s="47"/>
    </row>
    <row r="25" spans="1:39" x14ac:dyDescent="0.25">
      <c r="A25" s="92"/>
      <c r="B25" s="1" t="s">
        <v>786</v>
      </c>
      <c r="C25" s="20">
        <v>12809.567214899989</v>
      </c>
      <c r="E25" s="99">
        <f>'Tabel 5'!D25/'Tabel 6'!$C25/1000</f>
        <v>2.9132522101599632E-2</v>
      </c>
      <c r="F25" s="99">
        <f>'Tabel 5'!E25/'Tabel 6'!$C25/1000</f>
        <v>1.5448999695306651E-2</v>
      </c>
      <c r="G25" s="99">
        <f>'Tabel 5'!F25/'Tabel 6'!$C25/1000</f>
        <v>9.3470527139066055E-3</v>
      </c>
      <c r="H25" s="99">
        <f>'Tabel 5'!G25/'Tabel 6'!$C25/1000</f>
        <v>9.1249765147442255E-4</v>
      </c>
      <c r="I25" s="99">
        <f>'Tabel 5'!H25/'Tabel 6'!$C25/1000</f>
        <v>2.8208603299234975E-3</v>
      </c>
      <c r="J25" s="99">
        <f>'Tabel 5'!I25/'Tabel 6'!$C25/1000</f>
        <v>1.3879469697711258E-4</v>
      </c>
      <c r="K25" s="99">
        <f>'Tabel 5'!J25/'Tabel 6'!$C25/1000</f>
        <v>2.2297786896950211E-3</v>
      </c>
      <c r="L25" s="99">
        <f>'Tabel 5'!K25/'Tabel 6'!$C25/1000</f>
        <v>3.7084781400532969E-3</v>
      </c>
      <c r="M25" s="99">
        <f>'Tabel 5'!L25/'Tabel 6'!$C25/1000</f>
        <v>2.651010719589337E-3</v>
      </c>
      <c r="N25" s="99">
        <f>'Tabel 5'!M25/'Tabel 6'!$C25/1000</f>
        <v>1.0574674204639597E-3</v>
      </c>
      <c r="O25" s="99">
        <f>'Tabel 5'!N25/'Tabel 6'!$C25/1000</f>
        <v>2.3631555611643936E-3</v>
      </c>
      <c r="P25" s="99">
        <f>'Tabel 5'!O25/'Tabel 6'!$C25/1000</f>
        <v>7.6118887050752931E-3</v>
      </c>
      <c r="Q25" s="99">
        <f>'Tabel 5'!P25/'Tabel 6'!$C25/1000</f>
        <v>7.0562415172670387E-3</v>
      </c>
      <c r="R25" s="99">
        <f>'Tabel 5'!Q25/'Tabel 6'!$C25/1000</f>
        <v>2.5578537861831906E-4</v>
      </c>
      <c r="S25" s="99">
        <f>'Tabel 5'!R25/'Tabel 6'!$C25/1000</f>
        <v>2.9985400252493919E-4</v>
      </c>
      <c r="T25" s="99">
        <f>'Tabel 5'!S25/'Tabel 6'!$C25/1000</f>
        <v>6.58101859225524E-5</v>
      </c>
      <c r="U25" s="99"/>
      <c r="V25" s="99">
        <f>'Tabel 5'!U25/'Tabel 6'!$C25/1000</f>
        <v>3.6652292159713344E-3</v>
      </c>
      <c r="W25" s="47"/>
      <c r="X25" s="47"/>
      <c r="Y25" s="47"/>
      <c r="Z25" s="47"/>
      <c r="AA25" s="47"/>
      <c r="AB25" s="47"/>
      <c r="AC25" s="47"/>
      <c r="AD25" s="47"/>
      <c r="AE25" s="47"/>
      <c r="AF25" s="47"/>
      <c r="AG25" s="47"/>
      <c r="AH25" s="47"/>
      <c r="AI25" s="47"/>
      <c r="AJ25" s="47"/>
      <c r="AK25" s="47"/>
      <c r="AL25" s="47"/>
      <c r="AM25" s="47"/>
    </row>
    <row r="26" spans="1:39" x14ac:dyDescent="0.25">
      <c r="A26" s="92"/>
      <c r="B26" s="1" t="s">
        <v>787</v>
      </c>
      <c r="C26" s="20">
        <v>17463.3025476</v>
      </c>
      <c r="E26" s="99">
        <f>'Tabel 5'!D26/'Tabel 6'!$C26/1000</f>
        <v>1.9896465691579712E-2</v>
      </c>
      <c r="F26" s="99">
        <f>'Tabel 5'!E26/'Tabel 6'!$C26/1000</f>
        <v>8.6460163871323673E-3</v>
      </c>
      <c r="G26" s="99">
        <f>'Tabel 5'!F26/'Tabel 6'!$C26/1000</f>
        <v>4.2243249862606511E-3</v>
      </c>
      <c r="H26" s="99">
        <f>'Tabel 5'!G26/'Tabel 6'!$C26/1000</f>
        <v>5.9751999767791697E-4</v>
      </c>
      <c r="I26" s="99">
        <f>'Tabel 5'!H26/'Tabel 6'!$C26/1000</f>
        <v>2.074283656274612E-3</v>
      </c>
      <c r="J26" s="99">
        <f>'Tabel 5'!I26/'Tabel 6'!$C26/1000</f>
        <v>1.5538419841880745E-4</v>
      </c>
      <c r="K26" s="99">
        <f>'Tabel 5'!J26/'Tabel 6'!$C26/1000</f>
        <v>1.594509274794115E-3</v>
      </c>
      <c r="L26" s="99">
        <f>'Tabel 5'!K26/'Tabel 6'!$C26/1000</f>
        <v>1.9768311237752904E-3</v>
      </c>
      <c r="M26" s="99">
        <f>'Tabel 5'!L26/'Tabel 6'!$C26/1000</f>
        <v>1.3271728665285858E-3</v>
      </c>
      <c r="N26" s="99">
        <f>'Tabel 5'!M26/'Tabel 6'!$C26/1000</f>
        <v>6.4965825724670441E-4</v>
      </c>
      <c r="O26" s="99">
        <f>'Tabel 5'!N26/'Tabel 6'!$C26/1000</f>
        <v>1.8922537652845859E-3</v>
      </c>
      <c r="P26" s="99">
        <f>'Tabel 5'!O26/'Tabel 6'!$C26/1000</f>
        <v>7.3813071524501039E-3</v>
      </c>
      <c r="Q26" s="99">
        <f>'Tabel 5'!P26/'Tabel 6'!$C26/1000</f>
        <v>7.042317814328538E-3</v>
      </c>
      <c r="R26" s="99">
        <f>'Tabel 5'!Q26/'Tabel 6'!$C26/1000</f>
        <v>2.4242287121274805E-4</v>
      </c>
      <c r="S26" s="99">
        <f>'Tabel 5'!R26/'Tabel 6'!$C26/1000</f>
        <v>9.6571640396207167E-5</v>
      </c>
      <c r="T26" s="99">
        <f>'Tabel 5'!S26/'Tabel 6'!$C26/1000</f>
        <v>3.533123235529095E-4</v>
      </c>
      <c r="U26" s="99"/>
      <c r="V26" s="99">
        <f>'Tabel 5'!U26/'Tabel 6'!$C26/1000</f>
        <v>2.2175072495277826E-3</v>
      </c>
      <c r="W26" s="47"/>
      <c r="X26" s="47"/>
      <c r="Y26" s="47"/>
      <c r="Z26" s="47"/>
      <c r="AA26" s="47"/>
      <c r="AB26" s="47"/>
      <c r="AC26" s="47"/>
      <c r="AD26" s="47"/>
      <c r="AE26" s="47"/>
      <c r="AF26" s="47"/>
      <c r="AG26" s="47"/>
      <c r="AH26" s="47"/>
      <c r="AI26" s="47"/>
      <c r="AJ26" s="47"/>
      <c r="AK26" s="47"/>
      <c r="AL26" s="47"/>
      <c r="AM26" s="47"/>
    </row>
    <row r="27" spans="1:39" x14ac:dyDescent="0.25">
      <c r="A27" s="92"/>
      <c r="B27" s="1" t="s">
        <v>788</v>
      </c>
      <c r="C27" s="20">
        <v>2926.944791200001</v>
      </c>
      <c r="E27" s="99">
        <f>'Tabel 5'!D27/'Tabel 6'!$C27/1000</f>
        <v>1.7015011745261502E-2</v>
      </c>
      <c r="F27" s="99">
        <f>'Tabel 5'!E27/'Tabel 6'!$C27/1000</f>
        <v>5.9563815663404894E-3</v>
      </c>
      <c r="G27" s="99">
        <f>'Tabel 5'!F27/'Tabel 6'!$C27/1000</f>
        <v>1.6756721940044492E-3</v>
      </c>
      <c r="H27" s="99">
        <f>'Tabel 5'!G27/'Tabel 6'!$C27/1000</f>
        <v>3.524494220395118E-4</v>
      </c>
      <c r="I27" s="99">
        <f>'Tabel 5'!H27/'Tabel 6'!$C27/1000</f>
        <v>1.7284917758649653E-3</v>
      </c>
      <c r="J27" s="99">
        <f>'Tabel 5'!I27/'Tabel 6'!$C27/1000</f>
        <v>6.7374007392586024E-5</v>
      </c>
      <c r="K27" s="99">
        <f>'Tabel 5'!J27/'Tabel 6'!$C27/1000</f>
        <v>2.1324966629934286E-3</v>
      </c>
      <c r="L27" s="99">
        <f>'Tabel 5'!K27/'Tabel 6'!$C27/1000</f>
        <v>1.9996960713428292E-3</v>
      </c>
      <c r="M27" s="99">
        <f>'Tabel 5'!L27/'Tabel 6'!$C27/1000</f>
        <v>1.4892662181758747E-3</v>
      </c>
      <c r="N27" s="99">
        <f>'Tabel 5'!M27/'Tabel 6'!$C27/1000</f>
        <v>5.104298531669549E-4</v>
      </c>
      <c r="O27" s="99">
        <f>'Tabel 5'!N27/'Tabel 6'!$C27/1000</f>
        <v>2.3369077614872635E-3</v>
      </c>
      <c r="P27" s="99">
        <f>'Tabel 5'!O27/'Tabel 6'!$C27/1000</f>
        <v>6.7220263460909223E-3</v>
      </c>
      <c r="Q27" s="99">
        <f>'Tabel 5'!P27/'Tabel 6'!$C27/1000</f>
        <v>6.0583650410194296E-3</v>
      </c>
      <c r="R27" s="99">
        <f>'Tabel 5'!Q27/'Tabel 6'!$C27/1000</f>
        <v>1.54973883130208E-4</v>
      </c>
      <c r="S27" s="99">
        <f>'Tabel 5'!R27/'Tabel 6'!$C27/1000</f>
        <v>5.0872158725943494E-4</v>
      </c>
      <c r="T27" s="99">
        <f>'Tabel 5'!S27/'Tabel 6'!$C27/1000</f>
        <v>2.610230306690452E-4</v>
      </c>
      <c r="U27" s="99"/>
      <c r="V27" s="99">
        <f>'Tabel 5'!U27/'Tabel 6'!$C27/1000</f>
        <v>2.2115210438753007E-3</v>
      </c>
      <c r="W27" s="47"/>
      <c r="X27" s="47"/>
      <c r="Y27" s="47"/>
      <c r="Z27" s="47"/>
      <c r="AA27" s="47"/>
      <c r="AB27" s="47"/>
      <c r="AC27" s="47"/>
      <c r="AD27" s="47"/>
      <c r="AE27" s="47"/>
      <c r="AF27" s="47"/>
      <c r="AG27" s="47"/>
      <c r="AH27" s="47"/>
      <c r="AI27" s="47"/>
      <c r="AJ27" s="47"/>
      <c r="AK27" s="47"/>
      <c r="AL27" s="47"/>
      <c r="AM27" s="47"/>
    </row>
    <row r="28" spans="1:39" x14ac:dyDescent="0.25">
      <c r="A28" s="92"/>
      <c r="B28" s="1" t="s">
        <v>789</v>
      </c>
      <c r="C28" s="20">
        <v>235.71600000000001</v>
      </c>
      <c r="E28" s="99">
        <f>'Tabel 5'!D28/'Tabel 6'!$C28/1000</f>
        <v>1.1577491557637156E-2</v>
      </c>
      <c r="F28" s="99">
        <f>'Tabel 5'!E28/'Tabel 6'!$C28/1000</f>
        <v>6.6520728334096965E-3</v>
      </c>
      <c r="G28" s="99">
        <f>'Tabel 5'!F28/'Tabel 6'!$C28/1000</f>
        <v>2.6591321760084169E-3</v>
      </c>
      <c r="H28" s="99">
        <f>'Tabel 5'!G28/'Tabel 6'!$C28/1000</f>
        <v>1.0478711669975733E-4</v>
      </c>
      <c r="I28" s="99">
        <f>'Tabel 5'!H28/'Tabel 6'!$C28/1000</f>
        <v>1.2387788694870097E-4</v>
      </c>
      <c r="J28" s="99">
        <f>'Tabel 5'!I28/'Tabel 6'!$C28/1000</f>
        <v>0</v>
      </c>
      <c r="K28" s="99">
        <f>'Tabel 5'!J28/'Tabel 6'!$C28/1000</f>
        <v>3.7642756537528206E-3</v>
      </c>
      <c r="L28" s="99">
        <f>'Tabel 5'!K28/'Tabel 6'!$C28/1000</f>
        <v>2.8424035703982761E-4</v>
      </c>
      <c r="M28" s="99">
        <f>'Tabel 5'!L28/'Tabel 6'!$C28/1000</f>
        <v>2.8424035703982761E-4</v>
      </c>
      <c r="N28" s="99">
        <f>'Tabel 5'!M28/'Tabel 6'!$C28/1000</f>
        <v>0</v>
      </c>
      <c r="O28" s="99">
        <f>'Tabel 5'!N28/'Tabel 6'!$C28/1000</f>
        <v>4.1999694547676015E-4</v>
      </c>
      <c r="P28" s="99">
        <f>'Tabel 5'!O28/'Tabel 6'!$C28/1000</f>
        <v>4.221181421710872E-3</v>
      </c>
      <c r="Q28" s="99">
        <f>'Tabel 5'!P28/'Tabel 6'!$C28/1000</f>
        <v>4.0850005939350748E-3</v>
      </c>
      <c r="R28" s="99">
        <f>'Tabel 5'!Q28/'Tabel 6'!$C28/1000</f>
        <v>1.1666581818798894E-4</v>
      </c>
      <c r="S28" s="99">
        <f>'Tabel 5'!R28/'Tabel 6'!$C28/1000</f>
        <v>1.9515009587809054E-5</v>
      </c>
      <c r="T28" s="99">
        <f>'Tabel 5'!S28/'Tabel 6'!$C28/1000</f>
        <v>2.1211966943270713E-5</v>
      </c>
      <c r="U28" s="99"/>
      <c r="V28" s="99">
        <f>'Tabel 5'!U28/'Tabel 6'!$C28/1000</f>
        <v>2.5539208199697942E-3</v>
      </c>
      <c r="W28" s="47"/>
      <c r="X28" s="47"/>
      <c r="Y28" s="47"/>
      <c r="Z28" s="47"/>
      <c r="AA28" s="47"/>
      <c r="AB28" s="47"/>
      <c r="AC28" s="47"/>
      <c r="AD28" s="47"/>
      <c r="AE28" s="47"/>
      <c r="AF28" s="47"/>
      <c r="AG28" s="47"/>
      <c r="AH28" s="47"/>
      <c r="AI28" s="47"/>
      <c r="AJ28" s="47"/>
      <c r="AK28" s="47"/>
      <c r="AL28" s="47"/>
      <c r="AM28" s="47"/>
    </row>
    <row r="29" spans="1:39" x14ac:dyDescent="0.25">
      <c r="A29" s="92"/>
      <c r="B29" s="1" t="s">
        <v>790</v>
      </c>
      <c r="C29" s="20">
        <v>70.894000000000005</v>
      </c>
      <c r="E29" s="99">
        <f>'Tabel 5'!D29/'Tabel 6'!$C29/1000</f>
        <v>2.6504358619911416E-2</v>
      </c>
      <c r="F29" s="99">
        <f>'Tabel 5'!E29/'Tabel 6'!$C29/1000</f>
        <v>3.35712472141507E-3</v>
      </c>
      <c r="G29" s="99">
        <f>'Tabel 5'!F29/'Tabel 6'!$C29/1000</f>
        <v>6.7706717070556031E-4</v>
      </c>
      <c r="H29" s="99">
        <f>'Tabel 5'!G29/'Tabel 6'!$C29/1000</f>
        <v>5.2190594408553612E-4</v>
      </c>
      <c r="I29" s="99">
        <f>'Tabel 5'!H29/'Tabel 6'!$C29/1000</f>
        <v>1.1284452845092673E-4</v>
      </c>
      <c r="J29" s="99">
        <f>'Tabel 5'!I29/'Tabel 6'!$C29/1000</f>
        <v>4.2316698169097519E-5</v>
      </c>
      <c r="K29" s="99">
        <f>'Tabel 5'!J29/'Tabel 6'!$C29/1000</f>
        <v>2.0029903800039494E-3</v>
      </c>
      <c r="L29" s="99">
        <f>'Tabel 5'!K29/'Tabel 6'!$C29/1000</f>
        <v>1.5107061246367815E-2</v>
      </c>
      <c r="M29" s="99">
        <f>'Tabel 5'!L29/'Tabel 6'!$C29/1000</f>
        <v>1.4824949925240499E-2</v>
      </c>
      <c r="N29" s="99">
        <f>'Tabel 5'!M29/'Tabel 6'!$C29/1000</f>
        <v>2.8211132112731678E-4</v>
      </c>
      <c r="O29" s="99">
        <f>'Tabel 5'!N29/'Tabel 6'!$C29/1000</f>
        <v>2.5390018901458512E-4</v>
      </c>
      <c r="P29" s="99">
        <f>'Tabel 5'!O29/'Tabel 6'!$C29/1000</f>
        <v>7.7862724631139442E-3</v>
      </c>
      <c r="Q29" s="99">
        <f>'Tabel 5'!P29/'Tabel 6'!$C29/1000</f>
        <v>7.3066832171975061E-3</v>
      </c>
      <c r="R29" s="99">
        <f>'Tabel 5'!Q29/'Tabel 6'!$C29/1000</f>
        <v>1.4105566056365841E-5</v>
      </c>
      <c r="S29" s="99">
        <f>'Tabel 5'!R29/'Tabel 6'!$C29/1000</f>
        <v>4.654836798600728E-4</v>
      </c>
      <c r="T29" s="99">
        <f>'Tabel 5'!S29/'Tabel 6'!$C29/1000</f>
        <v>1.6926679267639008E-4</v>
      </c>
      <c r="U29" s="99"/>
      <c r="V29" s="99">
        <f>'Tabel 5'!U29/'Tabel 6'!$C29/1000</f>
        <v>4.3304087793043129E-3</v>
      </c>
      <c r="W29" s="47"/>
      <c r="X29" s="47"/>
      <c r="Y29" s="47"/>
      <c r="Z29" s="47"/>
      <c r="AA29" s="47"/>
      <c r="AB29" s="47"/>
      <c r="AC29" s="47"/>
      <c r="AD29" s="47"/>
      <c r="AE29" s="47"/>
      <c r="AF29" s="47"/>
      <c r="AG29" s="47"/>
      <c r="AH29" s="47"/>
      <c r="AI29" s="47"/>
      <c r="AJ29" s="47"/>
      <c r="AK29" s="47"/>
      <c r="AL29" s="47"/>
      <c r="AM29" s="47"/>
    </row>
    <row r="30" spans="1:39" x14ac:dyDescent="0.25">
      <c r="A30" s="92"/>
      <c r="B30" s="1"/>
      <c r="C30" s="20"/>
      <c r="E30" s="103"/>
      <c r="F30" s="103"/>
      <c r="G30" s="103"/>
      <c r="H30" s="103"/>
      <c r="I30" s="103"/>
      <c r="J30" s="103"/>
      <c r="K30" s="103"/>
      <c r="L30" s="103"/>
      <c r="M30" s="103"/>
      <c r="N30" s="103"/>
      <c r="O30" s="103"/>
      <c r="P30" s="103"/>
      <c r="Q30" s="103"/>
      <c r="R30" s="103"/>
      <c r="S30" s="103"/>
      <c r="T30" s="103"/>
      <c r="U30" s="103"/>
      <c r="V30" s="103"/>
      <c r="W30" s="47"/>
      <c r="X30" s="47"/>
      <c r="Y30" s="47"/>
      <c r="Z30" s="47"/>
      <c r="AA30" s="47"/>
      <c r="AB30" s="47"/>
      <c r="AC30" s="47"/>
      <c r="AD30" s="47"/>
      <c r="AE30" s="47"/>
      <c r="AF30" s="47"/>
      <c r="AG30" s="47"/>
      <c r="AH30" s="47"/>
      <c r="AI30" s="47"/>
      <c r="AJ30" s="47"/>
      <c r="AK30" s="47"/>
      <c r="AL30" s="47"/>
      <c r="AM30" s="47"/>
    </row>
    <row r="31" spans="1:39" x14ac:dyDescent="0.25">
      <c r="A31" s="92">
        <v>2019</v>
      </c>
      <c r="B31" s="1" t="s">
        <v>783</v>
      </c>
      <c r="C31" s="20">
        <v>12928.658860699992</v>
      </c>
      <c r="E31" s="99">
        <f>'Tabel 5'!D31/'Tabel 6'!$C31/1000</f>
        <v>4.2173051812620821E-2</v>
      </c>
      <c r="F31" s="99">
        <f>'Tabel 5'!E31/'Tabel 6'!$C31/1000</f>
        <v>2.5011643008305971E-2</v>
      </c>
      <c r="G31" s="99">
        <f>'Tabel 5'!F31/'Tabel 6'!$C31/1000</f>
        <v>1.1450143560519703E-2</v>
      </c>
      <c r="H31" s="99">
        <f>'Tabel 5'!G31/'Tabel 6'!$C31/1000</f>
        <v>1.231914320859238E-3</v>
      </c>
      <c r="I31" s="99">
        <f>'Tabel 5'!H31/'Tabel 6'!$C31/1000</f>
        <v>2.5894410519071744E-3</v>
      </c>
      <c r="J31" s="99">
        <f>'Tabel 5'!I31/'Tabel 6'!$C31/1000</f>
        <v>3.4280431154945327E-4</v>
      </c>
      <c r="K31" s="99">
        <f>'Tabel 5'!J31/'Tabel 6'!$C31/1000</f>
        <v>9.3973397634704043E-3</v>
      </c>
      <c r="L31" s="99">
        <f>'Tabel 5'!K31/'Tabel 6'!$C31/1000</f>
        <v>9.0924357480985755E-3</v>
      </c>
      <c r="M31" s="99">
        <f>'Tabel 5'!L31/'Tabel 6'!$C31/1000</f>
        <v>7.9046095268745335E-3</v>
      </c>
      <c r="N31" s="99">
        <f>'Tabel 5'!M31/'Tabel 6'!$C31/1000</f>
        <v>1.187826221224042E-3</v>
      </c>
      <c r="O31" s="99">
        <f>'Tabel 5'!N31/'Tabel 6'!$C31/1000</f>
        <v>7.6473515981260033E-4</v>
      </c>
      <c r="P31" s="99">
        <f>'Tabel 5'!O31/'Tabel 6'!$C31/1000</f>
        <v>7.3042378964036717E-3</v>
      </c>
      <c r="Q31" s="99">
        <f>'Tabel 5'!P31/'Tabel 6'!$C31/1000</f>
        <v>6.7507388771239135E-3</v>
      </c>
      <c r="R31" s="99">
        <f>'Tabel 5'!Q31/'Tabel 6'!$C31/1000</f>
        <v>5.4328914357476533E-4</v>
      </c>
      <c r="S31" s="99">
        <f>'Tabel 5'!R31/'Tabel 6'!$C31/1000</f>
        <v>1.0209875704992744E-5</v>
      </c>
      <c r="T31" s="99">
        <f>'Tabel 5'!S31/'Tabel 6'!$C31/1000</f>
        <v>1.1942460673112723E-4</v>
      </c>
      <c r="U31" s="99"/>
      <c r="V31" s="99">
        <f>'Tabel 5'!U31/'Tabel 6'!$C31/1000</f>
        <v>4.2520264934133795E-3</v>
      </c>
      <c r="W31" s="47"/>
      <c r="X31" s="47"/>
      <c r="Y31" s="47"/>
      <c r="Z31" s="47"/>
      <c r="AA31" s="47"/>
      <c r="AB31" s="47"/>
      <c r="AC31" s="47"/>
      <c r="AD31" s="47"/>
      <c r="AE31" s="47"/>
      <c r="AF31" s="47"/>
      <c r="AG31" s="47"/>
      <c r="AH31" s="47"/>
      <c r="AI31" s="47"/>
      <c r="AJ31" s="47"/>
      <c r="AK31" s="47"/>
      <c r="AL31" s="47"/>
      <c r="AM31" s="47"/>
    </row>
    <row r="32" spans="1:39" x14ac:dyDescent="0.25">
      <c r="A32" s="92"/>
      <c r="B32" s="1" t="s">
        <v>784</v>
      </c>
      <c r="C32" s="20">
        <v>9948.9180289999967</v>
      </c>
      <c r="E32" s="99">
        <f>'Tabel 5'!D32/'Tabel 6'!$C32/1000</f>
        <v>4.0232314592728878E-2</v>
      </c>
      <c r="F32" s="99">
        <f>'Tabel 5'!E32/'Tabel 6'!$C32/1000</f>
        <v>2.5476840723903015E-2</v>
      </c>
      <c r="G32" s="99">
        <f>'Tabel 5'!F32/'Tabel 6'!$C32/1000</f>
        <v>1.376602886793404E-2</v>
      </c>
      <c r="H32" s="99">
        <f>'Tabel 5'!G32/'Tabel 6'!$C32/1000</f>
        <v>1.7728628883168214E-3</v>
      </c>
      <c r="I32" s="99">
        <f>'Tabel 5'!H32/'Tabel 6'!$C32/1000</f>
        <v>5.3741095865376615E-3</v>
      </c>
      <c r="J32" s="99">
        <f>'Tabel 5'!I32/'Tabel 6'!$C32/1000</f>
        <v>5.4877107283384354E-4</v>
      </c>
      <c r="K32" s="99">
        <f>'Tabel 5'!J32/'Tabel 6'!$C32/1000</f>
        <v>4.015068308280645E-3</v>
      </c>
      <c r="L32" s="99">
        <f>'Tabel 5'!K32/'Tabel 6'!$C32/1000</f>
        <v>7.2465166352613467E-3</v>
      </c>
      <c r="M32" s="99">
        <f>'Tabel 5'!L32/'Tabel 6'!$C32/1000</f>
        <v>4.355577839744983E-3</v>
      </c>
      <c r="N32" s="99">
        <f>'Tabel 5'!M32/'Tabel 6'!$C32/1000</f>
        <v>2.8909387955163633E-3</v>
      </c>
      <c r="O32" s="99">
        <f>'Tabel 5'!N32/'Tabel 6'!$C32/1000</f>
        <v>1.2733042892779075E-3</v>
      </c>
      <c r="P32" s="99">
        <f>'Tabel 5'!O32/'Tabel 6'!$C32/1000</f>
        <v>6.2356529442866137E-3</v>
      </c>
      <c r="Q32" s="99">
        <f>'Tabel 5'!P32/'Tabel 6'!$C32/1000</f>
        <v>5.9977980122144729E-3</v>
      </c>
      <c r="R32" s="99">
        <f>'Tabel 5'!Q32/'Tabel 6'!$C32/1000</f>
        <v>2.1158397334901204E-4</v>
      </c>
      <c r="S32" s="99">
        <f>'Tabel 5'!R32/'Tabel 6'!$C32/1000</f>
        <v>2.6270958723128715E-5</v>
      </c>
      <c r="T32" s="99">
        <f>'Tabel 5'!S32/'Tabel 6'!$C32/1000</f>
        <v>3.9793271875996489E-4</v>
      </c>
      <c r="U32" s="99"/>
      <c r="V32" s="99">
        <f>'Tabel 5'!U32/'Tabel 6'!$C32/1000</f>
        <v>8.0492169868696013E-3</v>
      </c>
      <c r="W32" s="47"/>
      <c r="X32" s="47"/>
      <c r="Y32" s="47"/>
      <c r="Z32" s="47"/>
      <c r="AA32" s="47"/>
      <c r="AB32" s="47"/>
      <c r="AC32" s="47"/>
      <c r="AD32" s="47"/>
      <c r="AE32" s="47"/>
      <c r="AF32" s="47"/>
      <c r="AG32" s="47"/>
      <c r="AH32" s="47"/>
      <c r="AI32" s="47"/>
      <c r="AJ32" s="47"/>
      <c r="AK32" s="47"/>
      <c r="AL32" s="47"/>
      <c r="AM32" s="47"/>
    </row>
    <row r="33" spans="1:39" x14ac:dyDescent="0.25">
      <c r="A33" s="92"/>
      <c r="B33" s="1" t="s">
        <v>785</v>
      </c>
      <c r="C33" s="20">
        <v>5788.4828353000039</v>
      </c>
      <c r="E33" s="99">
        <f>'Tabel 5'!D33/'Tabel 6'!$C33/1000</f>
        <v>3.5679124543745167E-2</v>
      </c>
      <c r="F33" s="99">
        <f>'Tabel 5'!E33/'Tabel 6'!$C33/1000</f>
        <v>1.8539918499117038E-2</v>
      </c>
      <c r="G33" s="99">
        <f>'Tabel 5'!F33/'Tabel 6'!$C33/1000</f>
        <v>8.378015687332787E-3</v>
      </c>
      <c r="H33" s="99">
        <f>'Tabel 5'!G33/'Tabel 6'!$C33/1000</f>
        <v>3.1199885209755467E-3</v>
      </c>
      <c r="I33" s="99">
        <f>'Tabel 5'!H33/'Tabel 6'!$C33/1000</f>
        <v>3.7056342068065053E-3</v>
      </c>
      <c r="J33" s="99">
        <f>'Tabel 5'!I33/'Tabel 6'!$C33/1000</f>
        <v>3.4033097377197274E-4</v>
      </c>
      <c r="K33" s="99">
        <f>'Tabel 5'!J33/'Tabel 6'!$C33/1000</f>
        <v>2.9959491102302289E-3</v>
      </c>
      <c r="L33" s="99">
        <f>'Tabel 5'!K33/'Tabel 6'!$C33/1000</f>
        <v>6.7762142716912988E-3</v>
      </c>
      <c r="M33" s="99">
        <f>'Tabel 5'!L33/'Tabel 6'!$C33/1000</f>
        <v>4.8542944324967826E-3</v>
      </c>
      <c r="N33" s="99">
        <f>'Tabel 5'!M33/'Tabel 6'!$C33/1000</f>
        <v>1.921919839194516E-3</v>
      </c>
      <c r="O33" s="99">
        <f>'Tabel 5'!N33/'Tabel 6'!$C33/1000</f>
        <v>1.7343059115212357E-3</v>
      </c>
      <c r="P33" s="99">
        <f>'Tabel 5'!O33/'Tabel 6'!$C33/1000</f>
        <v>8.6286858614155956E-3</v>
      </c>
      <c r="Q33" s="99">
        <f>'Tabel 5'!P33/'Tabel 6'!$C33/1000</f>
        <v>7.9424956950083486E-3</v>
      </c>
      <c r="R33" s="99">
        <f>'Tabel 5'!Q33/'Tabel 6'!$C33/1000</f>
        <v>3.9354008033124567E-4</v>
      </c>
      <c r="S33" s="99">
        <f>'Tabel 5'!R33/'Tabel 6'!$C33/1000</f>
        <v>2.9265008607600091E-4</v>
      </c>
      <c r="T33" s="99">
        <f>'Tabel 5'!S33/'Tabel 6'!$C33/1000</f>
        <v>5.1101473117639356E-5</v>
      </c>
      <c r="U33" s="99"/>
      <c r="V33" s="99">
        <f>'Tabel 5'!U33/'Tabel 6'!$C33/1000</f>
        <v>4.0134868947565841E-3</v>
      </c>
      <c r="W33" s="47"/>
      <c r="X33" s="47"/>
      <c r="Y33" s="47"/>
      <c r="Z33" s="47"/>
      <c r="AA33" s="47"/>
      <c r="AB33" s="47"/>
      <c r="AC33" s="47"/>
      <c r="AD33" s="47"/>
      <c r="AE33" s="47"/>
      <c r="AF33" s="47"/>
      <c r="AG33" s="47"/>
      <c r="AH33" s="47"/>
      <c r="AI33" s="47"/>
      <c r="AJ33" s="47"/>
      <c r="AK33" s="47"/>
      <c r="AL33" s="47"/>
      <c r="AM33" s="47"/>
    </row>
    <row r="34" spans="1:39" x14ac:dyDescent="0.25">
      <c r="A34" s="92"/>
      <c r="B34" s="1" t="s">
        <v>786</v>
      </c>
      <c r="C34" s="20">
        <v>12000.737615100001</v>
      </c>
      <c r="E34" s="99">
        <f>'Tabel 5'!D34/'Tabel 6'!$C34/1000</f>
        <v>3.0526873576424519E-2</v>
      </c>
      <c r="F34" s="99">
        <f>'Tabel 5'!E34/'Tabel 6'!$C34/1000</f>
        <v>1.6641393754723455E-2</v>
      </c>
      <c r="G34" s="99">
        <f>'Tabel 5'!F34/'Tabel 6'!$C34/1000</f>
        <v>9.3521930003679348E-3</v>
      </c>
      <c r="H34" s="99">
        <f>'Tabel 5'!G34/'Tabel 6'!$C34/1000</f>
        <v>1.2635852308332354E-3</v>
      </c>
      <c r="I34" s="99">
        <f>'Tabel 5'!H34/'Tabel 6'!$C34/1000</f>
        <v>3.1140944150891115E-3</v>
      </c>
      <c r="J34" s="99">
        <f>'Tabel 5'!I34/'Tabel 6'!$C34/1000</f>
        <v>2.6001482144572707E-4</v>
      </c>
      <c r="K34" s="99">
        <f>'Tabel 5'!J34/'Tabel 6'!$C34/1000</f>
        <v>2.6515062869874452E-3</v>
      </c>
      <c r="L34" s="99">
        <f>'Tabel 5'!K34/'Tabel 6'!$C34/1000</f>
        <v>3.7199380097960753E-3</v>
      </c>
      <c r="M34" s="99">
        <f>'Tabel 5'!L34/'Tabel 6'!$C34/1000</f>
        <v>2.8434881388804192E-3</v>
      </c>
      <c r="N34" s="99">
        <f>'Tabel 5'!M34/'Tabel 6'!$C34/1000</f>
        <v>8.7644987091565585E-4</v>
      </c>
      <c r="O34" s="99">
        <f>'Tabel 5'!N34/'Tabel 6'!$C34/1000</f>
        <v>2.2518615827411214E-3</v>
      </c>
      <c r="P34" s="99">
        <f>'Tabel 5'!O34/'Tabel 6'!$C34/1000</f>
        <v>7.913680229163866E-3</v>
      </c>
      <c r="Q34" s="99">
        <f>'Tabel 5'!P34/'Tabel 6'!$C34/1000</f>
        <v>7.5526652395811866E-3</v>
      </c>
      <c r="R34" s="99">
        <f>'Tabel 5'!Q34/'Tabel 6'!$C34/1000</f>
        <v>2.5170908050920426E-4</v>
      </c>
      <c r="S34" s="99">
        <f>'Tabel 5'!R34/'Tabel 6'!$C34/1000</f>
        <v>1.0930590907347475E-4</v>
      </c>
      <c r="T34" s="99">
        <f>'Tabel 5'!S34/'Tabel 6'!$C34/1000</f>
        <v>6.6079271577623944E-5</v>
      </c>
      <c r="U34" s="99"/>
      <c r="V34" s="99">
        <f>'Tabel 5'!U34/'Tabel 6'!$C34/1000</f>
        <v>3.9606732123027028E-3</v>
      </c>
      <c r="W34" s="47"/>
      <c r="X34" s="47"/>
      <c r="Y34" s="47"/>
      <c r="Z34" s="47"/>
      <c r="AA34" s="47"/>
      <c r="AB34" s="47"/>
      <c r="AC34" s="47"/>
      <c r="AD34" s="47"/>
      <c r="AE34" s="47"/>
      <c r="AF34" s="47"/>
      <c r="AG34" s="47"/>
      <c r="AH34" s="47"/>
      <c r="AI34" s="47"/>
      <c r="AJ34" s="47"/>
      <c r="AK34" s="47"/>
      <c r="AL34" s="47"/>
      <c r="AM34" s="47"/>
    </row>
    <row r="35" spans="1:39" x14ac:dyDescent="0.25">
      <c r="A35" s="92"/>
      <c r="B35" s="1" t="s">
        <v>787</v>
      </c>
      <c r="C35" s="20">
        <v>16881.313847300004</v>
      </c>
      <c r="E35" s="99">
        <f>'Tabel 5'!D35/'Tabel 6'!$C35/1000</f>
        <v>2.0685356789089636E-2</v>
      </c>
      <c r="F35" s="99">
        <f>'Tabel 5'!E35/'Tabel 6'!$C35/1000</f>
        <v>9.2193653531826396E-3</v>
      </c>
      <c r="G35" s="99">
        <f>'Tabel 5'!F35/'Tabel 6'!$C35/1000</f>
        <v>4.3251360308363164E-3</v>
      </c>
      <c r="H35" s="99">
        <f>'Tabel 5'!G35/'Tabel 6'!$C35/1000</f>
        <v>7.3846061812766291E-4</v>
      </c>
      <c r="I35" s="99">
        <f>'Tabel 5'!H35/'Tabel 6'!$C35/1000</f>
        <v>2.3494739829835742E-3</v>
      </c>
      <c r="J35" s="99">
        <f>'Tabel 5'!I35/'Tabel 6'!$C35/1000</f>
        <v>2.000738315320536E-4</v>
      </c>
      <c r="K35" s="99">
        <f>'Tabel 5'!J35/'Tabel 6'!$C35/1000</f>
        <v>1.6062208897030346E-3</v>
      </c>
      <c r="L35" s="99">
        <f>'Tabel 5'!K35/'Tabel 6'!$C35/1000</f>
        <v>1.9566012633123824E-3</v>
      </c>
      <c r="M35" s="99">
        <f>'Tabel 5'!L35/'Tabel 6'!$C35/1000</f>
        <v>1.4493157336791765E-3</v>
      </c>
      <c r="N35" s="99">
        <f>'Tabel 5'!M35/'Tabel 6'!$C35/1000</f>
        <v>5.0728552963320611E-4</v>
      </c>
      <c r="O35" s="99">
        <f>'Tabel 5'!N35/'Tabel 6'!$C35/1000</f>
        <v>2.0162530184487906E-3</v>
      </c>
      <c r="P35" s="99">
        <f>'Tabel 5'!O35/'Tabel 6'!$C35/1000</f>
        <v>7.4931371541458215E-3</v>
      </c>
      <c r="Q35" s="99">
        <f>'Tabel 5'!P35/'Tabel 6'!$C35/1000</f>
        <v>7.0421521332291971E-3</v>
      </c>
      <c r="R35" s="99">
        <f>'Tabel 5'!Q35/'Tabel 6'!$C35/1000</f>
        <v>2.7058284176182052E-4</v>
      </c>
      <c r="S35" s="99">
        <f>'Tabel 5'!R35/'Tabel 6'!$C35/1000</f>
        <v>1.8040217915480286E-4</v>
      </c>
      <c r="T35" s="99">
        <f>'Tabel 5'!S35/'Tabel 6'!$C35/1000</f>
        <v>1.4023683472827792E-4</v>
      </c>
      <c r="U35" s="99"/>
      <c r="V35" s="99">
        <f>'Tabel 5'!U35/'Tabel 6'!$C35/1000</f>
        <v>2.3329345308214212E-3</v>
      </c>
      <c r="W35" s="47"/>
      <c r="X35" s="47"/>
      <c r="Y35" s="47"/>
      <c r="Z35" s="47"/>
      <c r="AA35" s="47"/>
      <c r="AB35" s="47"/>
      <c r="AC35" s="47"/>
      <c r="AD35" s="47"/>
      <c r="AE35" s="47"/>
      <c r="AF35" s="47"/>
      <c r="AG35" s="47"/>
      <c r="AH35" s="47"/>
      <c r="AI35" s="47"/>
      <c r="AJ35" s="47"/>
      <c r="AK35" s="47"/>
      <c r="AL35" s="47"/>
      <c r="AM35" s="47"/>
    </row>
    <row r="36" spans="1:39" x14ac:dyDescent="0.25">
      <c r="A36" s="92"/>
      <c r="B36" s="1" t="s">
        <v>788</v>
      </c>
      <c r="C36" s="20">
        <v>2710.8891641000005</v>
      </c>
      <c r="E36" s="99">
        <f>'Tabel 5'!D36/'Tabel 6'!$C36/1000</f>
        <v>1.7994464932761283E-2</v>
      </c>
      <c r="F36" s="99">
        <f>'Tabel 5'!E36/'Tabel 6'!$C36/1000</f>
        <v>6.1573893248939408E-3</v>
      </c>
      <c r="G36" s="99">
        <f>'Tabel 5'!F36/'Tabel 6'!$C36/1000</f>
        <v>2.1591758711781064E-3</v>
      </c>
      <c r="H36" s="99">
        <f>'Tabel 5'!G36/'Tabel 6'!$C36/1000</f>
        <v>6.999027992881055E-4</v>
      </c>
      <c r="I36" s="99">
        <f>'Tabel 5'!H36/'Tabel 6'!$C36/1000</f>
        <v>1.5198404489730984E-3</v>
      </c>
      <c r="J36" s="99">
        <f>'Tabel 5'!I36/'Tabel 6'!$C36/1000</f>
        <v>7.5544619382192569E-5</v>
      </c>
      <c r="K36" s="99">
        <f>'Tabel 5'!J36/'Tabel 6'!$C36/1000</f>
        <v>1.702925586072437E-3</v>
      </c>
      <c r="L36" s="99">
        <f>'Tabel 5'!K36/'Tabel 6'!$C36/1000</f>
        <v>1.9631935050973852E-3</v>
      </c>
      <c r="M36" s="99">
        <f>'Tabel 5'!L36/'Tabel 6'!$C36/1000</f>
        <v>1.5498375966177145E-3</v>
      </c>
      <c r="N36" s="99">
        <f>'Tabel 5'!M36/'Tabel 6'!$C36/1000</f>
        <v>4.1335590847967058E-4</v>
      </c>
      <c r="O36" s="99">
        <f>'Tabel 5'!N36/'Tabel 6'!$C36/1000</f>
        <v>2.595458380658625E-3</v>
      </c>
      <c r="P36" s="99">
        <f>'Tabel 5'!O36/'Tabel 6'!$C36/1000</f>
        <v>7.2784237221113308E-3</v>
      </c>
      <c r="Q36" s="99">
        <f>'Tabel 5'!P36/'Tabel 6'!$C36/1000</f>
        <v>6.6857703882729725E-3</v>
      </c>
      <c r="R36" s="99">
        <f>'Tabel 5'!Q36/'Tabel 6'!$C36/1000</f>
        <v>3.0870677546252336E-4</v>
      </c>
      <c r="S36" s="99">
        <f>'Tabel 5'!R36/'Tabel 6'!$C36/1000</f>
        <v>2.8394655837583486E-4</v>
      </c>
      <c r="T36" s="99">
        <f>'Tabel 5'!S36/'Tabel 6'!$C36/1000</f>
        <v>2.9768830488793489E-4</v>
      </c>
      <c r="U36" s="99"/>
      <c r="V36" s="99">
        <f>'Tabel 5'!U36/'Tabel 6'!$C36/1000</f>
        <v>1.9786865767272405E-3</v>
      </c>
      <c r="W36" s="47"/>
      <c r="X36" s="47"/>
      <c r="Y36" s="47"/>
      <c r="Z36" s="47"/>
      <c r="AA36" s="47"/>
      <c r="AB36" s="47"/>
      <c r="AC36" s="47"/>
      <c r="AD36" s="47"/>
      <c r="AE36" s="47"/>
      <c r="AF36" s="47"/>
      <c r="AG36" s="47"/>
      <c r="AH36" s="47"/>
      <c r="AI36" s="47"/>
      <c r="AJ36" s="47"/>
      <c r="AK36" s="47"/>
      <c r="AL36" s="47"/>
      <c r="AM36" s="47"/>
    </row>
    <row r="37" spans="1:39" x14ac:dyDescent="0.25">
      <c r="A37" s="92"/>
      <c r="B37" s="1" t="s">
        <v>789</v>
      </c>
      <c r="C37" s="20">
        <v>220.42600000000002</v>
      </c>
      <c r="E37" s="99">
        <f>'Tabel 5'!D37/'Tabel 6'!$C37/1000</f>
        <v>1.2239935397820582E-2</v>
      </c>
      <c r="F37" s="99">
        <f>'Tabel 5'!E37/'Tabel 6'!$C37/1000</f>
        <v>6.5690980192899201E-3</v>
      </c>
      <c r="G37" s="99">
        <f>'Tabel 5'!F37/'Tabel 6'!$C37/1000</f>
        <v>4.7795141996264494E-3</v>
      </c>
      <c r="H37" s="99">
        <f>'Tabel 5'!G37/'Tabel 6'!$C37/1000</f>
        <v>4.0178525878098773E-4</v>
      </c>
      <c r="I37" s="99">
        <f>'Tabel 5'!H37/'Tabel 6'!$C37/1000</f>
        <v>5.2512798879411648E-4</v>
      </c>
      <c r="J37" s="99">
        <f>'Tabel 5'!I37/'Tabel 6'!$C37/1000</f>
        <v>3.1944975600227277E-5</v>
      </c>
      <c r="K37" s="99">
        <f>'Tabel 5'!J37/'Tabel 6'!$C37/1000</f>
        <v>8.3072559648813724E-4</v>
      </c>
      <c r="L37" s="99">
        <f>'Tabel 5'!K37/'Tabel 6'!$C37/1000</f>
        <v>5.1718036892199647E-4</v>
      </c>
      <c r="M37" s="99">
        <f>'Tabel 5'!L37/'Tabel 6'!$C37/1000</f>
        <v>3.0387834867617067E-4</v>
      </c>
      <c r="N37" s="99">
        <f>'Tabel 5'!M37/'Tabel 6'!$C37/1000</f>
        <v>2.1330202024582581E-4</v>
      </c>
      <c r="O37" s="99">
        <f>'Tabel 5'!N37/'Tabel 6'!$C37/1000</f>
        <v>4.128369611570323E-4</v>
      </c>
      <c r="P37" s="99">
        <f>'Tabel 5'!O37/'Tabel 6'!$C37/1000</f>
        <v>4.740820048451634E-3</v>
      </c>
      <c r="Q37" s="99">
        <f>'Tabel 5'!P37/'Tabel 6'!$C37/1000</f>
        <v>4.5661209461226749E-3</v>
      </c>
      <c r="R37" s="99">
        <f>'Tabel 5'!Q37/'Tabel 6'!$C37/1000</f>
        <v>1.6827385591241205E-4</v>
      </c>
      <c r="S37" s="99">
        <f>'Tabel 5'!R37/'Tabel 6'!$C37/1000</f>
        <v>6.4252464165464647E-6</v>
      </c>
      <c r="T37" s="99">
        <f>'Tabel 5'!S37/'Tabel 6'!$C37/1000</f>
        <v>2.2683349514122654E-5</v>
      </c>
      <c r="U37" s="99"/>
      <c r="V37" s="99">
        <f>'Tabel 5'!U37/'Tabel 6'!$C37/1000</f>
        <v>2.6630252329579991E-3</v>
      </c>
      <c r="W37" s="47"/>
      <c r="X37" s="47"/>
      <c r="Y37" s="47"/>
      <c r="Z37" s="47"/>
      <c r="AA37" s="47"/>
      <c r="AB37" s="47"/>
      <c r="AC37" s="47"/>
      <c r="AD37" s="47"/>
      <c r="AE37" s="47"/>
      <c r="AF37" s="47"/>
      <c r="AG37" s="47"/>
      <c r="AH37" s="47"/>
      <c r="AI37" s="47"/>
      <c r="AJ37" s="47"/>
      <c r="AK37" s="47"/>
      <c r="AL37" s="47"/>
      <c r="AM37" s="47"/>
    </row>
    <row r="38" spans="1:39" x14ac:dyDescent="0.25">
      <c r="A38" s="92"/>
      <c r="B38" s="1" t="s">
        <v>790</v>
      </c>
      <c r="C38" s="20">
        <v>63.220999999999997</v>
      </c>
      <c r="E38" s="99">
        <f>'Tabel 5'!D38/'Tabel 6'!$C38/1000</f>
        <v>3.2489204536467316E-2</v>
      </c>
      <c r="F38" s="99">
        <f>'Tabel 5'!E38/'Tabel 6'!$C38/1000</f>
        <v>3.2425934420524829E-3</v>
      </c>
      <c r="G38" s="99">
        <f>'Tabel 5'!F38/'Tabel 6'!$C38/1000</f>
        <v>3.4798563768368107E-4</v>
      </c>
      <c r="H38" s="99">
        <f>'Tabel 5'!G38/'Tabel 6'!$C38/1000</f>
        <v>1.5817528985621868E-4</v>
      </c>
      <c r="I38" s="99">
        <f>'Tabel 5'!H38/'Tabel 6'!$C38/1000</f>
        <v>9.4905173913731203E-4</v>
      </c>
      <c r="J38" s="99">
        <f>'Tabel 5'!I38/'Tabel 6'!$C38/1000</f>
        <v>4.7452586956865597E-5</v>
      </c>
      <c r="K38" s="99">
        <f>'Tabel 5'!J38/'Tabel 6'!$C38/1000</f>
        <v>1.7399281884184054E-3</v>
      </c>
      <c r="L38" s="99">
        <f>'Tabel 5'!K38/'Tabel 6'!$C38/1000</f>
        <v>2.0452064978409071E-2</v>
      </c>
      <c r="M38" s="99">
        <f>'Tabel 5'!L38/'Tabel 6'!$C38/1000</f>
        <v>1.9866816405941064E-2</v>
      </c>
      <c r="N38" s="99">
        <f>'Tabel 5'!M38/'Tabel 6'!$C38/1000</f>
        <v>5.852485724680091E-4</v>
      </c>
      <c r="O38" s="99">
        <f>'Tabel 5'!N38/'Tabel 6'!$C38/1000</f>
        <v>1.8981034782746239E-4</v>
      </c>
      <c r="P38" s="99">
        <f>'Tabel 5'!O38/'Tabel 6'!$C38/1000</f>
        <v>8.6047357681782958E-3</v>
      </c>
      <c r="Q38" s="99">
        <f>'Tabel 5'!P38/'Tabel 6'!$C38/1000</f>
        <v>7.9720346087534203E-3</v>
      </c>
      <c r="R38" s="99">
        <f>'Tabel 5'!Q38/'Tabel 6'!$C38/1000</f>
        <v>0</v>
      </c>
      <c r="S38" s="99">
        <f>'Tabel 5'!R38/'Tabel 6'!$C38/1000</f>
        <v>6.3270115942487472E-4</v>
      </c>
      <c r="T38" s="99">
        <f>'Tabel 5'!S38/'Tabel 6'!$C38/1000</f>
        <v>8.2251150725233708E-4</v>
      </c>
      <c r="U38" s="99"/>
      <c r="V38" s="99">
        <f>'Tabel 5'!U38/'Tabel 6'!$C38/1000</f>
        <v>7.5924139130984962E-3</v>
      </c>
      <c r="W38" s="47"/>
      <c r="X38" s="47"/>
      <c r="Y38" s="47"/>
      <c r="Z38" s="47"/>
      <c r="AA38" s="47"/>
      <c r="AB38" s="47"/>
      <c r="AC38" s="47"/>
      <c r="AD38" s="47"/>
      <c r="AE38" s="47"/>
      <c r="AF38" s="47"/>
      <c r="AG38" s="47"/>
      <c r="AH38" s="47"/>
      <c r="AI38" s="47"/>
      <c r="AJ38" s="47"/>
      <c r="AK38" s="47"/>
      <c r="AL38" s="47"/>
      <c r="AM38" s="47"/>
    </row>
    <row r="39" spans="1:39" x14ac:dyDescent="0.25">
      <c r="A39" s="92"/>
      <c r="B39" s="1"/>
      <c r="C39" s="20"/>
      <c r="E39" s="103"/>
      <c r="F39" s="103"/>
      <c r="G39" s="103"/>
      <c r="H39" s="103"/>
      <c r="I39" s="103"/>
      <c r="J39" s="103"/>
      <c r="K39" s="103"/>
      <c r="L39" s="103"/>
      <c r="M39" s="103"/>
      <c r="N39" s="103"/>
      <c r="O39" s="103"/>
      <c r="P39" s="103"/>
      <c r="Q39" s="103"/>
      <c r="R39" s="103"/>
      <c r="S39" s="103"/>
      <c r="T39" s="103"/>
      <c r="U39" s="103"/>
      <c r="V39" s="103"/>
      <c r="W39" s="47"/>
      <c r="X39" s="47"/>
      <c r="Y39" s="47"/>
      <c r="Z39" s="47"/>
      <c r="AA39" s="47"/>
      <c r="AB39" s="47"/>
      <c r="AC39" s="47"/>
      <c r="AD39" s="47"/>
      <c r="AE39" s="47"/>
      <c r="AF39" s="47"/>
      <c r="AG39" s="47"/>
      <c r="AH39" s="47"/>
      <c r="AI39" s="47"/>
      <c r="AJ39" s="47"/>
      <c r="AK39" s="47"/>
      <c r="AL39" s="47"/>
      <c r="AM39" s="47"/>
    </row>
    <row r="40" spans="1:39" x14ac:dyDescent="0.25">
      <c r="A40" s="92">
        <v>2017</v>
      </c>
      <c r="B40" s="1" t="s">
        <v>783</v>
      </c>
      <c r="C40" s="20">
        <v>12283.339290600003</v>
      </c>
      <c r="E40" s="99">
        <f>'Tabel 5'!D40/'Tabel 6'!$C40/1000</f>
        <v>4.2731458244556972E-2</v>
      </c>
      <c r="F40" s="99">
        <f>'Tabel 5'!E40/'Tabel 6'!$C40/1000</f>
        <v>2.4424628588546066E-2</v>
      </c>
      <c r="G40" s="99">
        <f>'Tabel 5'!F40/'Tabel 6'!$C40/1000</f>
        <v>1.190050983219724E-2</v>
      </c>
      <c r="H40" s="99">
        <f>'Tabel 5'!G40/'Tabel 6'!$C40/1000</f>
        <v>8.343822276278887E-4</v>
      </c>
      <c r="I40" s="99">
        <f>'Tabel 5'!H40/'Tabel 6'!$C40/1000</f>
        <v>2.5872443354487558E-3</v>
      </c>
      <c r="J40" s="99">
        <f>'Tabel 5'!I40/'Tabel 6'!$C40/1000</f>
        <v>3.7978271947351945E-4</v>
      </c>
      <c r="K40" s="99">
        <f>'Tabel 5'!J40/'Tabel 6'!$C40/1000</f>
        <v>8.7227094737986639E-3</v>
      </c>
      <c r="L40" s="99">
        <f>'Tabel 5'!K40/'Tabel 6'!$C40/1000</f>
        <v>1.0008434766112767E-2</v>
      </c>
      <c r="M40" s="99">
        <f>'Tabel 5'!L40/'Tabel 6'!$C40/1000</f>
        <v>8.7651246499713762E-3</v>
      </c>
      <c r="N40" s="99">
        <f>'Tabel 5'!M40/'Tabel 6'!$C40/1000</f>
        <v>1.2433101161413909E-3</v>
      </c>
      <c r="O40" s="99">
        <f>'Tabel 5'!N40/'Tabel 6'!$C40/1000</f>
        <v>1.1492803109984296E-3</v>
      </c>
      <c r="P40" s="99">
        <f>'Tabel 5'!O40/'Tabel 6'!$C40/1000</f>
        <v>7.1491145788997014E-3</v>
      </c>
      <c r="Q40" s="99">
        <f>'Tabel 5'!P40/'Tabel 6'!$C40/1000</f>
        <v>6.5840402260881909E-3</v>
      </c>
      <c r="R40" s="99">
        <f>'Tabel 5'!Q40/'Tabel 6'!$C40/1000</f>
        <v>5.3462660638426633E-4</v>
      </c>
      <c r="S40" s="99">
        <f>'Tabel 5'!R40/'Tabel 6'!$C40/1000</f>
        <v>3.0447746427244644E-5</v>
      </c>
      <c r="T40" s="99">
        <f>'Tabel 5'!S40/'Tabel 6'!$C40/1000</f>
        <v>0</v>
      </c>
      <c r="U40" s="99"/>
      <c r="V40" s="99">
        <f>'Tabel 5'!U40/'Tabel 6'!$C40/1000</f>
        <v>3.8192383105383099E-3</v>
      </c>
      <c r="W40" s="47"/>
      <c r="X40" s="47"/>
      <c r="Y40" s="47"/>
      <c r="Z40" s="47"/>
      <c r="AA40" s="47"/>
      <c r="AB40" s="47"/>
      <c r="AC40" s="47"/>
      <c r="AD40" s="47"/>
      <c r="AE40" s="47"/>
      <c r="AF40" s="47"/>
      <c r="AG40" s="47"/>
      <c r="AH40" s="47"/>
      <c r="AI40" s="47"/>
      <c r="AJ40" s="47"/>
      <c r="AK40" s="47"/>
      <c r="AL40" s="47"/>
      <c r="AM40" s="47"/>
    </row>
    <row r="41" spans="1:39" x14ac:dyDescent="0.25">
      <c r="A41" s="92"/>
      <c r="B41" s="1" t="s">
        <v>784</v>
      </c>
      <c r="C41" s="20">
        <v>9053.9371563000004</v>
      </c>
      <c r="E41" s="99">
        <f>'Tabel 5'!D41/'Tabel 6'!$C41/1000</f>
        <v>4.2109746668023709E-2</v>
      </c>
      <c r="F41" s="99">
        <f>'Tabel 5'!E41/'Tabel 6'!$C41/1000</f>
        <v>2.6253219554832528E-2</v>
      </c>
      <c r="G41" s="99">
        <f>'Tabel 5'!F41/'Tabel 6'!$C41/1000</f>
        <v>1.3685316990938301E-2</v>
      </c>
      <c r="H41" s="99">
        <f>'Tabel 5'!G41/'Tabel 6'!$C41/1000</f>
        <v>1.7022428733422198E-3</v>
      </c>
      <c r="I41" s="99">
        <f>'Tabel 5'!H41/'Tabel 6'!$C41/1000</f>
        <v>6.0671947520396334E-3</v>
      </c>
      <c r="J41" s="99">
        <f>'Tabel 5'!I41/'Tabel 6'!$C41/1000</f>
        <v>1.3018645696914577E-3</v>
      </c>
      <c r="K41" s="99">
        <f>'Tabel 5'!J41/'Tabel 6'!$C41/1000</f>
        <v>3.4966003688209186E-3</v>
      </c>
      <c r="L41" s="99">
        <f>'Tabel 5'!K41/'Tabel 6'!$C41/1000</f>
        <v>7.2770551487818256E-3</v>
      </c>
      <c r="M41" s="99">
        <f>'Tabel 5'!L41/'Tabel 6'!$C41/1000</f>
        <v>5.7505369322970856E-3</v>
      </c>
      <c r="N41" s="99">
        <f>'Tabel 5'!M41/'Tabel 6'!$C41/1000</f>
        <v>1.5265182164847407E-3</v>
      </c>
      <c r="O41" s="99">
        <f>'Tabel 5'!N41/'Tabel 6'!$C41/1000</f>
        <v>1.9778135954411583E-3</v>
      </c>
      <c r="P41" s="99">
        <f>'Tabel 5'!O41/'Tabel 6'!$C41/1000</f>
        <v>6.6016583689681952E-3</v>
      </c>
      <c r="Q41" s="99">
        <f>'Tabel 5'!P41/'Tabel 6'!$C41/1000</f>
        <v>6.4468086084941622E-3</v>
      </c>
      <c r="R41" s="99">
        <f>'Tabel 5'!Q41/'Tabel 6'!$C41/1000</f>
        <v>1.3121363441023602E-4</v>
      </c>
      <c r="S41" s="99">
        <f>'Tabel 5'!R41/'Tabel 6'!$C41/1000</f>
        <v>2.3636126063796723E-5</v>
      </c>
      <c r="T41" s="99">
        <f>'Tabel 5'!S41/'Tabel 6'!$C41/1000</f>
        <v>3.7331825278333138E-5</v>
      </c>
      <c r="U41" s="99"/>
      <c r="V41" s="99">
        <f>'Tabel 5'!U41/'Tabel 6'!$C41/1000</f>
        <v>7.5896263485974551E-3</v>
      </c>
      <c r="W41" s="47"/>
      <c r="X41" s="47"/>
      <c r="Y41" s="47"/>
      <c r="Z41" s="47"/>
      <c r="AA41" s="47"/>
      <c r="AB41" s="47"/>
      <c r="AC41" s="47"/>
      <c r="AD41" s="47"/>
      <c r="AE41" s="47"/>
      <c r="AF41" s="47"/>
      <c r="AG41" s="47"/>
      <c r="AH41" s="47"/>
      <c r="AI41" s="47"/>
      <c r="AJ41" s="47"/>
      <c r="AK41" s="47"/>
      <c r="AL41" s="47"/>
      <c r="AM41" s="47"/>
    </row>
    <row r="42" spans="1:39" x14ac:dyDescent="0.25">
      <c r="A42" s="92"/>
      <c r="B42" s="1" t="s">
        <v>785</v>
      </c>
      <c r="C42" s="20">
        <v>6032.7823161000097</v>
      </c>
      <c r="E42" s="99">
        <f>'Tabel 5'!D42/'Tabel 6'!$C42/1000</f>
        <v>3.3120243799565914E-2</v>
      </c>
      <c r="F42" s="99">
        <f>'Tabel 5'!E42/'Tabel 6'!$C42/1000</f>
        <v>1.6710199163019537E-2</v>
      </c>
      <c r="G42" s="99">
        <f>'Tabel 5'!F42/'Tabel 6'!$C42/1000</f>
        <v>9.1669050245556782E-3</v>
      </c>
      <c r="H42" s="99">
        <f>'Tabel 5'!G42/'Tabel 6'!$C42/1000</f>
        <v>7.0630760016459411E-4</v>
      </c>
      <c r="I42" s="99">
        <f>'Tabel 5'!H42/'Tabel 6'!$C42/1000</f>
        <v>4.2060884600306136E-3</v>
      </c>
      <c r="J42" s="99">
        <f>'Tabel 5'!I42/'Tabel 6'!$C42/1000</f>
        <v>9.8793553085683671E-5</v>
      </c>
      <c r="K42" s="99">
        <f>'Tabel 5'!J42/'Tabel 6'!$C42/1000</f>
        <v>2.5321045251829695E-3</v>
      </c>
      <c r="L42" s="99">
        <f>'Tabel 5'!K42/'Tabel 6'!$C42/1000</f>
        <v>6.4039498489671959E-3</v>
      </c>
      <c r="M42" s="99">
        <f>'Tabel 5'!L42/'Tabel 6'!$C42/1000</f>
        <v>4.8794459769386173E-3</v>
      </c>
      <c r="N42" s="99">
        <f>'Tabel 5'!M42/'Tabel 6'!$C42/1000</f>
        <v>1.5245038720285784E-3</v>
      </c>
      <c r="O42" s="99">
        <f>'Tabel 5'!N42/'Tabel 6'!$C42/1000</f>
        <v>2.2862930101096414E-3</v>
      </c>
      <c r="P42" s="99">
        <f>'Tabel 5'!O42/'Tabel 6'!$C42/1000</f>
        <v>7.7198017774695394E-3</v>
      </c>
      <c r="Q42" s="99">
        <f>'Tabel 5'!P42/'Tabel 6'!$C42/1000</f>
        <v>7.0938882599333964E-3</v>
      </c>
      <c r="R42" s="99">
        <f>'Tabel 5'!Q42/'Tabel 6'!$C42/1000</f>
        <v>3.3334536116662729E-4</v>
      </c>
      <c r="S42" s="99">
        <f>'Tabel 5'!R42/'Tabel 6'!$C42/1000</f>
        <v>2.9256815636951623E-4</v>
      </c>
      <c r="T42" s="99">
        <f>'Tabel 5'!S42/'Tabel 6'!$C42/1000</f>
        <v>1.7835883073858327E-4</v>
      </c>
      <c r="U42" s="99"/>
      <c r="V42" s="99">
        <f>'Tabel 5'!U42/'Tabel 6'!$C42/1000</f>
        <v>4.0744052598089006E-3</v>
      </c>
      <c r="W42" s="47"/>
      <c r="X42" s="47"/>
      <c r="Y42" s="47"/>
      <c r="Z42" s="47"/>
      <c r="AA42" s="47"/>
      <c r="AB42" s="47"/>
      <c r="AC42" s="47"/>
      <c r="AD42" s="47"/>
      <c r="AE42" s="47"/>
      <c r="AF42" s="47"/>
      <c r="AG42" s="47"/>
      <c r="AH42" s="47"/>
      <c r="AI42" s="47"/>
      <c r="AJ42" s="47"/>
      <c r="AK42" s="47"/>
      <c r="AL42" s="47"/>
      <c r="AM42" s="47"/>
    </row>
    <row r="43" spans="1:39" x14ac:dyDescent="0.25">
      <c r="A43" s="92"/>
      <c r="B43" s="1" t="s">
        <v>786</v>
      </c>
      <c r="C43" s="20">
        <v>10315.858545400006</v>
      </c>
      <c r="E43" s="99">
        <f>'Tabel 5'!D43/'Tabel 6'!$C43/1000</f>
        <v>3.4158511947184812E-2</v>
      </c>
      <c r="F43" s="99">
        <f>'Tabel 5'!E43/'Tabel 6'!$C43/1000</f>
        <v>1.9041276749186414E-2</v>
      </c>
      <c r="G43" s="99">
        <f>'Tabel 5'!F43/'Tabel 6'!$C43/1000</f>
        <v>1.0675151543618691E-2</v>
      </c>
      <c r="H43" s="99">
        <f>'Tabel 5'!G43/'Tabel 6'!$C43/1000</f>
        <v>9.7199859380305161E-4</v>
      </c>
      <c r="I43" s="99">
        <f>'Tabel 5'!H43/'Tabel 6'!$C43/1000</f>
        <v>4.3557712870241688E-3</v>
      </c>
      <c r="J43" s="99">
        <f>'Tabel 5'!I43/'Tabel 6'!$C43/1000</f>
        <v>3.632495262384576E-4</v>
      </c>
      <c r="K43" s="99">
        <f>'Tabel 5'!J43/'Tabel 6'!$C43/1000</f>
        <v>2.6751057985020428E-3</v>
      </c>
      <c r="L43" s="99">
        <f>'Tabel 5'!K43/'Tabel 6'!$C43/1000</f>
        <v>3.9922485538976728E-3</v>
      </c>
      <c r="M43" s="99">
        <f>'Tabel 5'!L43/'Tabel 6'!$C43/1000</f>
        <v>3.1027443056941425E-3</v>
      </c>
      <c r="N43" s="99">
        <f>'Tabel 5'!M43/'Tabel 6'!$C43/1000</f>
        <v>8.895042482035307E-4</v>
      </c>
      <c r="O43" s="99">
        <f>'Tabel 5'!N43/'Tabel 6'!$C43/1000</f>
        <v>2.6657713972683896E-3</v>
      </c>
      <c r="P43" s="99">
        <f>'Tabel 5'!O43/'Tabel 6'!$C43/1000</f>
        <v>8.4592152468323349E-3</v>
      </c>
      <c r="Q43" s="99">
        <f>'Tabel 5'!P43/'Tabel 6'!$C43/1000</f>
        <v>7.7680464053228359E-3</v>
      </c>
      <c r="R43" s="99">
        <f>'Tabel 5'!Q43/'Tabel 6'!$C43/1000</f>
        <v>4.3922665089474687E-4</v>
      </c>
      <c r="S43" s="99">
        <f>'Tabel 5'!R43/'Tabel 6'!$C43/1000</f>
        <v>2.5194219061475332E-4</v>
      </c>
      <c r="T43" s="99">
        <f>'Tabel 5'!S43/'Tabel 6'!$C43/1000</f>
        <v>3.4093139068568193E-4</v>
      </c>
      <c r="U43" s="99"/>
      <c r="V43" s="99">
        <f>'Tabel 5'!U43/'Tabel 6'!$C43/1000</f>
        <v>4.87957447055592E-3</v>
      </c>
      <c r="W43" s="47"/>
      <c r="X43" s="47"/>
      <c r="Y43" s="47"/>
      <c r="Z43" s="47"/>
      <c r="AA43" s="47"/>
      <c r="AB43" s="47"/>
      <c r="AC43" s="47"/>
      <c r="AD43" s="47"/>
      <c r="AE43" s="47"/>
      <c r="AF43" s="47"/>
      <c r="AG43" s="47"/>
      <c r="AH43" s="47"/>
      <c r="AI43" s="47"/>
      <c r="AJ43" s="47"/>
      <c r="AK43" s="47"/>
      <c r="AL43" s="47"/>
      <c r="AM43" s="47"/>
    </row>
    <row r="44" spans="1:39" x14ac:dyDescent="0.25">
      <c r="A44" s="92"/>
      <c r="B44" s="1" t="s">
        <v>787</v>
      </c>
      <c r="C44" s="20">
        <v>15560.642795900008</v>
      </c>
      <c r="E44" s="99">
        <f>'Tabel 5'!D44/'Tabel 6'!$C44/1000</f>
        <v>2.1614685584914473E-2</v>
      </c>
      <c r="F44" s="99">
        <f>'Tabel 5'!E44/'Tabel 6'!$C44/1000</f>
        <v>9.5435574526223262E-3</v>
      </c>
      <c r="G44" s="99">
        <f>'Tabel 5'!F44/'Tabel 6'!$C44/1000</f>
        <v>4.7687428580627184E-3</v>
      </c>
      <c r="H44" s="99">
        <f>'Tabel 5'!G44/'Tabel 6'!$C44/1000</f>
        <v>9.8665589856257625E-4</v>
      </c>
      <c r="I44" s="99">
        <f>'Tabel 5'!H44/'Tabel 6'!$C44/1000</f>
        <v>2.0459992484184075E-3</v>
      </c>
      <c r="J44" s="99">
        <f>'Tabel 5'!I44/'Tabel 6'!$C44/1000</f>
        <v>1.9785617541787621E-4</v>
      </c>
      <c r="K44" s="99">
        <f>'Tabel 5'!J44/'Tabel 6'!$C44/1000</f>
        <v>1.5443032721607489E-3</v>
      </c>
      <c r="L44" s="99">
        <f>'Tabel 5'!K44/'Tabel 6'!$C44/1000</f>
        <v>2.0276728700556437E-3</v>
      </c>
      <c r="M44" s="99">
        <f>'Tabel 5'!L44/'Tabel 6'!$C44/1000</f>
        <v>1.5291073479395453E-3</v>
      </c>
      <c r="N44" s="99">
        <f>'Tabel 5'!M44/'Tabel 6'!$C44/1000</f>
        <v>4.985655221160988E-4</v>
      </c>
      <c r="O44" s="99">
        <f>'Tabel 5'!N44/'Tabel 6'!$C44/1000</f>
        <v>1.9510486622437439E-3</v>
      </c>
      <c r="P44" s="99">
        <f>'Tabel 5'!O44/'Tabel 6'!$C44/1000</f>
        <v>8.0924065999927585E-3</v>
      </c>
      <c r="Q44" s="99">
        <f>'Tabel 5'!P44/'Tabel 6'!$C44/1000</f>
        <v>7.6713443028923866E-3</v>
      </c>
      <c r="R44" s="99">
        <f>'Tabel 5'!Q44/'Tabel 6'!$C44/1000</f>
        <v>2.1567232433895693E-4</v>
      </c>
      <c r="S44" s="99">
        <f>'Tabel 5'!R44/'Tabel 6'!$C44/1000</f>
        <v>2.0538997276141427E-4</v>
      </c>
      <c r="T44" s="99">
        <f>'Tabel 5'!S44/'Tabel 6'!$C44/1000</f>
        <v>1.1117792643217981E-4</v>
      </c>
      <c r="U44" s="99"/>
      <c r="V44" s="99">
        <f>'Tabel 5'!U44/'Tabel 6'!$C44/1000</f>
        <v>2.642243031941661E-3</v>
      </c>
      <c r="W44" s="47"/>
      <c r="X44" s="47"/>
      <c r="Y44" s="47"/>
      <c r="Z44" s="47"/>
      <c r="AA44" s="47"/>
      <c r="AB44" s="47"/>
      <c r="AC44" s="47"/>
      <c r="AD44" s="47"/>
      <c r="AE44" s="47"/>
      <c r="AF44" s="47"/>
      <c r="AG44" s="47"/>
      <c r="AH44" s="47"/>
      <c r="AI44" s="47"/>
      <c r="AJ44" s="47"/>
      <c r="AK44" s="47"/>
      <c r="AL44" s="47"/>
      <c r="AM44" s="47"/>
    </row>
    <row r="45" spans="1:39" x14ac:dyDescent="0.25">
      <c r="A45" s="92"/>
      <c r="B45" s="1" t="s">
        <v>788</v>
      </c>
      <c r="C45" s="20">
        <v>3593.5871242999924</v>
      </c>
      <c r="E45" s="99">
        <f>'Tabel 5'!D45/'Tabel 6'!$C45/1000</f>
        <v>1.2633894331654424E-2</v>
      </c>
      <c r="F45" s="99">
        <f>'Tabel 5'!E45/'Tabel 6'!$C45/1000</f>
        <v>4.2428357717833312E-3</v>
      </c>
      <c r="G45" s="99">
        <f>'Tabel 5'!F45/'Tabel 6'!$C45/1000</f>
        <v>1.7047033474089778E-3</v>
      </c>
      <c r="H45" s="99">
        <f>'Tabel 5'!G45/'Tabel 6'!$C45/1000</f>
        <v>3.0888356441788534E-4</v>
      </c>
      <c r="I45" s="99">
        <f>'Tabel 5'!H45/'Tabel 6'!$C45/1000</f>
        <v>9.7145272376832222E-4</v>
      </c>
      <c r="J45" s="99">
        <f>'Tabel 5'!I45/'Tabel 6'!$C45/1000</f>
        <v>5.2315414514020218E-5</v>
      </c>
      <c r="K45" s="99">
        <f>'Tabel 5'!J45/'Tabel 6'!$C45/1000</f>
        <v>1.2054807216741255E-3</v>
      </c>
      <c r="L45" s="99">
        <f>'Tabel 5'!K45/'Tabel 6'!$C45/1000</f>
        <v>1.5357913441642426E-3</v>
      </c>
      <c r="M45" s="99">
        <f>'Tabel 5'!L45/'Tabel 6'!$C45/1000</f>
        <v>1.3198511225531804E-3</v>
      </c>
      <c r="N45" s="99">
        <f>'Tabel 5'!M45/'Tabel 6'!$C45/1000</f>
        <v>2.1594022161106218E-4</v>
      </c>
      <c r="O45" s="99">
        <f>'Tabel 5'!N45/'Tabel 6'!$C45/1000</f>
        <v>1.6863372976327793E-3</v>
      </c>
      <c r="P45" s="99">
        <f>'Tabel 5'!O45/'Tabel 6'!$C45/1000</f>
        <v>5.1689299180740726E-3</v>
      </c>
      <c r="Q45" s="99">
        <f>'Tabel 5'!P45/'Tabel 6'!$C45/1000</f>
        <v>4.7796253175149536E-3</v>
      </c>
      <c r="R45" s="99">
        <f>'Tabel 5'!Q45/'Tabel 6'!$C45/1000</f>
        <v>2.2261878516604346E-4</v>
      </c>
      <c r="S45" s="99">
        <f>'Tabel 5'!R45/'Tabel 6'!$C45/1000</f>
        <v>1.6668581539307505E-4</v>
      </c>
      <c r="T45" s="99">
        <f>'Tabel 5'!S45/'Tabel 6'!$C45/1000</f>
        <v>3.9979551081006839E-4</v>
      </c>
      <c r="U45" s="99"/>
      <c r="V45" s="99">
        <f>'Tabel 5'!U45/'Tabel 6'!$C45/1000</f>
        <v>1.5010071589820482E-3</v>
      </c>
      <c r="W45" s="47"/>
      <c r="X45" s="47"/>
      <c r="Y45" s="47"/>
      <c r="Z45" s="47"/>
      <c r="AA45" s="47"/>
      <c r="AB45" s="47"/>
      <c r="AC45" s="47"/>
      <c r="AD45" s="47"/>
      <c r="AE45" s="47"/>
      <c r="AF45" s="47"/>
      <c r="AG45" s="47"/>
      <c r="AH45" s="47"/>
      <c r="AI45" s="47"/>
      <c r="AJ45" s="47"/>
      <c r="AK45" s="47"/>
      <c r="AL45" s="47"/>
      <c r="AM45" s="47"/>
    </row>
    <row r="46" spans="1:39" x14ac:dyDescent="0.25">
      <c r="A46" s="92"/>
      <c r="B46" s="1" t="s">
        <v>789</v>
      </c>
      <c r="C46" s="20">
        <v>369.74400000000003</v>
      </c>
      <c r="E46" s="99">
        <f>'Tabel 5'!D46/'Tabel 6'!$C46/1000</f>
        <v>7.3104634557964428E-3</v>
      </c>
      <c r="F46" s="99">
        <f>'Tabel 5'!E46/'Tabel 6'!$C46/1000</f>
        <v>3.9189276905101907E-3</v>
      </c>
      <c r="G46" s="99">
        <f>'Tabel 5'!F46/'Tabel 6'!$C46/1000</f>
        <v>1.4577653727984767E-3</v>
      </c>
      <c r="H46" s="99">
        <f>'Tabel 5'!G46/'Tabel 6'!$C46/1000</f>
        <v>3.2454887706088539E-5</v>
      </c>
      <c r="I46" s="99">
        <f>'Tabel 5'!H46/'Tabel 6'!$C46/1000</f>
        <v>5.3280107317495336E-4</v>
      </c>
      <c r="J46" s="99">
        <f>'Tabel 5'!I46/'Tabel 6'!$C46/1000</f>
        <v>9.466008914275823E-5</v>
      </c>
      <c r="K46" s="99">
        <f>'Tabel 5'!J46/'Tabel 6'!$C46/1000</f>
        <v>1.8012462676879138E-3</v>
      </c>
      <c r="L46" s="99">
        <f>'Tabel 5'!K46/'Tabel 6'!$C46/1000</f>
        <v>2.6504824959972298E-4</v>
      </c>
      <c r="M46" s="99">
        <f>'Tabel 5'!L46/'Tabel 6'!$C46/1000</f>
        <v>1.8120645635899432E-4</v>
      </c>
      <c r="N46" s="99">
        <f>'Tabel 5'!M46/'Tabel 6'!$C46/1000</f>
        <v>8.3841793240728717E-5</v>
      </c>
      <c r="O46" s="99">
        <f>'Tabel 5'!N46/'Tabel 6'!$C46/1000</f>
        <v>2.1636591804059021E-4</v>
      </c>
      <c r="P46" s="99">
        <f>'Tabel 5'!O46/'Tabel 6'!$C46/1000</f>
        <v>2.9101215976459387E-3</v>
      </c>
      <c r="Q46" s="99">
        <f>'Tabel 5'!P46/'Tabel 6'!$C46/1000</f>
        <v>2.7586654550175254E-3</v>
      </c>
      <c r="R46" s="99">
        <f>'Tabel 5'!Q46/'Tabel 6'!$C46/1000</f>
        <v>5.6796053485654934E-5</v>
      </c>
      <c r="S46" s="99">
        <f>'Tabel 5'!R46/'Tabel 6'!$C46/1000</f>
        <v>9.466008914275823E-5</v>
      </c>
      <c r="T46" s="99">
        <f>'Tabel 5'!S46/'Tabel 6'!$C46/1000</f>
        <v>0</v>
      </c>
      <c r="U46" s="99"/>
      <c r="V46" s="99">
        <f>'Tabel 5'!U46/'Tabel 6'!$C46/1000</f>
        <v>1.6281535332554416E-3</v>
      </c>
      <c r="W46" s="47"/>
      <c r="X46" s="47"/>
      <c r="Y46" s="47"/>
      <c r="Z46" s="47"/>
      <c r="AA46" s="47"/>
      <c r="AB46" s="47"/>
      <c r="AC46" s="47"/>
      <c r="AD46" s="47"/>
      <c r="AE46" s="47"/>
      <c r="AF46" s="47"/>
      <c r="AG46" s="47"/>
      <c r="AH46" s="47"/>
      <c r="AI46" s="47"/>
      <c r="AJ46" s="47"/>
      <c r="AK46" s="47"/>
      <c r="AL46" s="47"/>
      <c r="AM46" s="47"/>
    </row>
    <row r="47" spans="1:39" x14ac:dyDescent="0.25">
      <c r="A47" s="92"/>
      <c r="B47" s="1" t="s">
        <v>790</v>
      </c>
      <c r="C47" s="20">
        <v>61.444728899999994</v>
      </c>
      <c r="E47" s="99">
        <f>'Tabel 5'!D47/'Tabel 6'!$C47/1000</f>
        <v>3.3330767938338161E-2</v>
      </c>
      <c r="F47" s="99">
        <f>'Tabel 5'!E47/'Tabel 6'!$C47/1000</f>
        <v>6.0379467310173133E-3</v>
      </c>
      <c r="G47" s="99">
        <f>'Tabel 5'!F47/'Tabel 6'!$C47/1000</f>
        <v>2.2459208864700521E-3</v>
      </c>
      <c r="H47" s="99">
        <f>'Tabel 5'!G47/'Tabel 6'!$C47/1000</f>
        <v>1.627478903239168E-5</v>
      </c>
      <c r="I47" s="99">
        <f>'Tabel 5'!H47/'Tabel 6'!$C47/1000</f>
        <v>7.4864029549001729E-4</v>
      </c>
      <c r="J47" s="99">
        <f>'Tabel 5'!I47/'Tabel 6'!$C47/1000</f>
        <v>1.6112041142067764E-3</v>
      </c>
      <c r="K47" s="99">
        <f>'Tabel 5'!J47/'Tabel 6'!$C47/1000</f>
        <v>1.4159066458180763E-3</v>
      </c>
      <c r="L47" s="99">
        <f>'Tabel 5'!K47/'Tabel 6'!$C47/1000</f>
        <v>1.848816034079695E-2</v>
      </c>
      <c r="M47" s="99">
        <f>'Tabel 5'!L47/'Tabel 6'!$C47/1000</f>
        <v>1.8081290614987158E-2</v>
      </c>
      <c r="N47" s="99">
        <f>'Tabel 5'!M47/'Tabel 6'!$C47/1000</f>
        <v>4.0686972580979201E-4</v>
      </c>
      <c r="O47" s="99">
        <f>'Tabel 5'!N47/'Tabel 6'!$C47/1000</f>
        <v>2.2784704645348352E-4</v>
      </c>
      <c r="P47" s="99">
        <f>'Tabel 5'!O47/'Tabel 6'!$C47/1000</f>
        <v>8.5768138200704152E-3</v>
      </c>
      <c r="Q47" s="99">
        <f>'Tabel 5'!P47/'Tabel 6'!$C47/1000</f>
        <v>6.5261904019890639E-3</v>
      </c>
      <c r="R47" s="99">
        <f>'Tabel 5'!Q47/'Tabel 6'!$C47/1000</f>
        <v>1.3833570677532928E-3</v>
      </c>
      <c r="S47" s="99">
        <f>'Tabel 5'!R47/'Tabel 6'!$C47/1000</f>
        <v>6.672663503280589E-4</v>
      </c>
      <c r="T47" s="99">
        <f>'Tabel 5'!S47/'Tabel 6'!$C47/1000</f>
        <v>1.0741360761378509E-3</v>
      </c>
      <c r="U47" s="99"/>
      <c r="V47" s="99">
        <f>'Tabel 5'!U47/'Tabel 6'!$C47/1000</f>
        <v>6.754037448442547E-3</v>
      </c>
      <c r="W47" s="47"/>
      <c r="X47" s="47"/>
      <c r="Y47" s="47"/>
      <c r="Z47" s="47"/>
      <c r="AA47" s="47"/>
      <c r="AB47" s="47"/>
      <c r="AC47" s="47"/>
      <c r="AD47" s="47"/>
      <c r="AE47" s="47"/>
      <c r="AF47" s="47"/>
      <c r="AG47" s="47"/>
      <c r="AH47" s="47"/>
      <c r="AI47" s="47"/>
      <c r="AJ47" s="47"/>
      <c r="AK47" s="47"/>
      <c r="AL47" s="47"/>
      <c r="AM47" s="47"/>
    </row>
    <row r="48" spans="1:39" x14ac:dyDescent="0.25">
      <c r="E48" s="6"/>
      <c r="F48" s="6"/>
      <c r="G48" s="6"/>
      <c r="H48" s="6"/>
      <c r="I48" s="6"/>
      <c r="J48" s="6"/>
      <c r="K48" s="6"/>
      <c r="L48" s="6"/>
      <c r="M48" s="6"/>
      <c r="N48" s="6"/>
      <c r="O48" s="6"/>
      <c r="P48" s="6"/>
      <c r="Q48" s="6"/>
      <c r="R48" s="6"/>
      <c r="S48" s="6"/>
      <c r="T48" s="6"/>
      <c r="U48" s="6"/>
      <c r="V48" s="6"/>
      <c r="W48" s="47"/>
      <c r="X48" s="47"/>
      <c r="Y48" s="47"/>
      <c r="Z48" s="47"/>
      <c r="AA48" s="47"/>
      <c r="AB48" s="47"/>
      <c r="AC48" s="47"/>
      <c r="AD48" s="47"/>
      <c r="AE48" s="47"/>
      <c r="AF48" s="47"/>
      <c r="AG48" s="47"/>
      <c r="AH48" s="47"/>
      <c r="AI48" s="47"/>
      <c r="AJ48" s="47"/>
      <c r="AK48" s="47"/>
      <c r="AL48" s="47"/>
      <c r="AM48" s="47"/>
    </row>
    <row r="49" spans="5:39" x14ac:dyDescent="0.25">
      <c r="E49" s="6"/>
      <c r="F49" s="6"/>
      <c r="G49" s="6"/>
      <c r="H49" s="6"/>
      <c r="I49" s="6"/>
      <c r="J49" s="6"/>
      <c r="K49" s="6"/>
      <c r="L49" s="6"/>
      <c r="M49" s="6"/>
      <c r="N49" s="6"/>
      <c r="O49" s="6"/>
      <c r="P49" s="6"/>
      <c r="Q49" s="6"/>
      <c r="R49" s="6"/>
      <c r="S49" s="6"/>
      <c r="T49" s="6"/>
      <c r="U49" s="6"/>
      <c r="V49" s="6"/>
      <c r="W49" s="47"/>
      <c r="X49" s="47"/>
      <c r="Y49" s="47"/>
      <c r="Z49" s="47"/>
      <c r="AA49" s="47"/>
      <c r="AB49" s="47"/>
      <c r="AC49" s="47"/>
      <c r="AD49" s="47"/>
      <c r="AE49" s="47"/>
      <c r="AF49" s="47"/>
      <c r="AG49" s="47"/>
      <c r="AH49" s="47"/>
      <c r="AI49" s="47"/>
      <c r="AJ49" s="47"/>
      <c r="AK49" s="47"/>
      <c r="AL49" s="47"/>
      <c r="AM49" s="47"/>
    </row>
  </sheetData>
  <mergeCells count="2">
    <mergeCell ref="F3:K3"/>
    <mergeCell ref="L3:N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M49"/>
  <sheetViews>
    <sheetView showGridLines="0" zoomScale="85" zoomScaleNormal="85" workbookViewId="0">
      <pane ySplit="4" topLeftCell="A5" activePane="bottomLeft" state="frozen"/>
      <selection pane="bottomLeft" activeCell="I13" sqref="I13"/>
    </sheetView>
  </sheetViews>
  <sheetFormatPr defaultRowHeight="15" x14ac:dyDescent="0.25"/>
  <cols>
    <col min="1" max="1" width="9.140625" style="1"/>
    <col min="2" max="2" width="29.28515625" style="92" bestFit="1" customWidth="1"/>
    <col min="3" max="3" width="12.42578125" style="1" bestFit="1" customWidth="1"/>
    <col min="4" max="4" width="9.140625" style="1"/>
    <col min="5" max="20" width="10.28515625" style="1" customWidth="1"/>
    <col min="21" max="21" width="4.28515625" style="1" customWidth="1"/>
    <col min="22" max="22" width="10.28515625" style="1" customWidth="1"/>
  </cols>
  <sheetData>
    <row r="2" spans="1:39" x14ac:dyDescent="0.25">
      <c r="A2" s="2" t="s">
        <v>961</v>
      </c>
      <c r="B2" s="87"/>
      <c r="C2" s="2"/>
      <c r="D2" s="2"/>
      <c r="E2" s="2"/>
      <c r="F2" s="2"/>
      <c r="G2" s="2"/>
      <c r="H2" s="2"/>
      <c r="I2" s="2"/>
      <c r="J2" s="2"/>
      <c r="K2" s="2"/>
      <c r="L2" s="2"/>
      <c r="M2" s="2"/>
      <c r="N2" s="2"/>
      <c r="O2" s="2"/>
      <c r="P2" s="2"/>
      <c r="Q2" s="2"/>
      <c r="R2" s="2"/>
      <c r="S2" s="2"/>
      <c r="T2" s="2"/>
      <c r="U2" s="2"/>
      <c r="V2" s="2"/>
    </row>
    <row r="3" spans="1:39" ht="27.75" customHeight="1" x14ac:dyDescent="0.25">
      <c r="A3" s="2"/>
      <c r="B3" s="87"/>
      <c r="C3" s="13"/>
      <c r="D3" s="13"/>
      <c r="E3" s="83" t="s">
        <v>736</v>
      </c>
      <c r="F3" s="212" t="s">
        <v>737</v>
      </c>
      <c r="G3" s="212"/>
      <c r="H3" s="212"/>
      <c r="I3" s="212"/>
      <c r="J3" s="212"/>
      <c r="K3" s="212"/>
      <c r="L3" s="212" t="s">
        <v>738</v>
      </c>
      <c r="M3" s="212"/>
      <c r="N3" s="212"/>
      <c r="O3" s="4" t="s">
        <v>739</v>
      </c>
      <c r="P3" s="4" t="s">
        <v>740</v>
      </c>
      <c r="Q3" s="4"/>
      <c r="R3" s="4"/>
      <c r="S3" s="4"/>
      <c r="T3" s="4" t="s">
        <v>741</v>
      </c>
      <c r="U3" s="5"/>
      <c r="V3" s="83" t="s">
        <v>757</v>
      </c>
    </row>
    <row r="4" spans="1:39" ht="51" x14ac:dyDescent="0.25">
      <c r="A4" s="2" t="s">
        <v>0</v>
      </c>
      <c r="B4" s="87" t="s">
        <v>764</v>
      </c>
      <c r="C4" s="2" t="s">
        <v>818</v>
      </c>
      <c r="D4" s="2"/>
      <c r="E4" s="83" t="s">
        <v>3</v>
      </c>
      <c r="F4" s="83" t="s">
        <v>742</v>
      </c>
      <c r="G4" s="83" t="s">
        <v>743</v>
      </c>
      <c r="H4" s="83" t="s">
        <v>744</v>
      </c>
      <c r="I4" s="83" t="s">
        <v>745</v>
      </c>
      <c r="J4" s="83" t="s">
        <v>746</v>
      </c>
      <c r="K4" s="83" t="s">
        <v>747</v>
      </c>
      <c r="L4" s="83" t="s">
        <v>748</v>
      </c>
      <c r="M4" s="83" t="s">
        <v>749</v>
      </c>
      <c r="N4" s="83" t="s">
        <v>750</v>
      </c>
      <c r="O4" s="83" t="s">
        <v>751</v>
      </c>
      <c r="P4" s="83" t="s">
        <v>752</v>
      </c>
      <c r="Q4" s="4" t="s">
        <v>753</v>
      </c>
      <c r="R4" s="4" t="s">
        <v>754</v>
      </c>
      <c r="S4" s="4" t="s">
        <v>755</v>
      </c>
      <c r="T4" s="4" t="s">
        <v>3</v>
      </c>
      <c r="U4" s="4"/>
      <c r="V4" s="83" t="s">
        <v>756</v>
      </c>
    </row>
    <row r="5" spans="1:39" s="198" customFormat="1" x14ac:dyDescent="0.25">
      <c r="A5" s="13"/>
      <c r="B5" s="88"/>
      <c r="C5" s="13"/>
      <c r="D5" s="13"/>
      <c r="E5" s="52"/>
      <c r="F5" s="52"/>
      <c r="G5" s="52"/>
      <c r="H5" s="52"/>
      <c r="I5" s="52"/>
      <c r="J5" s="52"/>
      <c r="K5" s="52"/>
      <c r="L5" s="52"/>
      <c r="M5" s="52"/>
      <c r="N5" s="52"/>
      <c r="O5" s="52"/>
      <c r="P5" s="52"/>
      <c r="Q5" s="5"/>
      <c r="R5" s="5"/>
      <c r="S5" s="5"/>
      <c r="T5" s="5"/>
      <c r="U5" s="5"/>
      <c r="V5" s="52"/>
    </row>
    <row r="6" spans="1:39" x14ac:dyDescent="0.25">
      <c r="A6" s="18"/>
      <c r="B6" s="87"/>
      <c r="C6" s="2"/>
      <c r="D6" s="2"/>
      <c r="E6" s="18" t="s">
        <v>819</v>
      </c>
      <c r="F6" s="105"/>
      <c r="G6" s="105"/>
      <c r="H6" s="105"/>
      <c r="I6" s="105"/>
      <c r="J6" s="105"/>
      <c r="K6" s="105"/>
      <c r="L6" s="105"/>
      <c r="M6" s="105"/>
      <c r="N6" s="105"/>
      <c r="O6" s="105"/>
      <c r="P6" s="105"/>
      <c r="Q6" s="4"/>
      <c r="R6" s="4"/>
      <c r="S6" s="4"/>
      <c r="T6" s="4"/>
      <c r="U6" s="4"/>
      <c r="V6" s="105"/>
    </row>
    <row r="7" spans="1:39" x14ac:dyDescent="0.25">
      <c r="A7" s="13" t="s">
        <v>722</v>
      </c>
      <c r="B7" s="88"/>
      <c r="C7" s="97">
        <f>SUM(C13:C20)</f>
        <v>17475415</v>
      </c>
      <c r="D7" s="13"/>
      <c r="E7" s="14">
        <f>'Tabel 5'!D7/'Tabel 7'!$C7*1000</f>
        <v>117.92847265715864</v>
      </c>
      <c r="F7" s="14">
        <f>'Tabel 5'!E7/'Tabel 7'!$C7*1000</f>
        <v>66.170731853864424</v>
      </c>
      <c r="G7" s="14">
        <f>'Tabel 5'!F7/'Tabel 7'!$C7*1000</f>
        <v>33.769596701066959</v>
      </c>
      <c r="H7" s="14">
        <f>'Tabel 5'!G7/'Tabel 7'!$C7*1000</f>
        <v>4.2997873665420228</v>
      </c>
      <c r="I7" s="14">
        <f>'Tabel 5'!H7/'Tabel 7'!$C7*1000</f>
        <v>10.763133012519019</v>
      </c>
      <c r="J7" s="14">
        <f>'Tabel 5'!I7/'Tabel 7'!$C7*1000</f>
        <v>1.0636614209094699</v>
      </c>
      <c r="K7" s="14">
        <f>'Tabel 5'!J7/'Tabel 7'!$C7*1000</f>
        <v>16.274576242125974</v>
      </c>
      <c r="L7" s="14">
        <f>'Tabel 5'!K7/'Tabel 7'!$C7*1000</f>
        <v>18.676122999081851</v>
      </c>
      <c r="M7" s="14">
        <f>'Tabel 5'!L7/'Tabel 7'!$C7*1000</f>
        <v>14.608028420720281</v>
      </c>
      <c r="N7" s="14">
        <f>'Tabel 5'!M7/'Tabel 7'!$C7*1000</f>
        <v>4.0680945783615732</v>
      </c>
      <c r="O7" s="14">
        <f>'Tabel 5'!N7/'Tabel 7'!$C7*1000</f>
        <v>6.2554165380335753</v>
      </c>
      <c r="P7" s="14">
        <f>'Tabel 5'!O7/'Tabel 7'!$C7*1000</f>
        <v>26.826315712674063</v>
      </c>
      <c r="Q7" s="14">
        <f>'Tabel 5'!P7/'Tabel 7'!$C7*1000</f>
        <v>25.435509108524727</v>
      </c>
      <c r="R7" s="14">
        <f>'Tabel 5'!Q7/'Tabel 7'!$C7*1000</f>
        <v>1.0796920326386716</v>
      </c>
      <c r="S7" s="14">
        <f>'Tabel 5'!R7/'Tabel 7'!$C7*1000</f>
        <v>0.31107150398528755</v>
      </c>
      <c r="T7" s="14">
        <f>'Tabel 5'!S7/'Tabel 7'!$C7*1000</f>
        <v>0.79053916602266672</v>
      </c>
      <c r="U7" s="14"/>
      <c r="V7" s="14">
        <f>'Tabel 5'!U7/'Tabel 7'!$C7*1000</f>
        <v>12.080457030634181</v>
      </c>
    </row>
    <row r="8" spans="1:39" x14ac:dyDescent="0.25">
      <c r="A8" s="13" t="s">
        <v>723</v>
      </c>
      <c r="B8" s="88"/>
      <c r="C8" s="97">
        <f>SUM(C22:C29)</f>
        <v>17407585</v>
      </c>
      <c r="D8" s="13"/>
      <c r="E8" s="14">
        <f>'Tabel 5'!D8/'Tabel 7'!$C8*1000</f>
        <v>114.1397270212956</v>
      </c>
      <c r="F8" s="14">
        <f>'Tabel 5'!E8/'Tabel 7'!$C8*1000</f>
        <v>62.845995007348805</v>
      </c>
      <c r="G8" s="14">
        <f>'Tabel 5'!F8/'Tabel 7'!$C8*1000</f>
        <v>33.325597163216827</v>
      </c>
      <c r="H8" s="14">
        <f>'Tabel 5'!G8/'Tabel 7'!$C8*1000</f>
        <v>4.390015760238466</v>
      </c>
      <c r="I8" s="14">
        <f>'Tabel 5'!H8/'Tabel 7'!$C8*1000</f>
        <v>10.370148590919737</v>
      </c>
      <c r="J8" s="14">
        <f>'Tabel 5'!I8/'Tabel 7'!$C8*1000</f>
        <v>1.0641178123274393</v>
      </c>
      <c r="K8" s="14">
        <f>'Tabel 5'!J8/'Tabel 7'!$C8*1000</f>
        <v>13.696132914513061</v>
      </c>
      <c r="L8" s="14">
        <f>'Tabel 5'!K8/'Tabel 7'!$C8*1000</f>
        <v>18.091136708509538</v>
      </c>
      <c r="M8" s="14">
        <f>'Tabel 5'!L8/'Tabel 7'!$C8*1000</f>
        <v>14.153624486173946</v>
      </c>
      <c r="N8" s="14">
        <f>'Tabel 5'!M8/'Tabel 7'!$C8*1000</f>
        <v>3.9375122223355943</v>
      </c>
      <c r="O8" s="14">
        <f>'Tabel 5'!N8/'Tabel 7'!$C8*1000</f>
        <v>6.4425938463032066</v>
      </c>
      <c r="P8" s="14">
        <f>'Tabel 5'!O8/'Tabel 7'!$C8*1000</f>
        <v>26.759944012911614</v>
      </c>
      <c r="Q8" s="14">
        <f>'Tabel 5'!P8/'Tabel 7'!$C8*1000</f>
        <v>25.22462056787155</v>
      </c>
      <c r="R8" s="14">
        <f>'Tabel 5'!Q8/'Tabel 7'!$C8*1000</f>
        <v>1.123493232659561</v>
      </c>
      <c r="S8" s="14">
        <f>'Tabel 5'!R8/'Tabel 7'!$C8*1000</f>
        <v>0.41183540242698785</v>
      </c>
      <c r="T8" s="14">
        <f>'Tabel 5'!S8/'Tabel 7'!$C8*1000</f>
        <v>0.53499666955525427</v>
      </c>
      <c r="U8" s="14"/>
      <c r="V8" s="14">
        <f>'Tabel 5'!U8/'Tabel 7'!$C8*1000</f>
        <v>13.482570959728188</v>
      </c>
    </row>
    <row r="9" spans="1:39" x14ac:dyDescent="0.25">
      <c r="A9" s="13" t="s">
        <v>761</v>
      </c>
      <c r="B9" s="88"/>
      <c r="C9" s="97">
        <f>SUM(C31:C38)</f>
        <v>17282163</v>
      </c>
      <c r="D9" s="13"/>
      <c r="E9" s="14">
        <f>'Tabel 5'!D9/'Tabel 7'!$C9*1000</f>
        <v>111.16149060739677</v>
      </c>
      <c r="F9" s="14">
        <f>'Tabel 5'!E9/'Tabel 7'!$C9*1000</f>
        <v>61.209988587655374</v>
      </c>
      <c r="G9" s="14">
        <f>'Tabel 5'!F9/'Tabel 7'!$C9*1000</f>
        <v>30.416568895540273</v>
      </c>
      <c r="H9" s="14">
        <f>'Tabel 5'!G9/'Tabel 7'!$C9*1000</f>
        <v>4.7014445270835115</v>
      </c>
      <c r="I9" s="14">
        <f>'Tabel 5'!H9/'Tabel 7'!$C9*1000</f>
        <v>10.978028866445172</v>
      </c>
      <c r="J9" s="14">
        <f>'Tabel 5'!I9/'Tabel 7'!$C9*1000</f>
        <v>1.074772399989681</v>
      </c>
      <c r="K9" s="14">
        <f>'Tabel 5'!J9/'Tabel 7'!$C9*1000</f>
        <v>14.039173898596747</v>
      </c>
      <c r="L9" s="14">
        <f>'Tabel 5'!K9/'Tabel 7'!$C9*1000</f>
        <v>18.126955520556077</v>
      </c>
      <c r="M9" s="14">
        <f>'Tabel 5'!L9/'Tabel 7'!$C9*1000</f>
        <v>13.756554452277982</v>
      </c>
      <c r="N9" s="14">
        <f>'Tabel 5'!M9/'Tabel 7'!$C9*1000</f>
        <v>4.3704010682780998</v>
      </c>
      <c r="O9" s="14">
        <f>'Tabel 5'!N9/'Tabel 7'!$C9*1000</f>
        <v>5.832256066558335</v>
      </c>
      <c r="P9" s="14">
        <f>'Tabel 5'!O9/'Tabel 7'!$C9*1000</f>
        <v>25.99229043262698</v>
      </c>
      <c r="Q9" s="14">
        <f>'Tabel 5'!P9/'Tabel 7'!$C9*1000</f>
        <v>24.422742061239461</v>
      </c>
      <c r="R9" s="14">
        <f>'Tabel 5'!Q9/'Tabel 7'!$C9*1000</f>
        <v>1.1497103630230219</v>
      </c>
      <c r="S9" s="14">
        <f>'Tabel 5'!R9/'Tabel 7'!$C9*1000</f>
        <v>0.41983800836449819</v>
      </c>
      <c r="T9" s="14">
        <f>'Tabel 5'!S9/'Tabel 7'!$C9*1000</f>
        <v>0.56840003302827324</v>
      </c>
      <c r="U9" s="14"/>
      <c r="V9" s="14">
        <f>'Tabel 5'!U9/'Tabel 7'!$C9*1000</f>
        <v>14.560156619284289</v>
      </c>
    </row>
    <row r="10" spans="1:39" x14ac:dyDescent="0.25">
      <c r="A10" s="13" t="s">
        <v>760</v>
      </c>
      <c r="B10" s="88"/>
      <c r="C10" s="97">
        <f>SUM(C40:C47)</f>
        <v>17081507</v>
      </c>
      <c r="D10" s="13"/>
      <c r="E10" s="14">
        <f>'Tabel 5'!D10/'Tabel 7'!$C10*1000</f>
        <v>108.00077534142626</v>
      </c>
      <c r="F10" s="14">
        <f>'Tabel 5'!E10/'Tabel 7'!$C10*1000</f>
        <v>58.573169217446683</v>
      </c>
      <c r="G10" s="14">
        <f>'Tabel 5'!F10/'Tabel 7'!$C10*1000</f>
        <v>30.23837416686947</v>
      </c>
      <c r="H10" s="14">
        <f>'Tabel 5'!G10/'Tabel 7'!$C10*1000</f>
        <v>3.3032799740678618</v>
      </c>
      <c r="I10" s="14">
        <f>'Tabel 5'!H10/'Tabel 7'!$C10*1000</f>
        <v>11.274824873472815</v>
      </c>
      <c r="J10" s="14">
        <f>'Tabel 5'!I10/'Tabel 7'!$C10*1000</f>
        <v>1.4165026540105623</v>
      </c>
      <c r="K10" s="14">
        <f>'Tabel 5'!J10/'Tabel 7'!$C10*1000</f>
        <v>12.340187549025972</v>
      </c>
      <c r="L10" s="14">
        <f>'Tabel 5'!K10/'Tabel 7'!$C10*1000</f>
        <v>17.969433259020999</v>
      </c>
      <c r="M10" s="14">
        <f>'Tabel 5'!L10/'Tabel 7'!$C10*1000</f>
        <v>14.68775559439808</v>
      </c>
      <c r="N10" s="14">
        <f>'Tabel 5'!M10/'Tabel 7'!$C10*1000</f>
        <v>3.2816776646229164</v>
      </c>
      <c r="O10" s="14">
        <f>'Tabel 5'!N10/'Tabel 7'!$C10*1000</f>
        <v>6.4297605591825127</v>
      </c>
      <c r="P10" s="14">
        <f>'Tabel 5'!O10/'Tabel 7'!$C10*1000</f>
        <v>25.028412305776065</v>
      </c>
      <c r="Q10" s="14">
        <f>'Tabel 5'!P10/'Tabel 7'!$C10*1000</f>
        <v>23.425392150704269</v>
      </c>
      <c r="R10" s="14">
        <f>'Tabel 5'!Q10/'Tabel 7'!$C10*1000</f>
        <v>1.0864966422459097</v>
      </c>
      <c r="S10" s="14">
        <f>'Tabel 5'!R10/'Tabel 7'!$C10*1000</f>
        <v>0.51652351282588826</v>
      </c>
      <c r="T10" s="14">
        <f>'Tabel 5'!S10/'Tabel 7'!$C10*1000</f>
        <v>0.47792621576070543</v>
      </c>
      <c r="U10" s="14"/>
      <c r="V10" s="14">
        <f>'Tabel 5'!U10/'Tabel 7'!$C10*1000</f>
        <v>13.937411962539372</v>
      </c>
    </row>
    <row r="11" spans="1:39" x14ac:dyDescent="0.25">
      <c r="A11" s="13"/>
      <c r="B11" s="88"/>
      <c r="C11" s="13"/>
      <c r="D11" s="13"/>
      <c r="E11" s="14"/>
      <c r="F11" s="14"/>
      <c r="G11" s="14"/>
      <c r="H11" s="14"/>
      <c r="I11" s="14"/>
      <c r="J11" s="14"/>
      <c r="K11" s="14"/>
      <c r="L11" s="14"/>
      <c r="M11" s="14"/>
      <c r="N11" s="14"/>
      <c r="O11" s="14"/>
      <c r="P11" s="14"/>
      <c r="Q11" s="14"/>
      <c r="R11" s="14"/>
      <c r="S11" s="14"/>
      <c r="T11" s="14"/>
      <c r="U11" s="14"/>
      <c r="V11" s="14"/>
    </row>
    <row r="12" spans="1:39" x14ac:dyDescent="0.25">
      <c r="A12" s="18"/>
      <c r="B12" s="87"/>
      <c r="C12" s="2"/>
      <c r="D12" s="2"/>
      <c r="E12" s="18" t="s">
        <v>823</v>
      </c>
      <c r="F12" s="83"/>
      <c r="G12" s="83"/>
      <c r="H12" s="83"/>
      <c r="I12" s="83"/>
      <c r="J12" s="83"/>
      <c r="K12" s="83"/>
      <c r="L12" s="83"/>
      <c r="M12" s="83"/>
      <c r="N12" s="83"/>
      <c r="O12" s="83"/>
      <c r="P12" s="83"/>
      <c r="Q12" s="4"/>
      <c r="R12" s="4"/>
      <c r="S12" s="4"/>
      <c r="T12" s="4"/>
      <c r="U12" s="4"/>
      <c r="V12" s="83"/>
    </row>
    <row r="13" spans="1:39" x14ac:dyDescent="0.25">
      <c r="A13" s="92">
        <v>2021</v>
      </c>
      <c r="B13" s="92" t="s">
        <v>783</v>
      </c>
      <c r="C13" s="20">
        <v>2432659</v>
      </c>
      <c r="E13" s="14">
        <f>'Tabel 5'!D13/'Tabel 7'!$C13*1000</f>
        <v>257.27115884306022</v>
      </c>
      <c r="F13" s="14">
        <f>'Tabel 5'!E13/'Tabel 7'!$C13*1000</f>
        <v>166.86226881778336</v>
      </c>
      <c r="G13" s="14">
        <f>'Tabel 5'!F13/'Tabel 7'!$C13*1000</f>
        <v>78.277308903549567</v>
      </c>
      <c r="H13" s="14">
        <f>'Tabel 5'!G13/'Tabel 7'!$C13*1000</f>
        <v>9.4707067451706131</v>
      </c>
      <c r="I13" s="14">
        <f>'Tabel 5'!H13/'Tabel 7'!$C13*1000</f>
        <v>12.251203312918086</v>
      </c>
      <c r="J13" s="14">
        <f>'Tabel 5'!I13/'Tabel 7'!$C13*1000</f>
        <v>2.5515290059149267</v>
      </c>
      <c r="K13" s="14">
        <f>'Tabel 5'!J13/'Tabel 7'!$C13*1000</f>
        <v>64.311520850230139</v>
      </c>
      <c r="L13" s="14">
        <f>'Tabel 5'!K13/'Tabel 7'!$C13*1000</f>
        <v>47.65608332281672</v>
      </c>
      <c r="M13" s="14">
        <f>'Tabel 5'!L13/'Tabel 7'!$C13*1000</f>
        <v>40.994648242930886</v>
      </c>
      <c r="N13" s="14">
        <f>'Tabel 5'!M13/'Tabel 7'!$C13*1000</f>
        <v>6.6614350798858366</v>
      </c>
      <c r="O13" s="14">
        <f>'Tabel 5'!N13/'Tabel 7'!$C13*1000</f>
        <v>4.715416340720175</v>
      </c>
      <c r="P13" s="14">
        <f>'Tabel 5'!O13/'Tabel 7'!$C13*1000</f>
        <v>38.037390361739973</v>
      </c>
      <c r="Q13" s="14">
        <f>'Tabel 5'!P13/'Tabel 7'!$C13*1000</f>
        <v>35.132749801760127</v>
      </c>
      <c r="R13" s="14">
        <f>'Tabel 5'!Q13/'Tabel 7'!$C13*1000</f>
        <v>2.883264773237844</v>
      </c>
      <c r="S13" s="14">
        <f>'Tabel 5'!R13/'Tabel 7'!$C13*1000</f>
        <v>2.1375786741997131E-2</v>
      </c>
      <c r="T13" s="14">
        <f>'Tabel 5'!S13/'Tabel 7'!$C13*1000</f>
        <v>0</v>
      </c>
      <c r="U13" s="14"/>
      <c r="V13" s="14">
        <f>'Tabel 5'!U13/'Tabel 7'!$C13*1000</f>
        <v>16.514850622302593</v>
      </c>
      <c r="W13" s="47"/>
      <c r="X13" s="47"/>
      <c r="Y13" s="47"/>
      <c r="Z13" s="47"/>
      <c r="AA13" s="47"/>
      <c r="AB13" s="47"/>
      <c r="AC13" s="47"/>
      <c r="AD13" s="47"/>
      <c r="AE13" s="47"/>
      <c r="AF13" s="47"/>
      <c r="AG13" s="47"/>
      <c r="AH13" s="47"/>
      <c r="AI13" s="47"/>
      <c r="AJ13" s="47"/>
      <c r="AK13" s="47"/>
      <c r="AL13" s="47"/>
      <c r="AM13" s="47"/>
    </row>
    <row r="14" spans="1:39" x14ac:dyDescent="0.25">
      <c r="A14" s="92"/>
      <c r="B14" s="92" t="s">
        <v>784</v>
      </c>
      <c r="C14" s="20">
        <v>2386444</v>
      </c>
      <c r="E14" s="14">
        <f>'Tabel 5'!D14/'Tabel 7'!$C14*1000</f>
        <v>178.75759917266024</v>
      </c>
      <c r="F14" s="14">
        <f>'Tabel 5'!E14/'Tabel 7'!$C14*1000</f>
        <v>109.99001024117892</v>
      </c>
      <c r="G14" s="14">
        <f>'Tabel 5'!F14/'Tabel 7'!$C14*1000</f>
        <v>62.185578207575787</v>
      </c>
      <c r="H14" s="14">
        <f>'Tabel 5'!G14/'Tabel 7'!$C14*1000</f>
        <v>9.8027860699853004</v>
      </c>
      <c r="I14" s="14">
        <f>'Tabel 5'!H14/'Tabel 7'!$C14*1000</f>
        <v>21.516197321202593</v>
      </c>
      <c r="J14" s="14">
        <f>'Tabel 5'!I14/'Tabel 7'!$C14*1000</f>
        <v>2.7078783327830029</v>
      </c>
      <c r="K14" s="14">
        <f>'Tabel 5'!J14/'Tabel 7'!$C14*1000</f>
        <v>13.77765411633376</v>
      </c>
      <c r="L14" s="14">
        <f>'Tabel 5'!K14/'Tabel 7'!$C14*1000</f>
        <v>29.720370559711437</v>
      </c>
      <c r="M14" s="14">
        <f>'Tabel 5'!L14/'Tabel 7'!$C14*1000</f>
        <v>21.777255196434528</v>
      </c>
      <c r="N14" s="14">
        <f>'Tabel 5'!M14/'Tabel 7'!$C14*1000</f>
        <v>7.9431153632769096</v>
      </c>
      <c r="O14" s="14">
        <f>'Tabel 5'!N14/'Tabel 7'!$C14*1000</f>
        <v>6.552845991776886</v>
      </c>
      <c r="P14" s="14">
        <f>'Tabel 5'!O14/'Tabel 7'!$C14*1000</f>
        <v>32.494372379992996</v>
      </c>
      <c r="Q14" s="14">
        <f>'Tabel 5'!P14/'Tabel 7'!$C14*1000</f>
        <v>31.633049005130648</v>
      </c>
      <c r="R14" s="14">
        <f>'Tabel 5'!Q14/'Tabel 7'!$C14*1000</f>
        <v>0.6014387934516795</v>
      </c>
      <c r="S14" s="14">
        <f>'Tabel 5'!R14/'Tabel 7'!$C14*1000</f>
        <v>0.25996838811218703</v>
      </c>
      <c r="T14" s="14">
        <f>'Tabel 5'!S14/'Tabel 7'!$C14*1000</f>
        <v>2.5619708654382838</v>
      </c>
      <c r="U14" s="14"/>
      <c r="V14" s="14">
        <f>'Tabel 5'!U14/'Tabel 7'!$C14*1000</f>
        <v>29.521748677111219</v>
      </c>
      <c r="W14" s="47"/>
      <c r="X14" s="47"/>
      <c r="Y14" s="47"/>
      <c r="Z14" s="47"/>
      <c r="AA14" s="47"/>
      <c r="AB14" s="47"/>
      <c r="AC14" s="47"/>
      <c r="AD14" s="47"/>
      <c r="AE14" s="47"/>
      <c r="AF14" s="47"/>
      <c r="AG14" s="47"/>
      <c r="AH14" s="47"/>
      <c r="AI14" s="47"/>
      <c r="AJ14" s="47"/>
      <c r="AK14" s="47"/>
      <c r="AL14" s="47"/>
      <c r="AM14" s="47"/>
    </row>
    <row r="15" spans="1:39" x14ac:dyDescent="0.25">
      <c r="A15" s="92"/>
      <c r="B15" s="92" t="s">
        <v>785</v>
      </c>
      <c r="C15" s="20">
        <v>1665800</v>
      </c>
      <c r="E15" s="14">
        <f>'Tabel 5'!D15/'Tabel 7'!$C15*1000</f>
        <v>131.12798655300756</v>
      </c>
      <c r="F15" s="14">
        <f>'Tabel 5'!E15/'Tabel 7'!$C15*1000</f>
        <v>64.393084403890015</v>
      </c>
      <c r="G15" s="14">
        <f>'Tabel 5'!F15/'Tabel 7'!$C15*1000</f>
        <v>30.714431504382279</v>
      </c>
      <c r="H15" s="14">
        <f>'Tabel 5'!G15/'Tabel 7'!$C15*1000</f>
        <v>5.1106975627326205</v>
      </c>
      <c r="I15" s="14">
        <f>'Tabel 5'!H15/'Tabel 7'!$C15*1000</f>
        <v>14.200924480729979</v>
      </c>
      <c r="J15" s="14">
        <f>'Tabel 5'!I15/'Tabel 7'!$C15*1000</f>
        <v>0.88774162564533554</v>
      </c>
      <c r="K15" s="14">
        <f>'Tabel 5'!J15/'Tabel 7'!$C15*1000</f>
        <v>13.479229199183573</v>
      </c>
      <c r="L15" s="14">
        <f>'Tabel 5'!K15/'Tabel 7'!$C15*1000</f>
        <v>27.953535838636089</v>
      </c>
      <c r="M15" s="14">
        <f>'Tabel 5'!L15/'Tabel 7'!$C15*1000</f>
        <v>22.706087165325968</v>
      </c>
      <c r="N15" s="14">
        <f>'Tabel 5'!M15/'Tabel 7'!$C15*1000</f>
        <v>5.24744867331012</v>
      </c>
      <c r="O15" s="14">
        <f>'Tabel 5'!N15/'Tabel 7'!$C15*1000</f>
        <v>8.2530916076359695</v>
      </c>
      <c r="P15" s="14">
        <f>'Tabel 5'!O15/'Tabel 7'!$C15*1000</f>
        <v>30.528274702845479</v>
      </c>
      <c r="Q15" s="14">
        <f>'Tabel 5'!P15/'Tabel 7'!$C15*1000</f>
        <v>29.081282266778725</v>
      </c>
      <c r="R15" s="14">
        <f>'Tabel 5'!Q15/'Tabel 7'!$C15*1000</f>
        <v>1.4283227278184658</v>
      </c>
      <c r="S15" s="14">
        <f>'Tabel 5'!R15/'Tabel 7'!$C15*1000</f>
        <v>1.8729739464521548E-2</v>
      </c>
      <c r="T15" s="14">
        <f>'Tabel 5'!S15/'Tabel 7'!$C15*1000</f>
        <v>0</v>
      </c>
      <c r="U15" s="14"/>
      <c r="V15" s="14">
        <f>'Tabel 5'!U15/'Tabel 7'!$C15*1000</f>
        <v>10.258134229799495</v>
      </c>
      <c r="W15" s="47"/>
      <c r="X15" s="47"/>
      <c r="Y15" s="47"/>
      <c r="Z15" s="47"/>
      <c r="AA15" s="47"/>
      <c r="AB15" s="47"/>
      <c r="AC15" s="47"/>
      <c r="AD15" s="47"/>
      <c r="AE15" s="47"/>
      <c r="AF15" s="47"/>
      <c r="AG15" s="47"/>
      <c r="AH15" s="47"/>
      <c r="AI15" s="47"/>
      <c r="AJ15" s="47"/>
      <c r="AK15" s="47"/>
      <c r="AL15" s="47"/>
      <c r="AM15" s="47"/>
    </row>
    <row r="16" spans="1:39" x14ac:dyDescent="0.25">
      <c r="A16" s="92"/>
      <c r="B16" s="92" t="s">
        <v>786</v>
      </c>
      <c r="C16" s="20">
        <v>3726029</v>
      </c>
      <c r="E16" s="14">
        <f>'Tabel 5'!D16/'Tabel 7'!$C16*1000</f>
        <v>99.429177819066894</v>
      </c>
      <c r="F16" s="14">
        <f>'Tabel 5'!E16/'Tabel 7'!$C16*1000</f>
        <v>53.152296989636959</v>
      </c>
      <c r="G16" s="14">
        <f>'Tabel 5'!F16/'Tabel 7'!$C16*1000</f>
        <v>31.05942009576415</v>
      </c>
      <c r="H16" s="14">
        <f>'Tabel 5'!G16/'Tabel 7'!$C16*1000</f>
        <v>2.6667532646686327</v>
      </c>
      <c r="I16" s="14">
        <f>'Tabel 5'!H16/'Tabel 7'!$C16*1000</f>
        <v>9.9376843282754894</v>
      </c>
      <c r="J16" s="14">
        <f>'Tabel 5'!I16/'Tabel 7'!$C16*1000</f>
        <v>0.43850973784691422</v>
      </c>
      <c r="K16" s="14">
        <f>'Tabel 5'!J16/'Tabel 7'!$C16*1000</f>
        <v>9.0500100777530204</v>
      </c>
      <c r="L16" s="14">
        <f>'Tabel 5'!K16/'Tabel 7'!$C16*1000</f>
        <v>13.081487020095658</v>
      </c>
      <c r="M16" s="14">
        <f>'Tabel 5'!L16/'Tabel 7'!$C16*1000</f>
        <v>9.3043559242292542</v>
      </c>
      <c r="N16" s="14">
        <f>'Tabel 5'!M16/'Tabel 7'!$C16*1000</f>
        <v>3.7771310958664035</v>
      </c>
      <c r="O16" s="14">
        <f>'Tabel 5'!N16/'Tabel 7'!$C16*1000</f>
        <v>7.6397687725994619</v>
      </c>
      <c r="P16" s="14">
        <f>'Tabel 5'!O16/'Tabel 7'!$C16*1000</f>
        <v>25.555625036734817</v>
      </c>
      <c r="Q16" s="14">
        <f>'Tabel 5'!P16/'Tabel 7'!$C16*1000</f>
        <v>24.202763853958199</v>
      </c>
      <c r="R16" s="14">
        <f>'Tabel 5'!Q16/'Tabel 7'!$C16*1000</f>
        <v>0.91429776848220978</v>
      </c>
      <c r="S16" s="14">
        <f>'Tabel 5'!R16/'Tabel 7'!$C16*1000</f>
        <v>0.43850973784691427</v>
      </c>
      <c r="T16" s="14">
        <f>'Tabel 5'!S16/'Tabel 7'!$C16*1000</f>
        <v>0.23241901767270196</v>
      </c>
      <c r="U16" s="14"/>
      <c r="V16" s="14">
        <f>'Tabel 5'!U16/'Tabel 7'!$C16*1000</f>
        <v>11.192612832589333</v>
      </c>
      <c r="W16" s="47"/>
      <c r="X16" s="47"/>
      <c r="Y16" s="47"/>
      <c r="Z16" s="47"/>
      <c r="AA16" s="47"/>
      <c r="AB16" s="47"/>
      <c r="AC16" s="47"/>
      <c r="AD16" s="47"/>
      <c r="AE16" s="47"/>
      <c r="AF16" s="47"/>
      <c r="AG16" s="47"/>
      <c r="AH16" s="47"/>
      <c r="AI16" s="47"/>
      <c r="AJ16" s="47"/>
      <c r="AK16" s="47"/>
      <c r="AL16" s="47"/>
      <c r="AM16" s="47"/>
    </row>
    <row r="17" spans="1:39" x14ac:dyDescent="0.25">
      <c r="A17" s="92"/>
      <c r="B17" s="92" t="s">
        <v>787</v>
      </c>
      <c r="C17" s="20">
        <v>6169658</v>
      </c>
      <c r="E17" s="14">
        <f>'Tabel 5'!D17/'Tabel 7'!$C17*1000</f>
        <v>58.84102489959735</v>
      </c>
      <c r="F17" s="14">
        <f>'Tabel 5'!E17/'Tabel 7'!$C17*1000</f>
        <v>26.364184205996509</v>
      </c>
      <c r="G17" s="14">
        <f>'Tabel 5'!F17/'Tabel 7'!$C17*1000</f>
        <v>12.753043480493782</v>
      </c>
      <c r="H17" s="14">
        <f>'Tabel 5'!G17/'Tabel 7'!$C17*1000</f>
        <v>1.4554078430407327</v>
      </c>
      <c r="I17" s="14">
        <f>'Tabel 5'!H17/'Tabel 7'!$C17*1000</f>
        <v>6.7506361120778511</v>
      </c>
      <c r="J17" s="14">
        <f>'Tabel 5'!I17/'Tabel 7'!$C17*1000</f>
        <v>0.41988141804337625</v>
      </c>
      <c r="K17" s="14">
        <f>'Tabel 5'!J17/'Tabel 7'!$C17*1000</f>
        <v>4.9852153523407612</v>
      </c>
      <c r="L17" s="14">
        <f>'Tabel 5'!K17/'Tabel 7'!$C17*1000</f>
        <v>6.0239967920426061</v>
      </c>
      <c r="M17" s="14">
        <f>'Tabel 5'!L17/'Tabel 7'!$C17*1000</f>
        <v>4.0989239571920297</v>
      </c>
      <c r="N17" s="14">
        <f>'Tabel 5'!M17/'Tabel 7'!$C17*1000</f>
        <v>1.9250728348505757</v>
      </c>
      <c r="O17" s="14">
        <f>'Tabel 5'!N17/'Tabel 7'!$C17*1000</f>
        <v>5.2362707949127811</v>
      </c>
      <c r="P17" s="14">
        <f>'Tabel 5'!O17/'Tabel 7'!$C17*1000</f>
        <v>21.216897273722466</v>
      </c>
      <c r="Q17" s="14">
        <f>'Tabel 5'!P17/'Tabel 7'!$C17*1000</f>
        <v>20.243646796588973</v>
      </c>
      <c r="R17" s="14">
        <f>'Tabel 5'!Q17/'Tabel 7'!$C17*1000</f>
        <v>0.67090693561204351</v>
      </c>
      <c r="S17" s="14">
        <f>'Tabel 5'!R17/'Tabel 7'!$C17*1000</f>
        <v>0.30228638715744949</v>
      </c>
      <c r="T17" s="14">
        <f>'Tabel 5'!S17/'Tabel 7'!$C17*1000</f>
        <v>0.96617997302281577</v>
      </c>
      <c r="U17" s="14"/>
      <c r="V17" s="14">
        <f>'Tabel 5'!U17/'Tabel 7'!$C17*1000</f>
        <v>5.6418038082499873</v>
      </c>
      <c r="W17" s="47"/>
      <c r="X17" s="47"/>
      <c r="Y17" s="47"/>
      <c r="Z17" s="47"/>
      <c r="AA17" s="47"/>
      <c r="AB17" s="47"/>
      <c r="AC17" s="47"/>
      <c r="AD17" s="47"/>
      <c r="AE17" s="47"/>
      <c r="AF17" s="47"/>
      <c r="AG17" s="47"/>
      <c r="AH17" s="47"/>
      <c r="AI17" s="47"/>
      <c r="AJ17" s="47"/>
      <c r="AK17" s="47"/>
      <c r="AL17" s="47"/>
      <c r="AM17" s="47"/>
    </row>
    <row r="18" spans="1:39" x14ac:dyDescent="0.25">
      <c r="A18" s="92"/>
      <c r="B18" s="92" t="s">
        <v>788</v>
      </c>
      <c r="C18" s="20">
        <v>996197</v>
      </c>
      <c r="E18" s="14">
        <f>'Tabel 5'!D18/'Tabel 7'!$C18*1000</f>
        <v>51.766869404344725</v>
      </c>
      <c r="F18" s="14">
        <f>'Tabel 5'!E18/'Tabel 7'!$C18*1000</f>
        <v>18.096822214883201</v>
      </c>
      <c r="G18" s="14">
        <f>'Tabel 5'!F18/'Tabel 7'!$C18*1000</f>
        <v>5.0530166222142814</v>
      </c>
      <c r="H18" s="14">
        <f>'Tabel 5'!G18/'Tabel 7'!$C18*1000</f>
        <v>1.1576023617818565</v>
      </c>
      <c r="I18" s="14">
        <f>'Tabel 5'!H18/'Tabel 7'!$C18*1000</f>
        <v>4.5653620719596626</v>
      </c>
      <c r="J18" s="14">
        <f>'Tabel 5'!I18/'Tabel 7'!$C18*1000</f>
        <v>0.21331122257946972</v>
      </c>
      <c r="K18" s="14">
        <f>'Tabel 5'!J18/'Tabel 7'!$C18*1000</f>
        <v>7.1075299363479321</v>
      </c>
      <c r="L18" s="14">
        <f>'Tabel 5'!K18/'Tabel 7'!$C18*1000</f>
        <v>5.7729545461389664</v>
      </c>
      <c r="M18" s="14">
        <f>'Tabel 5'!L18/'Tabel 7'!$C18*1000</f>
        <v>4.5494013734231284</v>
      </c>
      <c r="N18" s="14">
        <f>'Tabel 5'!M18/'Tabel 7'!$C18*1000</f>
        <v>1.2235531727158384</v>
      </c>
      <c r="O18" s="14">
        <f>'Tabel 5'!N18/'Tabel 7'!$C18*1000</f>
        <v>7.5908680712750591</v>
      </c>
      <c r="P18" s="14">
        <f>'Tabel 5'!O18/'Tabel 7'!$C18*1000</f>
        <v>20.306224572047498</v>
      </c>
      <c r="Q18" s="14">
        <f>'Tabel 5'!P18/'Tabel 7'!$C18*1000</f>
        <v>18.65213406585244</v>
      </c>
      <c r="R18" s="14">
        <f>'Tabel 5'!Q18/'Tabel 7'!$C18*1000</f>
        <v>0.46416522033292618</v>
      </c>
      <c r="S18" s="14">
        <f>'Tabel 5'!R18/'Tabel 7'!$C18*1000</f>
        <v>1.1895237588549252</v>
      </c>
      <c r="T18" s="14">
        <f>'Tabel 5'!S18/'Tabel 7'!$C18*1000</f>
        <v>0.83718381002954234</v>
      </c>
      <c r="U18" s="14"/>
      <c r="V18" s="14">
        <f>'Tabel 5'!U18/'Tabel 7'!$C18*1000</f>
        <v>6.0771112540993402</v>
      </c>
      <c r="W18" s="47"/>
      <c r="X18" s="47"/>
      <c r="Y18" s="47"/>
      <c r="Z18" s="47"/>
      <c r="AA18" s="47"/>
      <c r="AB18" s="47"/>
      <c r="AC18" s="47"/>
      <c r="AD18" s="47"/>
      <c r="AE18" s="47"/>
      <c r="AF18" s="47"/>
      <c r="AG18" s="47"/>
      <c r="AH18" s="47"/>
      <c r="AI18" s="47"/>
      <c r="AJ18" s="47"/>
      <c r="AK18" s="47"/>
      <c r="AL18" s="47"/>
      <c r="AM18" s="47"/>
    </row>
    <row r="19" spans="1:39" x14ac:dyDescent="0.25">
      <c r="A19" s="92"/>
      <c r="B19" s="92" t="s">
        <v>789</v>
      </c>
      <c r="C19" s="20">
        <v>86161</v>
      </c>
      <c r="E19" s="14">
        <f>'Tabel 5'!D19/'Tabel 7'!$C19*1000</f>
        <v>32.729425145947708</v>
      </c>
      <c r="F19" s="14">
        <f>'Tabel 5'!E19/'Tabel 7'!$C19*1000</f>
        <v>19.521593296270936</v>
      </c>
      <c r="G19" s="14">
        <f>'Tabel 5'!F19/'Tabel 7'!$C19*1000</f>
        <v>7.604368565824446</v>
      </c>
      <c r="H19" s="14">
        <f>'Tabel 5'!G19/'Tabel 7'!$C19*1000</f>
        <v>0.92153062290363397</v>
      </c>
      <c r="I19" s="14">
        <f>'Tabel 5'!H19/'Tabel 7'!$C19*1000</f>
        <v>0.33541857685031512</v>
      </c>
      <c r="J19" s="14">
        <f>'Tabel 5'!I19/'Tabel 7'!$C19*1000</f>
        <v>0</v>
      </c>
      <c r="K19" s="14">
        <f>'Tabel 5'!J19/'Tabel 7'!$C19*1000</f>
        <v>10.660275530692541</v>
      </c>
      <c r="L19" s="14">
        <f>'Tabel 5'!K19/'Tabel 7'!$C19*1000</f>
        <v>0.97491904690056985</v>
      </c>
      <c r="M19" s="14">
        <f>'Tabel 5'!L19/'Tabel 7'!$C19*1000</f>
        <v>0.97491904690056985</v>
      </c>
      <c r="N19" s="14">
        <f>'Tabel 5'!M19/'Tabel 7'!$C19*1000</f>
        <v>0</v>
      </c>
      <c r="O19" s="14">
        <f>'Tabel 5'!N19/'Tabel 7'!$C19*1000</f>
        <v>1.1374055547173314</v>
      </c>
      <c r="P19" s="14">
        <f>'Tabel 5'!O19/'Tabel 7'!$C19*1000</f>
        <v>11.095507248058865</v>
      </c>
      <c r="Q19" s="14">
        <f>'Tabel 5'!P19/'Tabel 7'!$C19*1000</f>
        <v>10.691612214342916</v>
      </c>
      <c r="R19" s="14">
        <f>'Tabel 5'!Q19/'Tabel 7'!$C19*1000</f>
        <v>0.34934599180603754</v>
      </c>
      <c r="S19" s="14">
        <f>'Tabel 5'!R19/'Tabel 7'!$C19*1000</f>
        <v>5.3388423996935969E-2</v>
      </c>
      <c r="T19" s="14">
        <f>'Tabel 5'!S19/'Tabel 7'!$C19*1000</f>
        <v>0</v>
      </c>
      <c r="U19" s="14"/>
      <c r="V19" s="14">
        <f>'Tabel 5'!U19/'Tabel 7'!$C19*1000</f>
        <v>6.6503406413574586</v>
      </c>
      <c r="W19" s="47"/>
      <c r="X19" s="47"/>
      <c r="Y19" s="47"/>
      <c r="Z19" s="47"/>
      <c r="AA19" s="47"/>
      <c r="AB19" s="47"/>
      <c r="AC19" s="47"/>
      <c r="AD19" s="47"/>
      <c r="AE19" s="47"/>
      <c r="AF19" s="47"/>
      <c r="AG19" s="47"/>
      <c r="AH19" s="47"/>
      <c r="AI19" s="47"/>
      <c r="AJ19" s="47"/>
      <c r="AK19" s="47"/>
      <c r="AL19" s="47"/>
      <c r="AM19" s="47"/>
    </row>
    <row r="20" spans="1:39" x14ac:dyDescent="0.25">
      <c r="A20" s="92"/>
      <c r="B20" s="92" t="s">
        <v>790</v>
      </c>
      <c r="C20" s="20">
        <v>12467</v>
      </c>
      <c r="E20" s="14">
        <f>'Tabel 5'!D20/'Tabel 7'!$C20*1000</f>
        <v>166.2789764979546</v>
      </c>
      <c r="F20" s="14">
        <f>'Tabel 5'!E20/'Tabel 7'!$C20*1000</f>
        <v>22.138445496109728</v>
      </c>
      <c r="G20" s="14">
        <f>'Tabel 5'!F20/'Tabel 7'!$C20*1000</f>
        <v>4.0105879521937915</v>
      </c>
      <c r="H20" s="14">
        <f>'Tabel 5'!G20/'Tabel 7'!$C20*1000</f>
        <v>3.6897409160182879</v>
      </c>
      <c r="I20" s="14">
        <f>'Tabel 5'!H20/'Tabel 7'!$C20*1000</f>
        <v>2.4063527713162749</v>
      </c>
      <c r="J20" s="14">
        <f>'Tabel 5'!I20/'Tabel 7'!$C20*1000</f>
        <v>0.2406352771316275</v>
      </c>
      <c r="K20" s="14">
        <f>'Tabel 5'!J20/'Tabel 7'!$C20*1000</f>
        <v>11.791128579449747</v>
      </c>
      <c r="L20" s="14">
        <f>'Tabel 5'!K20/'Tabel 7'!$C20*1000</f>
        <v>96.895804925002011</v>
      </c>
      <c r="M20" s="14">
        <f>'Tabel 5'!L20/'Tabel 7'!$C20*1000</f>
        <v>95.291569744124487</v>
      </c>
      <c r="N20" s="14">
        <f>'Tabel 5'!M20/'Tabel 7'!$C20*1000</f>
        <v>1.6042351808775166</v>
      </c>
      <c r="O20" s="14">
        <f>'Tabel 5'!N20/'Tabel 7'!$C20*1000</f>
        <v>2.1657174941846473</v>
      </c>
      <c r="P20" s="14">
        <f>'Tabel 5'!O20/'Tabel 7'!$C20*1000</f>
        <v>45.079008582658219</v>
      </c>
      <c r="Q20" s="14">
        <f>'Tabel 5'!P20/'Tabel 7'!$C20*1000</f>
        <v>41.469479425683801</v>
      </c>
      <c r="R20" s="14">
        <f>'Tabel 5'!Q20/'Tabel 7'!$C20*1000</f>
        <v>8.0211759043875827E-2</v>
      </c>
      <c r="S20" s="14">
        <f>'Tabel 5'!R20/'Tabel 7'!$C20*1000</f>
        <v>3.5293173979305368</v>
      </c>
      <c r="T20" s="14">
        <f>'Tabel 5'!S20/'Tabel 7'!$C20*1000</f>
        <v>3.2084703617550332</v>
      </c>
      <c r="U20" s="14"/>
      <c r="V20" s="14">
        <f>'Tabel 5'!U20/'Tabel 7'!$C20*1000</f>
        <v>20.614422074276089</v>
      </c>
      <c r="W20" s="47"/>
      <c r="X20" s="47"/>
      <c r="Y20" s="47"/>
      <c r="Z20" s="47"/>
      <c r="AA20" s="47"/>
      <c r="AB20" s="47"/>
      <c r="AC20" s="47"/>
      <c r="AD20" s="47"/>
      <c r="AE20" s="47"/>
      <c r="AF20" s="47"/>
      <c r="AG20" s="47"/>
      <c r="AH20" s="47"/>
      <c r="AI20" s="47"/>
      <c r="AJ20" s="47"/>
      <c r="AK20" s="47"/>
      <c r="AL20" s="47"/>
      <c r="AM20" s="47"/>
    </row>
    <row r="21" spans="1:39" x14ac:dyDescent="0.25">
      <c r="A21" s="92"/>
      <c r="C21" s="20"/>
      <c r="E21" s="6"/>
      <c r="F21" s="6"/>
      <c r="G21" s="6"/>
      <c r="H21" s="6"/>
      <c r="I21" s="6"/>
      <c r="J21" s="6"/>
      <c r="K21" s="6"/>
      <c r="L21" s="6"/>
      <c r="M21" s="6"/>
      <c r="N21" s="6"/>
      <c r="O21" s="6"/>
      <c r="P21" s="6"/>
      <c r="Q21" s="6"/>
      <c r="R21" s="6"/>
      <c r="S21" s="6"/>
      <c r="T21" s="6"/>
      <c r="U21" s="6"/>
      <c r="V21" s="6"/>
      <c r="W21" s="47"/>
      <c r="X21" s="47"/>
      <c r="Y21" s="47"/>
      <c r="Z21" s="47"/>
      <c r="AA21" s="47"/>
      <c r="AB21" s="47"/>
      <c r="AC21" s="47"/>
      <c r="AD21" s="47"/>
      <c r="AE21" s="47"/>
      <c r="AF21" s="47"/>
      <c r="AG21" s="47"/>
      <c r="AH21" s="47"/>
      <c r="AI21" s="47"/>
      <c r="AJ21" s="47"/>
      <c r="AK21" s="47"/>
      <c r="AL21" s="47"/>
      <c r="AM21" s="47"/>
    </row>
    <row r="22" spans="1:39" x14ac:dyDescent="0.25">
      <c r="A22" s="92">
        <v>2020</v>
      </c>
      <c r="B22" s="92" t="s">
        <v>783</v>
      </c>
      <c r="C22" s="20">
        <v>2427349</v>
      </c>
      <c r="E22" s="14">
        <f>'Tabel 5'!D22/'Tabel 7'!$C22*1000</f>
        <v>240.74741621414967</v>
      </c>
      <c r="F22" s="14">
        <f>'Tabel 5'!E22/'Tabel 7'!$C22*1000</f>
        <v>154.10021385470321</v>
      </c>
      <c r="G22" s="14">
        <f>'Tabel 5'!F22/'Tabel 7'!$C22*1000</f>
        <v>75.308000621253882</v>
      </c>
      <c r="H22" s="14">
        <f>'Tabel 5'!G22/'Tabel 7'!$C22*1000</f>
        <v>9.3424554936269981</v>
      </c>
      <c r="I22" s="14">
        <f>'Tabel 5'!H22/'Tabel 7'!$C22*1000</f>
        <v>12.788395900218717</v>
      </c>
      <c r="J22" s="14">
        <f>'Tabel 5'!I22/'Tabel 7'!$C22*1000</f>
        <v>2.5073032349283109</v>
      </c>
      <c r="K22" s="14">
        <f>'Tabel 5'!J22/'Tabel 7'!$C22*1000</f>
        <v>54.154058604675299</v>
      </c>
      <c r="L22" s="14">
        <f>'Tabel 5'!K22/'Tabel 7'!$C22*1000</f>
        <v>45.091579332020245</v>
      </c>
      <c r="M22" s="14">
        <f>'Tabel 5'!L22/'Tabel 7'!$C22*1000</f>
        <v>39.539060926137935</v>
      </c>
      <c r="N22" s="14">
        <f>'Tabel 5'!M22/'Tabel 7'!$C22*1000</f>
        <v>5.5525184058823021</v>
      </c>
      <c r="O22" s="14">
        <f>'Tabel 5'!N22/'Tabel 7'!$C22*1000</f>
        <v>3.8713015722090232</v>
      </c>
      <c r="P22" s="14">
        <f>'Tabel 5'!O22/'Tabel 7'!$C22*1000</f>
        <v>37.684321455217194</v>
      </c>
      <c r="Q22" s="14">
        <f>'Tabel 5'!P22/'Tabel 7'!$C22*1000</f>
        <v>34.604253446867347</v>
      </c>
      <c r="R22" s="14">
        <f>'Tabel 5'!Q22/'Tabel 7'!$C22*1000</f>
        <v>3.0738884272512932</v>
      </c>
      <c r="S22" s="14">
        <f>'Tabel 5'!R22/'Tabel 7'!$C22*1000</f>
        <v>6.1795810985564911E-3</v>
      </c>
      <c r="T22" s="14">
        <f>'Tabel 5'!S22/'Tabel 7'!$C22*1000</f>
        <v>0</v>
      </c>
      <c r="U22" s="14"/>
      <c r="V22" s="14">
        <f>'Tabel 5'!U22/'Tabel 7'!$C22*1000</f>
        <v>20.489019090373901</v>
      </c>
      <c r="W22" s="47"/>
      <c r="X22" s="47"/>
      <c r="Y22" s="47"/>
      <c r="Z22" s="47"/>
      <c r="AA22" s="47"/>
      <c r="AB22" s="47"/>
      <c r="AC22" s="47"/>
      <c r="AD22" s="47"/>
      <c r="AE22" s="47"/>
      <c r="AF22" s="47"/>
      <c r="AG22" s="47"/>
      <c r="AH22" s="47"/>
      <c r="AI22" s="47"/>
      <c r="AJ22" s="47"/>
      <c r="AK22" s="47"/>
      <c r="AL22" s="47"/>
      <c r="AM22" s="47"/>
    </row>
    <row r="23" spans="1:39" x14ac:dyDescent="0.25">
      <c r="A23" s="92"/>
      <c r="B23" s="92" t="s">
        <v>784</v>
      </c>
      <c r="C23" s="20">
        <v>2377567</v>
      </c>
      <c r="E23" s="14">
        <f>'Tabel 5'!D23/'Tabel 7'!$C23*1000</f>
        <v>172.35812912948407</v>
      </c>
      <c r="F23" s="14">
        <f>'Tabel 5'!E23/'Tabel 7'!$C23*1000</f>
        <v>104.44080019616692</v>
      </c>
      <c r="G23" s="14">
        <f>'Tabel 5'!F23/'Tabel 7'!$C23*1000</f>
        <v>59.921213576736221</v>
      </c>
      <c r="H23" s="14">
        <f>'Tabel 5'!G23/'Tabel 7'!$C23*1000</f>
        <v>9.954461851127645</v>
      </c>
      <c r="I23" s="14">
        <f>'Tabel 5'!H23/'Tabel 7'!$C23*1000</f>
        <v>20.434797421061106</v>
      </c>
      <c r="J23" s="14">
        <f>'Tabel 5'!I23/'Tabel 7'!$C23*1000</f>
        <v>2.8470701351423537</v>
      </c>
      <c r="K23" s="14">
        <f>'Tabel 5'!J23/'Tabel 7'!$C23*1000</f>
        <v>11.283299271902747</v>
      </c>
      <c r="L23" s="14">
        <f>'Tabel 5'!K23/'Tabel 7'!$C23*1000</f>
        <v>28.920741245146822</v>
      </c>
      <c r="M23" s="14">
        <f>'Tabel 5'!L23/'Tabel 7'!$C23*1000</f>
        <v>20.892618378367462</v>
      </c>
      <c r="N23" s="14">
        <f>'Tabel 5'!M23/'Tabel 7'!$C23*1000</f>
        <v>8.0281228667793592</v>
      </c>
      <c r="O23" s="14">
        <f>'Tabel 5'!N23/'Tabel 7'!$C23*1000</f>
        <v>6.8443917668776528</v>
      </c>
      <c r="P23" s="14">
        <f>'Tabel 5'!O23/'Tabel 7'!$C23*1000</f>
        <v>32.152195921292645</v>
      </c>
      <c r="Q23" s="14">
        <f>'Tabel 5'!P23/'Tabel 7'!$C23*1000</f>
        <v>31.48845016775552</v>
      </c>
      <c r="R23" s="14">
        <f>'Tabel 5'!Q23/'Tabel 7'!$C23*1000</f>
        <v>0.63569186483493423</v>
      </c>
      <c r="S23" s="14">
        <f>'Tabel 5'!R23/'Tabel 7'!$C23*1000</f>
        <v>2.8053888702190097E-2</v>
      </c>
      <c r="T23" s="14">
        <f>'Tabel 5'!S23/'Tabel 7'!$C23*1000</f>
        <v>0.63888840987446416</v>
      </c>
      <c r="U23" s="14"/>
      <c r="V23" s="14">
        <f>'Tabel 5'!U23/'Tabel 7'!$C23*1000</f>
        <v>29.949524030237633</v>
      </c>
      <c r="W23" s="47"/>
      <c r="X23" s="47"/>
      <c r="Y23" s="47"/>
      <c r="Z23" s="47"/>
      <c r="AA23" s="47"/>
      <c r="AB23" s="47"/>
      <c r="AC23" s="47"/>
      <c r="AD23" s="47"/>
      <c r="AE23" s="47"/>
      <c r="AF23" s="47"/>
      <c r="AG23" s="47"/>
      <c r="AH23" s="47"/>
      <c r="AI23" s="47"/>
      <c r="AJ23" s="47"/>
      <c r="AK23" s="47"/>
      <c r="AL23" s="47"/>
      <c r="AM23" s="47"/>
    </row>
    <row r="24" spans="1:39" x14ac:dyDescent="0.25">
      <c r="A24" s="92"/>
      <c r="B24" s="92" t="s">
        <v>785</v>
      </c>
      <c r="C24" s="20">
        <v>1661487</v>
      </c>
      <c r="E24" s="14">
        <f>'Tabel 5'!D24/'Tabel 7'!$C24*1000</f>
        <v>131.01697455351743</v>
      </c>
      <c r="F24" s="14">
        <f>'Tabel 5'!E24/'Tabel 7'!$C24*1000</f>
        <v>62.29600351973864</v>
      </c>
      <c r="G24" s="14">
        <f>'Tabel 5'!F24/'Tabel 7'!$C24*1000</f>
        <v>33.566859084663314</v>
      </c>
      <c r="H24" s="14">
        <f>'Tabel 5'!G24/'Tabel 7'!$C24*1000</f>
        <v>4.1276880288560793</v>
      </c>
      <c r="I24" s="14">
        <f>'Tabel 5'!H24/'Tabel 7'!$C24*1000</f>
        <v>14.106640617711724</v>
      </c>
      <c r="J24" s="14">
        <f>'Tabel 5'!I24/'Tabel 7'!$C24*1000</f>
        <v>0.58796728472747606</v>
      </c>
      <c r="K24" s="14">
        <f>'Tabel 5'!J24/'Tabel 7'!$C24*1000</f>
        <v>9.9068485037800489</v>
      </c>
      <c r="L24" s="14">
        <f>'Tabel 5'!K24/'Tabel 7'!$C24*1000</f>
        <v>28.704407557808157</v>
      </c>
      <c r="M24" s="14">
        <f>'Tabel 5'!L24/'Tabel 7'!$C24*1000</f>
        <v>22.943062449480493</v>
      </c>
      <c r="N24" s="14">
        <f>'Tabel 5'!M24/'Tabel 7'!$C24*1000</f>
        <v>5.7613451083276601</v>
      </c>
      <c r="O24" s="14">
        <f>'Tabel 5'!N24/'Tabel 7'!$C24*1000</f>
        <v>9.7545150819717517</v>
      </c>
      <c r="P24" s="14">
        <f>'Tabel 5'!O24/'Tabel 7'!$C24*1000</f>
        <v>30.262048393998867</v>
      </c>
      <c r="Q24" s="14">
        <f>'Tabel 5'!P24/'Tabel 7'!$C24*1000</f>
        <v>28.681717040217588</v>
      </c>
      <c r="R24" s="14">
        <f>'Tabel 5'!Q24/'Tabel 7'!$C24*1000</f>
        <v>1.560289066360435</v>
      </c>
      <c r="S24" s="14">
        <f>'Tabel 5'!R24/'Tabel 7'!$C24*1000</f>
        <v>2.0042287420846506E-2</v>
      </c>
      <c r="T24" s="14">
        <f>'Tabel 5'!S24/'Tabel 7'!$C24*1000</f>
        <v>0</v>
      </c>
      <c r="U24" s="14"/>
      <c r="V24" s="14">
        <f>'Tabel 5'!U24/'Tabel 7'!$C24*1000</f>
        <v>12.459321078046353</v>
      </c>
      <c r="W24" s="47"/>
      <c r="X24" s="47"/>
      <c r="Y24" s="47"/>
      <c r="Z24" s="47"/>
      <c r="AA24" s="47"/>
      <c r="AB24" s="47"/>
      <c r="AC24" s="47"/>
      <c r="AD24" s="47"/>
      <c r="AE24" s="47"/>
      <c r="AF24" s="47"/>
      <c r="AG24" s="47"/>
      <c r="AH24" s="47"/>
      <c r="AI24" s="47"/>
      <c r="AJ24" s="47"/>
      <c r="AK24" s="47"/>
      <c r="AL24" s="47"/>
      <c r="AM24" s="47"/>
    </row>
    <row r="25" spans="1:39" x14ac:dyDescent="0.25">
      <c r="A25" s="92"/>
      <c r="B25" s="92" t="s">
        <v>786</v>
      </c>
      <c r="C25" s="20">
        <v>3710636</v>
      </c>
      <c r="E25" s="14">
        <f>'Tabel 5'!D25/'Tabel 7'!$C25*1000</f>
        <v>100.56901296704932</v>
      </c>
      <c r="F25" s="14">
        <f>'Tabel 5'!E25/'Tabel 7'!$C25*1000</f>
        <v>53.331827751361224</v>
      </c>
      <c r="G25" s="14">
        <f>'Tabel 5'!F25/'Tabel 7'!$C25*1000</f>
        <v>32.267163903977654</v>
      </c>
      <c r="H25" s="14">
        <f>'Tabel 5'!G25/'Tabel 7'!$C25*1000</f>
        <v>3.1500529828309753</v>
      </c>
      <c r="I25" s="14">
        <f>'Tabel 5'!H25/'Tabel 7'!$C25*1000</f>
        <v>9.7379532780903322</v>
      </c>
      <c r="J25" s="14">
        <f>'Tabel 5'!I25/'Tabel 7'!$C25*1000</f>
        <v>0.47913619120819179</v>
      </c>
      <c r="K25" s="14">
        <f>'Tabel 5'!J25/'Tabel 7'!$C25*1000</f>
        <v>7.6974674961381284</v>
      </c>
      <c r="L25" s="14">
        <f>'Tabel 5'!K25/'Tabel 7'!$C25*1000</f>
        <v>12.802118019660242</v>
      </c>
      <c r="M25" s="14">
        <f>'Tabel 5'!L25/'Tabel 7'!$C25*1000</f>
        <v>9.1516117452641534</v>
      </c>
      <c r="N25" s="14">
        <f>'Tabel 5'!M25/'Tabel 7'!$C25*1000</f>
        <v>3.6505062743960872</v>
      </c>
      <c r="O25" s="14">
        <f>'Tabel 5'!N25/'Tabel 7'!$C25*1000</f>
        <v>8.1579006941128149</v>
      </c>
      <c r="P25" s="14">
        <f>'Tabel 5'!O25/'Tabel 7'!$C25*1000</f>
        <v>26.277166501915033</v>
      </c>
      <c r="Q25" s="14">
        <f>'Tabel 5'!P25/'Tabel 7'!$C25*1000</f>
        <v>24.359004763603874</v>
      </c>
      <c r="R25" s="14">
        <f>'Tabel 5'!Q25/'Tabel 7'!$C25*1000</f>
        <v>0.88300226699681683</v>
      </c>
      <c r="S25" s="14">
        <f>'Tabel 5'!R25/'Tabel 7'!$C25*1000</f>
        <v>1.035132521756378</v>
      </c>
      <c r="T25" s="14">
        <f>'Tabel 5'!S25/'Tabel 7'!$C25*1000</f>
        <v>0.22718477371534151</v>
      </c>
      <c r="U25" s="14"/>
      <c r="V25" s="14">
        <f>'Tabel 5'!U25/'Tabel 7'!$C25*1000</f>
        <v>12.652817468487882</v>
      </c>
      <c r="W25" s="47"/>
      <c r="X25" s="47"/>
      <c r="Y25" s="47"/>
      <c r="Z25" s="47"/>
      <c r="AA25" s="47"/>
      <c r="AB25" s="47"/>
      <c r="AC25" s="47"/>
      <c r="AD25" s="47"/>
      <c r="AE25" s="47"/>
      <c r="AF25" s="47"/>
      <c r="AG25" s="47"/>
      <c r="AH25" s="47"/>
      <c r="AI25" s="47"/>
      <c r="AJ25" s="47"/>
      <c r="AK25" s="47"/>
      <c r="AL25" s="47"/>
      <c r="AM25" s="47"/>
    </row>
    <row r="26" spans="1:39" x14ac:dyDescent="0.25">
      <c r="A26" s="92"/>
      <c r="B26" s="92" t="s">
        <v>787</v>
      </c>
      <c r="C26" s="20">
        <v>6143017</v>
      </c>
      <c r="E26" s="14">
        <f>'Tabel 5'!D26/'Tabel 7'!$C26*1000</f>
        <v>56.561458319259089</v>
      </c>
      <c r="F26" s="14">
        <f>'Tabel 5'!E26/'Tabel 7'!$C26*1000</f>
        <v>24.578802240006823</v>
      </c>
      <c r="G26" s="14">
        <f>'Tabel 5'!F26/'Tabel 7'!$C26*1000</f>
        <v>12.008865561409966</v>
      </c>
      <c r="H26" s="14">
        <f>'Tabel 5'!G26/'Tabel 7'!$C26*1000</f>
        <v>1.6986234121915524</v>
      </c>
      <c r="I26" s="14">
        <f>'Tabel 5'!H26/'Tabel 7'!$C26*1000</f>
        <v>5.8967512313681487</v>
      </c>
      <c r="J26" s="14">
        <f>'Tabel 5'!I26/'Tabel 7'!$C26*1000</f>
        <v>0.4417245252786936</v>
      </c>
      <c r="K26" s="14">
        <f>'Tabel 5'!J26/'Tabel 7'!$C26*1000</f>
        <v>4.5328537884046058</v>
      </c>
      <c r="L26" s="14">
        <f>'Tabel 5'!K26/'Tabel 7'!$C26*1000</f>
        <v>5.6197142218554825</v>
      </c>
      <c r="M26" s="14">
        <f>'Tabel 5'!L26/'Tabel 7'!$C26*1000</f>
        <v>3.7728727270580964</v>
      </c>
      <c r="N26" s="14">
        <f>'Tabel 5'!M26/'Tabel 7'!$C26*1000</f>
        <v>1.8468414947973852</v>
      </c>
      <c r="O26" s="14">
        <f>'Tabel 5'!N26/'Tabel 7'!$C26*1000</f>
        <v>5.379278618307584</v>
      </c>
      <c r="P26" s="14">
        <f>'Tabel 5'!O26/'Tabel 7'!$C26*1000</f>
        <v>20.983500452627759</v>
      </c>
      <c r="Q26" s="14">
        <f>'Tabel 5'!P26/'Tabel 7'!$C26*1000</f>
        <v>20.019825214218425</v>
      </c>
      <c r="R26" s="14">
        <f>'Tabel 5'!Q26/'Tabel 7'!$C26*1000</f>
        <v>0.68915712661158035</v>
      </c>
      <c r="S26" s="14">
        <f>'Tabel 5'!R26/'Tabel 7'!$C26*1000</f>
        <v>0.27453281893196707</v>
      </c>
      <c r="T26" s="14">
        <f>'Tabel 5'!S26/'Tabel 7'!$C26*1000</f>
        <v>1.0043924670890541</v>
      </c>
      <c r="U26" s="14"/>
      <c r="V26" s="14">
        <f>'Tabel 5'!U26/'Tabel 7'!$C26*1000</f>
        <v>6.3039057192907002</v>
      </c>
      <c r="W26" s="47"/>
      <c r="X26" s="47"/>
      <c r="Y26" s="47"/>
      <c r="Z26" s="47"/>
      <c r="AA26" s="47"/>
      <c r="AB26" s="47"/>
      <c r="AC26" s="47"/>
      <c r="AD26" s="47"/>
      <c r="AE26" s="47"/>
      <c r="AF26" s="47"/>
      <c r="AG26" s="47"/>
      <c r="AH26" s="47"/>
      <c r="AI26" s="47"/>
      <c r="AJ26" s="47"/>
      <c r="AK26" s="47"/>
      <c r="AL26" s="47"/>
      <c r="AM26" s="47"/>
    </row>
    <row r="27" spans="1:39" x14ac:dyDescent="0.25">
      <c r="A27" s="92"/>
      <c r="B27" s="92" t="s">
        <v>788</v>
      </c>
      <c r="C27" s="20">
        <v>989983</v>
      </c>
      <c r="E27" s="14">
        <f>'Tabel 5'!D27/'Tabel 7'!$C27*1000</f>
        <v>50.30591434398368</v>
      </c>
      <c r="F27" s="14">
        <f>'Tabel 5'!E27/'Tabel 7'!$C27*1000</f>
        <v>17.610403410967663</v>
      </c>
      <c r="G27" s="14">
        <f>'Tabel 5'!F27/'Tabel 7'!$C27*1000</f>
        <v>4.9542264867174497</v>
      </c>
      <c r="H27" s="14">
        <f>'Tabel 5'!G27/'Tabel 7'!$C27*1000</f>
        <v>1.0420380956036619</v>
      </c>
      <c r="I27" s="14">
        <f>'Tabel 5'!H27/'Tabel 7'!$C27*1000</f>
        <v>5.1103907844882182</v>
      </c>
      <c r="J27" s="14">
        <f>'Tabel 5'!I27/'Tabel 7'!$C27*1000</f>
        <v>0.19919533971795475</v>
      </c>
      <c r="K27" s="14">
        <f>'Tabel 5'!J27/'Tabel 7'!$C27*1000</f>
        <v>6.3048557399470502</v>
      </c>
      <c r="L27" s="14">
        <f>'Tabel 5'!K27/'Tabel 7'!$C27*1000</f>
        <v>5.9122227351378758</v>
      </c>
      <c r="M27" s="14">
        <f>'Tabel 5'!L27/'Tabel 7'!$C27*1000</f>
        <v>4.4031059119197007</v>
      </c>
      <c r="N27" s="14">
        <f>'Tabel 5'!M27/'Tabel 7'!$C27*1000</f>
        <v>1.5091168232181764</v>
      </c>
      <c r="O27" s="14">
        <f>'Tabel 5'!N27/'Tabel 7'!$C27*1000</f>
        <v>6.9092095520832171</v>
      </c>
      <c r="P27" s="14">
        <f>'Tabel 5'!O27/'Tabel 7'!$C27*1000</f>
        <v>19.874078645794928</v>
      </c>
      <c r="Q27" s="14">
        <f>'Tabel 5'!P27/'Tabel 7'!$C27*1000</f>
        <v>17.911923740104626</v>
      </c>
      <c r="R27" s="14">
        <f>'Tabel 5'!Q27/'Tabel 7'!$C27*1000</f>
        <v>0.45818968608551858</v>
      </c>
      <c r="S27" s="14">
        <f>'Tabel 5'!R27/'Tabel 7'!$C27*1000</f>
        <v>1.5040662314403379</v>
      </c>
      <c r="T27" s="14">
        <f>'Tabel 5'!S27/'Tabel 7'!$C27*1000</f>
        <v>0.77173042365373945</v>
      </c>
      <c r="U27" s="14"/>
      <c r="V27" s="14">
        <f>'Tabel 5'!U27/'Tabel 7'!$C27*1000</f>
        <v>6.5384961155898633</v>
      </c>
      <c r="W27" s="47"/>
      <c r="X27" s="47"/>
      <c r="Y27" s="47"/>
      <c r="Z27" s="47"/>
      <c r="AA27" s="47"/>
      <c r="AB27" s="47"/>
      <c r="AC27" s="47"/>
      <c r="AD27" s="47"/>
      <c r="AE27" s="47"/>
      <c r="AF27" s="47"/>
      <c r="AG27" s="47"/>
      <c r="AH27" s="47"/>
      <c r="AI27" s="47"/>
      <c r="AJ27" s="47"/>
      <c r="AK27" s="47"/>
      <c r="AL27" s="47"/>
      <c r="AM27" s="47"/>
    </row>
    <row r="28" spans="1:39" x14ac:dyDescent="0.25">
      <c r="A28" s="92"/>
      <c r="B28" s="92" t="s">
        <v>789</v>
      </c>
      <c r="C28" s="20">
        <v>85136</v>
      </c>
      <c r="E28" s="14">
        <f>'Tabel 5'!D28/'Tabel 7'!$C28*1000</f>
        <v>32.054595000939671</v>
      </c>
      <c r="F28" s="14">
        <f>'Tabel 5'!E28/'Tabel 7'!$C28*1000</f>
        <v>18.417590678443904</v>
      </c>
      <c r="G28" s="14">
        <f>'Tabel 5'!F28/'Tabel 7'!$C28*1000</f>
        <v>7.3623379064085688</v>
      </c>
      <c r="H28" s="14">
        <f>'Tabel 5'!G28/'Tabel 7'!$C28*1000</f>
        <v>0.29012403683518134</v>
      </c>
      <c r="I28" s="14">
        <f>'Tabel 5'!H28/'Tabel 7'!$C28*1000</f>
        <v>0.34298064273632778</v>
      </c>
      <c r="J28" s="14">
        <f>'Tabel 5'!I28/'Tabel 7'!$C28*1000</f>
        <v>0</v>
      </c>
      <c r="K28" s="14">
        <f>'Tabel 5'!J28/'Tabel 7'!$C28*1000</f>
        <v>10.422148092463821</v>
      </c>
      <c r="L28" s="14">
        <f>'Tabel 5'!K28/'Tabel 7'!$C28*1000</f>
        <v>0.78697613230595753</v>
      </c>
      <c r="M28" s="14">
        <f>'Tabel 5'!L28/'Tabel 7'!$C28*1000</f>
        <v>0.78697613230595753</v>
      </c>
      <c r="N28" s="14">
        <f>'Tabel 5'!M28/'Tabel 7'!$C28*1000</f>
        <v>0</v>
      </c>
      <c r="O28" s="14">
        <f>'Tabel 5'!N28/'Tabel 7'!$C28*1000</f>
        <v>1.1628453298252208</v>
      </c>
      <c r="P28" s="14">
        <f>'Tabel 5'!O28/'Tabel 7'!$C28*1000</f>
        <v>11.687182860364594</v>
      </c>
      <c r="Q28" s="14">
        <f>'Tabel 5'!P28/'Tabel 7'!$C28*1000</f>
        <v>11.310139071603082</v>
      </c>
      <c r="R28" s="14">
        <f>'Tabel 5'!Q28/'Tabel 7'!$C28*1000</f>
        <v>0.32301259161811685</v>
      </c>
      <c r="S28" s="14">
        <f>'Tabel 5'!R28/'Tabel 7'!$C28*1000</f>
        <v>5.4031197143394098E-2</v>
      </c>
      <c r="T28" s="14">
        <f>'Tabel 5'!S28/'Tabel 7'!$C28*1000</f>
        <v>5.8729562112384892E-2</v>
      </c>
      <c r="U28" s="14"/>
      <c r="V28" s="14">
        <f>'Tabel 5'!U28/'Tabel 7'!$C28*1000</f>
        <v>7.0710392783311402</v>
      </c>
      <c r="W28" s="47"/>
      <c r="X28" s="47"/>
      <c r="Y28" s="47"/>
      <c r="Z28" s="47"/>
      <c r="AA28" s="47"/>
      <c r="AB28" s="47"/>
      <c r="AC28" s="47"/>
      <c r="AD28" s="47"/>
      <c r="AE28" s="47"/>
      <c r="AF28" s="47"/>
      <c r="AG28" s="47"/>
      <c r="AH28" s="47"/>
      <c r="AI28" s="47"/>
      <c r="AJ28" s="47"/>
      <c r="AK28" s="47"/>
      <c r="AL28" s="47"/>
      <c r="AM28" s="47"/>
    </row>
    <row r="29" spans="1:39" x14ac:dyDescent="0.25">
      <c r="A29" s="92"/>
      <c r="B29" s="92" t="s">
        <v>790</v>
      </c>
      <c r="C29" s="20">
        <v>12410</v>
      </c>
      <c r="E29" s="14">
        <f>'Tabel 5'!D29/'Tabel 7'!$C29*1000</f>
        <v>151.41015310233684</v>
      </c>
      <c r="F29" s="14">
        <f>'Tabel 5'!E29/'Tabel 7'!$C29*1000</f>
        <v>19.178082191780824</v>
      </c>
      <c r="G29" s="14">
        <f>'Tabel 5'!F29/'Tabel 7'!$C29*1000</f>
        <v>3.8678485092667203</v>
      </c>
      <c r="H29" s="14">
        <f>'Tabel 5'!G29/'Tabel 7'!$C29*1000</f>
        <v>2.9814665592264302</v>
      </c>
      <c r="I29" s="14">
        <f>'Tabel 5'!H29/'Tabel 7'!$C29*1000</f>
        <v>0.64464141821112009</v>
      </c>
      <c r="J29" s="14">
        <f>'Tabel 5'!I29/'Tabel 7'!$C29*1000</f>
        <v>0.24174053182917002</v>
      </c>
      <c r="K29" s="14">
        <f>'Tabel 5'!J29/'Tabel 7'!$C29*1000</f>
        <v>11.442385173247381</v>
      </c>
      <c r="L29" s="14">
        <f>'Tabel 5'!K29/'Tabel 7'!$C29*1000</f>
        <v>86.301369863013704</v>
      </c>
      <c r="M29" s="14">
        <f>'Tabel 5'!L29/'Tabel 7'!$C29*1000</f>
        <v>84.689766317485905</v>
      </c>
      <c r="N29" s="14">
        <f>'Tabel 5'!M29/'Tabel 7'!$C29*1000</f>
        <v>1.6116035455278002</v>
      </c>
      <c r="O29" s="14">
        <f>'Tabel 5'!N29/'Tabel 7'!$C29*1000</f>
        <v>1.4504431909750202</v>
      </c>
      <c r="P29" s="14">
        <f>'Tabel 5'!O29/'Tabel 7'!$C29*1000</f>
        <v>44.480257856567285</v>
      </c>
      <c r="Q29" s="14">
        <f>'Tabel 5'!P29/'Tabel 7'!$C29*1000</f>
        <v>41.740531829170024</v>
      </c>
      <c r="R29" s="14">
        <f>'Tabel 5'!Q29/'Tabel 7'!$C29*1000</f>
        <v>8.0580177276390011E-2</v>
      </c>
      <c r="S29" s="14">
        <f>'Tabel 5'!R29/'Tabel 7'!$C29*1000</f>
        <v>2.6591458501208702</v>
      </c>
      <c r="T29" s="14">
        <f>'Tabel 5'!S29/'Tabel 7'!$C29*1000</f>
        <v>0.96696212731668008</v>
      </c>
      <c r="U29" s="14"/>
      <c r="V29" s="14">
        <f>'Tabel 5'!U29/'Tabel 7'!$C29*1000</f>
        <v>24.738114423851734</v>
      </c>
      <c r="W29" s="47"/>
      <c r="X29" s="47"/>
      <c r="Y29" s="47"/>
      <c r="Z29" s="47"/>
      <c r="AA29" s="47"/>
      <c r="AB29" s="47"/>
      <c r="AC29" s="47"/>
      <c r="AD29" s="47"/>
      <c r="AE29" s="47"/>
      <c r="AF29" s="47"/>
      <c r="AG29" s="47"/>
      <c r="AH29" s="47"/>
      <c r="AI29" s="47"/>
      <c r="AJ29" s="47"/>
      <c r="AK29" s="47"/>
      <c r="AL29" s="47"/>
      <c r="AM29" s="47"/>
    </row>
    <row r="30" spans="1:39" x14ac:dyDescent="0.25">
      <c r="A30" s="92"/>
      <c r="C30" s="20"/>
      <c r="E30" s="6"/>
      <c r="F30" s="6"/>
      <c r="G30" s="6"/>
      <c r="H30" s="6"/>
      <c r="I30" s="6"/>
      <c r="J30" s="6"/>
      <c r="K30" s="6"/>
      <c r="L30" s="6"/>
      <c r="M30" s="6"/>
      <c r="N30" s="6"/>
      <c r="O30" s="6"/>
      <c r="P30" s="6"/>
      <c r="Q30" s="6"/>
      <c r="R30" s="6"/>
      <c r="S30" s="6"/>
      <c r="T30" s="6"/>
      <c r="U30" s="6"/>
      <c r="V30" s="6"/>
      <c r="W30" s="47"/>
      <c r="X30" s="47"/>
      <c r="Y30" s="47"/>
      <c r="Z30" s="47"/>
      <c r="AA30" s="47"/>
      <c r="AB30" s="47"/>
      <c r="AC30" s="47"/>
      <c r="AD30" s="47"/>
      <c r="AE30" s="47"/>
      <c r="AF30" s="47"/>
      <c r="AG30" s="47"/>
      <c r="AH30" s="47"/>
      <c r="AI30" s="47"/>
      <c r="AJ30" s="47"/>
      <c r="AK30" s="47"/>
      <c r="AL30" s="47"/>
      <c r="AM30" s="47"/>
    </row>
    <row r="31" spans="1:39" x14ac:dyDescent="0.25">
      <c r="A31" s="92">
        <v>2019</v>
      </c>
      <c r="B31" s="92" t="s">
        <v>783</v>
      </c>
      <c r="C31" s="20">
        <v>2398282</v>
      </c>
      <c r="E31" s="14">
        <f>'Tabel 5'!D31/'Tabel 7'!$C31*1000</f>
        <v>227.34649219733126</v>
      </c>
      <c r="F31" s="14">
        <f>'Tabel 5'!E31/'Tabel 7'!$C31*1000</f>
        <v>134.83276778960939</v>
      </c>
      <c r="G31" s="14">
        <f>'Tabel 5'!F31/'Tabel 7'!$C31*1000</f>
        <v>61.725435123976247</v>
      </c>
      <c r="H31" s="14">
        <f>'Tabel 5'!G31/'Tabel 7'!$C31*1000</f>
        <v>6.641003851924002</v>
      </c>
      <c r="I31" s="14">
        <f>'Tabel 5'!H31/'Tabel 7'!$C31*1000</f>
        <v>13.959159098054357</v>
      </c>
      <c r="J31" s="14">
        <f>'Tabel 5'!I31/'Tabel 7'!$C31*1000</f>
        <v>1.8479895191641351</v>
      </c>
      <c r="K31" s="14">
        <f>'Tabel 5'!J31/'Tabel 7'!$C31*1000</f>
        <v>50.659180196490652</v>
      </c>
      <c r="L31" s="14">
        <f>'Tabel 5'!K31/'Tabel 7'!$C31*1000</f>
        <v>49.015503597992229</v>
      </c>
      <c r="M31" s="14">
        <f>'Tabel 5'!L31/'Tabel 7'!$C31*1000</f>
        <v>42.612169878271196</v>
      </c>
      <c r="N31" s="14">
        <f>'Tabel 5'!M31/'Tabel 7'!$C31*1000</f>
        <v>6.4033337197210338</v>
      </c>
      <c r="O31" s="14">
        <f>'Tabel 5'!N31/'Tabel 7'!$C31*1000</f>
        <v>4.1225343808609667</v>
      </c>
      <c r="P31" s="14">
        <f>'Tabel 5'!O31/'Tabel 7'!$C31*1000</f>
        <v>39.375686428868661</v>
      </c>
      <c r="Q31" s="14">
        <f>'Tabel 5'!P31/'Tabel 7'!$C31*1000</f>
        <v>36.391883856860865</v>
      </c>
      <c r="R31" s="14">
        <f>'Tabel 5'!Q31/'Tabel 7'!$C31*1000</f>
        <v>2.9287631729713186</v>
      </c>
      <c r="S31" s="14">
        <f>'Tabel 5'!R31/'Tabel 7'!$C31*1000</f>
        <v>5.5039399036476942E-2</v>
      </c>
      <c r="T31" s="14">
        <f>'Tabel 5'!S31/'Tabel 7'!$C31*1000</f>
        <v>0.64379418266909394</v>
      </c>
      <c r="U31" s="14"/>
      <c r="V31" s="14">
        <f>'Tabel 5'!U31/'Tabel 7'!$C31*1000</f>
        <v>22.92182487297157</v>
      </c>
      <c r="W31" s="47"/>
      <c r="X31" s="47"/>
      <c r="Y31" s="47"/>
      <c r="Z31" s="47"/>
      <c r="AA31" s="47"/>
      <c r="AB31" s="47"/>
      <c r="AC31" s="47"/>
      <c r="AD31" s="47"/>
      <c r="AE31" s="47"/>
      <c r="AF31" s="47"/>
      <c r="AG31" s="47"/>
      <c r="AH31" s="47"/>
      <c r="AI31" s="47"/>
      <c r="AJ31" s="47"/>
      <c r="AK31" s="47"/>
      <c r="AL31" s="47"/>
      <c r="AM31" s="47"/>
    </row>
    <row r="32" spans="1:39" x14ac:dyDescent="0.25">
      <c r="A32" s="92"/>
      <c r="B32" s="92" t="s">
        <v>784</v>
      </c>
      <c r="C32" s="20">
        <v>2357045</v>
      </c>
      <c r="E32" s="14">
        <f>'Tabel 5'!D32/'Tabel 7'!$C32*1000</f>
        <v>169.8177166749044</v>
      </c>
      <c r="F32" s="14">
        <f>'Tabel 5'!E32/'Tabel 7'!$C32*1000</f>
        <v>107.53591891542163</v>
      </c>
      <c r="G32" s="14">
        <f>'Tabel 5'!F32/'Tabel 7'!$C32*1000</f>
        <v>58.105421318610112</v>
      </c>
      <c r="H32" s="14">
        <f>'Tabel 5'!G32/'Tabel 7'!$C32*1000</f>
        <v>7.4831272005923646</v>
      </c>
      <c r="I32" s="14">
        <f>'Tabel 5'!H32/'Tabel 7'!$C32*1000</f>
        <v>22.683731432928205</v>
      </c>
      <c r="J32" s="14">
        <f>'Tabel 5'!I32/'Tabel 7'!$C32*1000</f>
        <v>2.3163233711321998</v>
      </c>
      <c r="K32" s="14">
        <f>'Tabel 5'!J32/'Tabel 7'!$C32*1000</f>
        <v>16.947315592158752</v>
      </c>
      <c r="L32" s="14">
        <f>'Tabel 5'!K32/'Tabel 7'!$C32*1000</f>
        <v>30.587027400834522</v>
      </c>
      <c r="M32" s="14">
        <f>'Tabel 5'!L32/'Tabel 7'!$C32*1000</f>
        <v>18.384581922089616</v>
      </c>
      <c r="N32" s="14">
        <f>'Tabel 5'!M32/'Tabel 7'!$C32*1000</f>
        <v>12.202445478744904</v>
      </c>
      <c r="O32" s="14">
        <f>'Tabel 5'!N32/'Tabel 7'!$C32*1000</f>
        <v>5.3745261545706597</v>
      </c>
      <c r="P32" s="14">
        <f>'Tabel 5'!O32/'Tabel 7'!$C32*1000</f>
        <v>26.320244204077564</v>
      </c>
      <c r="Q32" s="14">
        <f>'Tabel 5'!P32/'Tabel 7'!$C32*1000</f>
        <v>25.316275581510286</v>
      </c>
      <c r="R32" s="14">
        <f>'Tabel 5'!Q32/'Tabel 7'!$C32*1000</f>
        <v>0.89308078848704242</v>
      </c>
      <c r="S32" s="14">
        <f>'Tabel 5'!R32/'Tabel 7'!$C32*1000</f>
        <v>0.11088783408023606</v>
      </c>
      <c r="T32" s="14">
        <f>'Tabel 5'!S32/'Tabel 7'!$C32*1000</f>
        <v>1.6796454883126968</v>
      </c>
      <c r="U32" s="14"/>
      <c r="V32" s="14">
        <f>'Tabel 5'!U32/'Tabel 7'!$C32*1000</f>
        <v>33.975168060007341</v>
      </c>
      <c r="W32" s="47"/>
      <c r="X32" s="47"/>
      <c r="Y32" s="47"/>
      <c r="Z32" s="47"/>
      <c r="AA32" s="47"/>
      <c r="AB32" s="47"/>
      <c r="AC32" s="47"/>
      <c r="AD32" s="47"/>
      <c r="AE32" s="47"/>
      <c r="AF32" s="47"/>
      <c r="AG32" s="47"/>
      <c r="AH32" s="47"/>
      <c r="AI32" s="47"/>
      <c r="AJ32" s="47"/>
      <c r="AK32" s="47"/>
      <c r="AL32" s="47"/>
      <c r="AM32" s="47"/>
    </row>
    <row r="33" spans="1:39" x14ac:dyDescent="0.25">
      <c r="A33" s="92"/>
      <c r="B33" s="92" t="s">
        <v>785</v>
      </c>
      <c r="C33" s="20">
        <v>1650637</v>
      </c>
      <c r="E33" s="14">
        <f>'Tabel 5'!D33/'Tabel 7'!$C33*1000</f>
        <v>125.12018087562559</v>
      </c>
      <c r="F33" s="14">
        <f>'Tabel 5'!E33/'Tabel 7'!$C33*1000</f>
        <v>65.016111961624517</v>
      </c>
      <c r="G33" s="14">
        <f>'Tabel 5'!F33/'Tabel 7'!$C33*1000</f>
        <v>29.380172624265661</v>
      </c>
      <c r="H33" s="14">
        <f>'Tabel 5'!G33/'Tabel 7'!$C33*1000</f>
        <v>10.941230567350665</v>
      </c>
      <c r="I33" s="14">
        <f>'Tabel 5'!H33/'Tabel 7'!$C33*1000</f>
        <v>12.994983148929776</v>
      </c>
      <c r="J33" s="14">
        <f>'Tabel 5'!I33/'Tabel 7'!$C33*1000</f>
        <v>1.1934786388527581</v>
      </c>
      <c r="K33" s="14">
        <f>'Tabel 5'!J33/'Tabel 7'!$C33*1000</f>
        <v>10.506246982225649</v>
      </c>
      <c r="L33" s="14">
        <f>'Tabel 5'!K33/'Tabel 7'!$C33*1000</f>
        <v>23.76294727429471</v>
      </c>
      <c r="M33" s="14">
        <f>'Tabel 5'!L33/'Tabel 7'!$C33*1000</f>
        <v>17.023125011737893</v>
      </c>
      <c r="N33" s="14">
        <f>'Tabel 5'!M33/'Tabel 7'!$C33*1000</f>
        <v>6.7398222625568183</v>
      </c>
      <c r="O33" s="14">
        <f>'Tabel 5'!N33/'Tabel 7'!$C33*1000</f>
        <v>6.0818944443872276</v>
      </c>
      <c r="P33" s="14">
        <f>'Tabel 5'!O33/'Tabel 7'!$C33*1000</f>
        <v>30.259227195319138</v>
      </c>
      <c r="Q33" s="14">
        <f>'Tabel 5'!P33/'Tabel 7'!$C33*1000</f>
        <v>27.852883462566268</v>
      </c>
      <c r="R33" s="14">
        <f>'Tabel 5'!Q33/'Tabel 7'!$C33*1000</f>
        <v>1.3800732686835444</v>
      </c>
      <c r="S33" s="14">
        <f>'Tabel 5'!R33/'Tabel 7'!$C33*1000</f>
        <v>1.0262704640693261</v>
      </c>
      <c r="T33" s="14">
        <f>'Tabel 5'!S33/'Tabel 7'!$C33*1000</f>
        <v>0.17920354384398265</v>
      </c>
      <c r="U33" s="14"/>
      <c r="V33" s="14">
        <f>'Tabel 5'!U33/'Tabel 7'!$C33*1000</f>
        <v>14.074566364379328</v>
      </c>
      <c r="W33" s="47"/>
      <c r="X33" s="47"/>
      <c r="Y33" s="47"/>
      <c r="Z33" s="47"/>
      <c r="AA33" s="47"/>
      <c r="AB33" s="47"/>
      <c r="AC33" s="47"/>
      <c r="AD33" s="47"/>
      <c r="AE33" s="47"/>
      <c r="AF33" s="47"/>
      <c r="AG33" s="47"/>
      <c r="AH33" s="47"/>
      <c r="AI33" s="47"/>
      <c r="AJ33" s="47"/>
      <c r="AK33" s="47"/>
      <c r="AL33" s="47"/>
      <c r="AM33" s="47"/>
    </row>
    <row r="34" spans="1:39" x14ac:dyDescent="0.25">
      <c r="A34" s="92"/>
      <c r="B34" s="92" t="s">
        <v>786</v>
      </c>
      <c r="C34" s="20">
        <v>3683213</v>
      </c>
      <c r="E34" s="14">
        <f>'Tabel 5'!D34/'Tabel 7'!$C34*1000</f>
        <v>99.463430434243151</v>
      </c>
      <c r="F34" s="14">
        <f>'Tabel 5'!E34/'Tabel 7'!$C34*1000</f>
        <v>54.221409405320841</v>
      </c>
      <c r="G34" s="14">
        <f>'Tabel 5'!F34/'Tabel 7'!$C34*1000</f>
        <v>30.47155142078137</v>
      </c>
      <c r="H34" s="14">
        <f>'Tabel 5'!G34/'Tabel 7'!$C34*1000</f>
        <v>4.1170453105875833</v>
      </c>
      <c r="I34" s="14">
        <f>'Tabel 5'!H34/'Tabel 7'!$C34*1000</f>
        <v>10.146421068814847</v>
      </c>
      <c r="J34" s="14">
        <f>'Tabel 5'!I34/'Tabel 7'!$C34*1000</f>
        <v>0.84718685783506065</v>
      </c>
      <c r="K34" s="14">
        <f>'Tabel 5'!J34/'Tabel 7'!$C34*1000</f>
        <v>8.6392047473019815</v>
      </c>
      <c r="L34" s="14">
        <f>'Tabel 5'!K34/'Tabel 7'!$C34*1000</f>
        <v>12.120395969497284</v>
      </c>
      <c r="M34" s="14">
        <f>'Tabel 5'!L34/'Tabel 7'!$C34*1000</f>
        <v>9.2647248655869063</v>
      </c>
      <c r="N34" s="14">
        <f>'Tabel 5'!M34/'Tabel 7'!$C34*1000</f>
        <v>2.8556711039103768</v>
      </c>
      <c r="O34" s="14">
        <f>'Tabel 5'!N34/'Tabel 7'!$C34*1000</f>
        <v>7.3370722790129159</v>
      </c>
      <c r="P34" s="14">
        <f>'Tabel 5'!O34/'Tabel 7'!$C34*1000</f>
        <v>25.784552780412103</v>
      </c>
      <c r="Q34" s="14">
        <f>'Tabel 5'!P34/'Tabel 7'!$C34*1000</f>
        <v>24.608284624022613</v>
      </c>
      <c r="R34" s="14">
        <f>'Tabel 5'!Q34/'Tabel 7'!$C34*1000</f>
        <v>0.82012488295654962</v>
      </c>
      <c r="S34" s="14">
        <f>'Tabel 5'!R34/'Tabel 7'!$C34*1000</f>
        <v>0.35614327343293717</v>
      </c>
      <c r="T34" s="14">
        <f>'Tabel 5'!S34/'Tabel 7'!$C34*1000</f>
        <v>0.21530115146748233</v>
      </c>
      <c r="U34" s="14"/>
      <c r="V34" s="14">
        <f>'Tabel 5'!U34/'Tabel 7'!$C34*1000</f>
        <v>12.90476548600366</v>
      </c>
      <c r="W34" s="47"/>
      <c r="X34" s="47"/>
      <c r="Y34" s="47"/>
      <c r="Z34" s="47"/>
      <c r="AA34" s="47"/>
      <c r="AB34" s="47"/>
      <c r="AC34" s="47"/>
      <c r="AD34" s="47"/>
      <c r="AE34" s="47"/>
      <c r="AF34" s="47"/>
      <c r="AG34" s="47"/>
      <c r="AH34" s="47"/>
      <c r="AI34" s="47"/>
      <c r="AJ34" s="47"/>
      <c r="AK34" s="47"/>
      <c r="AL34" s="47"/>
      <c r="AM34" s="47"/>
    </row>
    <row r="35" spans="1:39" x14ac:dyDescent="0.25">
      <c r="A35" s="92"/>
      <c r="B35" s="92" t="s">
        <v>787</v>
      </c>
      <c r="C35" s="20">
        <v>6111049</v>
      </c>
      <c r="E35" s="14">
        <f>'Tabel 5'!D35/'Tabel 7'!$C35*1000</f>
        <v>57.141744404274945</v>
      </c>
      <c r="F35" s="14">
        <f>'Tabel 5'!E35/'Tabel 7'!$C35*1000</f>
        <v>25.467804300047341</v>
      </c>
      <c r="G35" s="14">
        <f>'Tabel 5'!F35/'Tabel 7'!$C35*1000</f>
        <v>11.947863414090328</v>
      </c>
      <c r="H35" s="14">
        <f>'Tabel 5'!G35/'Tabel 7'!$C35*1000</f>
        <v>2.039941990071465</v>
      </c>
      <c r="I35" s="14">
        <f>'Tabel 5'!H35/'Tabel 7'!$C35*1000</f>
        <v>6.4902454034997437</v>
      </c>
      <c r="J35" s="14">
        <f>'Tabel 5'!I35/'Tabel 7'!$C35*1000</f>
        <v>0.55268893159331967</v>
      </c>
      <c r="K35" s="14">
        <f>'Tabel 5'!J35/'Tabel 7'!$C35*1000</f>
        <v>4.4370645607924875</v>
      </c>
      <c r="L35" s="14">
        <f>'Tabel 5'!K35/'Tabel 7'!$C35*1000</f>
        <v>5.4049640249979989</v>
      </c>
      <c r="M35" s="14">
        <f>'Tabel 5'!L35/'Tabel 7'!$C35*1000</f>
        <v>4.0036258527902566</v>
      </c>
      <c r="N35" s="14">
        <f>'Tabel 5'!M35/'Tabel 7'!$C35*1000</f>
        <v>1.4013381722077436</v>
      </c>
      <c r="O35" s="14">
        <f>'Tabel 5'!N35/'Tabel 7'!$C35*1000</f>
        <v>5.5697475179793194</v>
      </c>
      <c r="P35" s="14">
        <f>'Tabel 5'!O35/'Tabel 7'!$C35*1000</f>
        <v>20.699228561250287</v>
      </c>
      <c r="Q35" s="14">
        <f>'Tabel 5'!P35/'Tabel 7'!$C35*1000</f>
        <v>19.453416315509056</v>
      </c>
      <c r="R35" s="14">
        <f>'Tabel 5'!Q35/'Tabel 7'!$C35*1000</f>
        <v>0.74746477625618879</v>
      </c>
      <c r="S35" s="14">
        <f>'Tabel 5'!R35/'Tabel 7'!$C35*1000</f>
        <v>0.49834746948503755</v>
      </c>
      <c r="T35" s="14">
        <f>'Tabel 5'!S35/'Tabel 7'!$C35*1000</f>
        <v>0.38739372241983328</v>
      </c>
      <c r="U35" s="14"/>
      <c r="V35" s="14">
        <f>'Tabel 5'!U35/'Tabel 7'!$C35*1000</f>
        <v>6.4445564092187775</v>
      </c>
      <c r="W35" s="47"/>
      <c r="X35" s="47"/>
      <c r="Y35" s="47"/>
      <c r="Z35" s="47"/>
      <c r="AA35" s="47"/>
      <c r="AB35" s="47"/>
      <c r="AC35" s="47"/>
      <c r="AD35" s="47"/>
      <c r="AE35" s="47"/>
      <c r="AF35" s="47"/>
      <c r="AG35" s="47"/>
      <c r="AH35" s="47"/>
      <c r="AI35" s="47"/>
      <c r="AJ35" s="47"/>
      <c r="AK35" s="47"/>
      <c r="AL35" s="47"/>
      <c r="AM35" s="47"/>
    </row>
    <row r="36" spans="1:39" x14ac:dyDescent="0.25">
      <c r="A36" s="92"/>
      <c r="B36" s="92" t="s">
        <v>788</v>
      </c>
      <c r="C36" s="20">
        <v>985393</v>
      </c>
      <c r="E36" s="14">
        <f>'Tabel 5'!D36/'Tabel 7'!$C36*1000</f>
        <v>49.504106483403064</v>
      </c>
      <c r="F36" s="14">
        <f>'Tabel 5'!E36/'Tabel 7'!$C36*1000</f>
        <v>16.939434317069434</v>
      </c>
      <c r="G36" s="14">
        <f>'Tabel 5'!F36/'Tabel 7'!$C36*1000</f>
        <v>5.940052824165492</v>
      </c>
      <c r="H36" s="14">
        <f>'Tabel 5'!G36/'Tabel 7'!$C36*1000</f>
        <v>1.9254844661098494</v>
      </c>
      <c r="I36" s="14">
        <f>'Tabel 5'!H36/'Tabel 7'!$C36*1000</f>
        <v>4.1811937006677056</v>
      </c>
      <c r="J36" s="14">
        <f>'Tabel 5'!I36/'Tabel 7'!$C36*1000</f>
        <v>0.20782884604340063</v>
      </c>
      <c r="K36" s="14">
        <f>'Tabel 5'!J36/'Tabel 7'!$C36*1000</f>
        <v>4.6848744800829838</v>
      </c>
      <c r="L36" s="14">
        <f>'Tabel 5'!K36/'Tabel 7'!$C36*1000</f>
        <v>5.4008908120922312</v>
      </c>
      <c r="M36" s="14">
        <f>'Tabel 5'!L36/'Tabel 7'!$C36*1000</f>
        <v>4.2637180767325829</v>
      </c>
      <c r="N36" s="14">
        <f>'Tabel 5'!M36/'Tabel 7'!$C36*1000</f>
        <v>1.137172735359649</v>
      </c>
      <c r="O36" s="14">
        <f>'Tabel 5'!N36/'Tabel 7'!$C36*1000</f>
        <v>7.1402983378205445</v>
      </c>
      <c r="P36" s="14">
        <f>'Tabel 5'!O36/'Tabel 7'!$C36*1000</f>
        <v>20.023483016420858</v>
      </c>
      <c r="Q36" s="14">
        <f>'Tabel 5'!P36/'Tabel 7'!$C36*1000</f>
        <v>18.393049777327274</v>
      </c>
      <c r="R36" s="14">
        <f>'Tabel 5'!Q36/'Tabel 7'!$C36*1000</f>
        <v>0.84927521555928087</v>
      </c>
      <c r="S36" s="14">
        <f>'Tabel 5'!R36/'Tabel 7'!$C36*1000</f>
        <v>0.78115802353430452</v>
      </c>
      <c r="T36" s="14">
        <f>'Tabel 5'!S36/'Tabel 7'!$C36*1000</f>
        <v>0.81896258650102038</v>
      </c>
      <c r="U36" s="14"/>
      <c r="V36" s="14">
        <f>'Tabel 5'!U36/'Tabel 7'!$C36*1000</f>
        <v>5.4435134002372658</v>
      </c>
      <c r="W36" s="47"/>
      <c r="X36" s="47"/>
      <c r="Y36" s="47"/>
      <c r="Z36" s="47"/>
      <c r="AA36" s="47"/>
      <c r="AB36" s="47"/>
      <c r="AC36" s="47"/>
      <c r="AD36" s="47"/>
      <c r="AE36" s="47"/>
      <c r="AF36" s="47"/>
      <c r="AG36" s="47"/>
      <c r="AH36" s="47"/>
      <c r="AI36" s="47"/>
      <c r="AJ36" s="47"/>
      <c r="AK36" s="47"/>
      <c r="AL36" s="47"/>
      <c r="AM36" s="47"/>
    </row>
    <row r="37" spans="1:39" x14ac:dyDescent="0.25">
      <c r="A37" s="92"/>
      <c r="B37" s="92" t="s">
        <v>789</v>
      </c>
      <c r="C37" s="20">
        <v>84253</v>
      </c>
      <c r="E37" s="14">
        <f>'Tabel 5'!D37/'Tabel 7'!$C37*1000</f>
        <v>32.022598601830204</v>
      </c>
      <c r="F37" s="14">
        <f>'Tabel 5'!E37/'Tabel 7'!$C37*1000</f>
        <v>17.18633164397707</v>
      </c>
      <c r="G37" s="14">
        <f>'Tabel 5'!F37/'Tabel 7'!$C37*1000</f>
        <v>12.504352331274374</v>
      </c>
      <c r="H37" s="14">
        <f>'Tabel 5'!G37/'Tabel 7'!$C37*1000</f>
        <v>1.0511663377216005</v>
      </c>
      <c r="I37" s="14">
        <f>'Tabel 5'!H37/'Tabel 7'!$C37*1000</f>
        <v>1.3738604210880554</v>
      </c>
      <c r="J37" s="14">
        <f>'Tabel 5'!I37/'Tabel 7'!$C37*1000</f>
        <v>8.357569690878304E-2</v>
      </c>
      <c r="K37" s="14">
        <f>'Tabel 5'!J37/'Tabel 7'!$C37*1000</f>
        <v>2.1733768569842518</v>
      </c>
      <c r="L37" s="14">
        <f>'Tabel 5'!K37/'Tabel 7'!$C37*1000</f>
        <v>1.3530675465562059</v>
      </c>
      <c r="M37" s="14">
        <f>'Tabel 5'!L37/'Tabel 7'!$C37*1000</f>
        <v>0.79501844308563008</v>
      </c>
      <c r="N37" s="14">
        <f>'Tabel 5'!M37/'Tabel 7'!$C37*1000</f>
        <v>0.55804910347057557</v>
      </c>
      <c r="O37" s="14">
        <f>'Tabel 5'!N37/'Tabel 7'!$C37*1000</f>
        <v>1.080080234531708</v>
      </c>
      <c r="P37" s="14">
        <f>'Tabel 5'!O37/'Tabel 7'!$C37*1000</f>
        <v>12.40311917676522</v>
      </c>
      <c r="Q37" s="14">
        <f>'Tabel 5'!P37/'Tabel 7'!$C37*1000</f>
        <v>11.946064539779437</v>
      </c>
      <c r="R37" s="14">
        <f>'Tabel 5'!Q37/'Tabel 7'!$C37*1000</f>
        <v>0.44024465554163467</v>
      </c>
      <c r="S37" s="14">
        <f>'Tabel 5'!R37/'Tabel 7'!$C37*1000</f>
        <v>1.6809981444146454E-2</v>
      </c>
      <c r="T37" s="14">
        <f>'Tabel 5'!S37/'Tabel 7'!$C37*1000</f>
        <v>5.934506783141253E-2</v>
      </c>
      <c r="U37" s="14"/>
      <c r="V37" s="14">
        <f>'Tabel 5'!U37/'Tabel 7'!$C37*1000</f>
        <v>6.9671109634078316</v>
      </c>
      <c r="W37" s="47"/>
      <c r="X37" s="47"/>
      <c r="Y37" s="47"/>
      <c r="Z37" s="47"/>
      <c r="AA37" s="47"/>
      <c r="AB37" s="47"/>
      <c r="AC37" s="47"/>
      <c r="AD37" s="47"/>
      <c r="AE37" s="47"/>
      <c r="AF37" s="47"/>
      <c r="AG37" s="47"/>
      <c r="AH37" s="47"/>
      <c r="AI37" s="47"/>
      <c r="AJ37" s="47"/>
      <c r="AK37" s="47"/>
      <c r="AL37" s="47"/>
      <c r="AM37" s="47"/>
    </row>
    <row r="38" spans="1:39" x14ac:dyDescent="0.25">
      <c r="A38" s="92"/>
      <c r="B38" s="92" t="s">
        <v>790</v>
      </c>
      <c r="C38" s="20">
        <v>12291</v>
      </c>
      <c r="E38" s="14">
        <f>'Tabel 5'!D38/'Tabel 7'!$C38*1000</f>
        <v>167.11414856398991</v>
      </c>
      <c r="F38" s="14">
        <f>'Tabel 5'!E38/'Tabel 7'!$C38*1000</f>
        <v>16.678870718411847</v>
      </c>
      <c r="G38" s="14">
        <f>'Tabel 5'!F38/'Tabel 7'!$C38*1000</f>
        <v>1.7899275892929785</v>
      </c>
      <c r="H38" s="14">
        <f>'Tabel 5'!G38/'Tabel 7'!$C38*1000</f>
        <v>0.81360344967862663</v>
      </c>
      <c r="I38" s="14">
        <f>'Tabel 5'!H38/'Tabel 7'!$C38*1000</f>
        <v>4.8816206980717602</v>
      </c>
      <c r="J38" s="14">
        <f>'Tabel 5'!I38/'Tabel 7'!$C38*1000</f>
        <v>0.24408103490358798</v>
      </c>
      <c r="K38" s="14">
        <f>'Tabel 5'!J38/'Tabel 7'!$C38*1000</f>
        <v>8.9496379464648932</v>
      </c>
      <c r="L38" s="14">
        <f>'Tabel 5'!K38/'Tabel 7'!$C38*1000</f>
        <v>105.19892604344642</v>
      </c>
      <c r="M38" s="14">
        <f>'Tabel 5'!L38/'Tabel 7'!$C38*1000</f>
        <v>102.1885932796355</v>
      </c>
      <c r="N38" s="14">
        <f>'Tabel 5'!M38/'Tabel 7'!$C38*1000</f>
        <v>3.0103327638109185</v>
      </c>
      <c r="O38" s="14">
        <f>'Tabel 5'!N38/'Tabel 7'!$C38*1000</f>
        <v>0.97632413961435194</v>
      </c>
      <c r="P38" s="14">
        <f>'Tabel 5'!O38/'Tabel 7'!$C38*1000</f>
        <v>44.260027662517288</v>
      </c>
      <c r="Q38" s="14">
        <f>'Tabel 5'!P38/'Tabel 7'!$C38*1000</f>
        <v>41.005613863802786</v>
      </c>
      <c r="R38" s="14">
        <f>'Tabel 5'!Q38/'Tabel 7'!$C38*1000</f>
        <v>0</v>
      </c>
      <c r="S38" s="14">
        <f>'Tabel 5'!R38/'Tabel 7'!$C38*1000</f>
        <v>3.2544137987145065</v>
      </c>
      <c r="T38" s="14">
        <f>'Tabel 5'!S38/'Tabel 7'!$C38*1000</f>
        <v>4.2307379383288586</v>
      </c>
      <c r="U38" s="14"/>
      <c r="V38" s="14">
        <f>'Tabel 5'!U38/'Tabel 7'!$C38*1000</f>
        <v>39.052965584574082</v>
      </c>
      <c r="W38" s="47"/>
      <c r="X38" s="47"/>
      <c r="Y38" s="47"/>
      <c r="Z38" s="47"/>
      <c r="AA38" s="47"/>
      <c r="AB38" s="47"/>
      <c r="AC38" s="47"/>
      <c r="AD38" s="47"/>
      <c r="AE38" s="47"/>
      <c r="AF38" s="47"/>
      <c r="AG38" s="47"/>
      <c r="AH38" s="47"/>
      <c r="AI38" s="47"/>
      <c r="AJ38" s="47"/>
      <c r="AK38" s="47"/>
      <c r="AL38" s="47"/>
      <c r="AM38" s="47"/>
    </row>
    <row r="39" spans="1:39" x14ac:dyDescent="0.25">
      <c r="A39" s="92"/>
      <c r="C39" s="20"/>
      <c r="E39" s="6"/>
      <c r="F39" s="6"/>
      <c r="G39" s="6"/>
      <c r="H39" s="6"/>
      <c r="I39" s="6"/>
      <c r="J39" s="6"/>
      <c r="K39" s="6"/>
      <c r="L39" s="6"/>
      <c r="M39" s="6"/>
      <c r="N39" s="6"/>
      <c r="O39" s="6"/>
      <c r="P39" s="6"/>
      <c r="Q39" s="6"/>
      <c r="R39" s="6"/>
      <c r="S39" s="6"/>
      <c r="T39" s="6"/>
      <c r="U39" s="6"/>
      <c r="V39" s="6"/>
      <c r="W39" s="47"/>
      <c r="X39" s="47"/>
      <c r="Y39" s="47"/>
      <c r="Z39" s="47"/>
      <c r="AA39" s="47"/>
      <c r="AB39" s="47"/>
      <c r="AC39" s="47"/>
      <c r="AD39" s="47"/>
      <c r="AE39" s="47"/>
      <c r="AF39" s="47"/>
      <c r="AG39" s="47"/>
      <c r="AH39" s="47"/>
      <c r="AI39" s="47"/>
      <c r="AJ39" s="47"/>
      <c r="AK39" s="47"/>
      <c r="AL39" s="47"/>
      <c r="AM39" s="47"/>
    </row>
    <row r="40" spans="1:39" x14ac:dyDescent="0.25">
      <c r="A40" s="92">
        <v>2017</v>
      </c>
      <c r="B40" s="92" t="s">
        <v>783</v>
      </c>
      <c r="C40" s="20">
        <v>2347527</v>
      </c>
      <c r="E40" s="14">
        <f>'Tabel 5'!D40/'Tabel 7'!$C40*1000</f>
        <v>223.59061258933338</v>
      </c>
      <c r="F40" s="14">
        <f>'Tabel 5'!E40/'Tabel 7'!$C40*1000</f>
        <v>127.80087300380357</v>
      </c>
      <c r="G40" s="14">
        <f>'Tabel 5'!F40/'Tabel 7'!$C40*1000</f>
        <v>62.268932370106924</v>
      </c>
      <c r="H40" s="14">
        <f>'Tabel 5'!G40/'Tabel 7'!$C40*1000</f>
        <v>4.3658709782677692</v>
      </c>
      <c r="I40" s="14">
        <f>'Tabel 5'!H40/'Tabel 7'!$C40*1000</f>
        <v>13.537650472177743</v>
      </c>
      <c r="J40" s="14">
        <f>'Tabel 5'!I40/'Tabel 7'!$C40*1000</f>
        <v>1.9871975913376079</v>
      </c>
      <c r="K40" s="14">
        <f>'Tabel 5'!J40/'Tabel 7'!$C40*1000</f>
        <v>45.641221591913535</v>
      </c>
      <c r="L40" s="14">
        <f>'Tabel 5'!K40/'Tabel 7'!$C40*1000</f>
        <v>52.368726749468692</v>
      </c>
      <c r="M40" s="14">
        <f>'Tabel 5'!L40/'Tabel 7'!$C40*1000</f>
        <v>45.863157271460565</v>
      </c>
      <c r="N40" s="14">
        <f>'Tabel 5'!M40/'Tabel 7'!$C40*1000</f>
        <v>6.5055694780081339</v>
      </c>
      <c r="O40" s="14">
        <f>'Tabel 5'!N40/'Tabel 7'!$C40*1000</f>
        <v>6.0135623573232593</v>
      </c>
      <c r="P40" s="14">
        <f>'Tabel 5'!O40/'Tabel 7'!$C40*1000</f>
        <v>37.407450478737836</v>
      </c>
      <c r="Q40" s="14">
        <f>'Tabel 5'!P40/'Tabel 7'!$C40*1000</f>
        <v>34.450721972526836</v>
      </c>
      <c r="R40" s="14">
        <f>'Tabel 5'!Q40/'Tabel 7'!$C40*1000</f>
        <v>2.7974119147511405</v>
      </c>
      <c r="S40" s="14">
        <f>'Tabel 5'!R40/'Tabel 7'!$C40*1000</f>
        <v>0.15931659145986393</v>
      </c>
      <c r="T40" s="14">
        <f>'Tabel 5'!S40/'Tabel 7'!$C40*1000</f>
        <v>0</v>
      </c>
      <c r="U40" s="14"/>
      <c r="V40" s="14">
        <f>'Tabel 5'!U40/'Tabel 7'!$C40*1000</f>
        <v>19.984008703627264</v>
      </c>
      <c r="W40" s="47"/>
      <c r="X40" s="47"/>
      <c r="Y40" s="47"/>
      <c r="Z40" s="47"/>
      <c r="AA40" s="47"/>
      <c r="AB40" s="47"/>
      <c r="AC40" s="47"/>
      <c r="AD40" s="47"/>
      <c r="AE40" s="47"/>
      <c r="AF40" s="47"/>
      <c r="AG40" s="47"/>
      <c r="AH40" s="47"/>
      <c r="AI40" s="47"/>
      <c r="AJ40" s="47"/>
      <c r="AK40" s="47"/>
      <c r="AL40" s="47"/>
      <c r="AM40" s="47"/>
    </row>
    <row r="41" spans="1:39" x14ac:dyDescent="0.25">
      <c r="A41" s="92"/>
      <c r="B41" s="92" t="s">
        <v>784</v>
      </c>
      <c r="C41" s="20">
        <v>2320482</v>
      </c>
      <c r="E41" s="14">
        <f>'Tabel 5'!D41/'Tabel 7'!$C41*1000</f>
        <v>164.30164077980351</v>
      </c>
      <c r="F41" s="14">
        <f>'Tabel 5'!E41/'Tabel 7'!$C41*1000</f>
        <v>102.43345994495971</v>
      </c>
      <c r="G41" s="14">
        <f>'Tabel 5'!F41/'Tabel 7'!$C41*1000</f>
        <v>53.396665003219155</v>
      </c>
      <c r="H41" s="14">
        <f>'Tabel 5'!G41/'Tabel 7'!$C41*1000</f>
        <v>6.6417235729473445</v>
      </c>
      <c r="I41" s="14">
        <f>'Tabel 5'!H41/'Tabel 7'!$C41*1000</f>
        <v>23.672668006043573</v>
      </c>
      <c r="J41" s="14">
        <f>'Tabel 5'!I41/'Tabel 7'!$C41*1000</f>
        <v>5.0795481283629869</v>
      </c>
      <c r="K41" s="14">
        <f>'Tabel 5'!J41/'Tabel 7'!$C41*1000</f>
        <v>13.64285523438665</v>
      </c>
      <c r="L41" s="14">
        <f>'Tabel 5'!K41/'Tabel 7'!$C41*1000</f>
        <v>28.39323899086483</v>
      </c>
      <c r="M41" s="14">
        <f>'Tabel 5'!L41/'Tabel 7'!$C41*1000</f>
        <v>22.43714883373368</v>
      </c>
      <c r="N41" s="14">
        <f>'Tabel 5'!M41/'Tabel 7'!$C41*1000</f>
        <v>5.9560901571311478</v>
      </c>
      <c r="O41" s="14">
        <f>'Tabel 5'!N41/'Tabel 7'!$C41*1000</f>
        <v>7.7169312237716134</v>
      </c>
      <c r="P41" s="14">
        <f>'Tabel 5'!O41/'Tabel 7'!$C41*1000</f>
        <v>25.758010620207351</v>
      </c>
      <c r="Q41" s="14">
        <f>'Tabel 5'!P41/'Tabel 7'!$C41*1000</f>
        <v>25.153825799984659</v>
      </c>
      <c r="R41" s="14">
        <f>'Tabel 5'!Q41/'Tabel 7'!$C41*1000</f>
        <v>0.51196260087343926</v>
      </c>
      <c r="S41" s="14">
        <f>'Tabel 5'!R41/'Tabel 7'!$C41*1000</f>
        <v>9.2222219349255896E-2</v>
      </c>
      <c r="T41" s="14">
        <f>'Tabel 5'!S41/'Tabel 7'!$C41*1000</f>
        <v>0.14565939317779669</v>
      </c>
      <c r="U41" s="14"/>
      <c r="V41" s="14">
        <f>'Tabel 5'!U41/'Tabel 7'!$C41*1000</f>
        <v>29.612813200016202</v>
      </c>
      <c r="W41" s="47"/>
      <c r="X41" s="47"/>
      <c r="Y41" s="47"/>
      <c r="Z41" s="47"/>
      <c r="AA41" s="47"/>
      <c r="AB41" s="47"/>
      <c r="AC41" s="47"/>
      <c r="AD41" s="47"/>
      <c r="AE41" s="47"/>
      <c r="AF41" s="47"/>
      <c r="AG41" s="47"/>
      <c r="AH41" s="47"/>
      <c r="AI41" s="47"/>
      <c r="AJ41" s="47"/>
      <c r="AK41" s="47"/>
      <c r="AL41" s="47"/>
      <c r="AM41" s="47"/>
    </row>
    <row r="42" spans="1:39" x14ac:dyDescent="0.25">
      <c r="A42" s="92"/>
      <c r="B42" s="92" t="s">
        <v>785</v>
      </c>
      <c r="C42" s="20">
        <v>1632170</v>
      </c>
      <c r="E42" s="14">
        <f>'Tabel 5'!D42/'Tabel 7'!$C42*1000</f>
        <v>122.41814339127801</v>
      </c>
      <c r="F42" s="14">
        <f>'Tabel 5'!E42/'Tabel 7'!$C42*1000</f>
        <v>61.76378318997007</v>
      </c>
      <c r="G42" s="14">
        <f>'Tabel 5'!F42/'Tabel 7'!$C42*1000</f>
        <v>33.882464771137705</v>
      </c>
      <c r="H42" s="14">
        <f>'Tabel 5'!G42/'Tabel 7'!$C42*1000</f>
        <v>2.6106349216074305</v>
      </c>
      <c r="I42" s="14">
        <f>'Tabel 5'!H42/'Tabel 7'!$C42*1000</f>
        <v>15.546429649867974</v>
      </c>
      <c r="J42" s="14">
        <f>'Tabel 5'!I42/'Tabel 7'!$C42*1000</f>
        <v>0.36515804113542094</v>
      </c>
      <c r="K42" s="14">
        <f>'Tabel 5'!J42/'Tabel 7'!$C42*1000</f>
        <v>9.3590958062215535</v>
      </c>
      <c r="L42" s="14">
        <f>'Tabel 5'!K42/'Tabel 7'!$C42*1000</f>
        <v>23.670105076089275</v>
      </c>
      <c r="M42" s="14">
        <f>'Tabel 5'!L42/'Tabel 7'!$C42*1000</f>
        <v>18.035275370850233</v>
      </c>
      <c r="N42" s="14">
        <f>'Tabel 5'!M42/'Tabel 7'!$C42*1000</f>
        <v>5.6348297052390377</v>
      </c>
      <c r="O42" s="14">
        <f>'Tabel 5'!N42/'Tabel 7'!$C42*1000</f>
        <v>8.4505339767380274</v>
      </c>
      <c r="P42" s="14">
        <f>'Tabel 5'!O42/'Tabel 7'!$C42*1000</f>
        <v>28.533721148480648</v>
      </c>
      <c r="Q42" s="14">
        <f>'Tabel 5'!P42/'Tabel 7'!$C42*1000</f>
        <v>26.22023664625355</v>
      </c>
      <c r="R42" s="14">
        <f>'Tabel 5'!Q42/'Tabel 7'!$C42*1000</f>
        <v>1.2321020481935092</v>
      </c>
      <c r="S42" s="14">
        <f>'Tabel 5'!R42/'Tabel 7'!$C42*1000</f>
        <v>1.0813824540335872</v>
      </c>
      <c r="T42" s="14">
        <f>'Tabel 5'!S42/'Tabel 7'!$C42*1000</f>
        <v>0.65924505413039081</v>
      </c>
      <c r="U42" s="14"/>
      <c r="V42" s="14">
        <f>'Tabel 5'!U42/'Tabel 7'!$C42*1000</f>
        <v>15.059705790450749</v>
      </c>
      <c r="W42" s="47"/>
      <c r="X42" s="47"/>
      <c r="Y42" s="47"/>
      <c r="Z42" s="47"/>
      <c r="AA42" s="47"/>
      <c r="AB42" s="47"/>
      <c r="AC42" s="47"/>
      <c r="AD42" s="47"/>
      <c r="AE42" s="47"/>
      <c r="AF42" s="47"/>
      <c r="AG42" s="47"/>
      <c r="AH42" s="47"/>
      <c r="AI42" s="47"/>
      <c r="AJ42" s="47"/>
      <c r="AK42" s="47"/>
      <c r="AL42" s="47"/>
      <c r="AM42" s="47"/>
    </row>
    <row r="43" spans="1:39" x14ac:dyDescent="0.25">
      <c r="A43" s="92"/>
      <c r="B43" s="92" t="s">
        <v>786</v>
      </c>
      <c r="C43" s="20">
        <v>3640915</v>
      </c>
      <c r="E43" s="14">
        <f>'Tabel 5'!D43/'Tabel 7'!$C43*1000</f>
        <v>96.781819231845475</v>
      </c>
      <c r="F43" s="14">
        <f>'Tabel 5'!E43/'Tabel 7'!$C43*1000</f>
        <v>53.949932219901065</v>
      </c>
      <c r="G43" s="14">
        <f>'Tabel 5'!F43/'Tabel 7'!$C43*1000</f>
        <v>30.24606541890677</v>
      </c>
      <c r="H43" s="14">
        <f>'Tabel 5'!G43/'Tabel 7'!$C43*1000</f>
        <v>2.7539780522203898</v>
      </c>
      <c r="I43" s="14">
        <f>'Tabel 5'!H43/'Tabel 7'!$C43*1000</f>
        <v>12.341271480673472</v>
      </c>
      <c r="J43" s="14">
        <f>'Tabel 5'!I43/'Tabel 7'!$C43*1000</f>
        <v>1.0292002777761899</v>
      </c>
      <c r="K43" s="14">
        <f>'Tabel 5'!J43/'Tabel 7'!$C43*1000</f>
        <v>7.5794169903242476</v>
      </c>
      <c r="L43" s="14">
        <f>'Tabel 5'!K43/'Tabel 7'!$C43*1000</f>
        <v>11.311297121763658</v>
      </c>
      <c r="M43" s="14">
        <f>'Tabel 5'!L43/'Tabel 7'!$C43*1000</f>
        <v>8.7910515241597587</v>
      </c>
      <c r="N43" s="14">
        <f>'Tabel 5'!M43/'Tabel 7'!$C43*1000</f>
        <v>2.5202455976038989</v>
      </c>
      <c r="O43" s="14">
        <f>'Tabel 5'!N43/'Tabel 7'!$C43*1000</f>
        <v>7.552969692671768</v>
      </c>
      <c r="P43" s="14">
        <f>'Tabel 5'!O43/'Tabel 7'!$C43*1000</f>
        <v>23.967620197508968</v>
      </c>
      <c r="Q43" s="14">
        <f>'Tabel 5'!P43/'Tabel 7'!$C43*1000</f>
        <v>22.009321253424858</v>
      </c>
      <c r="R43" s="14">
        <f>'Tabel 5'!Q43/'Tabel 7'!$C43*1000</f>
        <v>1.2444673934986124</v>
      </c>
      <c r="S43" s="14">
        <f>'Tabel 5'!R43/'Tabel 7'!$C43*1000</f>
        <v>0.71383155058549852</v>
      </c>
      <c r="T43" s="14">
        <f>'Tabel 5'!S43/'Tabel 7'!$C43*1000</f>
        <v>0.96596597283924512</v>
      </c>
      <c r="U43" s="14"/>
      <c r="V43" s="14">
        <f>'Tabel 5'!U43/'Tabel 7'!$C43*1000</f>
        <v>13.825370820247109</v>
      </c>
      <c r="W43" s="47"/>
      <c r="X43" s="47"/>
      <c r="Y43" s="47"/>
      <c r="Z43" s="47"/>
      <c r="AA43" s="47"/>
      <c r="AB43" s="47"/>
      <c r="AC43" s="47"/>
      <c r="AD43" s="47"/>
      <c r="AE43" s="47"/>
      <c r="AF43" s="47"/>
      <c r="AG43" s="47"/>
      <c r="AH43" s="47"/>
      <c r="AI43" s="47"/>
      <c r="AJ43" s="47"/>
      <c r="AK43" s="47"/>
      <c r="AL43" s="47"/>
      <c r="AM43" s="47"/>
    </row>
    <row r="44" spans="1:39" x14ac:dyDescent="0.25">
      <c r="A44" s="92"/>
      <c r="B44" s="92" t="s">
        <v>787</v>
      </c>
      <c r="C44" s="20">
        <v>6070628</v>
      </c>
      <c r="E44" s="14">
        <f>'Tabel 5'!D44/'Tabel 7'!$C44*1000</f>
        <v>55.404218728695469</v>
      </c>
      <c r="F44" s="14">
        <f>'Tabel 5'!E44/'Tabel 7'!$C44*1000</f>
        <v>24.462689613398389</v>
      </c>
      <c r="G44" s="14">
        <f>'Tabel 5'!F44/'Tabel 7'!$C44*1000</f>
        <v>12.223563064614279</v>
      </c>
      <c r="H44" s="14">
        <f>'Tabel 5'!G44/'Tabel 7'!$C44*1000</f>
        <v>2.5290628910221478</v>
      </c>
      <c r="I44" s="14">
        <f>'Tabel 5'!H44/'Tabel 7'!$C44*1000</f>
        <v>5.2444431556864846</v>
      </c>
      <c r="J44" s="14">
        <f>'Tabel 5'!I44/'Tabel 7'!$C44*1000</f>
        <v>0.50715828257644902</v>
      </c>
      <c r="K44" s="14">
        <f>'Tabel 5'!J44/'Tabel 7'!$C44*1000</f>
        <v>3.9584622194990322</v>
      </c>
      <c r="L44" s="14">
        <f>'Tabel 5'!K44/'Tabel 7'!$C44*1000</f>
        <v>5.1974677476322464</v>
      </c>
      <c r="M44" s="14">
        <f>'Tabel 5'!L44/'Tabel 7'!$C44*1000</f>
        <v>3.9195110024651902</v>
      </c>
      <c r="N44" s="14">
        <f>'Tabel 5'!M44/'Tabel 7'!$C44*1000</f>
        <v>1.2779567451670568</v>
      </c>
      <c r="O44" s="14">
        <f>'Tabel 5'!N44/'Tabel 7'!$C44*1000</f>
        <v>5.0010594143791156</v>
      </c>
      <c r="P44" s="14">
        <f>'Tabel 5'!O44/'Tabel 7'!$C44*1000</f>
        <v>20.74300195328572</v>
      </c>
      <c r="Q44" s="14">
        <f>'Tabel 5'!P44/'Tabel 7'!$C44*1000</f>
        <v>19.663706697506584</v>
      </c>
      <c r="R44" s="14">
        <f>'Tabel 5'!Q44/'Tabel 7'!$C44*1000</f>
        <v>0.5528258361408408</v>
      </c>
      <c r="S44" s="14">
        <f>'Tabel 5'!R44/'Tabel 7'!$C44*1000</f>
        <v>0.52646941963829774</v>
      </c>
      <c r="T44" s="14">
        <f>'Tabel 5'!S44/'Tabel 7'!$C44*1000</f>
        <v>0.2849787534337469</v>
      </c>
      <c r="U44" s="14"/>
      <c r="V44" s="14">
        <f>'Tabel 5'!U44/'Tabel 7'!$C44*1000</f>
        <v>6.7727754031378637</v>
      </c>
      <c r="W44" s="47"/>
      <c r="X44" s="47"/>
      <c r="Y44" s="47"/>
      <c r="Z44" s="47"/>
      <c r="AA44" s="47"/>
      <c r="AB44" s="47"/>
      <c r="AC44" s="47"/>
      <c r="AD44" s="47"/>
      <c r="AE44" s="47"/>
      <c r="AF44" s="47"/>
      <c r="AG44" s="47"/>
      <c r="AH44" s="47"/>
      <c r="AI44" s="47"/>
      <c r="AJ44" s="47"/>
      <c r="AK44" s="47"/>
      <c r="AL44" s="47"/>
      <c r="AM44" s="47"/>
    </row>
    <row r="45" spans="1:39" x14ac:dyDescent="0.25">
      <c r="A45" s="92"/>
      <c r="B45" s="92" t="s">
        <v>788</v>
      </c>
      <c r="C45" s="20">
        <v>975217</v>
      </c>
      <c r="E45" s="14">
        <f>'Tabel 5'!D45/'Tabel 7'!$C45*1000</f>
        <v>46.554766785238563</v>
      </c>
      <c r="F45" s="14">
        <f>'Tabel 5'!E45/'Tabel 7'!$C45*1000</f>
        <v>15.634469046376346</v>
      </c>
      <c r="G45" s="14">
        <f>'Tabel 5'!F45/'Tabel 7'!$C45*1000</f>
        <v>6.2816788468617757</v>
      </c>
      <c r="H45" s="14">
        <f>'Tabel 5'!G45/'Tabel 7'!$C45*1000</f>
        <v>1.1382082141718202</v>
      </c>
      <c r="I45" s="14">
        <f>'Tabel 5'!H45/'Tabel 7'!$C45*1000</f>
        <v>3.5797161042106524</v>
      </c>
      <c r="J45" s="14">
        <f>'Tabel 5'!I45/'Tabel 7'!$C45*1000</f>
        <v>0.1927776074453173</v>
      </c>
      <c r="K45" s="14">
        <f>'Tabel 5'!J45/'Tabel 7'!$C45*1000</f>
        <v>4.4420882736867791</v>
      </c>
      <c r="L45" s="14">
        <f>'Tabel 5'!K45/'Tabel 7'!$C45*1000</f>
        <v>5.6592532738867352</v>
      </c>
      <c r="M45" s="14">
        <f>'Tabel 5'!L45/'Tabel 7'!$C45*1000</f>
        <v>4.863532936772021</v>
      </c>
      <c r="N45" s="14">
        <f>'Tabel 5'!M45/'Tabel 7'!$C45*1000</f>
        <v>0.7957203371147139</v>
      </c>
      <c r="O45" s="14">
        <f>'Tabel 5'!N45/'Tabel 7'!$C45*1000</f>
        <v>6.2140016016948021</v>
      </c>
      <c r="P45" s="14">
        <f>'Tabel 5'!O45/'Tabel 7'!$C45*1000</f>
        <v>19.047042863280687</v>
      </c>
      <c r="Q45" s="14">
        <f>'Tabel 5'!P45/'Tabel 7'!$C45*1000</f>
        <v>17.612490348301968</v>
      </c>
      <c r="R45" s="14">
        <f>'Tabel 5'!Q45/'Tabel 7'!$C45*1000</f>
        <v>0.82033024444815872</v>
      </c>
      <c r="S45" s="14">
        <f>'Tabel 5'!R45/'Tabel 7'!$C45*1000</f>
        <v>0.61422227053055889</v>
      </c>
      <c r="T45" s="14">
        <f>'Tabel 5'!S45/'Tabel 7'!$C45*1000</f>
        <v>1.4732105777483371</v>
      </c>
      <c r="U45" s="14"/>
      <c r="V45" s="14">
        <f>'Tabel 5'!U45/'Tabel 7'!$C45*1000</f>
        <v>5.53107667319171</v>
      </c>
      <c r="W45" s="47"/>
      <c r="X45" s="47"/>
      <c r="Y45" s="47"/>
      <c r="Z45" s="47"/>
      <c r="AA45" s="47"/>
      <c r="AB45" s="47"/>
      <c r="AC45" s="47"/>
      <c r="AD45" s="47"/>
      <c r="AE45" s="47"/>
      <c r="AF45" s="47"/>
      <c r="AG45" s="47"/>
      <c r="AH45" s="47"/>
      <c r="AI45" s="47"/>
      <c r="AJ45" s="47"/>
      <c r="AK45" s="47"/>
      <c r="AL45" s="47"/>
      <c r="AM45" s="47"/>
    </row>
    <row r="46" spans="1:39" x14ac:dyDescent="0.25">
      <c r="A46" s="92"/>
      <c r="B46" s="92" t="s">
        <v>789</v>
      </c>
      <c r="C46" s="20">
        <v>82552</v>
      </c>
      <c r="E46" s="14">
        <f>'Tabel 5'!D46/'Tabel 7'!$C46*1000</f>
        <v>32.742998352553542</v>
      </c>
      <c r="F46" s="14">
        <f>'Tabel 5'!E46/'Tabel 7'!$C46*1000</f>
        <v>17.552572923732917</v>
      </c>
      <c r="G46" s="14">
        <f>'Tabel 5'!F46/'Tabel 7'!$C46*1000</f>
        <v>6.529217947475531</v>
      </c>
      <c r="H46" s="14">
        <f>'Tabel 5'!G46/'Tabel 7'!$C46*1000</f>
        <v>0.1453629227638337</v>
      </c>
      <c r="I46" s="14">
        <f>'Tabel 5'!H46/'Tabel 7'!$C46*1000</f>
        <v>2.38637464870627</v>
      </c>
      <c r="J46" s="14">
        <f>'Tabel 5'!I46/'Tabel 7'!$C46*1000</f>
        <v>0.42397519139451495</v>
      </c>
      <c r="K46" s="14">
        <f>'Tabel 5'!J46/'Tabel 7'!$C46*1000</f>
        <v>8.0676422133927712</v>
      </c>
      <c r="L46" s="14">
        <f>'Tabel 5'!K46/'Tabel 7'!$C46*1000</f>
        <v>1.1871305359046418</v>
      </c>
      <c r="M46" s="14">
        <f>'Tabel 5'!L46/'Tabel 7'!$C46*1000</f>
        <v>0.81160965209807157</v>
      </c>
      <c r="N46" s="14">
        <f>'Tabel 5'!M46/'Tabel 7'!$C46*1000</f>
        <v>0.37552088380657039</v>
      </c>
      <c r="O46" s="14">
        <f>'Tabel 5'!N46/'Tabel 7'!$C46*1000</f>
        <v>0.96908615175889135</v>
      </c>
      <c r="P46" s="14">
        <f>'Tabel 5'!O46/'Tabel 7'!$C46*1000</f>
        <v>13.034208741157089</v>
      </c>
      <c r="Q46" s="14">
        <f>'Tabel 5'!P46/'Tabel 7'!$C46*1000</f>
        <v>12.355848434925866</v>
      </c>
      <c r="R46" s="14">
        <f>'Tabel 5'!Q46/'Tabel 7'!$C46*1000</f>
        <v>0.25438511483670895</v>
      </c>
      <c r="S46" s="14">
        <f>'Tabel 5'!R46/'Tabel 7'!$C46*1000</f>
        <v>0.42397519139451495</v>
      </c>
      <c r="T46" s="14">
        <f>'Tabel 5'!S46/'Tabel 7'!$C46*1000</f>
        <v>0</v>
      </c>
      <c r="U46" s="14"/>
      <c r="V46" s="14">
        <f>'Tabel 5'!U46/'Tabel 7'!$C46*1000</f>
        <v>7.2923732919856574</v>
      </c>
      <c r="W46" s="47"/>
      <c r="X46" s="47"/>
      <c r="Y46" s="47"/>
      <c r="Z46" s="47"/>
      <c r="AA46" s="47"/>
      <c r="AB46" s="47"/>
      <c r="AC46" s="47"/>
      <c r="AD46" s="47"/>
      <c r="AE46" s="47"/>
      <c r="AF46" s="47"/>
      <c r="AG46" s="47"/>
      <c r="AH46" s="47"/>
      <c r="AI46" s="47"/>
      <c r="AJ46" s="47"/>
      <c r="AK46" s="47"/>
      <c r="AL46" s="47"/>
      <c r="AM46" s="47"/>
    </row>
    <row r="47" spans="1:39" x14ac:dyDescent="0.25">
      <c r="A47" s="92"/>
      <c r="B47" s="92" t="s">
        <v>790</v>
      </c>
      <c r="C47" s="20">
        <v>12016</v>
      </c>
      <c r="E47" s="14">
        <f>'Tabel 5'!D47/'Tabel 7'!$C47*1000</f>
        <v>170.43941411451399</v>
      </c>
      <c r="F47" s="14">
        <f>'Tabel 5'!E47/'Tabel 7'!$C47*1000</f>
        <v>30.875499334221036</v>
      </c>
      <c r="G47" s="14">
        <f>'Tabel 5'!F47/'Tabel 7'!$C47*1000</f>
        <v>11.484687083888149</v>
      </c>
      <c r="H47" s="14">
        <f>'Tabel 5'!G47/'Tabel 7'!$C47*1000</f>
        <v>8.3222370173102536E-2</v>
      </c>
      <c r="I47" s="14">
        <f>'Tabel 5'!H47/'Tabel 7'!$C47*1000</f>
        <v>3.828229027962716</v>
      </c>
      <c r="J47" s="14">
        <f>'Tabel 5'!I47/'Tabel 7'!$C47*1000</f>
        <v>8.2390146471371501</v>
      </c>
      <c r="K47" s="14">
        <f>'Tabel 5'!J47/'Tabel 7'!$C47*1000</f>
        <v>7.2403462050599208</v>
      </c>
      <c r="L47" s="14">
        <f>'Tabel 5'!K47/'Tabel 7'!$C47*1000</f>
        <v>94.540612516644472</v>
      </c>
      <c r="M47" s="14">
        <f>'Tabel 5'!L47/'Tabel 7'!$C47*1000</f>
        <v>92.460053262316904</v>
      </c>
      <c r="N47" s="14">
        <f>'Tabel 5'!M47/'Tabel 7'!$C47*1000</f>
        <v>2.0805592543275635</v>
      </c>
      <c r="O47" s="14">
        <f>'Tabel 5'!N47/'Tabel 7'!$C47*1000</f>
        <v>1.1651131824234355</v>
      </c>
      <c r="P47" s="14">
        <f>'Tabel 5'!O47/'Tabel 7'!$C47*1000</f>
        <v>43.858189081225035</v>
      </c>
      <c r="Q47" s="14">
        <f>'Tabel 5'!P47/'Tabel 7'!$C47*1000</f>
        <v>33.372170439414113</v>
      </c>
      <c r="R47" s="14">
        <f>'Tabel 5'!Q47/'Tabel 7'!$C47*1000</f>
        <v>7.0739014647137148</v>
      </c>
      <c r="S47" s="14">
        <f>'Tabel 5'!R47/'Tabel 7'!$C47*1000</f>
        <v>3.4121171770972039</v>
      </c>
      <c r="T47" s="14">
        <f>'Tabel 5'!S47/'Tabel 7'!$C47*1000</f>
        <v>5.4926764314247665</v>
      </c>
      <c r="U47" s="14"/>
      <c r="V47" s="14">
        <f>'Tabel 5'!U47/'Tabel 7'!$C47*1000</f>
        <v>34.537283621837545</v>
      </c>
      <c r="W47" s="47"/>
      <c r="X47" s="47"/>
      <c r="Y47" s="47"/>
      <c r="Z47" s="47"/>
      <c r="AA47" s="47"/>
      <c r="AB47" s="47"/>
      <c r="AC47" s="47"/>
      <c r="AD47" s="47"/>
      <c r="AE47" s="47"/>
      <c r="AF47" s="47"/>
      <c r="AG47" s="47"/>
      <c r="AH47" s="47"/>
      <c r="AI47" s="47"/>
      <c r="AJ47" s="47"/>
      <c r="AK47" s="47"/>
      <c r="AL47" s="47"/>
      <c r="AM47" s="47"/>
    </row>
    <row r="48" spans="1:39" x14ac:dyDescent="0.25">
      <c r="E48" s="6"/>
      <c r="F48" s="6"/>
      <c r="G48" s="6"/>
      <c r="H48" s="6"/>
      <c r="I48" s="6"/>
      <c r="J48" s="6"/>
      <c r="K48" s="6"/>
      <c r="L48" s="6"/>
      <c r="M48" s="6"/>
      <c r="N48" s="6"/>
      <c r="O48" s="6"/>
      <c r="P48" s="6"/>
      <c r="Q48" s="6"/>
      <c r="R48" s="6"/>
      <c r="S48" s="6"/>
      <c r="T48" s="6"/>
      <c r="U48" s="6"/>
      <c r="V48" s="6"/>
      <c r="W48" s="47"/>
      <c r="X48" s="47"/>
      <c r="Y48" s="47"/>
      <c r="Z48" s="47"/>
      <c r="AA48" s="47"/>
      <c r="AB48" s="47"/>
      <c r="AC48" s="47"/>
      <c r="AD48" s="47"/>
      <c r="AE48" s="47"/>
      <c r="AF48" s="47"/>
      <c r="AG48" s="47"/>
      <c r="AH48" s="47"/>
      <c r="AI48" s="47"/>
      <c r="AJ48" s="47"/>
      <c r="AK48" s="47"/>
      <c r="AL48" s="47"/>
      <c r="AM48" s="47"/>
    </row>
    <row r="49" spans="5:39" x14ac:dyDescent="0.25">
      <c r="E49" s="6"/>
      <c r="F49" s="6"/>
      <c r="G49" s="6"/>
      <c r="H49" s="6"/>
      <c r="I49" s="6"/>
      <c r="J49" s="6"/>
      <c r="K49" s="6"/>
      <c r="L49" s="6"/>
      <c r="M49" s="6"/>
      <c r="N49" s="6"/>
      <c r="O49" s="6"/>
      <c r="P49" s="6"/>
      <c r="Q49" s="6"/>
      <c r="R49" s="6"/>
      <c r="S49" s="6"/>
      <c r="T49" s="6"/>
      <c r="U49" s="6"/>
      <c r="V49" s="6"/>
      <c r="W49" s="47"/>
      <c r="X49" s="47"/>
      <c r="Y49" s="47"/>
      <c r="Z49" s="47"/>
      <c r="AA49" s="47"/>
      <c r="AB49" s="47"/>
      <c r="AC49" s="47"/>
      <c r="AD49" s="47"/>
      <c r="AE49" s="47"/>
      <c r="AF49" s="47"/>
      <c r="AG49" s="47"/>
      <c r="AH49" s="47"/>
      <c r="AI49" s="47"/>
      <c r="AJ49" s="47"/>
      <c r="AK49" s="47"/>
      <c r="AL49" s="47"/>
      <c r="AM49" s="47"/>
    </row>
  </sheetData>
  <mergeCells count="2">
    <mergeCell ref="F3:K3"/>
    <mergeCell ref="L3:N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X123"/>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5.28515625" style="1" customWidth="1"/>
    <col min="4" max="19" width="10.140625" style="1" customWidth="1"/>
    <col min="20" max="20" width="4.28515625" style="1" customWidth="1"/>
    <col min="21" max="22" width="10.140625" style="1" customWidth="1"/>
  </cols>
  <sheetData>
    <row r="2" spans="1:24" x14ac:dyDescent="0.25">
      <c r="A2" s="2" t="s">
        <v>962</v>
      </c>
      <c r="B2" s="2"/>
      <c r="C2" s="2"/>
      <c r="D2" s="2"/>
      <c r="E2" s="2"/>
      <c r="F2" s="2"/>
      <c r="G2" s="2"/>
      <c r="H2" s="2"/>
      <c r="I2" s="2"/>
      <c r="J2" s="2"/>
      <c r="K2" s="2"/>
      <c r="L2" s="2"/>
      <c r="M2" s="2"/>
      <c r="N2" s="2"/>
      <c r="O2" s="2"/>
      <c r="P2" s="2"/>
      <c r="Q2" s="2"/>
      <c r="R2" s="2"/>
      <c r="S2" s="2"/>
      <c r="T2" s="2"/>
      <c r="U2" s="2"/>
      <c r="V2" s="2"/>
    </row>
    <row r="3" spans="1:24" ht="27.75" customHeight="1" x14ac:dyDescent="0.25">
      <c r="A3" s="2"/>
      <c r="B3" s="2"/>
      <c r="C3" s="13"/>
      <c r="D3" s="3" t="s">
        <v>736</v>
      </c>
      <c r="E3" s="212" t="s">
        <v>737</v>
      </c>
      <c r="F3" s="212"/>
      <c r="G3" s="212"/>
      <c r="H3" s="212"/>
      <c r="I3" s="212"/>
      <c r="J3" s="212"/>
      <c r="K3" s="212" t="s">
        <v>738</v>
      </c>
      <c r="L3" s="212"/>
      <c r="M3" s="212"/>
      <c r="N3" s="4" t="s">
        <v>739</v>
      </c>
      <c r="O3" s="4" t="s">
        <v>740</v>
      </c>
      <c r="P3" s="4"/>
      <c r="Q3" s="4"/>
      <c r="R3" s="4"/>
      <c r="S3" s="4" t="s">
        <v>741</v>
      </c>
      <c r="T3" s="5"/>
      <c r="U3" s="3" t="s">
        <v>757</v>
      </c>
      <c r="V3" s="105"/>
    </row>
    <row r="4" spans="1:24" ht="51" x14ac:dyDescent="0.25">
      <c r="A4" s="2" t="s">
        <v>0</v>
      </c>
      <c r="B4" s="2" t="s">
        <v>1</v>
      </c>
      <c r="C4" s="2"/>
      <c r="D4" s="3" t="s">
        <v>3</v>
      </c>
      <c r="E4" s="3" t="s">
        <v>742</v>
      </c>
      <c r="F4" s="3" t="s">
        <v>743</v>
      </c>
      <c r="G4" s="3" t="s">
        <v>744</v>
      </c>
      <c r="H4" s="3" t="s">
        <v>745</v>
      </c>
      <c r="I4" s="3" t="s">
        <v>746</v>
      </c>
      <c r="J4" s="3" t="s">
        <v>747</v>
      </c>
      <c r="K4" s="3" t="s">
        <v>748</v>
      </c>
      <c r="L4" s="3" t="s">
        <v>749</v>
      </c>
      <c r="M4" s="3" t="s">
        <v>750</v>
      </c>
      <c r="N4" s="3" t="s">
        <v>751</v>
      </c>
      <c r="O4" s="3" t="s">
        <v>752</v>
      </c>
      <c r="P4" s="4" t="s">
        <v>753</v>
      </c>
      <c r="Q4" s="4" t="s">
        <v>754</v>
      </c>
      <c r="R4" s="4" t="s">
        <v>755</v>
      </c>
      <c r="S4" s="4" t="s">
        <v>3</v>
      </c>
      <c r="T4" s="4"/>
      <c r="U4" s="3" t="s">
        <v>756</v>
      </c>
      <c r="V4" s="105" t="s">
        <v>975</v>
      </c>
    </row>
    <row r="5" spans="1:24" x14ac:dyDescent="0.25">
      <c r="A5" s="194"/>
      <c r="B5" s="194"/>
      <c r="C5" s="194"/>
      <c r="D5" s="195"/>
      <c r="E5" s="195"/>
      <c r="F5" s="195"/>
      <c r="G5" s="195"/>
      <c r="H5" s="195"/>
      <c r="I5" s="195"/>
      <c r="J5" s="195"/>
      <c r="K5" s="195"/>
      <c r="L5" s="195"/>
      <c r="M5" s="195"/>
      <c r="N5" s="195"/>
      <c r="O5" s="195"/>
      <c r="P5" s="196"/>
      <c r="Q5" s="196"/>
      <c r="R5" s="196"/>
      <c r="S5" s="196"/>
      <c r="T5" s="196"/>
      <c r="U5" s="195"/>
      <c r="V5" s="195"/>
    </row>
    <row r="6" spans="1:24" x14ac:dyDescent="0.25">
      <c r="A6" s="18"/>
      <c r="B6" s="2"/>
      <c r="C6" s="2"/>
      <c r="D6" s="18" t="s">
        <v>763</v>
      </c>
      <c r="E6" s="105"/>
      <c r="F6" s="105"/>
      <c r="G6" s="105"/>
      <c r="H6" s="105"/>
      <c r="I6" s="105"/>
      <c r="J6" s="105"/>
      <c r="K6" s="105"/>
      <c r="L6" s="105"/>
      <c r="M6" s="105"/>
      <c r="N6" s="105"/>
      <c r="O6" s="105"/>
      <c r="P6" s="4"/>
      <c r="Q6" s="4"/>
      <c r="R6" s="4"/>
      <c r="S6" s="4"/>
      <c r="T6" s="4"/>
      <c r="U6" s="105"/>
      <c r="V6" s="105"/>
    </row>
    <row r="7" spans="1:24" x14ac:dyDescent="0.25">
      <c r="A7" s="13" t="s">
        <v>722</v>
      </c>
      <c r="B7" s="13"/>
      <c r="C7" s="13"/>
      <c r="D7" s="14">
        <v>2060849</v>
      </c>
      <c r="E7" s="14">
        <v>1156361</v>
      </c>
      <c r="F7" s="14">
        <v>590137.71673377603</v>
      </c>
      <c r="G7" s="14">
        <v>75140.568642078957</v>
      </c>
      <c r="H7" s="14">
        <v>188090.21609397003</v>
      </c>
      <c r="I7" s="14">
        <v>18587.924749882663</v>
      </c>
      <c r="J7" s="14">
        <v>284404.97378029191</v>
      </c>
      <c r="K7" s="14">
        <v>326373</v>
      </c>
      <c r="L7" s="14">
        <v>255281.35898388148</v>
      </c>
      <c r="M7" s="14">
        <v>71091.641016118519</v>
      </c>
      <c r="N7" s="14">
        <v>109316</v>
      </c>
      <c r="O7" s="14">
        <v>468801</v>
      </c>
      <c r="P7" s="14">
        <v>444496.0774077496</v>
      </c>
      <c r="Q7" s="14">
        <v>18868.066342554332</v>
      </c>
      <c r="R7" s="14">
        <v>5436.1036268170537</v>
      </c>
      <c r="S7" s="14">
        <v>13815</v>
      </c>
      <c r="T7" s="14"/>
      <c r="U7" s="14">
        <v>211111</v>
      </c>
      <c r="V7" s="14">
        <v>241159.90489955476</v>
      </c>
      <c r="X7" s="173"/>
    </row>
    <row r="8" spans="1:24" x14ac:dyDescent="0.25">
      <c r="A8" s="13" t="s">
        <v>723</v>
      </c>
      <c r="B8" s="13"/>
      <c r="C8" s="13"/>
      <c r="D8" s="14">
        <v>1986897</v>
      </c>
      <c r="E8" s="14">
        <v>1093997</v>
      </c>
      <c r="F8" s="14">
        <v>580118.16529445583</v>
      </c>
      <c r="G8" s="14">
        <v>76419.572497690708</v>
      </c>
      <c r="H8" s="14">
        <v>180519.24305906554</v>
      </c>
      <c r="I8" s="14">
        <v>18523.721268103949</v>
      </c>
      <c r="J8" s="14">
        <v>238416.59788068384</v>
      </c>
      <c r="K8" s="14">
        <v>314923</v>
      </c>
      <c r="L8" s="14">
        <v>246380.4213011543</v>
      </c>
      <c r="M8" s="14">
        <v>68542.578698845755</v>
      </c>
      <c r="N8" s="14">
        <v>112150</v>
      </c>
      <c r="O8" s="14">
        <v>465826</v>
      </c>
      <c r="P8" s="14">
        <v>439099.72662797233</v>
      </c>
      <c r="Q8" s="14">
        <v>19557.303944446085</v>
      </c>
      <c r="R8" s="14">
        <v>7169.0597737569969</v>
      </c>
      <c r="S8" s="14">
        <v>9313</v>
      </c>
      <c r="T8" s="14"/>
      <c r="U8" s="14">
        <v>234699</v>
      </c>
      <c r="V8" s="14">
        <v>120208.62510837</v>
      </c>
      <c r="X8" s="173"/>
    </row>
    <row r="9" spans="1:24" x14ac:dyDescent="0.25">
      <c r="A9" s="13" t="s">
        <v>761</v>
      </c>
      <c r="B9" s="13"/>
      <c r="C9" s="13"/>
      <c r="D9" s="14">
        <v>1921111</v>
      </c>
      <c r="E9" s="14">
        <v>1057841</v>
      </c>
      <c r="F9" s="14">
        <v>525664.10155345697</v>
      </c>
      <c r="G9" s="14">
        <v>81251.130652515159</v>
      </c>
      <c r="H9" s="14">
        <v>189724.0842886107</v>
      </c>
      <c r="I9" s="14">
        <v>18574.391804522867</v>
      </c>
      <c r="J9" s="14">
        <v>242627.29170089448</v>
      </c>
      <c r="K9" s="14">
        <v>313273</v>
      </c>
      <c r="L9" s="14">
        <v>237743.0163626438</v>
      </c>
      <c r="M9" s="14">
        <v>75529.983637356243</v>
      </c>
      <c r="N9" s="14">
        <v>100794</v>
      </c>
      <c r="O9" s="14">
        <v>449203</v>
      </c>
      <c r="P9" s="14">
        <v>422077.80920929636</v>
      </c>
      <c r="Q9" s="14">
        <v>19869.481896553039</v>
      </c>
      <c r="R9" s="14">
        <v>7255.7088941506208</v>
      </c>
      <c r="S9" s="14">
        <v>9823.1820200000002</v>
      </c>
      <c r="T9" s="14"/>
      <c r="U9" s="14">
        <v>251631</v>
      </c>
      <c r="V9" s="14">
        <v>0</v>
      </c>
      <c r="X9" s="173"/>
    </row>
    <row r="10" spans="1:24" x14ac:dyDescent="0.25">
      <c r="A10" s="13" t="s">
        <v>760</v>
      </c>
      <c r="B10" s="13"/>
      <c r="C10" s="13"/>
      <c r="D10" s="14">
        <v>1844816</v>
      </c>
      <c r="E10" s="14">
        <v>1000518</v>
      </c>
      <c r="F10" s="14">
        <v>516517</v>
      </c>
      <c r="G10" s="14">
        <v>56425</v>
      </c>
      <c r="H10" s="14">
        <v>192591</v>
      </c>
      <c r="I10" s="14">
        <v>24196</v>
      </c>
      <c r="J10" s="14">
        <v>210788.99999999997</v>
      </c>
      <c r="K10" s="14">
        <v>306945</v>
      </c>
      <c r="L10" s="14">
        <v>250888.99999999997</v>
      </c>
      <c r="M10" s="14">
        <v>56056</v>
      </c>
      <c r="N10" s="14">
        <v>109830</v>
      </c>
      <c r="O10" s="14">
        <v>427523</v>
      </c>
      <c r="P10" s="14">
        <v>400141</v>
      </c>
      <c r="Q10" s="14">
        <v>18559</v>
      </c>
      <c r="R10" s="14">
        <v>8823</v>
      </c>
      <c r="S10" s="14">
        <v>8163.7</v>
      </c>
      <c r="T10" s="14"/>
      <c r="U10" s="14">
        <v>238072</v>
      </c>
      <c r="V10" s="14">
        <v>0</v>
      </c>
      <c r="X10" s="173"/>
    </row>
    <row r="11" spans="1:24" x14ac:dyDescent="0.25">
      <c r="A11" s="13"/>
      <c r="B11" s="13"/>
      <c r="C11" s="13"/>
      <c r="D11" s="14"/>
      <c r="E11" s="14"/>
      <c r="F11" s="14"/>
      <c r="G11" s="14"/>
      <c r="H11" s="14"/>
      <c r="I11" s="14"/>
      <c r="J11" s="14"/>
      <c r="K11" s="14"/>
      <c r="L11" s="14"/>
      <c r="M11" s="14"/>
      <c r="N11" s="14"/>
      <c r="O11" s="14"/>
      <c r="P11" s="14"/>
      <c r="Q11" s="14"/>
      <c r="R11" s="14"/>
      <c r="S11" s="14"/>
      <c r="T11" s="14"/>
      <c r="U11" s="14"/>
      <c r="V11" s="14"/>
      <c r="X11" s="173"/>
    </row>
    <row r="12" spans="1:24" x14ac:dyDescent="0.25">
      <c r="A12" s="18"/>
      <c r="B12" s="2"/>
      <c r="C12" s="2"/>
      <c r="D12" s="18" t="s">
        <v>793</v>
      </c>
      <c r="E12" s="3"/>
      <c r="F12" s="3"/>
      <c r="G12" s="3"/>
      <c r="H12" s="3"/>
      <c r="I12" s="3"/>
      <c r="J12" s="3"/>
      <c r="K12" s="3"/>
      <c r="L12" s="3"/>
      <c r="M12" s="3"/>
      <c r="N12" s="3"/>
      <c r="O12" s="3"/>
      <c r="P12" s="4"/>
      <c r="Q12" s="4"/>
      <c r="R12" s="4"/>
      <c r="S12" s="4"/>
      <c r="T12" s="4"/>
      <c r="U12" s="3"/>
      <c r="V12" s="105"/>
      <c r="X12" s="173"/>
    </row>
    <row r="13" spans="1:24" x14ac:dyDescent="0.25">
      <c r="A13" s="1">
        <v>2021</v>
      </c>
      <c r="B13" s="1" t="s">
        <v>4</v>
      </c>
      <c r="D13" s="6">
        <v>42498</v>
      </c>
      <c r="E13" s="6">
        <v>25818</v>
      </c>
      <c r="F13" s="6">
        <v>15396.2</v>
      </c>
      <c r="G13" s="6">
        <v>2230.6</v>
      </c>
      <c r="H13" s="6">
        <v>5713.4</v>
      </c>
      <c r="I13" s="6">
        <v>625.9</v>
      </c>
      <c r="J13" s="6">
        <v>1852</v>
      </c>
      <c r="K13" s="6">
        <v>1474</v>
      </c>
      <c r="L13" s="6">
        <v>1239.5</v>
      </c>
      <c r="M13" s="6">
        <v>234.5</v>
      </c>
      <c r="N13" s="6">
        <v>1608</v>
      </c>
      <c r="O13" s="6">
        <v>13598</v>
      </c>
      <c r="P13" s="6">
        <v>13072.699999999999</v>
      </c>
      <c r="Q13" s="6">
        <v>220.1</v>
      </c>
      <c r="R13" s="6">
        <v>305.2</v>
      </c>
      <c r="S13" s="6">
        <v>0</v>
      </c>
      <c r="T13" s="6"/>
      <c r="U13" s="6">
        <v>7254</v>
      </c>
      <c r="V13" s="6">
        <v>5624.0806433965463</v>
      </c>
      <c r="X13" s="173"/>
    </row>
    <row r="14" spans="1:24" x14ac:dyDescent="0.25">
      <c r="B14" s="1" t="s">
        <v>33</v>
      </c>
      <c r="D14" s="6">
        <v>43388</v>
      </c>
      <c r="E14" s="6">
        <v>23084</v>
      </c>
      <c r="F14" s="6">
        <v>12766</v>
      </c>
      <c r="G14" s="6">
        <v>338</v>
      </c>
      <c r="H14" s="6">
        <v>5489</v>
      </c>
      <c r="I14" s="6">
        <v>5</v>
      </c>
      <c r="J14" s="6">
        <v>4486</v>
      </c>
      <c r="K14" s="6">
        <v>2200</v>
      </c>
      <c r="L14" s="6">
        <v>1876</v>
      </c>
      <c r="M14" s="6">
        <v>324</v>
      </c>
      <c r="N14" s="6">
        <v>681</v>
      </c>
      <c r="O14" s="6">
        <v>17423</v>
      </c>
      <c r="P14" s="6">
        <v>17053</v>
      </c>
      <c r="Q14" s="6">
        <v>302</v>
      </c>
      <c r="R14" s="6">
        <v>68</v>
      </c>
      <c r="S14" s="6">
        <v>5241</v>
      </c>
      <c r="T14" s="6"/>
      <c r="U14" s="6">
        <v>5486</v>
      </c>
      <c r="V14" s="6">
        <v>5376.8874460952393</v>
      </c>
      <c r="X14" s="173"/>
    </row>
    <row r="15" spans="1:24" x14ac:dyDescent="0.25">
      <c r="B15" s="1" t="s">
        <v>46</v>
      </c>
      <c r="D15" s="6">
        <v>55227</v>
      </c>
      <c r="E15" s="6">
        <v>28058</v>
      </c>
      <c r="F15" s="6">
        <v>17876</v>
      </c>
      <c r="G15" s="6">
        <v>2223.8000000000002</v>
      </c>
      <c r="H15" s="6">
        <v>4264</v>
      </c>
      <c r="I15" s="6">
        <v>132</v>
      </c>
      <c r="J15" s="6">
        <v>3562.2</v>
      </c>
      <c r="K15" s="6">
        <v>8750</v>
      </c>
      <c r="L15" s="6">
        <v>7397</v>
      </c>
      <c r="M15" s="6">
        <v>1353</v>
      </c>
      <c r="N15" s="6">
        <v>2968</v>
      </c>
      <c r="O15" s="6">
        <v>15451</v>
      </c>
      <c r="P15" s="6">
        <v>14954.9</v>
      </c>
      <c r="Q15" s="6">
        <v>417.1</v>
      </c>
      <c r="R15" s="6">
        <v>79</v>
      </c>
      <c r="S15" s="6">
        <v>49</v>
      </c>
      <c r="T15" s="6"/>
      <c r="U15" s="6">
        <v>3065</v>
      </c>
      <c r="V15" s="6">
        <v>7399.8153470492352</v>
      </c>
      <c r="X15" s="173"/>
    </row>
    <row r="16" spans="1:24" x14ac:dyDescent="0.25">
      <c r="B16" s="1" t="s">
        <v>83</v>
      </c>
      <c r="D16" s="6">
        <v>187724</v>
      </c>
      <c r="E16" s="6">
        <v>94100</v>
      </c>
      <c r="F16" s="6">
        <v>52875.500000000007</v>
      </c>
      <c r="G16" s="6">
        <v>4905.7000000000016</v>
      </c>
      <c r="H16" s="6">
        <v>16828</v>
      </c>
      <c r="I16" s="6">
        <v>3229.1000000000004</v>
      </c>
      <c r="J16" s="6">
        <v>16261.899999999998</v>
      </c>
      <c r="K16" s="6">
        <v>24446</v>
      </c>
      <c r="L16" s="6">
        <v>18163.600000000006</v>
      </c>
      <c r="M16" s="6">
        <v>6282.4</v>
      </c>
      <c r="N16" s="6">
        <v>15816</v>
      </c>
      <c r="O16" s="6">
        <v>53362</v>
      </c>
      <c r="P16" s="6">
        <v>51776.1</v>
      </c>
      <c r="Q16" s="6">
        <v>1298.4999999999998</v>
      </c>
      <c r="R16" s="6">
        <v>287.10000000000002</v>
      </c>
      <c r="S16" s="6">
        <v>99</v>
      </c>
      <c r="T16" s="6"/>
      <c r="U16" s="6">
        <v>26123</v>
      </c>
      <c r="V16" s="6">
        <v>24407.000353334948</v>
      </c>
      <c r="X16" s="173"/>
    </row>
    <row r="17" spans="1:24" x14ac:dyDescent="0.25">
      <c r="B17" s="1" t="s">
        <v>186</v>
      </c>
      <c r="D17" s="6">
        <v>73723</v>
      </c>
      <c r="E17" s="6">
        <v>39119</v>
      </c>
      <c r="F17" s="6">
        <v>21234.5</v>
      </c>
      <c r="G17" s="6">
        <v>2321.9</v>
      </c>
      <c r="H17" s="6">
        <v>9285.6999999999989</v>
      </c>
      <c r="I17" s="6">
        <v>1603.5</v>
      </c>
      <c r="J17" s="6">
        <v>4673.3999999999996</v>
      </c>
      <c r="K17" s="6">
        <v>22086</v>
      </c>
      <c r="L17" s="6">
        <v>10270.699999999999</v>
      </c>
      <c r="M17" s="6">
        <v>11815.300000000001</v>
      </c>
      <c r="N17" s="6">
        <v>4218</v>
      </c>
      <c r="O17" s="6">
        <v>8300</v>
      </c>
      <c r="P17" s="6">
        <v>7985.5</v>
      </c>
      <c r="Q17" s="6">
        <v>248.20000000000002</v>
      </c>
      <c r="R17" s="6">
        <v>66.2</v>
      </c>
      <c r="S17" s="6">
        <v>2684</v>
      </c>
      <c r="T17" s="6"/>
      <c r="U17" s="6">
        <v>10294</v>
      </c>
      <c r="V17" s="6">
        <v>8977.0932991018653</v>
      </c>
      <c r="X17" s="173"/>
    </row>
    <row r="18" spans="1:24" x14ac:dyDescent="0.25">
      <c r="B18" s="1" t="s">
        <v>206</v>
      </c>
      <c r="D18" s="6">
        <v>124261</v>
      </c>
      <c r="E18" s="6">
        <v>79448</v>
      </c>
      <c r="F18" s="6">
        <v>42374.9</v>
      </c>
      <c r="G18" s="6">
        <v>3373.0999999999995</v>
      </c>
      <c r="H18" s="6">
        <v>12637.1</v>
      </c>
      <c r="I18" s="6">
        <v>780.1</v>
      </c>
      <c r="J18" s="6">
        <v>20282.7</v>
      </c>
      <c r="K18" s="6">
        <v>10621</v>
      </c>
      <c r="L18" s="6">
        <v>8056.8000000000011</v>
      </c>
      <c r="M18" s="6">
        <v>2564.2000000000003</v>
      </c>
      <c r="N18" s="6">
        <v>10388</v>
      </c>
      <c r="O18" s="6">
        <v>23804</v>
      </c>
      <c r="P18" s="6">
        <v>22253.7</v>
      </c>
      <c r="Q18" s="6">
        <v>1315.6000000000001</v>
      </c>
      <c r="R18" s="6">
        <v>234.5</v>
      </c>
      <c r="S18" s="6">
        <v>1056</v>
      </c>
      <c r="T18" s="6"/>
      <c r="U18" s="6">
        <v>9889</v>
      </c>
      <c r="V18" s="6">
        <v>15236.667797655566</v>
      </c>
      <c r="X18" s="173"/>
    </row>
    <row r="19" spans="1:24" x14ac:dyDescent="0.25">
      <c r="B19" s="1" t="s">
        <v>269</v>
      </c>
      <c r="D19" s="6">
        <v>270283</v>
      </c>
      <c r="E19" s="6">
        <v>157297</v>
      </c>
      <c r="F19" s="6">
        <v>82169.5</v>
      </c>
      <c r="G19" s="6">
        <v>17708</v>
      </c>
      <c r="H19" s="6">
        <v>34108.400000000001</v>
      </c>
      <c r="I19" s="6">
        <v>2624.5000000000005</v>
      </c>
      <c r="J19" s="6">
        <v>20686.8</v>
      </c>
      <c r="K19" s="6">
        <v>33642</v>
      </c>
      <c r="L19" s="6">
        <v>28496.7</v>
      </c>
      <c r="M19" s="6">
        <v>5145.3</v>
      </c>
      <c r="N19" s="6">
        <v>17472</v>
      </c>
      <c r="O19" s="6">
        <v>61872</v>
      </c>
      <c r="P19" s="6">
        <v>58502.5</v>
      </c>
      <c r="Q19" s="6">
        <v>2194.9</v>
      </c>
      <c r="R19" s="6">
        <v>1174.5</v>
      </c>
      <c r="S19" s="6">
        <v>3493</v>
      </c>
      <c r="T19" s="6"/>
      <c r="U19" s="6">
        <v>32396</v>
      </c>
      <c r="V19" s="6">
        <v>32963.081871366943</v>
      </c>
      <c r="X19" s="173"/>
    </row>
    <row r="20" spans="1:24" x14ac:dyDescent="0.25">
      <c r="B20" s="1" t="s">
        <v>392</v>
      </c>
      <c r="D20" s="6">
        <v>419030</v>
      </c>
      <c r="E20" s="6">
        <v>244445</v>
      </c>
      <c r="F20" s="6">
        <v>110297.51673377634</v>
      </c>
      <c r="G20" s="6">
        <v>9579.0686420789989</v>
      </c>
      <c r="H20" s="6">
        <v>33878.916093970009</v>
      </c>
      <c r="I20" s="6">
        <v>2085.1247498826606</v>
      </c>
      <c r="J20" s="6">
        <v>88604.673780291982</v>
      </c>
      <c r="K20" s="6">
        <v>74746</v>
      </c>
      <c r="L20" s="6">
        <v>58277.258983881475</v>
      </c>
      <c r="M20" s="6">
        <v>16468.741016118536</v>
      </c>
      <c r="N20" s="6">
        <v>15260</v>
      </c>
      <c r="O20" s="6">
        <v>84580</v>
      </c>
      <c r="P20" s="6">
        <v>77911.57740774953</v>
      </c>
      <c r="Q20" s="6">
        <v>5461.86634255433</v>
      </c>
      <c r="R20" s="6">
        <v>1206.5036268170547</v>
      </c>
      <c r="S20" s="6">
        <v>410</v>
      </c>
      <c r="T20" s="6"/>
      <c r="U20" s="6">
        <v>57746</v>
      </c>
      <c r="V20" s="6">
        <v>45970.521752086781</v>
      </c>
      <c r="X20" s="173"/>
    </row>
    <row r="21" spans="1:24" x14ac:dyDescent="0.25">
      <c r="B21" s="1" t="s">
        <v>487</v>
      </c>
      <c r="D21" s="6">
        <v>123265</v>
      </c>
      <c r="E21" s="6">
        <v>67635</v>
      </c>
      <c r="F21" s="6">
        <v>38271.300000000003</v>
      </c>
      <c r="G21" s="6">
        <v>4301.5999999999995</v>
      </c>
      <c r="H21" s="6">
        <v>14903.2</v>
      </c>
      <c r="I21" s="6">
        <v>814.99999999999989</v>
      </c>
      <c r="J21" s="6">
        <v>9343.8000000000029</v>
      </c>
      <c r="K21" s="6">
        <v>13496</v>
      </c>
      <c r="L21" s="6">
        <v>9639.2999999999993</v>
      </c>
      <c r="M21" s="6">
        <v>3856.6999999999994</v>
      </c>
      <c r="N21" s="6">
        <v>9571</v>
      </c>
      <c r="O21" s="6">
        <v>32563</v>
      </c>
      <c r="P21" s="6">
        <v>30970.2</v>
      </c>
      <c r="Q21" s="6">
        <v>958.8</v>
      </c>
      <c r="R21" s="6">
        <v>634.20000000000005</v>
      </c>
      <c r="S21" s="6">
        <v>338</v>
      </c>
      <c r="T21" s="6"/>
      <c r="U21" s="6">
        <v>14571</v>
      </c>
      <c r="V21" s="6">
        <v>15052.683923903111</v>
      </c>
      <c r="X21" s="173"/>
    </row>
    <row r="22" spans="1:24" x14ac:dyDescent="0.25">
      <c r="B22" s="1" t="s">
        <v>538</v>
      </c>
      <c r="D22" s="6">
        <v>165011</v>
      </c>
      <c r="E22" s="6">
        <v>99573</v>
      </c>
      <c r="F22" s="6">
        <v>51454.7</v>
      </c>
      <c r="G22" s="6">
        <v>14850.4</v>
      </c>
      <c r="H22" s="6">
        <v>10808</v>
      </c>
      <c r="I22" s="6">
        <v>1505.9</v>
      </c>
      <c r="J22" s="6">
        <v>20954</v>
      </c>
      <c r="K22" s="6">
        <v>15080</v>
      </c>
      <c r="L22" s="6">
        <v>8363.0999999999985</v>
      </c>
      <c r="M22" s="6">
        <v>6716.9000000000005</v>
      </c>
      <c r="N22" s="6">
        <v>11299</v>
      </c>
      <c r="O22" s="6">
        <v>39060</v>
      </c>
      <c r="P22" s="6">
        <v>37482</v>
      </c>
      <c r="Q22" s="6">
        <v>1422.1</v>
      </c>
      <c r="R22" s="6">
        <v>156</v>
      </c>
      <c r="S22" s="6">
        <v>253</v>
      </c>
      <c r="T22" s="6"/>
      <c r="U22" s="6">
        <v>12612</v>
      </c>
      <c r="V22" s="6">
        <v>18883.248594356166</v>
      </c>
      <c r="X22" s="173"/>
    </row>
    <row r="23" spans="1:24" x14ac:dyDescent="0.25">
      <c r="B23" s="1" t="s">
        <v>590</v>
      </c>
      <c r="D23" s="6">
        <v>35980</v>
      </c>
      <c r="E23" s="6">
        <v>13802</v>
      </c>
      <c r="F23" s="6">
        <v>6922.5999999999995</v>
      </c>
      <c r="G23" s="6">
        <v>1287.8</v>
      </c>
      <c r="H23" s="6">
        <v>3490.7000000000003</v>
      </c>
      <c r="I23" s="6">
        <v>145.20000000000002</v>
      </c>
      <c r="J23" s="6">
        <v>1955.5</v>
      </c>
      <c r="K23" s="6">
        <v>8456</v>
      </c>
      <c r="L23" s="6">
        <v>5317</v>
      </c>
      <c r="M23" s="6">
        <v>3139</v>
      </c>
      <c r="N23" s="6">
        <v>3228</v>
      </c>
      <c r="O23" s="6">
        <v>10494</v>
      </c>
      <c r="P23" s="6">
        <v>10210.1</v>
      </c>
      <c r="Q23" s="6">
        <v>240.4</v>
      </c>
      <c r="R23" s="6">
        <v>43.300000000000004</v>
      </c>
      <c r="S23" s="6">
        <v>22</v>
      </c>
      <c r="T23" s="6"/>
      <c r="U23" s="6">
        <v>3372</v>
      </c>
      <c r="V23" s="6">
        <v>4573.6066379952335</v>
      </c>
      <c r="X23" s="173"/>
    </row>
    <row r="24" spans="1:24" x14ac:dyDescent="0.25">
      <c r="B24" s="1" t="s">
        <v>617</v>
      </c>
      <c r="D24" s="6">
        <v>520459</v>
      </c>
      <c r="E24" s="6">
        <v>283982</v>
      </c>
      <c r="F24" s="6">
        <v>138499</v>
      </c>
      <c r="G24" s="6">
        <v>12020.6</v>
      </c>
      <c r="H24" s="6">
        <v>36683.800000000003</v>
      </c>
      <c r="I24" s="6">
        <v>5036.5999999999995</v>
      </c>
      <c r="J24" s="6">
        <v>91741.999999999985</v>
      </c>
      <c r="K24" s="6">
        <v>111376</v>
      </c>
      <c r="L24" s="6">
        <v>98184.4</v>
      </c>
      <c r="M24" s="6">
        <v>13191.599999999999</v>
      </c>
      <c r="N24" s="6">
        <v>16807</v>
      </c>
      <c r="O24" s="6">
        <v>108294</v>
      </c>
      <c r="P24" s="6">
        <v>102323.8</v>
      </c>
      <c r="Q24" s="6">
        <v>4788.4999999999991</v>
      </c>
      <c r="R24" s="6">
        <v>1181.5999999999999</v>
      </c>
      <c r="S24" s="6">
        <v>170</v>
      </c>
      <c r="T24" s="6"/>
      <c r="U24" s="6">
        <v>28303</v>
      </c>
      <c r="V24" s="6">
        <v>56695.217233213298</v>
      </c>
      <c r="X24" s="173"/>
    </row>
    <row r="25" spans="1:24" x14ac:dyDescent="0.25">
      <c r="D25" s="6"/>
      <c r="E25" s="6"/>
      <c r="F25" s="6"/>
      <c r="G25" s="6"/>
      <c r="H25" s="6"/>
      <c r="I25" s="6"/>
      <c r="J25" s="6"/>
      <c r="K25" s="6"/>
      <c r="L25" s="6"/>
      <c r="M25" s="6"/>
      <c r="N25" s="6"/>
      <c r="O25" s="6"/>
      <c r="P25" s="6"/>
      <c r="Q25" s="6"/>
      <c r="R25" s="6"/>
      <c r="S25" s="6"/>
      <c r="T25" s="6"/>
      <c r="U25" s="6"/>
      <c r="V25" s="6"/>
      <c r="X25" s="173"/>
    </row>
    <row r="26" spans="1:24" x14ac:dyDescent="0.25">
      <c r="A26" s="1">
        <v>2020</v>
      </c>
      <c r="B26" s="1" t="s">
        <v>4</v>
      </c>
      <c r="D26" s="6">
        <v>43824</v>
      </c>
      <c r="E26" s="6">
        <v>26978</v>
      </c>
      <c r="F26" s="6">
        <v>16231.400000000001</v>
      </c>
      <c r="G26" s="6">
        <v>2812.2</v>
      </c>
      <c r="H26" s="6">
        <v>5926.2</v>
      </c>
      <c r="I26" s="6">
        <v>575.70000000000005</v>
      </c>
      <c r="J26" s="6">
        <v>1432.4</v>
      </c>
      <c r="K26" s="6">
        <v>1757</v>
      </c>
      <c r="L26" s="6">
        <v>1415.6</v>
      </c>
      <c r="M26" s="6">
        <v>341.4</v>
      </c>
      <c r="N26" s="6">
        <v>1212</v>
      </c>
      <c r="O26" s="6">
        <v>13877</v>
      </c>
      <c r="P26" s="6">
        <v>13512.2</v>
      </c>
      <c r="Q26" s="6">
        <v>206.8</v>
      </c>
      <c r="R26" s="6">
        <v>158.1</v>
      </c>
      <c r="S26" s="6">
        <v>0</v>
      </c>
      <c r="T26" s="6"/>
      <c r="U26" s="6">
        <v>10068</v>
      </c>
      <c r="V26" s="6">
        <v>3168.7030870000008</v>
      </c>
      <c r="X26" s="173"/>
    </row>
    <row r="27" spans="1:24" x14ac:dyDescent="0.25">
      <c r="B27" s="1" t="s">
        <v>33</v>
      </c>
      <c r="D27" s="6">
        <v>46313</v>
      </c>
      <c r="E27" s="6">
        <v>22965</v>
      </c>
      <c r="F27" s="6">
        <v>14715</v>
      </c>
      <c r="G27" s="6">
        <v>1944</v>
      </c>
      <c r="H27" s="6">
        <v>3031</v>
      </c>
      <c r="I27" s="6">
        <v>10</v>
      </c>
      <c r="J27" s="6">
        <v>3265</v>
      </c>
      <c r="K27" s="6">
        <v>1886</v>
      </c>
      <c r="L27" s="6">
        <v>1494</v>
      </c>
      <c r="M27" s="6">
        <v>392</v>
      </c>
      <c r="N27" s="6">
        <v>3853</v>
      </c>
      <c r="O27" s="6">
        <v>17609</v>
      </c>
      <c r="P27" s="6">
        <v>17340</v>
      </c>
      <c r="Q27" s="6">
        <v>199</v>
      </c>
      <c r="R27" s="6">
        <v>70</v>
      </c>
      <c r="S27" s="6">
        <v>5208</v>
      </c>
      <c r="T27" s="6"/>
      <c r="U27" s="6">
        <v>10883</v>
      </c>
      <c r="V27" s="6">
        <v>2747.5144138799997</v>
      </c>
      <c r="X27" s="173"/>
    </row>
    <row r="28" spans="1:24" x14ac:dyDescent="0.25">
      <c r="B28" s="1" t="s">
        <v>46</v>
      </c>
      <c r="D28" s="6">
        <v>54076</v>
      </c>
      <c r="E28" s="6">
        <v>27399</v>
      </c>
      <c r="F28" s="6">
        <v>19003.599999999999</v>
      </c>
      <c r="G28" s="6">
        <v>2194</v>
      </c>
      <c r="H28" s="6">
        <v>3528.2</v>
      </c>
      <c r="I28" s="6">
        <v>165</v>
      </c>
      <c r="J28" s="6">
        <v>2508.1999999999998</v>
      </c>
      <c r="K28" s="6">
        <v>8365</v>
      </c>
      <c r="L28" s="6">
        <v>6844</v>
      </c>
      <c r="M28" s="6">
        <v>1521</v>
      </c>
      <c r="N28" s="6">
        <v>3136</v>
      </c>
      <c r="O28" s="6">
        <v>15176</v>
      </c>
      <c r="P28" s="6">
        <v>14738.5</v>
      </c>
      <c r="Q28" s="6">
        <v>394.5</v>
      </c>
      <c r="R28" s="6">
        <v>43</v>
      </c>
      <c r="S28" s="6">
        <v>30</v>
      </c>
      <c r="T28" s="6"/>
      <c r="U28" s="6">
        <v>2672</v>
      </c>
      <c r="V28" s="6">
        <v>4371.3168220999996</v>
      </c>
      <c r="X28" s="173"/>
    </row>
    <row r="29" spans="1:24" x14ac:dyDescent="0.25">
      <c r="B29" s="1" t="s">
        <v>83</v>
      </c>
      <c r="D29" s="6">
        <v>178175</v>
      </c>
      <c r="E29" s="6">
        <v>85568</v>
      </c>
      <c r="F29" s="6">
        <v>47101.1</v>
      </c>
      <c r="G29" s="6">
        <v>4777.7999999999993</v>
      </c>
      <c r="H29" s="6">
        <v>16039.700000000003</v>
      </c>
      <c r="I29" s="6">
        <v>3345.5</v>
      </c>
      <c r="J29" s="6">
        <v>14303.900000000001</v>
      </c>
      <c r="K29" s="6">
        <v>23115</v>
      </c>
      <c r="L29" s="6">
        <v>17321.899999999998</v>
      </c>
      <c r="M29" s="6">
        <v>5793.0999999999995</v>
      </c>
      <c r="N29" s="6">
        <v>16825</v>
      </c>
      <c r="O29" s="6">
        <v>52667</v>
      </c>
      <c r="P29" s="6">
        <v>50709.000000000007</v>
      </c>
      <c r="Q29" s="6">
        <v>1414.3</v>
      </c>
      <c r="R29" s="6">
        <v>543.70000000000005</v>
      </c>
      <c r="S29" s="6">
        <v>58</v>
      </c>
      <c r="T29" s="6"/>
      <c r="U29" s="6">
        <v>24194</v>
      </c>
      <c r="V29" s="6">
        <v>13672.816936880005</v>
      </c>
      <c r="X29" s="173"/>
    </row>
    <row r="30" spans="1:24" x14ac:dyDescent="0.25">
      <c r="B30" s="1" t="s">
        <v>186</v>
      </c>
      <c r="D30" s="6">
        <v>71828</v>
      </c>
      <c r="E30" s="6">
        <v>38165</v>
      </c>
      <c r="F30" s="6">
        <v>20222.5</v>
      </c>
      <c r="G30" s="6">
        <v>2082</v>
      </c>
      <c r="H30" s="6">
        <v>9331.9</v>
      </c>
      <c r="I30" s="6">
        <v>1685.5</v>
      </c>
      <c r="J30" s="6">
        <v>4843.2</v>
      </c>
      <c r="K30" s="6">
        <v>21297</v>
      </c>
      <c r="L30" s="6">
        <v>9143.6</v>
      </c>
      <c r="M30" s="6">
        <v>12153.4</v>
      </c>
      <c r="N30" s="6">
        <v>3716</v>
      </c>
      <c r="O30" s="6">
        <v>8650</v>
      </c>
      <c r="P30" s="6">
        <v>8255.4000000000015</v>
      </c>
      <c r="Q30" s="6">
        <v>255.5</v>
      </c>
      <c r="R30" s="6">
        <v>139.19999999999999</v>
      </c>
      <c r="S30" s="6">
        <v>1099</v>
      </c>
      <c r="T30" s="6"/>
      <c r="U30" s="6">
        <v>10426</v>
      </c>
      <c r="V30" s="6">
        <v>4226.270696569999</v>
      </c>
      <c r="X30" s="173"/>
    </row>
    <row r="31" spans="1:24" x14ac:dyDescent="0.25">
      <c r="B31" s="1" t="s">
        <v>206</v>
      </c>
      <c r="D31" s="6">
        <v>117637</v>
      </c>
      <c r="E31" s="6">
        <v>73299</v>
      </c>
      <c r="F31" s="6">
        <v>42808.599999999991</v>
      </c>
      <c r="G31" s="6">
        <v>3035.9000000000005</v>
      </c>
      <c r="H31" s="6">
        <v>12830.8</v>
      </c>
      <c r="I31" s="6">
        <v>766.7</v>
      </c>
      <c r="J31" s="6">
        <v>13857.3</v>
      </c>
      <c r="K31" s="6">
        <v>9354</v>
      </c>
      <c r="L31" s="6">
        <v>7069.9</v>
      </c>
      <c r="M31" s="6">
        <v>2284.1000000000004</v>
      </c>
      <c r="N31" s="6">
        <v>10389</v>
      </c>
      <c r="O31" s="6">
        <v>24595</v>
      </c>
      <c r="P31" s="6">
        <v>22839.599999999995</v>
      </c>
      <c r="Q31" s="6">
        <v>1464.7</v>
      </c>
      <c r="R31" s="6">
        <v>290.7</v>
      </c>
      <c r="S31" s="6">
        <v>948</v>
      </c>
      <c r="T31" s="6"/>
      <c r="U31" s="6">
        <v>12500</v>
      </c>
      <c r="V31" s="6">
        <v>7451.7621803700013</v>
      </c>
      <c r="X31" s="173"/>
    </row>
    <row r="32" spans="1:24" x14ac:dyDescent="0.25">
      <c r="B32" s="1" t="s">
        <v>269</v>
      </c>
      <c r="D32" s="6">
        <v>259807</v>
      </c>
      <c r="E32" s="6">
        <v>149368</v>
      </c>
      <c r="F32" s="6">
        <v>79262.900000000009</v>
      </c>
      <c r="G32" s="6">
        <v>18518.300000000003</v>
      </c>
      <c r="H32" s="6">
        <v>32126.3</v>
      </c>
      <c r="I32" s="6">
        <v>2920.2</v>
      </c>
      <c r="J32" s="6">
        <v>16540.699999999997</v>
      </c>
      <c r="K32" s="6">
        <v>31644</v>
      </c>
      <c r="L32" s="6">
        <v>26353.799999999996</v>
      </c>
      <c r="M32" s="6">
        <v>5290.1999999999989</v>
      </c>
      <c r="N32" s="6">
        <v>16322</v>
      </c>
      <c r="O32" s="6">
        <v>62473</v>
      </c>
      <c r="P32" s="6">
        <v>57347.69999999999</v>
      </c>
      <c r="Q32" s="6">
        <v>2233.3000000000002</v>
      </c>
      <c r="R32" s="6">
        <v>2891.8999999999996</v>
      </c>
      <c r="S32" s="6">
        <v>383</v>
      </c>
      <c r="T32" s="6"/>
      <c r="U32" s="6">
        <v>33662</v>
      </c>
      <c r="V32" s="6">
        <v>17060.296615380001</v>
      </c>
      <c r="X32" s="173"/>
    </row>
    <row r="33" spans="1:24" x14ac:dyDescent="0.25">
      <c r="B33" s="1" t="s">
        <v>392</v>
      </c>
      <c r="D33" s="6">
        <v>411096</v>
      </c>
      <c r="E33" s="6">
        <v>242571</v>
      </c>
      <c r="F33" s="6">
        <v>107013.36529445599</v>
      </c>
      <c r="G33" s="6">
        <v>8795.7724976907139</v>
      </c>
      <c r="H33" s="6">
        <v>35410.243059065484</v>
      </c>
      <c r="I33" s="6">
        <v>2357.9212681039444</v>
      </c>
      <c r="J33" s="6">
        <v>88993.797880683924</v>
      </c>
      <c r="K33" s="6">
        <v>69465</v>
      </c>
      <c r="L33" s="6">
        <v>54638.321301154247</v>
      </c>
      <c r="M33" s="6">
        <v>14826.67869884575</v>
      </c>
      <c r="N33" s="6">
        <v>16136</v>
      </c>
      <c r="O33" s="6">
        <v>82924</v>
      </c>
      <c r="P33" s="6">
        <v>76074.626627972393</v>
      </c>
      <c r="Q33" s="6">
        <v>5656.503944446089</v>
      </c>
      <c r="R33" s="6">
        <v>1192.859773756996</v>
      </c>
      <c r="S33" s="6">
        <v>632</v>
      </c>
      <c r="T33" s="6"/>
      <c r="U33" s="6">
        <v>58928</v>
      </c>
      <c r="V33" s="6">
        <v>20978.268853879999</v>
      </c>
      <c r="X33" s="173"/>
    </row>
    <row r="34" spans="1:24" x14ac:dyDescent="0.25">
      <c r="B34" s="1" t="s">
        <v>487</v>
      </c>
      <c r="D34" s="6">
        <v>118332</v>
      </c>
      <c r="E34" s="6">
        <v>64222</v>
      </c>
      <c r="F34" s="6">
        <v>37498.000000000007</v>
      </c>
      <c r="G34" s="6">
        <v>4064.1</v>
      </c>
      <c r="H34" s="6">
        <v>14793.099999999999</v>
      </c>
      <c r="I34" s="6">
        <v>751.69999999999993</v>
      </c>
      <c r="J34" s="6">
        <v>7114.9</v>
      </c>
      <c r="K34" s="6">
        <v>13698</v>
      </c>
      <c r="L34" s="6">
        <v>9966.0000000000018</v>
      </c>
      <c r="M34" s="6">
        <v>3732.0000000000005</v>
      </c>
      <c r="N34" s="6">
        <v>7140</v>
      </c>
      <c r="O34" s="6">
        <v>33272</v>
      </c>
      <c r="P34" s="6">
        <v>31656.399999999994</v>
      </c>
      <c r="Q34" s="6">
        <v>960.00000000000011</v>
      </c>
      <c r="R34" s="6">
        <v>655.80000000000007</v>
      </c>
      <c r="S34" s="6">
        <v>583</v>
      </c>
      <c r="T34" s="6"/>
      <c r="U34" s="6">
        <v>12208</v>
      </c>
      <c r="V34" s="6">
        <v>8002.9394845700017</v>
      </c>
      <c r="X34" s="173"/>
    </row>
    <row r="35" spans="1:24" x14ac:dyDescent="0.25">
      <c r="B35" s="1" t="s">
        <v>538</v>
      </c>
      <c r="D35" s="6">
        <v>157367</v>
      </c>
      <c r="E35" s="6">
        <v>95334</v>
      </c>
      <c r="F35" s="6">
        <v>50810.2</v>
      </c>
      <c r="G35" s="6">
        <v>15132.9</v>
      </c>
      <c r="H35" s="6">
        <v>10076.9</v>
      </c>
      <c r="I35" s="6">
        <v>1555.2</v>
      </c>
      <c r="J35" s="6">
        <v>17758.7</v>
      </c>
      <c r="K35" s="6">
        <v>15376</v>
      </c>
      <c r="L35" s="6">
        <v>8530.2999999999993</v>
      </c>
      <c r="M35" s="6">
        <v>6845.7000000000007</v>
      </c>
      <c r="N35" s="6">
        <v>8521</v>
      </c>
      <c r="O35" s="6">
        <v>38135</v>
      </c>
      <c r="P35" s="6">
        <v>36517.9</v>
      </c>
      <c r="Q35" s="6">
        <v>1454.3</v>
      </c>
      <c r="R35" s="6">
        <v>162.6</v>
      </c>
      <c r="S35" s="6">
        <v>175</v>
      </c>
      <c r="T35" s="6"/>
      <c r="U35" s="6">
        <v>12676</v>
      </c>
      <c r="V35" s="6">
        <v>9175.9067688999985</v>
      </c>
      <c r="X35" s="173"/>
    </row>
    <row r="36" spans="1:24" x14ac:dyDescent="0.25">
      <c r="B36" s="1" t="s">
        <v>590</v>
      </c>
      <c r="D36" s="6">
        <v>32874</v>
      </c>
      <c r="E36" s="6">
        <v>12286</v>
      </c>
      <c r="F36" s="6">
        <v>6735</v>
      </c>
      <c r="G36" s="6">
        <v>1248.2</v>
      </c>
      <c r="H36" s="6">
        <v>2995.7</v>
      </c>
      <c r="I36" s="6">
        <v>119</v>
      </c>
      <c r="J36" s="6">
        <v>1188</v>
      </c>
      <c r="K36" s="6">
        <v>7675</v>
      </c>
      <c r="L36" s="6">
        <v>5150.2</v>
      </c>
      <c r="M36" s="6">
        <v>2524.8000000000002</v>
      </c>
      <c r="N36" s="6">
        <v>3431</v>
      </c>
      <c r="O36" s="6">
        <v>9482</v>
      </c>
      <c r="P36" s="6">
        <v>9200.1999999999989</v>
      </c>
      <c r="Q36" s="6">
        <v>238.4</v>
      </c>
      <c r="R36" s="6">
        <v>43.4</v>
      </c>
      <c r="S36" s="6">
        <v>4</v>
      </c>
      <c r="T36" s="6"/>
      <c r="U36" s="6">
        <v>3999</v>
      </c>
      <c r="V36" s="6">
        <v>2559.7934353199998</v>
      </c>
      <c r="X36" s="173"/>
    </row>
    <row r="37" spans="1:24" x14ac:dyDescent="0.25">
      <c r="B37" s="1" t="s">
        <v>617</v>
      </c>
      <c r="D37" s="6">
        <v>495568</v>
      </c>
      <c r="E37" s="6">
        <v>255842</v>
      </c>
      <c r="F37" s="6">
        <v>138716.5</v>
      </c>
      <c r="G37" s="6">
        <v>11814.4</v>
      </c>
      <c r="H37" s="6">
        <v>34429.199999999997</v>
      </c>
      <c r="I37" s="6">
        <v>4271.3</v>
      </c>
      <c r="J37" s="6">
        <v>66610.5</v>
      </c>
      <c r="K37" s="6">
        <v>111291</v>
      </c>
      <c r="L37" s="6">
        <v>98452.799999999988</v>
      </c>
      <c r="M37" s="6">
        <v>12838.199999999999</v>
      </c>
      <c r="N37" s="6">
        <v>21469</v>
      </c>
      <c r="O37" s="6">
        <v>106966</v>
      </c>
      <c r="P37" s="6">
        <v>100908.2</v>
      </c>
      <c r="Q37" s="6">
        <v>5080</v>
      </c>
      <c r="R37" s="6">
        <v>977.80000000000007</v>
      </c>
      <c r="S37" s="6">
        <v>193</v>
      </c>
      <c r="T37" s="6"/>
      <c r="U37" s="6">
        <v>42483</v>
      </c>
      <c r="V37" s="6">
        <v>26793.035813519997</v>
      </c>
      <c r="X37" s="173"/>
    </row>
    <row r="38" spans="1:24" x14ac:dyDescent="0.25">
      <c r="D38" s="6"/>
      <c r="E38" s="6"/>
      <c r="F38" s="6"/>
      <c r="G38" s="6"/>
      <c r="H38" s="6"/>
      <c r="I38" s="6"/>
      <c r="J38" s="6"/>
      <c r="K38" s="6"/>
      <c r="L38" s="6"/>
      <c r="M38" s="6"/>
      <c r="N38" s="6"/>
      <c r="O38" s="6"/>
      <c r="P38" s="6"/>
      <c r="Q38" s="6"/>
      <c r="R38" s="6"/>
      <c r="S38" s="6"/>
      <c r="T38" s="6"/>
      <c r="U38" s="6"/>
      <c r="V38" s="6"/>
      <c r="X38" s="173"/>
    </row>
    <row r="39" spans="1:24" x14ac:dyDescent="0.25">
      <c r="A39" s="1">
        <v>2019</v>
      </c>
      <c r="B39" s="1" t="s">
        <v>4</v>
      </c>
      <c r="D39" s="6">
        <v>41236</v>
      </c>
      <c r="E39" s="6">
        <v>24790</v>
      </c>
      <c r="F39" s="6">
        <v>15905.371029069054</v>
      </c>
      <c r="G39" s="6">
        <v>2233.8264033689029</v>
      </c>
      <c r="H39" s="6">
        <v>4425.0844270002863</v>
      </c>
      <c r="I39" s="6">
        <v>1338.8768960300913</v>
      </c>
      <c r="J39" s="6">
        <v>886.84124453166521</v>
      </c>
      <c r="K39" s="6">
        <v>2168</v>
      </c>
      <c r="L39" s="6">
        <v>1908.003777148253</v>
      </c>
      <c r="M39" s="6">
        <v>259.99622285174695</v>
      </c>
      <c r="N39" s="6">
        <v>942</v>
      </c>
      <c r="O39" s="6">
        <v>13336</v>
      </c>
      <c r="P39" s="6">
        <v>12806.00342199409</v>
      </c>
      <c r="Q39" s="6">
        <v>233.36444237050864</v>
      </c>
      <c r="R39" s="6">
        <v>296.63213563540211</v>
      </c>
      <c r="S39" s="6">
        <v>101</v>
      </c>
      <c r="T39" s="6"/>
      <c r="U39" s="6">
        <v>7893</v>
      </c>
      <c r="V39" s="6"/>
      <c r="X39" s="173"/>
    </row>
    <row r="40" spans="1:24" x14ac:dyDescent="0.25">
      <c r="B40" s="1" t="s">
        <v>33</v>
      </c>
      <c r="D40" s="6">
        <v>41831</v>
      </c>
      <c r="E40" s="6">
        <v>22693</v>
      </c>
      <c r="F40" s="6">
        <v>14188</v>
      </c>
      <c r="G40" s="6">
        <v>322</v>
      </c>
      <c r="H40" s="6">
        <v>4711</v>
      </c>
      <c r="I40" s="6">
        <v>11</v>
      </c>
      <c r="J40" s="6">
        <v>3461</v>
      </c>
      <c r="K40" s="6">
        <v>1413</v>
      </c>
      <c r="L40" s="6">
        <v>481</v>
      </c>
      <c r="M40" s="6">
        <v>932</v>
      </c>
      <c r="N40" s="6">
        <v>619</v>
      </c>
      <c r="O40" s="6">
        <v>17106</v>
      </c>
      <c r="P40" s="6">
        <v>16939</v>
      </c>
      <c r="Q40" s="6">
        <v>167</v>
      </c>
      <c r="R40" s="6">
        <v>0</v>
      </c>
      <c r="S40" s="6">
        <v>190</v>
      </c>
      <c r="T40" s="6"/>
      <c r="U40" s="6">
        <v>8474</v>
      </c>
      <c r="V40" s="6"/>
      <c r="X40" s="173"/>
    </row>
    <row r="41" spans="1:24" x14ac:dyDescent="0.25">
      <c r="B41" s="1" t="s">
        <v>46</v>
      </c>
      <c r="D41" s="6">
        <v>52513</v>
      </c>
      <c r="E41" s="6">
        <v>25969</v>
      </c>
      <c r="F41" s="6">
        <v>15968.783454199245</v>
      </c>
      <c r="G41" s="6">
        <v>435.56966333103759</v>
      </c>
      <c r="H41" s="6">
        <v>5603.4879876838313</v>
      </c>
      <c r="I41" s="6">
        <v>169.38820240651461</v>
      </c>
      <c r="J41" s="6">
        <v>3791.7706923793698</v>
      </c>
      <c r="K41" s="6">
        <v>8295</v>
      </c>
      <c r="L41" s="6">
        <v>7695.4382929642452</v>
      </c>
      <c r="M41" s="6">
        <v>599.56170703575549</v>
      </c>
      <c r="N41" s="6">
        <v>2812</v>
      </c>
      <c r="O41" s="6">
        <v>15437</v>
      </c>
      <c r="P41" s="6">
        <v>14974.807979532568</v>
      </c>
      <c r="Q41" s="6">
        <v>389.60759231088372</v>
      </c>
      <c r="R41" s="6">
        <v>72.584428156548199</v>
      </c>
      <c r="S41" s="6">
        <v>102</v>
      </c>
      <c r="T41" s="6"/>
      <c r="U41" s="6">
        <v>3751</v>
      </c>
      <c r="V41" s="6"/>
      <c r="X41" s="173"/>
    </row>
    <row r="42" spans="1:24" x14ac:dyDescent="0.25">
      <c r="B42" s="1" t="s">
        <v>83</v>
      </c>
      <c r="D42" s="6">
        <v>176854</v>
      </c>
      <c r="E42" s="6">
        <v>91591</v>
      </c>
      <c r="F42" s="6">
        <v>47880.409066922526</v>
      </c>
      <c r="G42" s="6">
        <v>6655.6712520988249</v>
      </c>
      <c r="H42" s="6">
        <v>20679.925233869035</v>
      </c>
      <c r="I42" s="6">
        <v>4348.8698608779086</v>
      </c>
      <c r="J42" s="6">
        <v>12026.12458623171</v>
      </c>
      <c r="K42" s="6">
        <v>19531</v>
      </c>
      <c r="L42" s="6">
        <v>13238.203401959705</v>
      </c>
      <c r="M42" s="6">
        <v>6292.796598040296</v>
      </c>
      <c r="N42" s="6">
        <v>17372</v>
      </c>
      <c r="O42" s="6">
        <v>48360</v>
      </c>
      <c r="P42" s="6">
        <v>46201.177867915649</v>
      </c>
      <c r="Q42" s="6">
        <v>1672.2201555251777</v>
      </c>
      <c r="R42" s="6">
        <v>486.60197655917341</v>
      </c>
      <c r="S42" s="6">
        <v>818.38202000000001</v>
      </c>
      <c r="T42" s="6"/>
      <c r="U42" s="6">
        <v>25319</v>
      </c>
      <c r="V42" s="6"/>
      <c r="X42" s="173"/>
    </row>
    <row r="43" spans="1:24" x14ac:dyDescent="0.25">
      <c r="B43" s="1" t="s">
        <v>186</v>
      </c>
      <c r="D43" s="6">
        <v>74073</v>
      </c>
      <c r="E43" s="6">
        <v>41384</v>
      </c>
      <c r="F43" s="6">
        <v>26366.988794926005</v>
      </c>
      <c r="G43" s="6">
        <v>1837.3446088794924</v>
      </c>
      <c r="H43" s="6">
        <v>7291.4145877378432</v>
      </c>
      <c r="I43" s="6">
        <v>1782.6617336152219</v>
      </c>
      <c r="J43" s="6">
        <v>4105.5902748414373</v>
      </c>
      <c r="K43" s="6">
        <v>21055</v>
      </c>
      <c r="L43" s="6">
        <v>9778.812796322014</v>
      </c>
      <c r="M43" s="6">
        <v>11276.187203677984</v>
      </c>
      <c r="N43" s="6">
        <v>3339</v>
      </c>
      <c r="O43" s="6">
        <v>8295</v>
      </c>
      <c r="P43" s="6">
        <v>7817.571158987259</v>
      </c>
      <c r="Q43" s="6">
        <v>203.49426010378991</v>
      </c>
      <c r="R43" s="6">
        <v>273.93458090894802</v>
      </c>
      <c r="S43" s="6">
        <v>2900</v>
      </c>
      <c r="T43" s="6"/>
      <c r="U43" s="6">
        <v>15068</v>
      </c>
      <c r="V43" s="6"/>
      <c r="X43" s="173"/>
    </row>
    <row r="44" spans="1:24" x14ac:dyDescent="0.25">
      <c r="B44" s="1" t="s">
        <v>206</v>
      </c>
      <c r="D44" s="6">
        <v>124049</v>
      </c>
      <c r="E44" s="6">
        <v>77856</v>
      </c>
      <c r="F44" s="6">
        <v>42869.770320774827</v>
      </c>
      <c r="G44" s="6">
        <v>3629.1279441466941</v>
      </c>
      <c r="H44" s="6">
        <v>15055.123395728304</v>
      </c>
      <c r="I44" s="6">
        <v>2352.556497399768</v>
      </c>
      <c r="J44" s="6">
        <v>13949.421841950418</v>
      </c>
      <c r="K44" s="6">
        <v>8434</v>
      </c>
      <c r="L44" s="6">
        <v>5855.6422435573504</v>
      </c>
      <c r="M44" s="6">
        <v>2578.3577564426482</v>
      </c>
      <c r="N44" s="6">
        <v>13500</v>
      </c>
      <c r="O44" s="6">
        <v>24259</v>
      </c>
      <c r="P44" s="6">
        <v>22727.293759447202</v>
      </c>
      <c r="Q44" s="6">
        <v>1449.9873029583243</v>
      </c>
      <c r="R44" s="6">
        <v>81.718937594472038</v>
      </c>
      <c r="S44" s="6">
        <v>631</v>
      </c>
      <c r="T44" s="6"/>
      <c r="U44" s="6">
        <v>16528</v>
      </c>
      <c r="V44" s="6"/>
      <c r="X44" s="173"/>
    </row>
    <row r="45" spans="1:24" x14ac:dyDescent="0.25">
      <c r="B45" s="1" t="s">
        <v>269</v>
      </c>
      <c r="D45" s="6">
        <v>256789</v>
      </c>
      <c r="E45" s="6">
        <v>156360</v>
      </c>
      <c r="F45" s="6">
        <v>70005.337886323716</v>
      </c>
      <c r="G45" s="6">
        <v>19552.899314576993</v>
      </c>
      <c r="H45" s="6">
        <v>35949.94185039468</v>
      </c>
      <c r="I45" s="6">
        <v>2033.8316878232249</v>
      </c>
      <c r="J45" s="6">
        <v>28817.989260881401</v>
      </c>
      <c r="K45" s="6">
        <v>38101</v>
      </c>
      <c r="L45" s="6">
        <v>24805.064827586197</v>
      </c>
      <c r="M45" s="6">
        <v>13295.935172413803</v>
      </c>
      <c r="N45" s="6">
        <v>12441</v>
      </c>
      <c r="O45" s="6">
        <v>49887</v>
      </c>
      <c r="P45" s="6">
        <v>46387.079990274739</v>
      </c>
      <c r="Q45" s="6">
        <v>2626.6246049112578</v>
      </c>
      <c r="R45" s="6">
        <v>873.29540481400454</v>
      </c>
      <c r="S45" s="6">
        <v>1433</v>
      </c>
      <c r="T45" s="6"/>
      <c r="U45" s="6">
        <v>37588</v>
      </c>
      <c r="V45" s="6"/>
      <c r="X45" s="173"/>
    </row>
    <row r="46" spans="1:24" x14ac:dyDescent="0.25">
      <c r="B46" s="1" t="s">
        <v>392</v>
      </c>
      <c r="D46" s="6">
        <v>382421</v>
      </c>
      <c r="E46" s="6">
        <v>216292</v>
      </c>
      <c r="F46" s="6">
        <v>100560.61741148007</v>
      </c>
      <c r="G46" s="6">
        <v>9310.1461967025643</v>
      </c>
      <c r="H46" s="6">
        <v>32543.095279724414</v>
      </c>
      <c r="I46" s="6">
        <v>1583.2052320443818</v>
      </c>
      <c r="J46" s="6">
        <v>72294.935880048593</v>
      </c>
      <c r="K46" s="6">
        <v>72461</v>
      </c>
      <c r="L46" s="6">
        <v>54565.913422224716</v>
      </c>
      <c r="M46" s="6">
        <v>17895.086577775277</v>
      </c>
      <c r="N46" s="6">
        <v>12224</v>
      </c>
      <c r="O46" s="6">
        <v>81444</v>
      </c>
      <c r="P46" s="6">
        <v>74134.56229124275</v>
      </c>
      <c r="Q46" s="6">
        <v>5680.3701002034777</v>
      </c>
      <c r="R46" s="6">
        <v>1629.0676085537682</v>
      </c>
      <c r="S46" s="6">
        <v>700</v>
      </c>
      <c r="T46" s="6"/>
      <c r="U46" s="6">
        <v>59620</v>
      </c>
      <c r="V46" s="6"/>
      <c r="X46" s="173"/>
    </row>
    <row r="47" spans="1:24" x14ac:dyDescent="0.25">
      <c r="B47" s="1" t="s">
        <v>487</v>
      </c>
      <c r="D47" s="6">
        <v>116951</v>
      </c>
      <c r="E47" s="6">
        <v>62197</v>
      </c>
      <c r="F47" s="6">
        <v>38613.918255900455</v>
      </c>
      <c r="G47" s="6">
        <v>3788.7298133495647</v>
      </c>
      <c r="H47" s="6">
        <v>13551.307550551159</v>
      </c>
      <c r="I47" s="6">
        <v>438.49579022114017</v>
      </c>
      <c r="J47" s="6">
        <v>5804.5485899776832</v>
      </c>
      <c r="K47" s="6">
        <v>12650</v>
      </c>
      <c r="L47" s="6">
        <v>11195.709834624909</v>
      </c>
      <c r="M47" s="6">
        <v>1454.2901653750898</v>
      </c>
      <c r="N47" s="6">
        <v>7875</v>
      </c>
      <c r="O47" s="6">
        <v>34229</v>
      </c>
      <c r="P47" s="6">
        <v>31639.468344285942</v>
      </c>
      <c r="Q47" s="6">
        <v>630.92402628626382</v>
      </c>
      <c r="R47" s="6">
        <v>1958.607629427793</v>
      </c>
      <c r="S47" s="6">
        <v>312</v>
      </c>
      <c r="T47" s="6"/>
      <c r="U47" s="6">
        <v>11655</v>
      </c>
      <c r="V47" s="6"/>
      <c r="X47" s="173"/>
    </row>
    <row r="48" spans="1:24" x14ac:dyDescent="0.25">
      <c r="B48" s="1" t="s">
        <v>538</v>
      </c>
      <c r="D48" s="6">
        <v>152065</v>
      </c>
      <c r="E48" s="6">
        <v>82875</v>
      </c>
      <c r="F48" s="6">
        <v>43946.584896738575</v>
      </c>
      <c r="G48" s="6">
        <v>4919.6704708107554</v>
      </c>
      <c r="H48" s="6">
        <v>12118.594085471834</v>
      </c>
      <c r="I48" s="6">
        <v>1167.1640169716795</v>
      </c>
      <c r="J48" s="6">
        <v>20722.986530007158</v>
      </c>
      <c r="K48" s="6">
        <v>20304</v>
      </c>
      <c r="L48" s="6">
        <v>14686.288306136281</v>
      </c>
      <c r="M48" s="6">
        <v>5617.7116938637191</v>
      </c>
      <c r="N48" s="6">
        <v>8052</v>
      </c>
      <c r="O48" s="6">
        <v>40834</v>
      </c>
      <c r="P48" s="6">
        <v>38828.824861586392</v>
      </c>
      <c r="Q48" s="6">
        <v>1813.17819881479</v>
      </c>
      <c r="R48" s="6">
        <v>191.99693959880926</v>
      </c>
      <c r="S48" s="6">
        <v>380</v>
      </c>
      <c r="T48" s="6"/>
      <c r="U48" s="6">
        <v>13361</v>
      </c>
      <c r="V48" s="6"/>
      <c r="X48" s="173"/>
    </row>
    <row r="49" spans="1:24" x14ac:dyDescent="0.25">
      <c r="B49" s="1" t="s">
        <v>590</v>
      </c>
      <c r="D49" s="6">
        <v>33854</v>
      </c>
      <c r="E49" s="6">
        <v>13391</v>
      </c>
      <c r="F49" s="6">
        <v>5835.669360568384</v>
      </c>
      <c r="G49" s="6">
        <v>1437.8080817051505</v>
      </c>
      <c r="H49" s="6">
        <v>4137.4146536412081</v>
      </c>
      <c r="I49" s="6">
        <v>368.66873889875666</v>
      </c>
      <c r="J49" s="6">
        <v>1611.439165186501</v>
      </c>
      <c r="K49" s="6">
        <v>6505</v>
      </c>
      <c r="L49" s="6">
        <v>4679.0535512053075</v>
      </c>
      <c r="M49" s="6">
        <v>1825.9464487946934</v>
      </c>
      <c r="N49" s="6">
        <v>4594</v>
      </c>
      <c r="O49" s="6">
        <v>9364</v>
      </c>
      <c r="P49" s="6">
        <v>8977.3617325083287</v>
      </c>
      <c r="Q49" s="6">
        <v>304.18514992860537</v>
      </c>
      <c r="R49" s="6">
        <v>82.453117563065206</v>
      </c>
      <c r="S49" s="6">
        <v>20</v>
      </c>
      <c r="T49" s="6"/>
      <c r="U49" s="6">
        <v>4298</v>
      </c>
      <c r="V49" s="6"/>
      <c r="X49" s="173"/>
    </row>
    <row r="50" spans="1:24" x14ac:dyDescent="0.25">
      <c r="B50" s="1" t="s">
        <v>617</v>
      </c>
      <c r="D50" s="6">
        <v>468475</v>
      </c>
      <c r="E50" s="6">
        <v>242443</v>
      </c>
      <c r="F50" s="6">
        <v>103522.65107655402</v>
      </c>
      <c r="G50" s="6">
        <v>27128.336903545154</v>
      </c>
      <c r="H50" s="6">
        <v>33657.695236808097</v>
      </c>
      <c r="I50" s="6">
        <v>2979.6731482341811</v>
      </c>
      <c r="J50" s="6">
        <v>75154.643634858556</v>
      </c>
      <c r="K50" s="6">
        <v>102356</v>
      </c>
      <c r="L50" s="6">
        <v>88853.885908914759</v>
      </c>
      <c r="M50" s="6">
        <v>13502.114091085232</v>
      </c>
      <c r="N50" s="6">
        <v>17024</v>
      </c>
      <c r="O50" s="6">
        <v>106652</v>
      </c>
      <c r="P50" s="6">
        <v>100644.65780152139</v>
      </c>
      <c r="Q50" s="6">
        <v>4698.5260631399651</v>
      </c>
      <c r="R50" s="6">
        <v>1308.816135338637</v>
      </c>
      <c r="S50" s="6">
        <v>2235.8000000000002</v>
      </c>
      <c r="T50" s="6"/>
      <c r="U50" s="6">
        <v>48076</v>
      </c>
      <c r="V50" s="6"/>
      <c r="X50" s="173"/>
    </row>
    <row r="51" spans="1:24" x14ac:dyDescent="0.25">
      <c r="D51" s="6"/>
      <c r="E51" s="6"/>
      <c r="F51" s="6"/>
      <c r="G51" s="6"/>
      <c r="H51" s="6"/>
      <c r="I51" s="6"/>
      <c r="J51" s="6"/>
      <c r="K51" s="6"/>
      <c r="L51" s="6"/>
      <c r="M51" s="6"/>
      <c r="N51" s="6"/>
      <c r="O51" s="6"/>
      <c r="P51" s="6"/>
      <c r="Q51" s="6"/>
      <c r="R51" s="6"/>
      <c r="S51" s="6"/>
      <c r="T51" s="6"/>
      <c r="U51" s="6"/>
      <c r="V51" s="6"/>
      <c r="X51" s="173"/>
    </row>
    <row r="52" spans="1:24" x14ac:dyDescent="0.25">
      <c r="A52" s="1">
        <v>2017</v>
      </c>
      <c r="B52" s="1" t="s">
        <v>4</v>
      </c>
      <c r="D52" s="6">
        <v>39662</v>
      </c>
      <c r="E52" s="6">
        <v>24464</v>
      </c>
      <c r="F52" s="6">
        <v>16420</v>
      </c>
      <c r="G52" s="6">
        <v>1972</v>
      </c>
      <c r="H52" s="6">
        <v>4608</v>
      </c>
      <c r="I52" s="6">
        <v>39</v>
      </c>
      <c r="J52" s="6">
        <v>1425</v>
      </c>
      <c r="K52" s="6">
        <v>1954</v>
      </c>
      <c r="L52" s="6">
        <v>1954</v>
      </c>
      <c r="M52" s="6">
        <v>0</v>
      </c>
      <c r="N52" s="6">
        <v>843</v>
      </c>
      <c r="O52" s="6">
        <v>12401</v>
      </c>
      <c r="P52" s="6">
        <v>11733</v>
      </c>
      <c r="Q52" s="6">
        <v>645</v>
      </c>
      <c r="R52" s="6">
        <v>23</v>
      </c>
      <c r="S52" s="6">
        <v>120</v>
      </c>
      <c r="T52" s="6"/>
      <c r="U52" s="6">
        <v>7069</v>
      </c>
      <c r="V52" s="6"/>
      <c r="X52" s="173"/>
    </row>
    <row r="53" spans="1:24" x14ac:dyDescent="0.25">
      <c r="B53" s="1" t="s">
        <v>33</v>
      </c>
      <c r="D53" s="6">
        <v>43722</v>
      </c>
      <c r="E53" s="6">
        <v>23428</v>
      </c>
      <c r="F53" s="6">
        <v>10314</v>
      </c>
      <c r="G53" s="6">
        <v>1325</v>
      </c>
      <c r="H53" s="6">
        <v>5562</v>
      </c>
      <c r="I53" s="6">
        <v>1174</v>
      </c>
      <c r="J53" s="6">
        <v>5053</v>
      </c>
      <c r="K53" s="6">
        <v>976</v>
      </c>
      <c r="L53" s="6">
        <v>516</v>
      </c>
      <c r="M53" s="6">
        <v>460</v>
      </c>
      <c r="N53" s="6">
        <v>3420</v>
      </c>
      <c r="O53" s="6">
        <v>15898</v>
      </c>
      <c r="P53" s="6">
        <v>15616</v>
      </c>
      <c r="Q53" s="6">
        <v>166</v>
      </c>
      <c r="R53" s="6">
        <v>116</v>
      </c>
      <c r="S53" s="6">
        <v>11</v>
      </c>
      <c r="T53" s="6"/>
      <c r="U53" s="6">
        <v>9087</v>
      </c>
      <c r="V53" s="6"/>
      <c r="X53" s="173"/>
    </row>
    <row r="54" spans="1:24" x14ac:dyDescent="0.25">
      <c r="B54" s="1" t="s">
        <v>46</v>
      </c>
      <c r="D54" s="6">
        <v>53222.999999999956</v>
      </c>
      <c r="E54" s="6">
        <v>30826.999999999989</v>
      </c>
      <c r="F54" s="6">
        <v>22563.000000000004</v>
      </c>
      <c r="G54" s="6">
        <v>856</v>
      </c>
      <c r="H54" s="6">
        <v>2908.0000000000009</v>
      </c>
      <c r="I54" s="6">
        <v>257</v>
      </c>
      <c r="J54" s="6">
        <v>4243.0000000000036</v>
      </c>
      <c r="K54" s="6">
        <v>5852.0000000000036</v>
      </c>
      <c r="L54" s="6">
        <v>4786.9999999999991</v>
      </c>
      <c r="M54" s="6">
        <v>1065</v>
      </c>
      <c r="N54" s="6">
        <v>2930</v>
      </c>
      <c r="O54" s="6">
        <v>13614</v>
      </c>
      <c r="P54" s="6">
        <v>12879</v>
      </c>
      <c r="Q54" s="6">
        <v>452</v>
      </c>
      <c r="R54" s="6">
        <v>283</v>
      </c>
      <c r="S54" s="6">
        <v>66</v>
      </c>
      <c r="T54" s="6"/>
      <c r="U54" s="6">
        <v>3866</v>
      </c>
      <c r="V54" s="6"/>
      <c r="X54" s="173"/>
    </row>
    <row r="55" spans="1:24" x14ac:dyDescent="0.25">
      <c r="B55" s="1" t="s">
        <v>83</v>
      </c>
      <c r="D55" s="6">
        <v>169544</v>
      </c>
      <c r="E55" s="6">
        <v>79952</v>
      </c>
      <c r="F55" s="6">
        <v>51368</v>
      </c>
      <c r="G55" s="6">
        <v>3501</v>
      </c>
      <c r="H55" s="6">
        <v>14480</v>
      </c>
      <c r="I55" s="6">
        <v>3144</v>
      </c>
      <c r="J55" s="6">
        <v>7459</v>
      </c>
      <c r="K55" s="6">
        <v>25000</v>
      </c>
      <c r="L55" s="6">
        <v>18975</v>
      </c>
      <c r="M55" s="6">
        <v>6025</v>
      </c>
      <c r="N55" s="6">
        <v>17145</v>
      </c>
      <c r="O55" s="6">
        <v>47447</v>
      </c>
      <c r="P55" s="6">
        <v>45523</v>
      </c>
      <c r="Q55" s="6">
        <v>1072</v>
      </c>
      <c r="R55" s="6">
        <v>852</v>
      </c>
      <c r="S55" s="6">
        <v>394</v>
      </c>
      <c r="T55" s="6"/>
      <c r="U55" s="6">
        <v>28929</v>
      </c>
      <c r="V55" s="6"/>
      <c r="X55" s="173"/>
    </row>
    <row r="56" spans="1:24" x14ac:dyDescent="0.25">
      <c r="B56" s="1" t="s">
        <v>186</v>
      </c>
      <c r="D56" s="6">
        <v>70641</v>
      </c>
      <c r="E56" s="6">
        <v>40884</v>
      </c>
      <c r="F56" s="6">
        <v>26721</v>
      </c>
      <c r="G56" s="6">
        <v>3739</v>
      </c>
      <c r="H56" s="6">
        <v>2702</v>
      </c>
      <c r="I56" s="6">
        <v>6243</v>
      </c>
      <c r="J56" s="6">
        <v>1479</v>
      </c>
      <c r="K56" s="6">
        <v>18070</v>
      </c>
      <c r="L56" s="6">
        <v>15669</v>
      </c>
      <c r="M56" s="6">
        <v>2401</v>
      </c>
      <c r="N56" s="6">
        <v>2052</v>
      </c>
      <c r="O56" s="6">
        <v>9635.0000000000018</v>
      </c>
      <c r="P56" s="6">
        <v>9327.0000000000018</v>
      </c>
      <c r="Q56" s="6">
        <v>158</v>
      </c>
      <c r="R56" s="6">
        <v>150</v>
      </c>
      <c r="S56" s="6">
        <v>0</v>
      </c>
      <c r="T56" s="6"/>
      <c r="U56" s="6">
        <v>14700</v>
      </c>
      <c r="V56" s="6"/>
      <c r="X56" s="173"/>
    </row>
    <row r="57" spans="1:24" x14ac:dyDescent="0.25">
      <c r="B57" s="1" t="s">
        <v>206</v>
      </c>
      <c r="D57" s="6">
        <v>118316</v>
      </c>
      <c r="E57" s="6">
        <v>75107</v>
      </c>
      <c r="F57" s="6">
        <v>29726</v>
      </c>
      <c r="G57" s="6">
        <v>5081</v>
      </c>
      <c r="H57" s="6">
        <v>19988</v>
      </c>
      <c r="I57" s="6">
        <v>1316</v>
      </c>
      <c r="J57" s="6">
        <v>18996</v>
      </c>
      <c r="K57" s="6">
        <v>7399</v>
      </c>
      <c r="L57" s="6">
        <v>5381</v>
      </c>
      <c r="M57" s="6">
        <v>2018</v>
      </c>
      <c r="N57" s="6">
        <v>12989</v>
      </c>
      <c r="O57" s="6">
        <v>22821</v>
      </c>
      <c r="P57" s="6">
        <v>21396</v>
      </c>
      <c r="Q57" s="6">
        <v>1089</v>
      </c>
      <c r="R57" s="6">
        <v>336</v>
      </c>
      <c r="S57" s="6">
        <v>1097</v>
      </c>
      <c r="T57" s="6"/>
      <c r="U57" s="6">
        <v>16964</v>
      </c>
      <c r="V57" s="6"/>
      <c r="X57" s="173"/>
    </row>
    <row r="58" spans="1:24" x14ac:dyDescent="0.25">
      <c r="B58" s="1" t="s">
        <v>269</v>
      </c>
      <c r="D58" s="6">
        <v>254115</v>
      </c>
      <c r="E58" s="6">
        <v>154236</v>
      </c>
      <c r="F58" s="6">
        <v>67569</v>
      </c>
      <c r="G58" s="6">
        <v>16793</v>
      </c>
      <c r="H58" s="6">
        <v>41026</v>
      </c>
      <c r="I58" s="6">
        <v>2607</v>
      </c>
      <c r="J58" s="6">
        <v>26241</v>
      </c>
      <c r="K58" s="6">
        <v>37641</v>
      </c>
      <c r="L58" s="6">
        <v>28155</v>
      </c>
      <c r="M58" s="6">
        <v>9486</v>
      </c>
      <c r="N58" s="6">
        <v>13186</v>
      </c>
      <c r="O58" s="6">
        <v>49052</v>
      </c>
      <c r="P58" s="6">
        <v>45452</v>
      </c>
      <c r="Q58" s="6">
        <v>2034</v>
      </c>
      <c r="R58" s="6">
        <v>1566</v>
      </c>
      <c r="S58" s="6">
        <v>1055.7</v>
      </c>
      <c r="T58" s="6"/>
      <c r="U58" s="6">
        <v>39019</v>
      </c>
      <c r="V58" s="6"/>
      <c r="X58" s="173"/>
    </row>
    <row r="59" spans="1:24" x14ac:dyDescent="0.25">
      <c r="B59" s="1" t="s">
        <v>392</v>
      </c>
      <c r="D59" s="6">
        <v>356836</v>
      </c>
      <c r="E59" s="6">
        <v>204603</v>
      </c>
      <c r="F59" s="6">
        <v>96060</v>
      </c>
      <c r="G59" s="6">
        <v>4380</v>
      </c>
      <c r="H59" s="6">
        <v>32946</v>
      </c>
      <c r="I59" s="6">
        <v>2822</v>
      </c>
      <c r="J59" s="6">
        <v>68395</v>
      </c>
      <c r="K59" s="6">
        <v>58428</v>
      </c>
      <c r="L59" s="6">
        <v>44661</v>
      </c>
      <c r="M59" s="6">
        <v>13767</v>
      </c>
      <c r="N59" s="6">
        <v>14593</v>
      </c>
      <c r="O59" s="6">
        <v>79212</v>
      </c>
      <c r="P59" s="6">
        <v>72050</v>
      </c>
      <c r="Q59" s="6">
        <v>6708</v>
      </c>
      <c r="R59" s="6">
        <v>454</v>
      </c>
      <c r="S59" s="6">
        <v>127</v>
      </c>
      <c r="T59" s="6"/>
      <c r="U59" s="6">
        <v>22424</v>
      </c>
      <c r="V59" s="6"/>
      <c r="X59" s="173"/>
    </row>
    <row r="60" spans="1:24" x14ac:dyDescent="0.25">
      <c r="B60" s="1" t="s">
        <v>487</v>
      </c>
      <c r="D60" s="6">
        <v>105668</v>
      </c>
      <c r="E60" s="6">
        <v>57049</v>
      </c>
      <c r="F60" s="6">
        <v>31182</v>
      </c>
      <c r="G60" s="6">
        <v>2759</v>
      </c>
      <c r="H60" s="6">
        <v>15666</v>
      </c>
      <c r="I60" s="6">
        <v>1475</v>
      </c>
      <c r="J60" s="6">
        <v>5967</v>
      </c>
      <c r="K60" s="6">
        <v>10574</v>
      </c>
      <c r="L60" s="6">
        <v>9057</v>
      </c>
      <c r="M60" s="6">
        <v>1517</v>
      </c>
      <c r="N60" s="6">
        <v>6165</v>
      </c>
      <c r="O60" s="6">
        <v>31880</v>
      </c>
      <c r="P60" s="6">
        <v>28265</v>
      </c>
      <c r="Q60" s="6">
        <v>526</v>
      </c>
      <c r="R60" s="6">
        <v>3089</v>
      </c>
      <c r="S60" s="6">
        <v>720</v>
      </c>
      <c r="T60" s="6"/>
      <c r="U60" s="6">
        <v>10791</v>
      </c>
      <c r="V60" s="6"/>
      <c r="X60" s="173"/>
    </row>
    <row r="61" spans="1:24" x14ac:dyDescent="0.25">
      <c r="B61" s="1" t="s">
        <v>538</v>
      </c>
      <c r="D61" s="6">
        <v>143764</v>
      </c>
      <c r="E61" s="6">
        <v>79373</v>
      </c>
      <c r="F61" s="6">
        <v>45361</v>
      </c>
      <c r="G61" s="6">
        <v>4456</v>
      </c>
      <c r="H61" s="6">
        <v>12386</v>
      </c>
      <c r="I61" s="6">
        <v>1515</v>
      </c>
      <c r="J61" s="6">
        <v>15655</v>
      </c>
      <c r="K61" s="6">
        <v>18716</v>
      </c>
      <c r="L61" s="6">
        <v>13591</v>
      </c>
      <c r="M61" s="6">
        <v>5125</v>
      </c>
      <c r="N61" s="6">
        <v>11435</v>
      </c>
      <c r="O61" s="6">
        <v>34240</v>
      </c>
      <c r="P61" s="6">
        <v>32505</v>
      </c>
      <c r="Q61" s="6">
        <v>1341</v>
      </c>
      <c r="R61" s="6">
        <v>394</v>
      </c>
      <c r="S61" s="6">
        <v>22</v>
      </c>
      <c r="T61" s="6"/>
      <c r="U61" s="6">
        <v>11850</v>
      </c>
      <c r="V61" s="6"/>
      <c r="X61" s="173"/>
    </row>
    <row r="62" spans="1:24" x14ac:dyDescent="0.25">
      <c r="B62" s="1" t="s">
        <v>590</v>
      </c>
      <c r="D62" s="6">
        <v>35590</v>
      </c>
      <c r="E62" s="6">
        <v>12429</v>
      </c>
      <c r="F62" s="6">
        <v>5278</v>
      </c>
      <c r="G62" s="6">
        <v>1095</v>
      </c>
      <c r="H62" s="6">
        <v>3946</v>
      </c>
      <c r="I62" s="6">
        <v>155</v>
      </c>
      <c r="J62" s="6">
        <v>1955</v>
      </c>
      <c r="K62" s="6">
        <v>6949</v>
      </c>
      <c r="L62" s="6">
        <v>5051</v>
      </c>
      <c r="M62" s="6">
        <v>1898</v>
      </c>
      <c r="N62" s="6">
        <v>4162</v>
      </c>
      <c r="O62" s="6">
        <v>12050</v>
      </c>
      <c r="P62" s="6">
        <v>11385</v>
      </c>
      <c r="Q62" s="6">
        <v>302</v>
      </c>
      <c r="R62" s="6">
        <v>363</v>
      </c>
      <c r="S62" s="6">
        <v>264</v>
      </c>
      <c r="T62" s="6"/>
      <c r="U62" s="6">
        <v>4669</v>
      </c>
      <c r="V62" s="6"/>
      <c r="X62" s="173"/>
    </row>
    <row r="63" spans="1:24" x14ac:dyDescent="0.25">
      <c r="B63" s="1" t="s">
        <v>617</v>
      </c>
      <c r="D63" s="6">
        <v>453735</v>
      </c>
      <c r="E63" s="6">
        <v>218166</v>
      </c>
      <c r="F63" s="6">
        <v>113955</v>
      </c>
      <c r="G63" s="6">
        <v>10468</v>
      </c>
      <c r="H63" s="6">
        <v>36373</v>
      </c>
      <c r="I63" s="6">
        <v>3449</v>
      </c>
      <c r="J63" s="6">
        <v>53921</v>
      </c>
      <c r="K63" s="6">
        <v>115386</v>
      </c>
      <c r="L63" s="6">
        <v>103092</v>
      </c>
      <c r="M63" s="6">
        <v>12294</v>
      </c>
      <c r="N63" s="6">
        <v>20910</v>
      </c>
      <c r="O63" s="6">
        <v>99273</v>
      </c>
      <c r="P63" s="6">
        <v>94010</v>
      </c>
      <c r="Q63" s="6">
        <v>4066</v>
      </c>
      <c r="R63" s="6">
        <v>1197</v>
      </c>
      <c r="S63" s="6">
        <v>4287</v>
      </c>
      <c r="T63" s="6"/>
      <c r="U63" s="6">
        <v>68704</v>
      </c>
      <c r="V63" s="6"/>
      <c r="X63" s="173"/>
    </row>
    <row r="64" spans="1:24" x14ac:dyDescent="0.25">
      <c r="D64" s="6"/>
      <c r="E64" s="6"/>
      <c r="F64" s="6"/>
      <c r="G64" s="6"/>
      <c r="H64" s="6"/>
      <c r="I64" s="6"/>
      <c r="J64" s="6"/>
      <c r="K64" s="6"/>
      <c r="L64" s="6"/>
      <c r="M64" s="6"/>
      <c r="N64" s="6"/>
      <c r="O64" s="6"/>
      <c r="P64" s="6"/>
      <c r="Q64" s="6"/>
      <c r="R64" s="6"/>
      <c r="S64" s="6"/>
      <c r="T64" s="6"/>
      <c r="U64" s="6"/>
      <c r="V64" s="6"/>
    </row>
    <row r="66" spans="1:22" x14ac:dyDescent="0.25">
      <c r="A66" s="18"/>
      <c r="B66" s="2"/>
      <c r="C66" s="2"/>
      <c r="D66" s="18" t="s">
        <v>969</v>
      </c>
      <c r="E66" s="105"/>
      <c r="F66" s="105"/>
      <c r="G66" s="105"/>
      <c r="H66" s="105"/>
      <c r="I66" s="105"/>
      <c r="J66" s="105"/>
      <c r="K66" s="105"/>
      <c r="L66" s="105"/>
      <c r="M66" s="105"/>
      <c r="N66" s="105"/>
      <c r="O66" s="105"/>
      <c r="P66" s="4"/>
      <c r="Q66" s="4"/>
      <c r="R66" s="4"/>
      <c r="S66" s="4"/>
      <c r="T66" s="4"/>
      <c r="U66" s="105"/>
      <c r="V66" s="105"/>
    </row>
    <row r="67" spans="1:22" x14ac:dyDescent="0.25">
      <c r="A67" s="13" t="s">
        <v>722</v>
      </c>
      <c r="B67" s="13"/>
      <c r="C67" s="13"/>
      <c r="D67" s="170">
        <f>D7/$D7</f>
        <v>1</v>
      </c>
      <c r="E67" s="170">
        <f t="shared" ref="E67:V70" si="0">E7/$D7</f>
        <v>0.56110903807120271</v>
      </c>
      <c r="F67" s="170">
        <f t="shared" si="0"/>
        <v>0.28635660193142537</v>
      </c>
      <c r="G67" s="170">
        <f t="shared" si="0"/>
        <v>3.6460977316668496E-2</v>
      </c>
      <c r="H67" s="170">
        <f t="shared" si="0"/>
        <v>9.1268315191442961E-2</v>
      </c>
      <c r="I67" s="170">
        <f t="shared" si="0"/>
        <v>9.0195471623018778E-3</v>
      </c>
      <c r="J67" s="170">
        <f t="shared" si="0"/>
        <v>0.13800379056412765</v>
      </c>
      <c r="K67" s="170">
        <f t="shared" si="0"/>
        <v>0.15836822591077754</v>
      </c>
      <c r="L67" s="170">
        <f t="shared" si="0"/>
        <v>0.12387193772269656</v>
      </c>
      <c r="M67" s="170">
        <f t="shared" si="0"/>
        <v>3.4496288188080988E-2</v>
      </c>
      <c r="N67" s="170">
        <f t="shared" si="0"/>
        <v>5.3044158014488203E-2</v>
      </c>
      <c r="O67" s="170">
        <f t="shared" si="0"/>
        <v>0.22747954847735083</v>
      </c>
      <c r="P67" s="170">
        <f t="shared" si="0"/>
        <v>0.21568590294958515</v>
      </c>
      <c r="Q67" s="170">
        <f t="shared" si="0"/>
        <v>9.1554822029922284E-3</v>
      </c>
      <c r="R67" s="170">
        <f t="shared" si="0"/>
        <v>2.6377981243735247E-3</v>
      </c>
      <c r="S67" s="170">
        <f t="shared" si="0"/>
        <v>6.7035479067122337E-3</v>
      </c>
      <c r="T67" s="170"/>
      <c r="U67" s="170">
        <f t="shared" si="0"/>
        <v>0.10243884923155457</v>
      </c>
      <c r="V67" s="170">
        <f t="shared" si="0"/>
        <v>0.11701968698315829</v>
      </c>
    </row>
    <row r="68" spans="1:22" x14ac:dyDescent="0.25">
      <c r="A68" s="13" t="s">
        <v>723</v>
      </c>
      <c r="B68" s="13"/>
      <c r="C68" s="13"/>
      <c r="D68" s="170">
        <f t="shared" ref="D68:S70" si="1">D8/$D8</f>
        <v>1</v>
      </c>
      <c r="E68" s="170">
        <f t="shared" si="1"/>
        <v>0.55060579385846375</v>
      </c>
      <c r="F68" s="170">
        <f t="shared" si="1"/>
        <v>0.29197193679111488</v>
      </c>
      <c r="G68" s="170">
        <f t="shared" si="1"/>
        <v>3.8461768525339113E-2</v>
      </c>
      <c r="H68" s="170">
        <f t="shared" si="1"/>
        <v>9.0854857125993713E-2</v>
      </c>
      <c r="I68" s="170">
        <f t="shared" si="1"/>
        <v>9.3229398746406834E-3</v>
      </c>
      <c r="J68" s="170">
        <f t="shared" si="1"/>
        <v>0.11999444253058102</v>
      </c>
      <c r="K68" s="170">
        <f t="shared" si="1"/>
        <v>0.15849991217461196</v>
      </c>
      <c r="L68" s="170">
        <f t="shared" si="1"/>
        <v>0.12400261377472224</v>
      </c>
      <c r="M68" s="170">
        <f t="shared" si="1"/>
        <v>3.4497298399889756E-2</v>
      </c>
      <c r="N68" s="170">
        <f t="shared" si="1"/>
        <v>5.6444798094717544E-2</v>
      </c>
      <c r="O68" s="170">
        <f t="shared" si="1"/>
        <v>0.23444899257485416</v>
      </c>
      <c r="P68" s="170">
        <f t="shared" si="1"/>
        <v>0.22099772994169919</v>
      </c>
      <c r="Q68" s="170">
        <f t="shared" si="1"/>
        <v>9.8431392993426851E-3</v>
      </c>
      <c r="R68" s="170">
        <f t="shared" si="1"/>
        <v>3.6081688048031665E-3</v>
      </c>
      <c r="S68" s="170">
        <f t="shared" si="1"/>
        <v>4.6872082448159115E-3</v>
      </c>
      <c r="T68" s="170"/>
      <c r="U68" s="170">
        <f t="shared" si="0"/>
        <v>0.11812338535918067</v>
      </c>
      <c r="V68" s="170">
        <f t="shared" si="0"/>
        <v>6.0500682777401144E-2</v>
      </c>
    </row>
    <row r="69" spans="1:22" x14ac:dyDescent="0.25">
      <c r="A69" s="13" t="s">
        <v>761</v>
      </c>
      <c r="B69" s="13"/>
      <c r="C69" s="13"/>
      <c r="D69" s="170">
        <f t="shared" si="1"/>
        <v>1</v>
      </c>
      <c r="E69" s="170">
        <f t="shared" si="0"/>
        <v>0.5506402284927836</v>
      </c>
      <c r="F69" s="170">
        <f t="shared" si="0"/>
        <v>0.27362505422823408</v>
      </c>
      <c r="G69" s="170">
        <f t="shared" si="0"/>
        <v>4.2293824069777934E-2</v>
      </c>
      <c r="H69" s="170">
        <f t="shared" si="0"/>
        <v>9.8757481628396634E-2</v>
      </c>
      <c r="I69" s="170">
        <f t="shared" si="0"/>
        <v>9.6685677217624947E-3</v>
      </c>
      <c r="J69" s="170">
        <f t="shared" si="0"/>
        <v>0.12629530084461255</v>
      </c>
      <c r="K69" s="170">
        <f t="shared" si="0"/>
        <v>0.16306866183161722</v>
      </c>
      <c r="L69" s="170">
        <f t="shared" si="0"/>
        <v>0.12375287860131133</v>
      </c>
      <c r="M69" s="170">
        <f t="shared" si="0"/>
        <v>3.931578323030592E-2</v>
      </c>
      <c r="N69" s="170">
        <f t="shared" si="0"/>
        <v>5.2466515469434094E-2</v>
      </c>
      <c r="O69" s="170">
        <f t="shared" si="0"/>
        <v>0.23382459420616508</v>
      </c>
      <c r="P69" s="170">
        <f t="shared" si="0"/>
        <v>0.21970506087846894</v>
      </c>
      <c r="Q69" s="170">
        <f t="shared" si="0"/>
        <v>1.0342703725371953E-2</v>
      </c>
      <c r="R69" s="170">
        <f t="shared" si="0"/>
        <v>3.7768296023241868E-3</v>
      </c>
      <c r="S69" s="170">
        <f t="shared" si="0"/>
        <v>5.1132818561759313E-3</v>
      </c>
      <c r="T69" s="170"/>
      <c r="U69" s="170">
        <f t="shared" si="0"/>
        <v>0.13098202029971198</v>
      </c>
      <c r="V69" s="170">
        <f t="shared" si="0"/>
        <v>0</v>
      </c>
    </row>
    <row r="70" spans="1:22" x14ac:dyDescent="0.25">
      <c r="A70" s="13" t="s">
        <v>760</v>
      </c>
      <c r="B70" s="13"/>
      <c r="C70" s="13"/>
      <c r="D70" s="170">
        <f t="shared" si="1"/>
        <v>1</v>
      </c>
      <c r="E70" s="170">
        <f t="shared" si="0"/>
        <v>0.54234026591269802</v>
      </c>
      <c r="F70" s="170">
        <f t="shared" si="0"/>
        <v>0.27998293596759788</v>
      </c>
      <c r="G70" s="170">
        <f t="shared" si="0"/>
        <v>3.0585706108359857E-2</v>
      </c>
      <c r="H70" s="170">
        <f t="shared" si="0"/>
        <v>0.104395777139834</v>
      </c>
      <c r="I70" s="170">
        <f t="shared" si="0"/>
        <v>1.3115671156364646E-2</v>
      </c>
      <c r="J70" s="170">
        <f t="shared" si="0"/>
        <v>0.1142601755405417</v>
      </c>
      <c r="K70" s="170">
        <f t="shared" si="0"/>
        <v>0.16638244681312392</v>
      </c>
      <c r="L70" s="170">
        <f t="shared" si="0"/>
        <v>0.13599676065255287</v>
      </c>
      <c r="M70" s="170">
        <f t="shared" si="0"/>
        <v>3.0385686160571027E-2</v>
      </c>
      <c r="N70" s="170">
        <f t="shared" si="0"/>
        <v>5.95343925898301E-2</v>
      </c>
      <c r="O70" s="170">
        <f t="shared" si="0"/>
        <v>0.23174289468434792</v>
      </c>
      <c r="P70" s="170">
        <f t="shared" si="0"/>
        <v>0.21690022202756265</v>
      </c>
      <c r="Q70" s="170">
        <f t="shared" si="0"/>
        <v>1.0060081872663725E-2</v>
      </c>
      <c r="R70" s="170">
        <f t="shared" si="0"/>
        <v>4.78259078412156E-3</v>
      </c>
      <c r="S70" s="170">
        <f t="shared" si="0"/>
        <v>4.425210969549267E-3</v>
      </c>
      <c r="T70" s="170"/>
      <c r="U70" s="170">
        <f t="shared" si="0"/>
        <v>0.12904918430889584</v>
      </c>
      <c r="V70" s="170">
        <f t="shared" si="0"/>
        <v>0</v>
      </c>
    </row>
    <row r="71" spans="1:22" x14ac:dyDescent="0.25">
      <c r="A71" s="13"/>
      <c r="B71" s="13"/>
      <c r="C71" s="13"/>
      <c r="D71" s="14"/>
      <c r="E71" s="14"/>
      <c r="F71" s="14"/>
      <c r="G71" s="14"/>
      <c r="H71" s="14"/>
      <c r="I71" s="14"/>
      <c r="J71" s="14"/>
      <c r="K71" s="14"/>
      <c r="L71" s="14"/>
      <c r="M71" s="14"/>
      <c r="N71" s="14"/>
      <c r="O71" s="14"/>
      <c r="P71" s="14"/>
      <c r="Q71" s="14"/>
      <c r="R71" s="14"/>
      <c r="S71" s="14"/>
      <c r="T71" s="14"/>
      <c r="U71" s="14"/>
      <c r="V71" s="14"/>
    </row>
    <row r="72" spans="1:22" x14ac:dyDescent="0.25">
      <c r="A72" s="18"/>
      <c r="B72" s="2"/>
      <c r="C72" s="2"/>
      <c r="D72" s="18" t="s">
        <v>972</v>
      </c>
      <c r="E72" s="105"/>
      <c r="F72" s="105"/>
      <c r="G72" s="105"/>
      <c r="H72" s="105"/>
      <c r="I72" s="105"/>
      <c r="J72" s="105"/>
      <c r="K72" s="105"/>
      <c r="L72" s="105"/>
      <c r="M72" s="105"/>
      <c r="N72" s="105"/>
      <c r="O72" s="105"/>
      <c r="P72" s="4"/>
      <c r="Q72" s="4"/>
      <c r="R72" s="4"/>
      <c r="S72" s="4"/>
      <c r="T72" s="4"/>
      <c r="U72" s="105"/>
      <c r="V72" s="105"/>
    </row>
    <row r="73" spans="1:22" x14ac:dyDescent="0.25">
      <c r="A73" s="1">
        <v>2021</v>
      </c>
      <c r="B73" s="1" t="s">
        <v>4</v>
      </c>
      <c r="D73" s="170">
        <f t="shared" ref="D73:S73" si="2">D13/$D13</f>
        <v>1</v>
      </c>
      <c r="E73" s="170">
        <f t="shared" si="2"/>
        <v>0.60751094169137376</v>
      </c>
      <c r="F73" s="170">
        <f t="shared" si="2"/>
        <v>0.36228057790954871</v>
      </c>
      <c r="G73" s="170">
        <f t="shared" si="2"/>
        <v>5.2487175867099625E-2</v>
      </c>
      <c r="H73" s="170">
        <f t="shared" si="2"/>
        <v>0.13443926773024611</v>
      </c>
      <c r="I73" s="170">
        <f t="shared" si="2"/>
        <v>1.4727751894206786E-2</v>
      </c>
      <c r="J73" s="170">
        <f t="shared" si="2"/>
        <v>4.3578521342180807E-2</v>
      </c>
      <c r="K73" s="170">
        <f t="shared" si="2"/>
        <v>3.4683985128711937E-2</v>
      </c>
      <c r="L73" s="170">
        <f t="shared" si="2"/>
        <v>2.9166078403689587E-2</v>
      </c>
      <c r="M73" s="170">
        <f t="shared" si="2"/>
        <v>5.5179067250223542E-3</v>
      </c>
      <c r="N73" s="170">
        <f t="shared" si="2"/>
        <v>3.7837074685867569E-2</v>
      </c>
      <c r="O73" s="170">
        <f t="shared" si="2"/>
        <v>0.31996799849404678</v>
      </c>
      <c r="P73" s="170">
        <f t="shared" si="2"/>
        <v>0.30760741681961501</v>
      </c>
      <c r="Q73" s="170">
        <f t="shared" si="2"/>
        <v>5.1790672502235397E-3</v>
      </c>
      <c r="R73" s="170">
        <f t="shared" si="2"/>
        <v>7.181514424208198E-3</v>
      </c>
      <c r="S73" s="170">
        <f t="shared" si="2"/>
        <v>0</v>
      </c>
      <c r="T73" s="170"/>
      <c r="U73" s="170">
        <f t="shared" ref="U73:V73" si="3">U13/$D13</f>
        <v>0.17069038542990259</v>
      </c>
      <c r="V73" s="170">
        <f t="shared" si="3"/>
        <v>0.13233753690518485</v>
      </c>
    </row>
    <row r="74" spans="1:22" x14ac:dyDescent="0.25">
      <c r="B74" s="1" t="s">
        <v>33</v>
      </c>
      <c r="D74" s="170">
        <f t="shared" ref="D74:S74" si="4">D14/$D14</f>
        <v>1</v>
      </c>
      <c r="E74" s="170">
        <f t="shared" si="4"/>
        <v>0.53203650779017242</v>
      </c>
      <c r="F74" s="170">
        <f t="shared" si="4"/>
        <v>0.29422881902830278</v>
      </c>
      <c r="G74" s="170">
        <f t="shared" si="4"/>
        <v>7.7901723978980363E-3</v>
      </c>
      <c r="H74" s="170">
        <f t="shared" si="4"/>
        <v>0.12650963400018439</v>
      </c>
      <c r="I74" s="170">
        <f t="shared" si="4"/>
        <v>1.1523923665529639E-4</v>
      </c>
      <c r="J74" s="170">
        <f t="shared" si="4"/>
        <v>0.10339264312713192</v>
      </c>
      <c r="K74" s="170">
        <f t="shared" si="4"/>
        <v>5.0705264128330416E-2</v>
      </c>
      <c r="L74" s="170">
        <f t="shared" si="4"/>
        <v>4.3237761593067206E-2</v>
      </c>
      <c r="M74" s="170">
        <f t="shared" si="4"/>
        <v>7.4675025352632061E-3</v>
      </c>
      <c r="N74" s="170">
        <f t="shared" si="4"/>
        <v>1.569558403245137E-2</v>
      </c>
      <c r="O74" s="170">
        <f t="shared" si="4"/>
        <v>0.40156264404904579</v>
      </c>
      <c r="P74" s="170">
        <f t="shared" si="4"/>
        <v>0.39303494053655391</v>
      </c>
      <c r="Q74" s="170">
        <f t="shared" si="4"/>
        <v>6.9604498939799019E-3</v>
      </c>
      <c r="R74" s="170">
        <f t="shared" si="4"/>
        <v>1.5672536185120309E-3</v>
      </c>
      <c r="S74" s="170">
        <f t="shared" si="4"/>
        <v>0.12079376786208168</v>
      </c>
      <c r="T74" s="170"/>
      <c r="U74" s="170">
        <f t="shared" ref="U74:V74" si="5">U14/$D14</f>
        <v>0.1264404904581912</v>
      </c>
      <c r="V74" s="170">
        <f t="shared" si="5"/>
        <v>0.12392568097389231</v>
      </c>
    </row>
    <row r="75" spans="1:22" x14ac:dyDescent="0.25">
      <c r="B75" s="1" t="s">
        <v>46</v>
      </c>
      <c r="D75" s="170">
        <f t="shared" ref="D75:S75" si="6">D15/$D15</f>
        <v>1</v>
      </c>
      <c r="E75" s="170">
        <f t="shared" si="6"/>
        <v>0.50804859941695191</v>
      </c>
      <c r="F75" s="170">
        <f t="shared" si="6"/>
        <v>0.32368225686711211</v>
      </c>
      <c r="G75" s="170">
        <f t="shared" si="6"/>
        <v>4.0266536295652494E-2</v>
      </c>
      <c r="H75" s="170">
        <f t="shared" si="6"/>
        <v>7.7208611729769852E-2</v>
      </c>
      <c r="I75" s="170">
        <f t="shared" si="6"/>
        <v>2.3901352599272094E-3</v>
      </c>
      <c r="J75" s="170">
        <f t="shared" si="6"/>
        <v>6.4501059264490193E-2</v>
      </c>
      <c r="K75" s="170">
        <f t="shared" si="6"/>
        <v>0.15843699639669004</v>
      </c>
      <c r="L75" s="170">
        <f t="shared" si="6"/>
        <v>0.13393810998243613</v>
      </c>
      <c r="M75" s="170">
        <f t="shared" si="6"/>
        <v>2.4498886414253896E-2</v>
      </c>
      <c r="N75" s="170">
        <f t="shared" si="6"/>
        <v>5.3741829177757258E-2</v>
      </c>
      <c r="O75" s="170">
        <f t="shared" si="6"/>
        <v>0.27977257500860087</v>
      </c>
      <c r="P75" s="170">
        <f t="shared" si="6"/>
        <v>0.27078964999004107</v>
      </c>
      <c r="Q75" s="170">
        <f t="shared" si="6"/>
        <v>7.552465279663933E-3</v>
      </c>
      <c r="R75" s="170">
        <f t="shared" si="6"/>
        <v>1.43045973889583E-3</v>
      </c>
      <c r="S75" s="170">
        <f t="shared" si="6"/>
        <v>8.8724717982146411E-4</v>
      </c>
      <c r="T75" s="170"/>
      <c r="U75" s="170">
        <f t="shared" ref="U75:V75" si="7">U15/$D15</f>
        <v>5.5498216452097703E-2</v>
      </c>
      <c r="V75" s="170">
        <f t="shared" si="7"/>
        <v>0.13398908771161272</v>
      </c>
    </row>
    <row r="76" spans="1:22" x14ac:dyDescent="0.25">
      <c r="B76" s="1" t="s">
        <v>83</v>
      </c>
      <c r="D76" s="170">
        <f t="shared" ref="D76:S76" si="8">D16/$D16</f>
        <v>1</v>
      </c>
      <c r="E76" s="170">
        <f t="shared" si="8"/>
        <v>0.50126781871257808</v>
      </c>
      <c r="F76" s="170">
        <f t="shared" si="8"/>
        <v>0.28166616948285783</v>
      </c>
      <c r="G76" s="170">
        <f t="shared" si="8"/>
        <v>2.6132513690311318E-2</v>
      </c>
      <c r="H76" s="170">
        <f t="shared" si="8"/>
        <v>8.9642240736400244E-2</v>
      </c>
      <c r="I76" s="170">
        <f t="shared" si="8"/>
        <v>1.7201316826830883E-2</v>
      </c>
      <c r="J76" s="170">
        <f t="shared" si="8"/>
        <v>8.6626643370053893E-2</v>
      </c>
      <c r="K76" s="170">
        <f t="shared" si="8"/>
        <v>0.1302230934776587</v>
      </c>
      <c r="L76" s="170">
        <f t="shared" si="8"/>
        <v>9.6756941041102926E-2</v>
      </c>
      <c r="M76" s="170">
        <f t="shared" si="8"/>
        <v>3.3466152436555791E-2</v>
      </c>
      <c r="N76" s="170">
        <f t="shared" si="8"/>
        <v>8.4251347723253281E-2</v>
      </c>
      <c r="O76" s="170">
        <f t="shared" si="8"/>
        <v>0.28425774008651</v>
      </c>
      <c r="P76" s="170">
        <f t="shared" si="8"/>
        <v>0.27580969934584815</v>
      </c>
      <c r="Q76" s="170">
        <f t="shared" si="8"/>
        <v>6.9170697406831291E-3</v>
      </c>
      <c r="R76" s="170">
        <f t="shared" si="8"/>
        <v>1.5293729091645182E-3</v>
      </c>
      <c r="S76" s="170">
        <f t="shared" si="8"/>
        <v>5.2736996867742004E-4</v>
      </c>
      <c r="T76" s="170"/>
      <c r="U76" s="170">
        <f t="shared" ref="U76:V76" si="9">U16/$D16</f>
        <v>0.13915642112889134</v>
      </c>
      <c r="V76" s="170">
        <f t="shared" si="9"/>
        <v>0.13001534355402053</v>
      </c>
    </row>
    <row r="77" spans="1:22" x14ac:dyDescent="0.25">
      <c r="B77" s="1" t="s">
        <v>186</v>
      </c>
      <c r="D77" s="170">
        <f t="shared" ref="D77:S77" si="10">D17/$D17</f>
        <v>1</v>
      </c>
      <c r="E77" s="170">
        <f t="shared" si="10"/>
        <v>0.53062138003065529</v>
      </c>
      <c r="F77" s="170">
        <f t="shared" si="10"/>
        <v>0.28803087231935759</v>
      </c>
      <c r="G77" s="170">
        <f t="shared" si="10"/>
        <v>3.1494920174165456E-2</v>
      </c>
      <c r="H77" s="170">
        <f t="shared" si="10"/>
        <v>0.12595390854957067</v>
      </c>
      <c r="I77" s="170">
        <f t="shared" si="10"/>
        <v>2.1750335716126581E-2</v>
      </c>
      <c r="J77" s="170">
        <f t="shared" si="10"/>
        <v>6.3391343271434961E-2</v>
      </c>
      <c r="K77" s="170">
        <f t="shared" si="10"/>
        <v>0.29958086350257046</v>
      </c>
      <c r="L77" s="170">
        <f t="shared" si="10"/>
        <v>0.13931473217313456</v>
      </c>
      <c r="M77" s="170">
        <f t="shared" si="10"/>
        <v>0.16026613132943587</v>
      </c>
      <c r="N77" s="170">
        <f t="shared" si="10"/>
        <v>5.721416654232736E-2</v>
      </c>
      <c r="O77" s="170">
        <f t="shared" si="10"/>
        <v>0.11258358992444692</v>
      </c>
      <c r="P77" s="170">
        <f t="shared" si="10"/>
        <v>0.10831762136646637</v>
      </c>
      <c r="Q77" s="170">
        <f t="shared" si="10"/>
        <v>3.3666562673792442E-3</v>
      </c>
      <c r="R77" s="170">
        <f t="shared" si="10"/>
        <v>8.9795586180703446E-4</v>
      </c>
      <c r="S77" s="170">
        <f t="shared" si="10"/>
        <v>3.6406548838218734E-2</v>
      </c>
      <c r="T77" s="170"/>
      <c r="U77" s="170">
        <f t="shared" ref="U77:V77" si="11">U17/$D17</f>
        <v>0.13963078008219959</v>
      </c>
      <c r="V77" s="170">
        <f t="shared" si="11"/>
        <v>0.12176787839754033</v>
      </c>
    </row>
    <row r="78" spans="1:22" x14ac:dyDescent="0.25">
      <c r="B78" s="1" t="s">
        <v>206</v>
      </c>
      <c r="D78" s="170">
        <f t="shared" ref="D78:S78" si="12">D18/$D18</f>
        <v>1</v>
      </c>
      <c r="E78" s="170">
        <f t="shared" si="12"/>
        <v>0.63936391949203697</v>
      </c>
      <c r="F78" s="170">
        <f t="shared" si="12"/>
        <v>0.34101528234924877</v>
      </c>
      <c r="G78" s="170">
        <f t="shared" si="12"/>
        <v>2.7145282912579165E-2</v>
      </c>
      <c r="H78" s="170">
        <f t="shared" si="12"/>
        <v>0.10169803880541763</v>
      </c>
      <c r="I78" s="170">
        <f t="shared" si="12"/>
        <v>6.2779150336791109E-3</v>
      </c>
      <c r="J78" s="170">
        <f t="shared" si="12"/>
        <v>0.16322659563338457</v>
      </c>
      <c r="K78" s="170">
        <f t="shared" si="12"/>
        <v>8.5473318257538566E-2</v>
      </c>
      <c r="L78" s="170">
        <f t="shared" si="12"/>
        <v>6.4837720604212112E-2</v>
      </c>
      <c r="M78" s="170">
        <f t="shared" si="12"/>
        <v>2.0635597653326468E-2</v>
      </c>
      <c r="N78" s="170">
        <f t="shared" si="12"/>
        <v>8.3598232752030002E-2</v>
      </c>
      <c r="O78" s="170">
        <f t="shared" si="12"/>
        <v>0.1915645294983945</v>
      </c>
      <c r="P78" s="170">
        <f t="shared" si="12"/>
        <v>0.17908837044607723</v>
      </c>
      <c r="Q78" s="170">
        <f t="shared" si="12"/>
        <v>1.058739266543807E-2</v>
      </c>
      <c r="R78" s="170">
        <f t="shared" si="12"/>
        <v>1.8871568714238578E-3</v>
      </c>
      <c r="S78" s="170">
        <f t="shared" si="12"/>
        <v>8.4982416043650061E-3</v>
      </c>
      <c r="T78" s="170"/>
      <c r="U78" s="170">
        <f t="shared" ref="U78:V78" si="13">U18/$D18</f>
        <v>7.9582491690876458E-2</v>
      </c>
      <c r="V78" s="170">
        <f t="shared" si="13"/>
        <v>0.12261826154348963</v>
      </c>
    </row>
    <row r="79" spans="1:22" x14ac:dyDescent="0.25">
      <c r="B79" s="1" t="s">
        <v>269</v>
      </c>
      <c r="D79" s="170">
        <f t="shared" ref="D79:S79" si="14">D19/$D19</f>
        <v>1</v>
      </c>
      <c r="E79" s="170">
        <f t="shared" si="14"/>
        <v>0.58197148914286134</v>
      </c>
      <c r="F79" s="170">
        <f t="shared" si="14"/>
        <v>0.30401283099566012</v>
      </c>
      <c r="G79" s="170">
        <f t="shared" si="14"/>
        <v>6.5516514172182488E-2</v>
      </c>
      <c r="H79" s="170">
        <f t="shared" si="14"/>
        <v>0.12619513620908457</v>
      </c>
      <c r="I79" s="170">
        <f t="shared" si="14"/>
        <v>9.7101926499261904E-3</v>
      </c>
      <c r="J79" s="170">
        <f t="shared" si="14"/>
        <v>7.6537555081155673E-2</v>
      </c>
      <c r="K79" s="170">
        <f t="shared" si="14"/>
        <v>0.12446953748478447</v>
      </c>
      <c r="L79" s="170">
        <f t="shared" si="14"/>
        <v>0.10543282411398423</v>
      </c>
      <c r="M79" s="170">
        <f t="shared" si="14"/>
        <v>1.9036713370800235E-2</v>
      </c>
      <c r="N79" s="170">
        <f t="shared" si="14"/>
        <v>6.4643355297965471E-2</v>
      </c>
      <c r="O79" s="170">
        <f t="shared" si="14"/>
        <v>0.2289156180743887</v>
      </c>
      <c r="P79" s="170">
        <f t="shared" si="14"/>
        <v>0.21644905524949776</v>
      </c>
      <c r="Q79" s="170">
        <f t="shared" si="14"/>
        <v>8.1207475127921484E-3</v>
      </c>
      <c r="R79" s="170">
        <f t="shared" si="14"/>
        <v>4.3454453295249792E-3</v>
      </c>
      <c r="S79" s="170">
        <f t="shared" si="14"/>
        <v>1.2923491303559602E-2</v>
      </c>
      <c r="T79" s="170"/>
      <c r="U79" s="170">
        <f t="shared" ref="U79:V79" si="15">U19/$D19</f>
        <v>0.11985955461497763</v>
      </c>
      <c r="V79" s="170">
        <f t="shared" si="15"/>
        <v>0.12195765871833206</v>
      </c>
    </row>
    <row r="80" spans="1:22" x14ac:dyDescent="0.25">
      <c r="B80" s="1" t="s">
        <v>392</v>
      </c>
      <c r="D80" s="170">
        <f t="shared" ref="D80:S80" si="16">D20/$D20</f>
        <v>1</v>
      </c>
      <c r="E80" s="170">
        <f t="shared" si="16"/>
        <v>0.58335918669307685</v>
      </c>
      <c r="F80" s="170">
        <f t="shared" si="16"/>
        <v>0.26322105036340199</v>
      </c>
      <c r="G80" s="170">
        <f t="shared" si="16"/>
        <v>2.2860102241078203E-2</v>
      </c>
      <c r="H80" s="170">
        <f t="shared" si="16"/>
        <v>8.0850812815239981E-2</v>
      </c>
      <c r="I80" s="170">
        <f t="shared" si="16"/>
        <v>4.9760751017413089E-3</v>
      </c>
      <c r="J80" s="170">
        <f t="shared" si="16"/>
        <v>0.21145186211080824</v>
      </c>
      <c r="K80" s="170">
        <f t="shared" si="16"/>
        <v>0.17837863637448392</v>
      </c>
      <c r="L80" s="170">
        <f t="shared" si="16"/>
        <v>0.13907657920407004</v>
      </c>
      <c r="M80" s="170">
        <f t="shared" si="16"/>
        <v>3.93020571704139E-2</v>
      </c>
      <c r="N80" s="170">
        <f t="shared" si="16"/>
        <v>3.6417440278738993E-2</v>
      </c>
      <c r="O80" s="170">
        <f t="shared" si="16"/>
        <v>0.20184712311767655</v>
      </c>
      <c r="P80" s="170">
        <f t="shared" si="16"/>
        <v>0.1859331728223505</v>
      </c>
      <c r="Q80" s="170">
        <f t="shared" si="16"/>
        <v>1.3034547270014867E-2</v>
      </c>
      <c r="R80" s="170">
        <f t="shared" si="16"/>
        <v>2.8792774427059036E-3</v>
      </c>
      <c r="S80" s="170">
        <f t="shared" si="16"/>
        <v>9.784502302937737E-4</v>
      </c>
      <c r="T80" s="170"/>
      <c r="U80" s="170">
        <f t="shared" ref="U80:V80" si="17">U20/$D20</f>
        <v>0.13780874877693722</v>
      </c>
      <c r="V80" s="170">
        <f t="shared" si="17"/>
        <v>0.10970699413427865</v>
      </c>
    </row>
    <row r="81" spans="1:22" x14ac:dyDescent="0.25">
      <c r="B81" s="1" t="s">
        <v>487</v>
      </c>
      <c r="D81" s="170">
        <f t="shared" ref="D81:S81" si="18">D21/$D21</f>
        <v>1</v>
      </c>
      <c r="E81" s="170">
        <f t="shared" si="18"/>
        <v>0.54869589907921956</v>
      </c>
      <c r="F81" s="170">
        <f t="shared" si="18"/>
        <v>0.31047986046322967</v>
      </c>
      <c r="G81" s="170">
        <f t="shared" si="18"/>
        <v>3.4897172757879361E-2</v>
      </c>
      <c r="H81" s="170">
        <f t="shared" si="18"/>
        <v>0.12090374396625157</v>
      </c>
      <c r="I81" s="170">
        <f t="shared" si="18"/>
        <v>6.6117713868494698E-3</v>
      </c>
      <c r="J81" s="170">
        <f t="shared" si="18"/>
        <v>7.5802539244716693E-2</v>
      </c>
      <c r="K81" s="170">
        <f t="shared" si="18"/>
        <v>0.10948768912505577</v>
      </c>
      <c r="L81" s="170">
        <f t="shared" si="18"/>
        <v>7.8199813410132629E-2</v>
      </c>
      <c r="M81" s="170">
        <f t="shared" si="18"/>
        <v>3.1287875714923127E-2</v>
      </c>
      <c r="N81" s="170">
        <f t="shared" si="18"/>
        <v>7.7645722630105871E-2</v>
      </c>
      <c r="O81" s="170">
        <f t="shared" si="18"/>
        <v>0.26417068916561881</v>
      </c>
      <c r="P81" s="170">
        <f t="shared" si="18"/>
        <v>0.25124893522086561</v>
      </c>
      <c r="Q81" s="170">
        <f t="shared" si="18"/>
        <v>7.7783636879892913E-3</v>
      </c>
      <c r="R81" s="170">
        <f t="shared" si="18"/>
        <v>5.1450127773496127E-3</v>
      </c>
      <c r="S81" s="170">
        <f t="shared" si="18"/>
        <v>2.7420597898835841E-3</v>
      </c>
      <c r="T81" s="170"/>
      <c r="U81" s="170">
        <f t="shared" ref="U81:V81" si="19">U21/$D21</f>
        <v>0.11820873727335415</v>
      </c>
      <c r="V81" s="170">
        <f t="shared" si="19"/>
        <v>0.12211644768509398</v>
      </c>
    </row>
    <row r="82" spans="1:22" x14ac:dyDescent="0.25">
      <c r="B82" s="1" t="s">
        <v>538</v>
      </c>
      <c r="D82" s="170">
        <f t="shared" ref="D82:S82" si="20">D22/$D22</f>
        <v>1</v>
      </c>
      <c r="E82" s="170">
        <f t="shared" si="20"/>
        <v>0.60343249843949798</v>
      </c>
      <c r="F82" s="170">
        <f t="shared" si="20"/>
        <v>0.31182587827478164</v>
      </c>
      <c r="G82" s="170">
        <f t="shared" si="20"/>
        <v>8.9996424480792189E-2</v>
      </c>
      <c r="H82" s="170">
        <f t="shared" si="20"/>
        <v>6.5498663725448603E-2</v>
      </c>
      <c r="I82" s="170">
        <f t="shared" si="20"/>
        <v>9.1260582627824809E-3</v>
      </c>
      <c r="J82" s="170">
        <f t="shared" si="20"/>
        <v>0.12698547369569302</v>
      </c>
      <c r="K82" s="170">
        <f t="shared" si="20"/>
        <v>9.1387846870814679E-2</v>
      </c>
      <c r="L82" s="170">
        <f t="shared" si="20"/>
        <v>5.0682075740405175E-2</v>
      </c>
      <c r="M82" s="170">
        <f t="shared" si="20"/>
        <v>4.070577113040949E-2</v>
      </c>
      <c r="N82" s="170">
        <f t="shared" si="20"/>
        <v>6.8474222930592507E-2</v>
      </c>
      <c r="O82" s="170">
        <f t="shared" si="20"/>
        <v>0.236711491961142</v>
      </c>
      <c r="P82" s="170">
        <f t="shared" si="20"/>
        <v>0.22714849313076099</v>
      </c>
      <c r="Q82" s="170">
        <f t="shared" si="20"/>
        <v>8.6182133312324629E-3</v>
      </c>
      <c r="R82" s="170">
        <f t="shared" si="20"/>
        <v>9.4539151935325524E-4</v>
      </c>
      <c r="S82" s="170">
        <f t="shared" si="20"/>
        <v>1.5332311179254716E-3</v>
      </c>
      <c r="T82" s="170"/>
      <c r="U82" s="170">
        <f t="shared" ref="U82:V82" si="21">U22/$D22</f>
        <v>7.6431268218482409E-2</v>
      </c>
      <c r="V82" s="170">
        <f t="shared" si="21"/>
        <v>0.11443630178809998</v>
      </c>
    </row>
    <row r="83" spans="1:22" x14ac:dyDescent="0.25">
      <c r="B83" s="1" t="s">
        <v>590</v>
      </c>
      <c r="D83" s="170">
        <f t="shared" ref="D83:S83" si="22">D23/$D23</f>
        <v>1</v>
      </c>
      <c r="E83" s="170">
        <f t="shared" si="22"/>
        <v>0.38360200111172876</v>
      </c>
      <c r="F83" s="170">
        <f t="shared" si="22"/>
        <v>0.19240133407448581</v>
      </c>
      <c r="G83" s="170">
        <f t="shared" si="22"/>
        <v>3.5792106725958867E-2</v>
      </c>
      <c r="H83" s="170">
        <f t="shared" si="22"/>
        <v>9.7017787659811019E-2</v>
      </c>
      <c r="I83" s="170">
        <f t="shared" si="22"/>
        <v>4.0355753196220125E-3</v>
      </c>
      <c r="J83" s="170">
        <f t="shared" si="22"/>
        <v>5.434963868816009E-2</v>
      </c>
      <c r="K83" s="170">
        <f t="shared" si="22"/>
        <v>0.23501945525291829</v>
      </c>
      <c r="L83" s="170">
        <f t="shared" si="22"/>
        <v>0.14777654252362424</v>
      </c>
      <c r="M83" s="170">
        <f t="shared" si="22"/>
        <v>8.7242912729294048E-2</v>
      </c>
      <c r="N83" s="170">
        <f t="shared" si="22"/>
        <v>8.9716509171762091E-2</v>
      </c>
      <c r="O83" s="170">
        <f t="shared" si="22"/>
        <v>0.2916620344635909</v>
      </c>
      <c r="P83" s="170">
        <f t="shared" si="22"/>
        <v>0.28377153974430241</v>
      </c>
      <c r="Q83" s="170">
        <f t="shared" si="22"/>
        <v>6.681489716509172E-3</v>
      </c>
      <c r="R83" s="170">
        <f t="shared" si="22"/>
        <v>1.2034463590883825E-3</v>
      </c>
      <c r="S83" s="170">
        <f t="shared" si="22"/>
        <v>6.1145080600333518E-4</v>
      </c>
      <c r="T83" s="170"/>
      <c r="U83" s="170">
        <f t="shared" ref="U83:V83" si="23">U23/$D23</f>
        <v>9.3718732629238466E-2</v>
      </c>
      <c r="V83" s="170">
        <f t="shared" si="23"/>
        <v>0.12711524841565408</v>
      </c>
    </row>
    <row r="84" spans="1:22" x14ac:dyDescent="0.25">
      <c r="B84" s="1" t="s">
        <v>617</v>
      </c>
      <c r="D84" s="170">
        <f t="shared" ref="D84:S84" si="24">D24/$D24</f>
        <v>1</v>
      </c>
      <c r="E84" s="170">
        <f t="shared" si="24"/>
        <v>0.5456376006563437</v>
      </c>
      <c r="F84" s="170">
        <f t="shared" si="24"/>
        <v>0.26610933810348175</v>
      </c>
      <c r="G84" s="170">
        <f t="shared" si="24"/>
        <v>2.309615166612548E-2</v>
      </c>
      <c r="H84" s="170">
        <f t="shared" si="24"/>
        <v>7.0483553939887686E-2</v>
      </c>
      <c r="I84" s="170">
        <f t="shared" si="24"/>
        <v>9.6772272167452173E-3</v>
      </c>
      <c r="J84" s="170">
        <f t="shared" si="24"/>
        <v>0.17627132973010359</v>
      </c>
      <c r="K84" s="170">
        <f t="shared" si="24"/>
        <v>0.21399572300603889</v>
      </c>
      <c r="L84" s="170">
        <f t="shared" si="24"/>
        <v>0.18864963426513903</v>
      </c>
      <c r="M84" s="170">
        <f t="shared" si="24"/>
        <v>2.5346088740899858E-2</v>
      </c>
      <c r="N84" s="170">
        <f t="shared" si="24"/>
        <v>3.2292649372957331E-2</v>
      </c>
      <c r="O84" s="170">
        <f t="shared" si="24"/>
        <v>0.20807402696466004</v>
      </c>
      <c r="P84" s="170">
        <f t="shared" si="24"/>
        <v>0.19660299850708701</v>
      </c>
      <c r="Q84" s="170">
        <f t="shared" si="24"/>
        <v>9.2005326067951549E-3</v>
      </c>
      <c r="R84" s="170">
        <f t="shared" si="24"/>
        <v>2.2703037126843803E-3</v>
      </c>
      <c r="S84" s="170">
        <f t="shared" si="24"/>
        <v>3.2663475893394099E-4</v>
      </c>
      <c r="T84" s="170"/>
      <c r="U84" s="170">
        <f t="shared" ref="U84:V84" si="25">U24/$D24</f>
        <v>5.4380844600631369E-2</v>
      </c>
      <c r="V84" s="170">
        <f t="shared" si="25"/>
        <v>0.10893310949222378</v>
      </c>
    </row>
    <row r="85" spans="1:22" x14ac:dyDescent="0.25">
      <c r="D85" s="6"/>
      <c r="E85" s="6"/>
      <c r="F85" s="6"/>
      <c r="G85" s="6"/>
      <c r="H85" s="6"/>
      <c r="I85" s="6"/>
      <c r="J85" s="6"/>
      <c r="K85" s="6"/>
      <c r="L85" s="6"/>
      <c r="M85" s="6"/>
      <c r="N85" s="6"/>
      <c r="O85" s="6"/>
      <c r="P85" s="6"/>
      <c r="Q85" s="6"/>
      <c r="R85" s="6"/>
      <c r="S85" s="6"/>
      <c r="T85" s="6"/>
      <c r="U85" s="6"/>
      <c r="V85" s="6"/>
    </row>
    <row r="86" spans="1:22" x14ac:dyDescent="0.25">
      <c r="A86" s="1">
        <v>2020</v>
      </c>
      <c r="B86" s="1" t="s">
        <v>4</v>
      </c>
      <c r="D86" s="170">
        <f t="shared" ref="D86:S86" si="26">D26/$D26</f>
        <v>1</v>
      </c>
      <c r="E86" s="170">
        <f t="shared" si="26"/>
        <v>0.61559875867104785</v>
      </c>
      <c r="F86" s="170">
        <f t="shared" si="26"/>
        <v>0.3703769623950347</v>
      </c>
      <c r="G86" s="170">
        <f t="shared" si="26"/>
        <v>6.4170317634173052E-2</v>
      </c>
      <c r="H86" s="170">
        <f t="shared" si="26"/>
        <v>0.13522727272727272</v>
      </c>
      <c r="I86" s="170">
        <f t="shared" si="26"/>
        <v>1.3136637458926617E-2</v>
      </c>
      <c r="J86" s="170">
        <f t="shared" si="26"/>
        <v>3.2685286600949257E-2</v>
      </c>
      <c r="K86" s="170">
        <f t="shared" si="26"/>
        <v>4.0092186929536325E-2</v>
      </c>
      <c r="L86" s="170">
        <f t="shared" si="26"/>
        <v>3.2301935012778386E-2</v>
      </c>
      <c r="M86" s="170">
        <f t="shared" si="26"/>
        <v>7.7902519167579402E-3</v>
      </c>
      <c r="N86" s="170">
        <f t="shared" si="26"/>
        <v>2.7656078860898138E-2</v>
      </c>
      <c r="O86" s="170">
        <f t="shared" si="26"/>
        <v>0.31665297553851773</v>
      </c>
      <c r="P86" s="170">
        <f t="shared" si="26"/>
        <v>0.30832876962395034</v>
      </c>
      <c r="Q86" s="170">
        <f t="shared" si="26"/>
        <v>4.7188755020080323E-3</v>
      </c>
      <c r="R86" s="170">
        <f t="shared" si="26"/>
        <v>3.6076122672508214E-3</v>
      </c>
      <c r="S86" s="170">
        <f t="shared" si="26"/>
        <v>0</v>
      </c>
      <c r="T86" s="170"/>
      <c r="U86" s="170">
        <f t="shared" ref="U86:V86" si="27">U26/$D26</f>
        <v>0.22973713033953999</v>
      </c>
      <c r="V86" s="170">
        <f t="shared" si="27"/>
        <v>7.2305200050200816E-2</v>
      </c>
    </row>
    <row r="87" spans="1:22" x14ac:dyDescent="0.25">
      <c r="B87" s="1" t="s">
        <v>33</v>
      </c>
      <c r="D87" s="170">
        <f t="shared" ref="D87:S87" si="28">D27/$D27</f>
        <v>1</v>
      </c>
      <c r="E87" s="170">
        <f t="shared" si="28"/>
        <v>0.49586509187485156</v>
      </c>
      <c r="F87" s="170">
        <f t="shared" si="28"/>
        <v>0.31772936324574091</v>
      </c>
      <c r="G87" s="170">
        <f t="shared" si="28"/>
        <v>4.19752553278777E-2</v>
      </c>
      <c r="H87" s="170">
        <f t="shared" si="28"/>
        <v>6.5445987087858704E-2</v>
      </c>
      <c r="I87" s="170">
        <f t="shared" si="28"/>
        <v>2.1592209530801288E-4</v>
      </c>
      <c r="J87" s="170">
        <f t="shared" si="28"/>
        <v>7.0498564118066195E-2</v>
      </c>
      <c r="K87" s="170">
        <f t="shared" si="28"/>
        <v>4.0722907175091229E-2</v>
      </c>
      <c r="L87" s="170">
        <f t="shared" si="28"/>
        <v>3.225876103901712E-2</v>
      </c>
      <c r="M87" s="170">
        <f t="shared" si="28"/>
        <v>8.4641461360741039E-3</v>
      </c>
      <c r="N87" s="170">
        <f t="shared" si="28"/>
        <v>8.3194783322177362E-2</v>
      </c>
      <c r="O87" s="170">
        <f t="shared" si="28"/>
        <v>0.38021721762787986</v>
      </c>
      <c r="P87" s="170">
        <f t="shared" si="28"/>
        <v>0.37440891326409431</v>
      </c>
      <c r="Q87" s="170">
        <f t="shared" si="28"/>
        <v>4.2968496966294557E-3</v>
      </c>
      <c r="R87" s="170">
        <f t="shared" si="28"/>
        <v>1.5114546671560901E-3</v>
      </c>
      <c r="S87" s="170">
        <f t="shared" si="28"/>
        <v>0.1124522272364131</v>
      </c>
      <c r="T87" s="170"/>
      <c r="U87" s="170">
        <f t="shared" ref="U87:V87" si="29">U27/$D27</f>
        <v>0.23498801632371041</v>
      </c>
      <c r="V87" s="170">
        <f t="shared" si="29"/>
        <v>5.9324906913393642E-2</v>
      </c>
    </row>
    <row r="88" spans="1:22" x14ac:dyDescent="0.25">
      <c r="B88" s="1" t="s">
        <v>46</v>
      </c>
      <c r="D88" s="170">
        <f t="shared" ref="D88:S88" si="30">D28/$D28</f>
        <v>1</v>
      </c>
      <c r="E88" s="170">
        <f t="shared" si="30"/>
        <v>0.50667578962941051</v>
      </c>
      <c r="F88" s="170">
        <f t="shared" si="30"/>
        <v>0.35142392188771354</v>
      </c>
      <c r="G88" s="170">
        <f t="shared" si="30"/>
        <v>4.0572527553813152E-2</v>
      </c>
      <c r="H88" s="170">
        <f t="shared" si="30"/>
        <v>6.5245210444559512E-2</v>
      </c>
      <c r="I88" s="170">
        <f t="shared" si="30"/>
        <v>3.0512611879576893E-3</v>
      </c>
      <c r="J88" s="170">
        <f t="shared" si="30"/>
        <v>4.6382868555366517E-2</v>
      </c>
      <c r="K88" s="170">
        <f t="shared" si="30"/>
        <v>0.15468969598343071</v>
      </c>
      <c r="L88" s="170">
        <f t="shared" si="30"/>
        <v>0.1265626155780753</v>
      </c>
      <c r="M88" s="170">
        <f t="shared" si="30"/>
        <v>2.8127080405355425E-2</v>
      </c>
      <c r="N88" s="170">
        <f t="shared" si="30"/>
        <v>5.7992455063244325E-2</v>
      </c>
      <c r="O88" s="170">
        <f t="shared" si="30"/>
        <v>0.28064205932391451</v>
      </c>
      <c r="P88" s="170">
        <f t="shared" si="30"/>
        <v>0.27255159405281454</v>
      </c>
      <c r="Q88" s="170">
        <f t="shared" si="30"/>
        <v>7.2952881130261115E-3</v>
      </c>
      <c r="R88" s="170">
        <f t="shared" si="30"/>
        <v>7.9517715807382204E-4</v>
      </c>
      <c r="S88" s="170">
        <f t="shared" si="30"/>
        <v>5.5477476144685258E-4</v>
      </c>
      <c r="T88" s="170"/>
      <c r="U88" s="170">
        <f t="shared" ref="U88:V88" si="31">U28/$D28</f>
        <v>4.9411938752866334E-2</v>
      </c>
      <c r="V88" s="170">
        <f t="shared" si="31"/>
        <v>8.0836541572971363E-2</v>
      </c>
    </row>
    <row r="89" spans="1:22" x14ac:dyDescent="0.25">
      <c r="B89" s="1" t="s">
        <v>83</v>
      </c>
      <c r="D89" s="170">
        <f t="shared" ref="D89:S89" si="32">D29/$D29</f>
        <v>1</v>
      </c>
      <c r="E89" s="170">
        <f t="shared" si="32"/>
        <v>0.48024694822505964</v>
      </c>
      <c r="F89" s="170">
        <f t="shared" si="32"/>
        <v>0.26435302371264208</v>
      </c>
      <c r="G89" s="170">
        <f t="shared" si="32"/>
        <v>2.6815209765679804E-2</v>
      </c>
      <c r="H89" s="170">
        <f t="shared" si="32"/>
        <v>9.0022169215658782E-2</v>
      </c>
      <c r="I89" s="170">
        <f t="shared" si="32"/>
        <v>1.877648379402273E-2</v>
      </c>
      <c r="J89" s="170">
        <f t="shared" si="32"/>
        <v>8.0280061737056277E-2</v>
      </c>
      <c r="K89" s="170">
        <f t="shared" si="32"/>
        <v>0.12973200505121368</v>
      </c>
      <c r="L89" s="170">
        <f t="shared" si="32"/>
        <v>9.7218464992282858E-2</v>
      </c>
      <c r="M89" s="170">
        <f t="shared" si="32"/>
        <v>3.2513540058930826E-2</v>
      </c>
      <c r="N89" s="170">
        <f t="shared" si="32"/>
        <v>9.4429633787007153E-2</v>
      </c>
      <c r="O89" s="170">
        <f t="shared" si="32"/>
        <v>0.29559141293671953</v>
      </c>
      <c r="P89" s="170">
        <f t="shared" si="32"/>
        <v>0.2846022169215659</v>
      </c>
      <c r="Q89" s="170">
        <f t="shared" si="32"/>
        <v>7.9377016977690475E-3</v>
      </c>
      <c r="R89" s="170">
        <f t="shared" si="32"/>
        <v>3.0514943173845939E-3</v>
      </c>
      <c r="S89" s="170">
        <f t="shared" si="32"/>
        <v>3.2552266030587906E-4</v>
      </c>
      <c r="T89" s="170"/>
      <c r="U89" s="170">
        <f t="shared" ref="U89:V89" si="33">U29/$D29</f>
        <v>0.13578784902483512</v>
      </c>
      <c r="V89" s="170">
        <f t="shared" si="33"/>
        <v>7.6738133502904468E-2</v>
      </c>
    </row>
    <row r="90" spans="1:22" x14ac:dyDescent="0.25">
      <c r="B90" s="1" t="s">
        <v>186</v>
      </c>
      <c r="D90" s="170">
        <f t="shared" ref="D90:S90" si="34">D30/$D30</f>
        <v>1</v>
      </c>
      <c r="E90" s="170">
        <f t="shared" si="34"/>
        <v>0.531338753689369</v>
      </c>
      <c r="F90" s="170">
        <f t="shared" si="34"/>
        <v>0.28154062482597314</v>
      </c>
      <c r="G90" s="170">
        <f t="shared" si="34"/>
        <v>2.898591078687977E-2</v>
      </c>
      <c r="H90" s="170">
        <f t="shared" si="34"/>
        <v>0.12992008687419948</v>
      </c>
      <c r="I90" s="170">
        <f t="shared" si="34"/>
        <v>2.3465779361808766E-2</v>
      </c>
      <c r="J90" s="170">
        <f t="shared" si="34"/>
        <v>6.7427744055243072E-2</v>
      </c>
      <c r="K90" s="170">
        <f t="shared" si="34"/>
        <v>0.29649997215570528</v>
      </c>
      <c r="L90" s="170">
        <f t="shared" si="34"/>
        <v>0.12729854652781644</v>
      </c>
      <c r="M90" s="170">
        <f t="shared" si="34"/>
        <v>0.16920142562788884</v>
      </c>
      <c r="N90" s="170">
        <f t="shared" si="34"/>
        <v>5.1734699560060146E-2</v>
      </c>
      <c r="O90" s="170">
        <f t="shared" si="34"/>
        <v>0.12042657459486551</v>
      </c>
      <c r="P90" s="170">
        <f t="shared" si="34"/>
        <v>0.11493289524976334</v>
      </c>
      <c r="Q90" s="170">
        <f t="shared" si="34"/>
        <v>3.5571086484379351E-3</v>
      </c>
      <c r="R90" s="170">
        <f t="shared" si="34"/>
        <v>1.9379629113994541E-3</v>
      </c>
      <c r="S90" s="170">
        <f t="shared" si="34"/>
        <v>1.5300439939856324E-2</v>
      </c>
      <c r="T90" s="170"/>
      <c r="U90" s="170">
        <f t="shared" ref="U90:V90" si="35">U30/$D30</f>
        <v>0.14515230829203096</v>
      </c>
      <c r="V90" s="170">
        <f t="shared" si="35"/>
        <v>5.8838763387119214E-2</v>
      </c>
    </row>
    <row r="91" spans="1:22" x14ac:dyDescent="0.25">
      <c r="B91" s="1" t="s">
        <v>206</v>
      </c>
      <c r="D91" s="170">
        <f t="shared" ref="D91:S91" si="36">D31/$D31</f>
        <v>1</v>
      </c>
      <c r="E91" s="170">
        <f t="shared" si="36"/>
        <v>0.6230947746032286</v>
      </c>
      <c r="F91" s="170">
        <f t="shared" si="36"/>
        <v>0.36390421381028071</v>
      </c>
      <c r="G91" s="170">
        <f t="shared" si="36"/>
        <v>2.5807356528983232E-2</v>
      </c>
      <c r="H91" s="170">
        <f t="shared" si="36"/>
        <v>0.10907112558123719</v>
      </c>
      <c r="I91" s="170">
        <f t="shared" si="36"/>
        <v>6.5175072468696077E-3</v>
      </c>
      <c r="J91" s="170">
        <f t="shared" si="36"/>
        <v>0.1177971216539014</v>
      </c>
      <c r="K91" s="170">
        <f t="shared" si="36"/>
        <v>7.9515798600780369E-2</v>
      </c>
      <c r="L91" s="170">
        <f t="shared" si="36"/>
        <v>6.009928848916582E-2</v>
      </c>
      <c r="M91" s="170">
        <f t="shared" si="36"/>
        <v>1.9416510111614545E-2</v>
      </c>
      <c r="N91" s="170">
        <f t="shared" si="36"/>
        <v>8.8314050851347789E-2</v>
      </c>
      <c r="O91" s="170">
        <f t="shared" si="36"/>
        <v>0.20907537594464326</v>
      </c>
      <c r="P91" s="170">
        <f t="shared" si="36"/>
        <v>0.1941532000986084</v>
      </c>
      <c r="Q91" s="170">
        <f t="shared" si="36"/>
        <v>1.2451014561745029E-2</v>
      </c>
      <c r="R91" s="170">
        <f t="shared" si="36"/>
        <v>2.4711612842898065E-3</v>
      </c>
      <c r="S91" s="170">
        <f t="shared" si="36"/>
        <v>8.0586890179110311E-3</v>
      </c>
      <c r="T91" s="170"/>
      <c r="U91" s="170">
        <f t="shared" ref="U91:V91" si="37">U31/$D31</f>
        <v>0.10625908515178048</v>
      </c>
      <c r="V91" s="170">
        <f t="shared" si="37"/>
        <v>6.3345394564380264E-2</v>
      </c>
    </row>
    <row r="92" spans="1:22" x14ac:dyDescent="0.25">
      <c r="B92" s="1" t="s">
        <v>269</v>
      </c>
      <c r="D92" s="170">
        <f t="shared" ref="D92:S92" si="38">D32/$D32</f>
        <v>1</v>
      </c>
      <c r="E92" s="170">
        <f t="shared" si="38"/>
        <v>0.57491907454379598</v>
      </c>
      <c r="F92" s="170">
        <f t="shared" si="38"/>
        <v>0.30508377372434159</v>
      </c>
      <c r="G92" s="170">
        <f t="shared" si="38"/>
        <v>7.1277140338789957E-2</v>
      </c>
      <c r="H92" s="170">
        <f t="shared" si="38"/>
        <v>0.12365448198085502</v>
      </c>
      <c r="I92" s="170">
        <f t="shared" si="38"/>
        <v>1.1239881912342624E-2</v>
      </c>
      <c r="J92" s="170">
        <f t="shared" si="38"/>
        <v>6.3665336191865485E-2</v>
      </c>
      <c r="K92" s="170">
        <f t="shared" si="38"/>
        <v>0.12179810397718306</v>
      </c>
      <c r="L92" s="170">
        <f t="shared" si="38"/>
        <v>0.10143606600284055</v>
      </c>
      <c r="M92" s="170">
        <f t="shared" si="38"/>
        <v>2.0362037974342488E-2</v>
      </c>
      <c r="N92" s="170">
        <f t="shared" si="38"/>
        <v>6.2823557486903742E-2</v>
      </c>
      <c r="O92" s="170">
        <f t="shared" si="38"/>
        <v>0.24045926399211723</v>
      </c>
      <c r="P92" s="170">
        <f t="shared" si="38"/>
        <v>0.22073192793111807</v>
      </c>
      <c r="Q92" s="170">
        <f t="shared" si="38"/>
        <v>8.5959962587613126E-3</v>
      </c>
      <c r="R92" s="170">
        <f t="shared" si="38"/>
        <v>1.113095490113815E-2</v>
      </c>
      <c r="S92" s="170">
        <f t="shared" si="38"/>
        <v>1.4741712117071518E-3</v>
      </c>
      <c r="T92" s="170"/>
      <c r="U92" s="170">
        <f t="shared" ref="U92:V92" si="39">U32/$D32</f>
        <v>0.12956540816837114</v>
      </c>
      <c r="V92" s="170">
        <f t="shared" si="39"/>
        <v>6.5665269278271945E-2</v>
      </c>
    </row>
    <row r="93" spans="1:22" x14ac:dyDescent="0.25">
      <c r="B93" s="1" t="s">
        <v>392</v>
      </c>
      <c r="D93" s="170">
        <f t="shared" ref="D93:S93" si="40">D33/$D33</f>
        <v>1</v>
      </c>
      <c r="E93" s="170">
        <f t="shared" si="40"/>
        <v>0.59005925623212097</v>
      </c>
      <c r="F93" s="170">
        <f t="shared" si="40"/>
        <v>0.26031234868365538</v>
      </c>
      <c r="G93" s="170">
        <f t="shared" si="40"/>
        <v>2.1395908735893109E-2</v>
      </c>
      <c r="H93" s="170">
        <f t="shared" si="40"/>
        <v>8.6136189744160693E-2</v>
      </c>
      <c r="I93" s="170">
        <f t="shared" si="40"/>
        <v>5.7356949912038659E-3</v>
      </c>
      <c r="J93" s="170">
        <f t="shared" si="40"/>
        <v>0.21647935732939247</v>
      </c>
      <c r="K93" s="170">
        <f t="shared" si="40"/>
        <v>0.16897512989666646</v>
      </c>
      <c r="L93" s="170">
        <f t="shared" si="40"/>
        <v>0.13290891008707029</v>
      </c>
      <c r="M93" s="170">
        <f t="shared" si="40"/>
        <v>3.6066219809596178E-2</v>
      </c>
      <c r="N93" s="170">
        <f t="shared" si="40"/>
        <v>3.9251172475528832E-2</v>
      </c>
      <c r="O93" s="170">
        <f t="shared" si="40"/>
        <v>0.20171444139568373</v>
      </c>
      <c r="P93" s="170">
        <f t="shared" si="40"/>
        <v>0.18505319105019849</v>
      </c>
      <c r="Q93" s="170">
        <f t="shared" si="40"/>
        <v>1.3759569405798375E-2</v>
      </c>
      <c r="R93" s="170">
        <f t="shared" si="40"/>
        <v>2.9016574565478527E-3</v>
      </c>
      <c r="S93" s="170">
        <f t="shared" si="40"/>
        <v>1.5373538054371729E-3</v>
      </c>
      <c r="T93" s="170"/>
      <c r="U93" s="170">
        <f t="shared" ref="U93:V93" si="41">U33/$D33</f>
        <v>0.14334364722595208</v>
      </c>
      <c r="V93" s="170">
        <f t="shared" si="41"/>
        <v>5.1030097237336293E-2</v>
      </c>
    </row>
    <row r="94" spans="1:22" x14ac:dyDescent="0.25">
      <c r="B94" s="1" t="s">
        <v>487</v>
      </c>
      <c r="D94" s="170">
        <f t="shared" ref="D94:S94" si="42">D34/$D34</f>
        <v>1</v>
      </c>
      <c r="E94" s="170">
        <f t="shared" si="42"/>
        <v>0.54272724199709288</v>
      </c>
      <c r="F94" s="170">
        <f t="shared" si="42"/>
        <v>0.31688807761214216</v>
      </c>
      <c r="G94" s="170">
        <f t="shared" si="42"/>
        <v>3.4344894026974951E-2</v>
      </c>
      <c r="H94" s="170">
        <f t="shared" si="42"/>
        <v>0.125013521279113</v>
      </c>
      <c r="I94" s="170">
        <f t="shared" si="42"/>
        <v>6.3524659432782331E-3</v>
      </c>
      <c r="J94" s="170">
        <f t="shared" si="42"/>
        <v>6.0126592975695496E-2</v>
      </c>
      <c r="K94" s="170">
        <f t="shared" si="42"/>
        <v>0.11575905080620627</v>
      </c>
      <c r="L94" s="170">
        <f t="shared" si="42"/>
        <v>8.4220667275124242E-2</v>
      </c>
      <c r="M94" s="170">
        <f t="shared" si="42"/>
        <v>3.1538383531082043E-2</v>
      </c>
      <c r="N94" s="170">
        <f t="shared" si="42"/>
        <v>6.033870804178075E-2</v>
      </c>
      <c r="O94" s="170">
        <f t="shared" si="42"/>
        <v>0.28117499915492006</v>
      </c>
      <c r="P94" s="170">
        <f t="shared" si="42"/>
        <v>0.26752188757056411</v>
      </c>
      <c r="Q94" s="170">
        <f t="shared" si="42"/>
        <v>8.1127674678024547E-3</v>
      </c>
      <c r="R94" s="170">
        <f t="shared" si="42"/>
        <v>5.5420342764425524E-3</v>
      </c>
      <c r="S94" s="170">
        <f t="shared" si="42"/>
        <v>4.9268160768008657E-3</v>
      </c>
      <c r="T94" s="170"/>
      <c r="U94" s="170">
        <f t="shared" ref="U94:V94" si="43">U34/$D34</f>
        <v>0.10316735963222121</v>
      </c>
      <c r="V94" s="170">
        <f t="shared" si="43"/>
        <v>6.7631236559595048E-2</v>
      </c>
    </row>
    <row r="95" spans="1:22" x14ac:dyDescent="0.25">
      <c r="B95" s="1" t="s">
        <v>538</v>
      </c>
      <c r="D95" s="170">
        <f t="shared" ref="D95:S95" si="44">D35/$D35</f>
        <v>1</v>
      </c>
      <c r="E95" s="170">
        <f t="shared" si="44"/>
        <v>0.60580680828890432</v>
      </c>
      <c r="F95" s="170">
        <f t="shared" si="44"/>
        <v>0.32287709621458116</v>
      </c>
      <c r="G95" s="170">
        <f t="shared" si="44"/>
        <v>9.6163109165199823E-2</v>
      </c>
      <c r="H95" s="170">
        <f t="shared" si="44"/>
        <v>6.4034390946005201E-2</v>
      </c>
      <c r="I95" s="170">
        <f t="shared" si="44"/>
        <v>9.8826310471699912E-3</v>
      </c>
      <c r="J95" s="170">
        <f t="shared" si="44"/>
        <v>0.11284894545870482</v>
      </c>
      <c r="K95" s="170">
        <f t="shared" si="44"/>
        <v>9.7707905723563387E-2</v>
      </c>
      <c r="L95" s="170">
        <f t="shared" si="44"/>
        <v>5.4206409221755507E-2</v>
      </c>
      <c r="M95" s="170">
        <f t="shared" si="44"/>
        <v>4.3501496501807881E-2</v>
      </c>
      <c r="N95" s="170">
        <f t="shared" si="44"/>
        <v>5.4147311698132389E-2</v>
      </c>
      <c r="O95" s="170">
        <f t="shared" si="44"/>
        <v>0.24233161971696734</v>
      </c>
      <c r="P95" s="170">
        <f t="shared" si="44"/>
        <v>0.23205564063621981</v>
      </c>
      <c r="Q95" s="170">
        <f t="shared" si="44"/>
        <v>9.2414546887212689E-3</v>
      </c>
      <c r="R95" s="170">
        <f t="shared" si="44"/>
        <v>1.0332534775397636E-3</v>
      </c>
      <c r="S95" s="170">
        <f t="shared" si="44"/>
        <v>1.1120501757039278E-3</v>
      </c>
      <c r="T95" s="170"/>
      <c r="U95" s="170">
        <f t="shared" ref="U95:V95" si="45">U35/$D35</f>
        <v>8.0550560155559933E-2</v>
      </c>
      <c r="V95" s="170">
        <f t="shared" si="45"/>
        <v>5.8308964197703449E-2</v>
      </c>
    </row>
    <row r="96" spans="1:22" x14ac:dyDescent="0.25">
      <c r="B96" s="1" t="s">
        <v>590</v>
      </c>
      <c r="D96" s="170">
        <f t="shared" ref="D96:S96" si="46">D36/$D36</f>
        <v>1</v>
      </c>
      <c r="E96" s="170">
        <f t="shared" si="46"/>
        <v>0.3737299993916165</v>
      </c>
      <c r="F96" s="170">
        <f t="shared" si="46"/>
        <v>0.20487315203504289</v>
      </c>
      <c r="G96" s="170">
        <f t="shared" si="46"/>
        <v>3.796921579363631E-2</v>
      </c>
      <c r="H96" s="170">
        <f t="shared" si="46"/>
        <v>9.1126726288252108E-2</v>
      </c>
      <c r="I96" s="170">
        <f t="shared" si="46"/>
        <v>3.6198819735961552E-3</v>
      </c>
      <c r="J96" s="170">
        <f t="shared" si="46"/>
        <v>3.6137981383464135E-2</v>
      </c>
      <c r="K96" s="170">
        <f t="shared" si="46"/>
        <v>0.23346717770882763</v>
      </c>
      <c r="L96" s="170">
        <f t="shared" si="46"/>
        <v>0.15666484151609175</v>
      </c>
      <c r="M96" s="170">
        <f t="shared" si="46"/>
        <v>7.6802336192735909E-2</v>
      </c>
      <c r="N96" s="170">
        <f t="shared" si="46"/>
        <v>0.10436819370931436</v>
      </c>
      <c r="O96" s="170">
        <f t="shared" si="46"/>
        <v>0.28843462919024154</v>
      </c>
      <c r="P96" s="170">
        <f t="shared" si="46"/>
        <v>0.27986250532335583</v>
      </c>
      <c r="Q96" s="170">
        <f t="shared" si="46"/>
        <v>7.2519316176917932E-3</v>
      </c>
      <c r="R96" s="170">
        <f t="shared" si="46"/>
        <v>1.3201922491938918E-3</v>
      </c>
      <c r="S96" s="170">
        <f t="shared" si="46"/>
        <v>1.2167670499482874E-4</v>
      </c>
      <c r="T96" s="170"/>
      <c r="U96" s="170">
        <f t="shared" ref="U96:V96" si="47">U36/$D36</f>
        <v>0.12164628581858003</v>
      </c>
      <c r="V96" s="170">
        <f t="shared" si="47"/>
        <v>7.7866807669282709E-2</v>
      </c>
    </row>
    <row r="97" spans="1:22" x14ac:dyDescent="0.25">
      <c r="B97" s="1" t="s">
        <v>617</v>
      </c>
      <c r="D97" s="170">
        <f t="shared" ref="D97:S97" si="48">D37/$D37</f>
        <v>1</v>
      </c>
      <c r="E97" s="170">
        <f t="shared" si="48"/>
        <v>0.51626012979046265</v>
      </c>
      <c r="F97" s="170">
        <f t="shared" si="48"/>
        <v>0.27991415910631839</v>
      </c>
      <c r="G97" s="170">
        <f t="shared" si="48"/>
        <v>2.3840118813159849E-2</v>
      </c>
      <c r="H97" s="170">
        <f t="shared" si="48"/>
        <v>6.947421948148387E-2</v>
      </c>
      <c r="I97" s="170">
        <f t="shared" si="48"/>
        <v>8.6189988054111641E-3</v>
      </c>
      <c r="J97" s="170">
        <f t="shared" si="48"/>
        <v>0.13441243179543474</v>
      </c>
      <c r="K97" s="170">
        <f t="shared" si="48"/>
        <v>0.22457261162948375</v>
      </c>
      <c r="L97" s="170">
        <f t="shared" si="48"/>
        <v>0.198666580570174</v>
      </c>
      <c r="M97" s="170">
        <f t="shared" si="48"/>
        <v>2.590603105930972E-2</v>
      </c>
      <c r="N97" s="170">
        <f t="shared" si="48"/>
        <v>4.3322006263519841E-2</v>
      </c>
      <c r="O97" s="170">
        <f t="shared" si="48"/>
        <v>0.21584525231653376</v>
      </c>
      <c r="P97" s="170">
        <f t="shared" si="48"/>
        <v>0.203621299196074</v>
      </c>
      <c r="Q97" s="170">
        <f t="shared" si="48"/>
        <v>1.0250863655441837E-2</v>
      </c>
      <c r="R97" s="170">
        <f t="shared" si="48"/>
        <v>1.9730894650179191E-3</v>
      </c>
      <c r="S97" s="170">
        <f t="shared" si="48"/>
        <v>3.8945210344493592E-4</v>
      </c>
      <c r="T97" s="170"/>
      <c r="U97" s="170">
        <f t="shared" ref="U97:V97" si="49">U37/$D37</f>
        <v>8.5725874148451883E-2</v>
      </c>
      <c r="V97" s="170">
        <f t="shared" si="49"/>
        <v>5.4065306503890478E-2</v>
      </c>
    </row>
    <row r="98" spans="1:22" x14ac:dyDescent="0.25">
      <c r="D98" s="6"/>
      <c r="E98" s="6"/>
      <c r="F98" s="6"/>
      <c r="G98" s="6"/>
      <c r="H98" s="6"/>
      <c r="I98" s="6"/>
      <c r="J98" s="6"/>
      <c r="K98" s="6"/>
      <c r="L98" s="6"/>
      <c r="M98" s="6"/>
      <c r="N98" s="6"/>
      <c r="O98" s="6"/>
      <c r="P98" s="6"/>
      <c r="Q98" s="6"/>
      <c r="R98" s="6"/>
      <c r="S98" s="6"/>
      <c r="T98" s="6"/>
      <c r="U98" s="6"/>
      <c r="V98" s="6"/>
    </row>
    <row r="99" spans="1:22" x14ac:dyDescent="0.25">
      <c r="A99" s="1">
        <v>2019</v>
      </c>
      <c r="B99" s="1" t="s">
        <v>4</v>
      </c>
      <c r="D99" s="170">
        <f t="shared" ref="D99:S99" si="50">D39/$D39</f>
        <v>1</v>
      </c>
      <c r="E99" s="170">
        <f t="shared" si="50"/>
        <v>0.60117373169075561</v>
      </c>
      <c r="F99" s="170">
        <f t="shared" si="50"/>
        <v>0.38571566177779254</v>
      </c>
      <c r="G99" s="170">
        <f t="shared" si="50"/>
        <v>5.4171752919024707E-2</v>
      </c>
      <c r="H99" s="170">
        <f t="shared" si="50"/>
        <v>0.10731119475701538</v>
      </c>
      <c r="I99" s="170">
        <f t="shared" si="50"/>
        <v>3.2468641382047032E-2</v>
      </c>
      <c r="J99" s="170">
        <f t="shared" si="50"/>
        <v>2.1506480854875963E-2</v>
      </c>
      <c r="K99" s="170">
        <f t="shared" si="50"/>
        <v>5.2575419536327481E-2</v>
      </c>
      <c r="L99" s="170">
        <f t="shared" si="50"/>
        <v>4.6270340895049299E-2</v>
      </c>
      <c r="M99" s="170">
        <f t="shared" si="50"/>
        <v>6.3050786412781777E-3</v>
      </c>
      <c r="N99" s="170">
        <f t="shared" si="50"/>
        <v>2.2844116791153363E-2</v>
      </c>
      <c r="O99" s="170">
        <f t="shared" si="50"/>
        <v>0.32340673198176351</v>
      </c>
      <c r="P99" s="170">
        <f t="shared" si="50"/>
        <v>0.31055396794049106</v>
      </c>
      <c r="Q99" s="170">
        <f t="shared" si="50"/>
        <v>5.6592405269790631E-3</v>
      </c>
      <c r="R99" s="170">
        <f t="shared" si="50"/>
        <v>7.1935235142933868E-3</v>
      </c>
      <c r="S99" s="170">
        <f t="shared" si="50"/>
        <v>2.4493161315355515E-3</v>
      </c>
      <c r="T99" s="170"/>
      <c r="U99" s="170">
        <f t="shared" ref="U99:V99" si="51">U39/$D39</f>
        <v>0.1914104180812882</v>
      </c>
      <c r="V99" s="170">
        <f t="shared" si="51"/>
        <v>0</v>
      </c>
    </row>
    <row r="100" spans="1:22" x14ac:dyDescent="0.25">
      <c r="B100" s="1" t="s">
        <v>33</v>
      </c>
      <c r="D100" s="170">
        <f t="shared" ref="D100:S100" si="52">D40/$D40</f>
        <v>1</v>
      </c>
      <c r="E100" s="170">
        <f t="shared" si="52"/>
        <v>0.54249240993521552</v>
      </c>
      <c r="F100" s="170">
        <f t="shared" si="52"/>
        <v>0.33917429657431092</v>
      </c>
      <c r="G100" s="170">
        <f t="shared" si="52"/>
        <v>7.6976405058449479E-3</v>
      </c>
      <c r="H100" s="170">
        <f t="shared" si="52"/>
        <v>0.11261982740073151</v>
      </c>
      <c r="I100" s="170">
        <f t="shared" si="52"/>
        <v>2.6296287442327461E-4</v>
      </c>
      <c r="J100" s="170">
        <f t="shared" si="52"/>
        <v>8.2737682579904853E-2</v>
      </c>
      <c r="K100" s="170">
        <f t="shared" si="52"/>
        <v>3.3778776505462453E-2</v>
      </c>
      <c r="L100" s="170">
        <f t="shared" si="52"/>
        <v>1.1498649327054099E-2</v>
      </c>
      <c r="M100" s="170">
        <f t="shared" si="52"/>
        <v>2.2280127178408358E-2</v>
      </c>
      <c r="N100" s="170">
        <f t="shared" si="52"/>
        <v>1.4797638115273362E-2</v>
      </c>
      <c r="O100" s="170">
        <f t="shared" si="52"/>
        <v>0.40893117544404867</v>
      </c>
      <c r="P100" s="170">
        <f t="shared" si="52"/>
        <v>0.40493892089598621</v>
      </c>
      <c r="Q100" s="170">
        <f t="shared" si="52"/>
        <v>3.9922545480624416E-3</v>
      </c>
      <c r="R100" s="170">
        <f t="shared" si="52"/>
        <v>0</v>
      </c>
      <c r="S100" s="170">
        <f t="shared" si="52"/>
        <v>4.5420860127656521E-3</v>
      </c>
      <c r="T100" s="170"/>
      <c r="U100" s="170">
        <f t="shared" ref="U100:V100" si="53">U40/$D40</f>
        <v>0.20257703616934808</v>
      </c>
      <c r="V100" s="170">
        <f t="shared" si="53"/>
        <v>0</v>
      </c>
    </row>
    <row r="101" spans="1:22" x14ac:dyDescent="0.25">
      <c r="B101" s="1" t="s">
        <v>46</v>
      </c>
      <c r="D101" s="170">
        <f t="shared" ref="D101:S101" si="54">D41/$D41</f>
        <v>1</v>
      </c>
      <c r="E101" s="170">
        <f t="shared" si="54"/>
        <v>0.49452516519718925</v>
      </c>
      <c r="F101" s="170">
        <f t="shared" si="54"/>
        <v>0.30409200491686333</v>
      </c>
      <c r="G101" s="170">
        <f t="shared" si="54"/>
        <v>8.2945111368811081E-3</v>
      </c>
      <c r="H101" s="170">
        <f t="shared" si="54"/>
        <v>0.10670668192035937</v>
      </c>
      <c r="I101" s="170">
        <f t="shared" si="54"/>
        <v>3.2256432198982084E-3</v>
      </c>
      <c r="J101" s="170">
        <f t="shared" si="54"/>
        <v>7.2206324003187203E-2</v>
      </c>
      <c r="K101" s="170">
        <f t="shared" si="54"/>
        <v>0.15796088587587837</v>
      </c>
      <c r="L101" s="170">
        <f t="shared" si="54"/>
        <v>0.14654349004940195</v>
      </c>
      <c r="M101" s="170">
        <f t="shared" si="54"/>
        <v>1.1417395826476405E-2</v>
      </c>
      <c r="N101" s="170">
        <f t="shared" si="54"/>
        <v>5.3548645097404451E-2</v>
      </c>
      <c r="O101" s="170">
        <f t="shared" si="54"/>
        <v>0.2939653038295279</v>
      </c>
      <c r="P101" s="170">
        <f t="shared" si="54"/>
        <v>0.28516382571044441</v>
      </c>
      <c r="Q101" s="170">
        <f t="shared" si="54"/>
        <v>7.4192598463405958E-3</v>
      </c>
      <c r="R101" s="170">
        <f t="shared" si="54"/>
        <v>1.3822182727429055E-3</v>
      </c>
      <c r="S101" s="170">
        <f t="shared" si="54"/>
        <v>1.9423761735189381E-3</v>
      </c>
      <c r="T101" s="170"/>
      <c r="U101" s="170">
        <f t="shared" ref="U101:V101" si="55">U41/$D41</f>
        <v>7.1429931635975857E-2</v>
      </c>
      <c r="V101" s="170">
        <f t="shared" si="55"/>
        <v>0</v>
      </c>
    </row>
    <row r="102" spans="1:22" x14ac:dyDescent="0.25">
      <c r="B102" s="1" t="s">
        <v>83</v>
      </c>
      <c r="D102" s="170">
        <f t="shared" ref="D102:S102" si="56">D42/$D42</f>
        <v>1</v>
      </c>
      <c r="E102" s="170">
        <f t="shared" si="56"/>
        <v>0.51789046332002664</v>
      </c>
      <c r="F102" s="170">
        <f t="shared" si="56"/>
        <v>0.2707341030845925</v>
      </c>
      <c r="G102" s="170">
        <f t="shared" si="56"/>
        <v>3.7633704932310406E-2</v>
      </c>
      <c r="H102" s="170">
        <f t="shared" si="56"/>
        <v>0.11693218832409238</v>
      </c>
      <c r="I102" s="170">
        <f t="shared" si="56"/>
        <v>2.4590169636411439E-2</v>
      </c>
      <c r="J102" s="170">
        <f t="shared" si="56"/>
        <v>6.8000297342619961E-2</v>
      </c>
      <c r="K102" s="170">
        <f t="shared" si="56"/>
        <v>0.11043572664457688</v>
      </c>
      <c r="L102" s="170">
        <f t="shared" si="56"/>
        <v>7.485385347212789E-2</v>
      </c>
      <c r="M102" s="170">
        <f t="shared" si="56"/>
        <v>3.5581873172449006E-2</v>
      </c>
      <c r="N102" s="170">
        <f t="shared" si="56"/>
        <v>9.8227916812738195E-2</v>
      </c>
      <c r="O102" s="170">
        <f t="shared" si="56"/>
        <v>0.27344589322265822</v>
      </c>
      <c r="P102" s="170">
        <f t="shared" si="56"/>
        <v>0.26123908912388549</v>
      </c>
      <c r="Q102" s="170">
        <f t="shared" si="56"/>
        <v>9.4553708455854986E-3</v>
      </c>
      <c r="R102" s="170">
        <f t="shared" si="56"/>
        <v>2.7514332531872244E-3</v>
      </c>
      <c r="S102" s="170">
        <f t="shared" si="56"/>
        <v>4.6274442195257106E-3</v>
      </c>
      <c r="T102" s="170"/>
      <c r="U102" s="170">
        <f t="shared" ref="U102:V102" si="57">U42/$D42</f>
        <v>0.14316328723127553</v>
      </c>
      <c r="V102" s="170">
        <f t="shared" si="57"/>
        <v>0</v>
      </c>
    </row>
    <row r="103" spans="1:22" x14ac:dyDescent="0.25">
      <c r="B103" s="1" t="s">
        <v>186</v>
      </c>
      <c r="D103" s="170">
        <f t="shared" ref="D103:S103" si="58">D43/$D43</f>
        <v>1</v>
      </c>
      <c r="E103" s="170">
        <f t="shared" si="58"/>
        <v>0.55869210103546496</v>
      </c>
      <c r="F103" s="170">
        <f t="shared" si="58"/>
        <v>0.35595951014439814</v>
      </c>
      <c r="G103" s="170">
        <f t="shared" si="58"/>
        <v>2.4804511885295484E-2</v>
      </c>
      <c r="H103" s="170">
        <f t="shared" si="58"/>
        <v>9.8435524249562506E-2</v>
      </c>
      <c r="I103" s="170">
        <f t="shared" si="58"/>
        <v>2.4066282364899785E-2</v>
      </c>
      <c r="J103" s="170">
        <f t="shared" si="58"/>
        <v>5.5426272391309081E-2</v>
      </c>
      <c r="K103" s="170">
        <f t="shared" si="58"/>
        <v>0.28424662157601283</v>
      </c>
      <c r="L103" s="170">
        <f t="shared" si="58"/>
        <v>0.1320158869807084</v>
      </c>
      <c r="M103" s="170">
        <f t="shared" si="58"/>
        <v>0.15223073459530442</v>
      </c>
      <c r="N103" s="170">
        <f t="shared" si="58"/>
        <v>4.5077153618727474E-2</v>
      </c>
      <c r="O103" s="170">
        <f t="shared" si="58"/>
        <v>0.11198412376979466</v>
      </c>
      <c r="P103" s="170">
        <f t="shared" si="58"/>
        <v>0.10553874095807189</v>
      </c>
      <c r="Q103" s="170">
        <f t="shared" si="58"/>
        <v>2.7472123459801804E-3</v>
      </c>
      <c r="R103" s="170">
        <f t="shared" si="58"/>
        <v>3.6981704657425515E-3</v>
      </c>
      <c r="S103" s="170">
        <f t="shared" si="58"/>
        <v>3.9150567683231406E-2</v>
      </c>
      <c r="T103" s="170"/>
      <c r="U103" s="170">
        <f t="shared" ref="U103:V103" si="59">U43/$D43</f>
        <v>0.20342094960376925</v>
      </c>
      <c r="V103" s="170">
        <f t="shared" si="59"/>
        <v>0</v>
      </c>
    </row>
    <row r="104" spans="1:22" x14ac:dyDescent="0.25">
      <c r="B104" s="1" t="s">
        <v>206</v>
      </c>
      <c r="D104" s="170">
        <f t="shared" ref="D104:S104" si="60">D44/$D44</f>
        <v>1</v>
      </c>
      <c r="E104" s="170">
        <f t="shared" si="60"/>
        <v>0.62762295544502578</v>
      </c>
      <c r="F104" s="170">
        <f t="shared" si="60"/>
        <v>0.34558739144027623</v>
      </c>
      <c r="G104" s="170">
        <f t="shared" si="60"/>
        <v>2.925560015918463E-2</v>
      </c>
      <c r="H104" s="170">
        <f t="shared" si="60"/>
        <v>0.12136432696537904</v>
      </c>
      <c r="I104" s="170">
        <f t="shared" si="60"/>
        <v>1.8964735688314843E-2</v>
      </c>
      <c r="J104" s="170">
        <f t="shared" si="60"/>
        <v>0.11245090119187109</v>
      </c>
      <c r="K104" s="170">
        <f t="shared" si="60"/>
        <v>6.7989262307636494E-2</v>
      </c>
      <c r="L104" s="170">
        <f t="shared" si="60"/>
        <v>4.7204268019551548E-2</v>
      </c>
      <c r="M104" s="170">
        <f t="shared" si="60"/>
        <v>2.0784994288084935E-2</v>
      </c>
      <c r="N104" s="170">
        <f t="shared" si="60"/>
        <v>0.10882796314359648</v>
      </c>
      <c r="O104" s="170">
        <f t="shared" si="60"/>
        <v>0.19555981910374126</v>
      </c>
      <c r="P104" s="170">
        <f t="shared" si="60"/>
        <v>0.18321222871161558</v>
      </c>
      <c r="Q104" s="170">
        <f t="shared" si="60"/>
        <v>1.1688827019631955E-2</v>
      </c>
      <c r="R104" s="170">
        <f t="shared" si="60"/>
        <v>6.5876337249370844E-4</v>
      </c>
      <c r="S104" s="170">
        <f t="shared" si="60"/>
        <v>5.0866996106377314E-3</v>
      </c>
      <c r="T104" s="170"/>
      <c r="U104" s="170">
        <f t="shared" ref="U104:V104" si="61">U44/$D44</f>
        <v>0.13323767221017502</v>
      </c>
      <c r="V104" s="170">
        <f t="shared" si="61"/>
        <v>0</v>
      </c>
    </row>
    <row r="105" spans="1:22" x14ac:dyDescent="0.25">
      <c r="B105" s="1" t="s">
        <v>269</v>
      </c>
      <c r="D105" s="170">
        <f t="shared" ref="D105:S105" si="62">D45/$D45</f>
        <v>1</v>
      </c>
      <c r="E105" s="170">
        <f t="shared" si="62"/>
        <v>0.60890458703449135</v>
      </c>
      <c r="F105" s="170">
        <f t="shared" si="62"/>
        <v>0.27261813351165243</v>
      </c>
      <c r="G105" s="170">
        <f t="shared" si="62"/>
        <v>7.6143835267776239E-2</v>
      </c>
      <c r="H105" s="170">
        <f t="shared" si="62"/>
        <v>0.13999798219703602</v>
      </c>
      <c r="I105" s="170">
        <f t="shared" si="62"/>
        <v>7.9202445892278279E-3</v>
      </c>
      <c r="J105" s="170">
        <f t="shared" si="62"/>
        <v>0.1122243914687989</v>
      </c>
      <c r="K105" s="170">
        <f t="shared" si="62"/>
        <v>0.14837473567793014</v>
      </c>
      <c r="L105" s="170">
        <f t="shared" si="62"/>
        <v>9.6597069296528268E-2</v>
      </c>
      <c r="M105" s="170">
        <f t="shared" si="62"/>
        <v>5.1777666381401861E-2</v>
      </c>
      <c r="N105" s="170">
        <f t="shared" si="62"/>
        <v>4.8448336961474207E-2</v>
      </c>
      <c r="O105" s="170">
        <f t="shared" si="62"/>
        <v>0.1942723403261043</v>
      </c>
      <c r="P105" s="170">
        <f t="shared" si="62"/>
        <v>0.18064278450507903</v>
      </c>
      <c r="Q105" s="170">
        <f t="shared" si="62"/>
        <v>1.0228727106345124E-2</v>
      </c>
      <c r="R105" s="170">
        <f t="shared" si="62"/>
        <v>3.4008287146801638E-3</v>
      </c>
      <c r="S105" s="170">
        <f t="shared" si="62"/>
        <v>5.5804571068075346E-3</v>
      </c>
      <c r="T105" s="170"/>
      <c r="U105" s="170">
        <f t="shared" ref="U105:V105" si="63">U45/$D45</f>
        <v>0.14637698655316234</v>
      </c>
      <c r="V105" s="170">
        <f t="shared" si="63"/>
        <v>0</v>
      </c>
    </row>
    <row r="106" spans="1:22" x14ac:dyDescent="0.25">
      <c r="B106" s="1" t="s">
        <v>392</v>
      </c>
      <c r="D106" s="170">
        <f t="shared" ref="D106:S106" si="64">D46/$D46</f>
        <v>1</v>
      </c>
      <c r="E106" s="170">
        <f t="shared" si="64"/>
        <v>0.56558609490587597</v>
      </c>
      <c r="F106" s="170">
        <f t="shared" si="64"/>
        <v>0.26295788518799978</v>
      </c>
      <c r="G106" s="170">
        <f t="shared" si="64"/>
        <v>2.4345279670056206E-2</v>
      </c>
      <c r="H106" s="170">
        <f t="shared" si="64"/>
        <v>8.5097563365307896E-2</v>
      </c>
      <c r="I106" s="170">
        <f t="shared" si="64"/>
        <v>4.1399536951275736E-3</v>
      </c>
      <c r="J106" s="170">
        <f t="shared" si="64"/>
        <v>0.18904541298738456</v>
      </c>
      <c r="K106" s="170">
        <f t="shared" si="64"/>
        <v>0.18947965723639654</v>
      </c>
      <c r="L106" s="170">
        <f t="shared" si="64"/>
        <v>0.14268545247835426</v>
      </c>
      <c r="M106" s="170">
        <f t="shared" si="64"/>
        <v>4.6794204758042253E-2</v>
      </c>
      <c r="N106" s="170">
        <f t="shared" si="64"/>
        <v>3.1964771809079522E-2</v>
      </c>
      <c r="O106" s="170">
        <f t="shared" si="64"/>
        <v>0.21296947604864797</v>
      </c>
      <c r="P106" s="170">
        <f t="shared" si="64"/>
        <v>0.19385588733684278</v>
      </c>
      <c r="Q106" s="170">
        <f t="shared" si="64"/>
        <v>1.4853708609630428E-2</v>
      </c>
      <c r="R106" s="170">
        <f t="shared" si="64"/>
        <v>4.259880102174745E-3</v>
      </c>
      <c r="S106" s="170">
        <f t="shared" si="64"/>
        <v>1.8304434118419229E-3</v>
      </c>
      <c r="T106" s="170"/>
      <c r="U106" s="170">
        <f t="shared" ref="U106:V106" si="65">U46/$D46</f>
        <v>0.15590148030573636</v>
      </c>
      <c r="V106" s="170">
        <f t="shared" si="65"/>
        <v>0</v>
      </c>
    </row>
    <row r="107" spans="1:22" x14ac:dyDescent="0.25">
      <c r="B107" s="1" t="s">
        <v>487</v>
      </c>
      <c r="D107" s="170">
        <f t="shared" ref="D107:S107" si="66">D47/$D47</f>
        <v>1</v>
      </c>
      <c r="E107" s="170">
        <f t="shared" si="66"/>
        <v>0.53182101905926416</v>
      </c>
      <c r="F107" s="170">
        <f t="shared" si="66"/>
        <v>0.3301717664312443</v>
      </c>
      <c r="G107" s="170">
        <f t="shared" si="66"/>
        <v>3.2395873599623475E-2</v>
      </c>
      <c r="H107" s="170">
        <f t="shared" si="66"/>
        <v>0.11587166890878367</v>
      </c>
      <c r="I107" s="170">
        <f t="shared" si="66"/>
        <v>3.7493975273502592E-3</v>
      </c>
      <c r="J107" s="170">
        <f t="shared" si="66"/>
        <v>4.9632312592262424E-2</v>
      </c>
      <c r="K107" s="170">
        <f t="shared" si="66"/>
        <v>0.1081649579738523</v>
      </c>
      <c r="L107" s="170">
        <f t="shared" si="66"/>
        <v>9.5729919664003807E-2</v>
      </c>
      <c r="M107" s="170">
        <f t="shared" si="66"/>
        <v>1.2435038309848483E-2</v>
      </c>
      <c r="N107" s="170">
        <f t="shared" si="66"/>
        <v>6.7335892809809242E-2</v>
      </c>
      <c r="O107" s="170">
        <f t="shared" si="66"/>
        <v>0.29267813015707433</v>
      </c>
      <c r="P107" s="170">
        <f t="shared" si="66"/>
        <v>0.27053610780827819</v>
      </c>
      <c r="Q107" s="170">
        <f t="shared" si="66"/>
        <v>5.3947723943041431E-3</v>
      </c>
      <c r="R107" s="170">
        <f t="shared" si="66"/>
        <v>1.6747249954491991E-2</v>
      </c>
      <c r="S107" s="170">
        <f t="shared" si="66"/>
        <v>2.6677839437029183E-3</v>
      </c>
      <c r="T107" s="170"/>
      <c r="U107" s="170">
        <f t="shared" ref="U107:V107" si="67">U47/$D47</f>
        <v>9.9657121358517675E-2</v>
      </c>
      <c r="V107" s="170">
        <f t="shared" si="67"/>
        <v>0</v>
      </c>
    </row>
    <row r="108" spans="1:22" x14ac:dyDescent="0.25">
      <c r="B108" s="1" t="s">
        <v>538</v>
      </c>
      <c r="D108" s="170">
        <f t="shared" ref="D108:S108" si="68">D48/$D48</f>
        <v>1</v>
      </c>
      <c r="E108" s="170">
        <f t="shared" si="68"/>
        <v>0.54499720514253769</v>
      </c>
      <c r="F108" s="170">
        <f t="shared" si="68"/>
        <v>0.28899868409389784</v>
      </c>
      <c r="G108" s="170">
        <f t="shared" si="68"/>
        <v>3.2352418181769343E-2</v>
      </c>
      <c r="H108" s="170">
        <f t="shared" si="68"/>
        <v>7.9693513204694269E-2</v>
      </c>
      <c r="I108" s="170">
        <f t="shared" si="68"/>
        <v>7.6754283824133074E-3</v>
      </c>
      <c r="J108" s="170">
        <f t="shared" si="68"/>
        <v>0.13627716127976297</v>
      </c>
      <c r="K108" s="170">
        <f t="shared" si="68"/>
        <v>0.13352184920921975</v>
      </c>
      <c r="L108" s="170">
        <f t="shared" si="68"/>
        <v>9.6579017565753336E-2</v>
      </c>
      <c r="M108" s="170">
        <f t="shared" si="68"/>
        <v>3.6942831643466408E-2</v>
      </c>
      <c r="N108" s="170">
        <f t="shared" si="68"/>
        <v>5.2951040673396246E-2</v>
      </c>
      <c r="O108" s="170">
        <f t="shared" si="68"/>
        <v>0.2685299049748463</v>
      </c>
      <c r="P108" s="170">
        <f t="shared" si="68"/>
        <v>0.25534360215425239</v>
      </c>
      <c r="Q108" s="170">
        <f t="shared" si="68"/>
        <v>1.1923704986780588E-2</v>
      </c>
      <c r="R108" s="170">
        <f t="shared" si="68"/>
        <v>1.2625978338132329E-3</v>
      </c>
      <c r="S108" s="170">
        <f t="shared" si="68"/>
        <v>2.4989313780291321E-3</v>
      </c>
      <c r="T108" s="170"/>
      <c r="U108" s="170">
        <f t="shared" ref="U108:V108" si="69">U48/$D48</f>
        <v>8.7863742478545365E-2</v>
      </c>
      <c r="V108" s="170">
        <f t="shared" si="69"/>
        <v>0</v>
      </c>
    </row>
    <row r="109" spans="1:22" x14ac:dyDescent="0.25">
      <c r="B109" s="1" t="s">
        <v>590</v>
      </c>
      <c r="D109" s="170">
        <f t="shared" ref="D109:S109" si="70">D49/$D49</f>
        <v>1</v>
      </c>
      <c r="E109" s="170">
        <f t="shared" si="70"/>
        <v>0.39555148579193006</v>
      </c>
      <c r="F109" s="170">
        <f t="shared" si="70"/>
        <v>0.17237754358623453</v>
      </c>
      <c r="G109" s="170">
        <f t="shared" si="70"/>
        <v>4.2470847808387502E-2</v>
      </c>
      <c r="H109" s="170">
        <f t="shared" si="70"/>
        <v>0.12221346528153861</v>
      </c>
      <c r="I109" s="170">
        <f t="shared" si="70"/>
        <v>1.088996097650962E-2</v>
      </c>
      <c r="J109" s="170">
        <f t="shared" si="70"/>
        <v>4.7599668139259789E-2</v>
      </c>
      <c r="K109" s="170">
        <f t="shared" si="70"/>
        <v>0.19214863827021916</v>
      </c>
      <c r="L109" s="170">
        <f t="shared" si="70"/>
        <v>0.13821272379055083</v>
      </c>
      <c r="M109" s="170">
        <f t="shared" si="70"/>
        <v>5.3935914479668383E-2</v>
      </c>
      <c r="N109" s="170">
        <f t="shared" si="70"/>
        <v>0.13570036037100491</v>
      </c>
      <c r="O109" s="170">
        <f t="shared" si="70"/>
        <v>0.27659951556684587</v>
      </c>
      <c r="P109" s="170">
        <f t="shared" si="70"/>
        <v>0.26517875974798633</v>
      </c>
      <c r="Q109" s="170">
        <f t="shared" si="70"/>
        <v>8.9852055865955391E-3</v>
      </c>
      <c r="R109" s="170">
        <f t="shared" si="70"/>
        <v>2.4355502322639926E-3</v>
      </c>
      <c r="S109" s="170">
        <f t="shared" si="70"/>
        <v>5.9077213918591598E-4</v>
      </c>
      <c r="T109" s="170"/>
      <c r="U109" s="170">
        <f t="shared" ref="U109:V109" si="71">U49/$D49</f>
        <v>0.12695693271105335</v>
      </c>
      <c r="V109" s="170">
        <f t="shared" si="71"/>
        <v>0</v>
      </c>
    </row>
    <row r="110" spans="1:22" x14ac:dyDescent="0.25">
      <c r="B110" s="1" t="s">
        <v>617</v>
      </c>
      <c r="D110" s="170">
        <f t="shared" ref="D110:S110" si="72">D50/$D50</f>
        <v>1</v>
      </c>
      <c r="E110" s="170">
        <f t="shared" si="72"/>
        <v>0.5175153423341694</v>
      </c>
      <c r="F110" s="170">
        <f t="shared" si="72"/>
        <v>0.22097796270143341</v>
      </c>
      <c r="G110" s="170">
        <f t="shared" si="72"/>
        <v>5.790775794555772E-2</v>
      </c>
      <c r="H110" s="170">
        <f t="shared" si="72"/>
        <v>7.1845232374850521E-2</v>
      </c>
      <c r="I110" s="170">
        <f t="shared" si="72"/>
        <v>6.3603674651458051E-3</v>
      </c>
      <c r="J110" s="170">
        <f t="shared" si="72"/>
        <v>0.16042402184718194</v>
      </c>
      <c r="K110" s="170">
        <f t="shared" si="72"/>
        <v>0.21848764608570362</v>
      </c>
      <c r="L110" s="170">
        <f t="shared" si="72"/>
        <v>0.18966622745912751</v>
      </c>
      <c r="M110" s="170">
        <f t="shared" si="72"/>
        <v>2.8821418626576088E-2</v>
      </c>
      <c r="N110" s="170">
        <f t="shared" si="72"/>
        <v>3.633918565558461E-2</v>
      </c>
      <c r="O110" s="170">
        <f t="shared" si="72"/>
        <v>0.2276578259245424</v>
      </c>
      <c r="P110" s="170">
        <f t="shared" si="72"/>
        <v>0.21483463963182964</v>
      </c>
      <c r="Q110" s="170">
        <f t="shared" si="72"/>
        <v>1.0029406186327904E-2</v>
      </c>
      <c r="R110" s="170">
        <f t="shared" si="72"/>
        <v>2.7937801063848381E-3</v>
      </c>
      <c r="S110" s="170">
        <f t="shared" si="72"/>
        <v>4.7725065371684722E-3</v>
      </c>
      <c r="T110" s="170"/>
      <c r="U110" s="170">
        <f t="shared" ref="U110:V110" si="73">U50/$D50</f>
        <v>0.10262233843855062</v>
      </c>
      <c r="V110" s="170">
        <f t="shared" si="73"/>
        <v>0</v>
      </c>
    </row>
    <row r="111" spans="1:22" x14ac:dyDescent="0.25">
      <c r="D111" s="6"/>
      <c r="E111" s="6"/>
      <c r="F111" s="6"/>
      <c r="G111" s="6"/>
      <c r="H111" s="6"/>
      <c r="I111" s="6"/>
      <c r="J111" s="6"/>
      <c r="K111" s="6"/>
      <c r="L111" s="6"/>
      <c r="M111" s="6"/>
      <c r="N111" s="6"/>
      <c r="O111" s="6"/>
      <c r="P111" s="6"/>
      <c r="Q111" s="6"/>
      <c r="R111" s="6"/>
      <c r="S111" s="6"/>
      <c r="T111" s="6"/>
      <c r="U111" s="6"/>
      <c r="V111" s="6"/>
    </row>
    <row r="112" spans="1:22" x14ac:dyDescent="0.25">
      <c r="A112" s="1">
        <v>2017</v>
      </c>
      <c r="B112" s="1" t="s">
        <v>4</v>
      </c>
      <c r="D112" s="170">
        <f t="shared" ref="D112:S112" si="74">D52/$D52</f>
        <v>1</v>
      </c>
      <c r="E112" s="170">
        <f t="shared" si="74"/>
        <v>0.61681206192325144</v>
      </c>
      <c r="F112" s="170">
        <f t="shared" si="74"/>
        <v>0.41399828551258133</v>
      </c>
      <c r="G112" s="170">
        <f t="shared" si="74"/>
        <v>4.9720135141949472E-2</v>
      </c>
      <c r="H112" s="170">
        <f t="shared" si="74"/>
        <v>0.11618173566638092</v>
      </c>
      <c r="I112" s="170">
        <f t="shared" si="74"/>
        <v>9.8330896071806761E-4</v>
      </c>
      <c r="J112" s="170">
        <f t="shared" si="74"/>
        <v>3.59285966416217E-2</v>
      </c>
      <c r="K112" s="170">
        <f t="shared" si="74"/>
        <v>4.9266300237002673E-2</v>
      </c>
      <c r="L112" s="170">
        <f t="shared" si="74"/>
        <v>4.9266300237002673E-2</v>
      </c>
      <c r="M112" s="170">
        <f t="shared" si="74"/>
        <v>0</v>
      </c>
      <c r="N112" s="170">
        <f t="shared" si="74"/>
        <v>2.1254601381675155E-2</v>
      </c>
      <c r="O112" s="170">
        <f t="shared" si="74"/>
        <v>0.3126670364580707</v>
      </c>
      <c r="P112" s="170">
        <f t="shared" si="74"/>
        <v>0.29582471887448941</v>
      </c>
      <c r="Q112" s="170">
        <f t="shared" si="74"/>
        <v>1.626241742726035E-2</v>
      </c>
      <c r="R112" s="170">
        <f t="shared" si="74"/>
        <v>5.7990015632091167E-4</v>
      </c>
      <c r="S112" s="170">
        <f t="shared" si="74"/>
        <v>3.0255660329786696E-3</v>
      </c>
      <c r="T112" s="170"/>
      <c r="U112" s="170">
        <f t="shared" ref="U112:V112" si="75">U52/$D52</f>
        <v>0.17823105239271847</v>
      </c>
      <c r="V112" s="170">
        <f t="shared" si="75"/>
        <v>0</v>
      </c>
    </row>
    <row r="113" spans="2:22" x14ac:dyDescent="0.25">
      <c r="B113" s="1" t="s">
        <v>33</v>
      </c>
      <c r="D113" s="170">
        <f t="shared" ref="D113:S113" si="76">D53/$D53</f>
        <v>1</v>
      </c>
      <c r="E113" s="170">
        <f t="shared" si="76"/>
        <v>0.53584008050866838</v>
      </c>
      <c r="F113" s="170">
        <f t="shared" si="76"/>
        <v>0.23589954713874023</v>
      </c>
      <c r="G113" s="170">
        <f t="shared" si="76"/>
        <v>3.0305109555830018E-2</v>
      </c>
      <c r="H113" s="170">
        <f t="shared" si="76"/>
        <v>0.12721284479209552</v>
      </c>
      <c r="I113" s="170">
        <f t="shared" si="76"/>
        <v>2.6851470655505239E-2</v>
      </c>
      <c r="J113" s="170">
        <f t="shared" si="76"/>
        <v>0.11557110836649742</v>
      </c>
      <c r="K113" s="170">
        <f t="shared" si="76"/>
        <v>2.2322858057728375E-2</v>
      </c>
      <c r="L113" s="170">
        <f t="shared" si="76"/>
        <v>1.1801838891176067E-2</v>
      </c>
      <c r="M113" s="170">
        <f t="shared" si="76"/>
        <v>1.0521019166552308E-2</v>
      </c>
      <c r="N113" s="170">
        <f t="shared" si="76"/>
        <v>7.8221490325236717E-2</v>
      </c>
      <c r="O113" s="170">
        <f t="shared" si="76"/>
        <v>0.36361557110836651</v>
      </c>
      <c r="P113" s="170">
        <f t="shared" si="76"/>
        <v>0.357165728923654</v>
      </c>
      <c r="Q113" s="170">
        <f t="shared" si="76"/>
        <v>3.7967156122775719E-3</v>
      </c>
      <c r="R113" s="170">
        <f t="shared" si="76"/>
        <v>2.6531265724349298E-3</v>
      </c>
      <c r="S113" s="170">
        <f t="shared" si="76"/>
        <v>2.5158958876538126E-4</v>
      </c>
      <c r="T113" s="170"/>
      <c r="U113" s="170">
        <f t="shared" ref="U113:V113" si="77">U53/$D53</f>
        <v>0.2078358721010018</v>
      </c>
      <c r="V113" s="170">
        <f t="shared" si="77"/>
        <v>0</v>
      </c>
    </row>
    <row r="114" spans="2:22" x14ac:dyDescent="0.25">
      <c r="B114" s="1" t="s">
        <v>46</v>
      </c>
      <c r="D114" s="170">
        <f t="shared" ref="D114:S114" si="78">D54/$D54</f>
        <v>1</v>
      </c>
      <c r="E114" s="170">
        <f t="shared" si="78"/>
        <v>0.57920447926648277</v>
      </c>
      <c r="F114" s="170">
        <f t="shared" si="78"/>
        <v>0.42393326193562975</v>
      </c>
      <c r="G114" s="170">
        <f t="shared" si="78"/>
        <v>1.6083272269507558E-2</v>
      </c>
      <c r="H114" s="170">
        <f t="shared" si="78"/>
        <v>5.463803242958877E-2</v>
      </c>
      <c r="I114" s="170">
        <f t="shared" si="78"/>
        <v>4.828739454747012E-3</v>
      </c>
      <c r="J114" s="170">
        <f t="shared" si="78"/>
        <v>7.972117317701008E-2</v>
      </c>
      <c r="K114" s="170">
        <f t="shared" si="78"/>
        <v>0.10995246416023163</v>
      </c>
      <c r="L114" s="170">
        <f t="shared" si="78"/>
        <v>8.9942318170715727E-2</v>
      </c>
      <c r="M114" s="170">
        <f t="shared" si="78"/>
        <v>2.0010145989515827E-2</v>
      </c>
      <c r="N114" s="170">
        <f t="shared" si="78"/>
        <v>5.505138755801068E-2</v>
      </c>
      <c r="O114" s="170">
        <f t="shared" si="78"/>
        <v>0.25579166901527556</v>
      </c>
      <c r="P114" s="170">
        <f t="shared" si="78"/>
        <v>0.24198184995208857</v>
      </c>
      <c r="Q114" s="170">
        <f t="shared" si="78"/>
        <v>8.492569002123149E-3</v>
      </c>
      <c r="R114" s="170">
        <f t="shared" si="78"/>
        <v>5.3172500610638301E-3</v>
      </c>
      <c r="S114" s="170">
        <f t="shared" si="78"/>
        <v>1.2400653852657696E-3</v>
      </c>
      <c r="T114" s="170"/>
      <c r="U114" s="170">
        <f t="shared" ref="U114:V114" si="79">U54/$D54</f>
        <v>7.2637769385416134E-2</v>
      </c>
      <c r="V114" s="170">
        <f t="shared" si="79"/>
        <v>0</v>
      </c>
    </row>
    <row r="115" spans="2:22" x14ac:dyDescent="0.25">
      <c r="B115" s="1" t="s">
        <v>83</v>
      </c>
      <c r="D115" s="170">
        <f t="shared" ref="D115:S115" si="80">D55/$D55</f>
        <v>1</v>
      </c>
      <c r="E115" s="170">
        <f t="shared" si="80"/>
        <v>0.47157080167979992</v>
      </c>
      <c r="F115" s="170">
        <f t="shared" si="80"/>
        <v>0.30297739819751807</v>
      </c>
      <c r="G115" s="170">
        <f t="shared" si="80"/>
        <v>2.0649506912659842E-2</v>
      </c>
      <c r="H115" s="170">
        <f t="shared" si="80"/>
        <v>8.5405558439107257E-2</v>
      </c>
      <c r="I115" s="170">
        <f t="shared" si="80"/>
        <v>1.8543858821308924E-2</v>
      </c>
      <c r="J115" s="170">
        <f t="shared" si="80"/>
        <v>4.3994479309205872E-2</v>
      </c>
      <c r="K115" s="170">
        <f t="shared" si="80"/>
        <v>0.14745434813381778</v>
      </c>
      <c r="L115" s="170">
        <f t="shared" si="80"/>
        <v>0.11191785023356769</v>
      </c>
      <c r="M115" s="170">
        <f t="shared" si="80"/>
        <v>3.5536497900250083E-2</v>
      </c>
      <c r="N115" s="170">
        <f t="shared" si="80"/>
        <v>0.10112419195017222</v>
      </c>
      <c r="O115" s="170">
        <f t="shared" si="80"/>
        <v>0.27985065823621008</v>
      </c>
      <c r="P115" s="170">
        <f t="shared" si="80"/>
        <v>0.26850257160383145</v>
      </c>
      <c r="Q115" s="170">
        <f t="shared" si="80"/>
        <v>6.3228424479781064E-3</v>
      </c>
      <c r="R115" s="170">
        <f t="shared" si="80"/>
        <v>5.0252441844005095E-3</v>
      </c>
      <c r="S115" s="170">
        <f t="shared" si="80"/>
        <v>2.3238805265889681E-3</v>
      </c>
      <c r="T115" s="170"/>
      <c r="U115" s="170">
        <f t="shared" ref="U115:V115" si="81">U55/$D55</f>
        <v>0.17062827348652856</v>
      </c>
      <c r="V115" s="170">
        <f t="shared" si="81"/>
        <v>0</v>
      </c>
    </row>
    <row r="116" spans="2:22" x14ac:dyDescent="0.25">
      <c r="B116" s="1" t="s">
        <v>186</v>
      </c>
      <c r="D116" s="170">
        <f t="shared" ref="D116:S116" si="82">D56/$D56</f>
        <v>1</v>
      </c>
      <c r="E116" s="170">
        <f t="shared" si="82"/>
        <v>0.57875737885930267</v>
      </c>
      <c r="F116" s="170">
        <f t="shared" si="82"/>
        <v>0.37826474710154162</v>
      </c>
      <c r="G116" s="170">
        <f t="shared" si="82"/>
        <v>5.2929601789329143E-2</v>
      </c>
      <c r="H116" s="170">
        <f t="shared" si="82"/>
        <v>3.8249741651448878E-2</v>
      </c>
      <c r="I116" s="170">
        <f t="shared" si="82"/>
        <v>8.8376438612137426E-2</v>
      </c>
      <c r="J116" s="170">
        <f t="shared" si="82"/>
        <v>2.0936849704845627E-2</v>
      </c>
      <c r="K116" s="170">
        <f t="shared" si="82"/>
        <v>0.2558004558259368</v>
      </c>
      <c r="L116" s="170">
        <f t="shared" si="82"/>
        <v>0.22181169575742132</v>
      </c>
      <c r="M116" s="170">
        <f t="shared" si="82"/>
        <v>3.398876006851545E-2</v>
      </c>
      <c r="N116" s="170">
        <f t="shared" si="82"/>
        <v>2.9048286405911582E-2</v>
      </c>
      <c r="O116" s="170">
        <f t="shared" si="82"/>
        <v>0.13639387890884899</v>
      </c>
      <c r="P116" s="170">
        <f t="shared" si="82"/>
        <v>0.13203380473096363</v>
      </c>
      <c r="Q116" s="170">
        <f t="shared" si="82"/>
        <v>2.2366614289152193E-3</v>
      </c>
      <c r="R116" s="170">
        <f t="shared" si="82"/>
        <v>2.1234127489701449E-3</v>
      </c>
      <c r="S116" s="170">
        <f t="shared" si="82"/>
        <v>0</v>
      </c>
      <c r="T116" s="170"/>
      <c r="U116" s="170">
        <f t="shared" ref="U116:V116" si="83">U56/$D56</f>
        <v>0.20809444939907421</v>
      </c>
      <c r="V116" s="170">
        <f t="shared" si="83"/>
        <v>0</v>
      </c>
    </row>
    <row r="117" spans="2:22" x14ac:dyDescent="0.25">
      <c r="B117" s="1" t="s">
        <v>206</v>
      </c>
      <c r="D117" s="170">
        <f t="shared" ref="D117:S117" si="84">D57/$D57</f>
        <v>1</v>
      </c>
      <c r="E117" s="170">
        <f t="shared" si="84"/>
        <v>0.63480002704621519</v>
      </c>
      <c r="F117" s="170">
        <f t="shared" si="84"/>
        <v>0.25124243551168057</v>
      </c>
      <c r="G117" s="170">
        <f t="shared" si="84"/>
        <v>4.2944318604415298E-2</v>
      </c>
      <c r="H117" s="170">
        <f t="shared" si="84"/>
        <v>0.16893742181953414</v>
      </c>
      <c r="I117" s="170">
        <f t="shared" si="84"/>
        <v>1.1122756009330945E-2</v>
      </c>
      <c r="J117" s="170">
        <f t="shared" si="84"/>
        <v>0.16055309510125426</v>
      </c>
      <c r="K117" s="170">
        <f t="shared" si="84"/>
        <v>6.25359207545894E-2</v>
      </c>
      <c r="L117" s="170">
        <f t="shared" si="84"/>
        <v>4.5479901281314447E-2</v>
      </c>
      <c r="M117" s="170">
        <f t="shared" si="84"/>
        <v>1.705601947327496E-2</v>
      </c>
      <c r="N117" s="170">
        <f t="shared" si="84"/>
        <v>0.10978227796747693</v>
      </c>
      <c r="O117" s="170">
        <f t="shared" si="84"/>
        <v>0.19288177423171846</v>
      </c>
      <c r="P117" s="170">
        <f t="shared" si="84"/>
        <v>0.18083775651644748</v>
      </c>
      <c r="Q117" s="170">
        <f t="shared" si="84"/>
        <v>9.2041651171439198E-3</v>
      </c>
      <c r="R117" s="170">
        <f t="shared" si="84"/>
        <v>2.8398525981270495E-3</v>
      </c>
      <c r="S117" s="170">
        <f t="shared" si="84"/>
        <v>9.2717806551945638E-3</v>
      </c>
      <c r="T117" s="170"/>
      <c r="U117" s="170">
        <f t="shared" ref="U117:V117" si="85">U57/$D57</f>
        <v>0.14337874843639067</v>
      </c>
      <c r="V117" s="170">
        <f t="shared" si="85"/>
        <v>0</v>
      </c>
    </row>
    <row r="118" spans="2:22" x14ac:dyDescent="0.25">
      <c r="B118" s="1" t="s">
        <v>269</v>
      </c>
      <c r="D118" s="170">
        <f t="shared" ref="D118:S118" si="86">D58/$D58</f>
        <v>1</v>
      </c>
      <c r="E118" s="170">
        <f t="shared" si="86"/>
        <v>0.60695354465497908</v>
      </c>
      <c r="F118" s="170">
        <f t="shared" si="86"/>
        <v>0.26589929756212738</v>
      </c>
      <c r="G118" s="170">
        <f t="shared" si="86"/>
        <v>6.608425319245223E-2</v>
      </c>
      <c r="H118" s="170">
        <f t="shared" si="86"/>
        <v>0.16144658914271098</v>
      </c>
      <c r="I118" s="170">
        <f t="shared" si="86"/>
        <v>1.025913464376365E-2</v>
      </c>
      <c r="J118" s="170">
        <f t="shared" si="86"/>
        <v>0.10326427011392479</v>
      </c>
      <c r="K118" s="170">
        <f t="shared" si="86"/>
        <v>0.14812584853314445</v>
      </c>
      <c r="L118" s="170">
        <f t="shared" si="86"/>
        <v>0.11079629301694115</v>
      </c>
      <c r="M118" s="170">
        <f t="shared" si="86"/>
        <v>3.7329555516203296E-2</v>
      </c>
      <c r="N118" s="170">
        <f t="shared" si="86"/>
        <v>5.1889892371564057E-2</v>
      </c>
      <c r="O118" s="170">
        <f t="shared" si="86"/>
        <v>0.19303071444031245</v>
      </c>
      <c r="P118" s="170">
        <f t="shared" si="86"/>
        <v>0.17886390020266416</v>
      </c>
      <c r="Q118" s="170">
        <f t="shared" si="86"/>
        <v>8.0042500442712942E-3</v>
      </c>
      <c r="R118" s="170">
        <f t="shared" si="86"/>
        <v>6.1625641933770146E-3</v>
      </c>
      <c r="S118" s="170">
        <f t="shared" si="86"/>
        <v>4.154418275190367E-3</v>
      </c>
      <c r="T118" s="170"/>
      <c r="U118" s="170">
        <f t="shared" ref="U118:V118" si="87">U58/$D58</f>
        <v>0.15354859020522205</v>
      </c>
      <c r="V118" s="170">
        <f t="shared" si="87"/>
        <v>0</v>
      </c>
    </row>
    <row r="119" spans="2:22" x14ac:dyDescent="0.25">
      <c r="B119" s="1" t="s">
        <v>392</v>
      </c>
      <c r="D119" s="170">
        <f t="shared" ref="D119:S119" si="88">D59/$D59</f>
        <v>1</v>
      </c>
      <c r="E119" s="170">
        <f t="shared" si="88"/>
        <v>0.57338104899729847</v>
      </c>
      <c r="F119" s="170">
        <f t="shared" si="88"/>
        <v>0.26919929603515341</v>
      </c>
      <c r="G119" s="170">
        <f t="shared" si="88"/>
        <v>1.2274546290172517E-2</v>
      </c>
      <c r="H119" s="170">
        <f t="shared" si="88"/>
        <v>9.2328128327859291E-2</v>
      </c>
      <c r="I119" s="170">
        <f t="shared" si="88"/>
        <v>7.908394892891973E-3</v>
      </c>
      <c r="J119" s="170">
        <f t="shared" si="88"/>
        <v>0.19167068345122129</v>
      </c>
      <c r="K119" s="170">
        <f t="shared" si="88"/>
        <v>0.1637390846215068</v>
      </c>
      <c r="L119" s="170">
        <f t="shared" si="88"/>
        <v>0.12515833604232757</v>
      </c>
      <c r="M119" s="170">
        <f t="shared" si="88"/>
        <v>3.858074857917923E-2</v>
      </c>
      <c r="N119" s="170">
        <f t="shared" si="88"/>
        <v>4.0895537445773407E-2</v>
      </c>
      <c r="O119" s="170">
        <f t="shared" si="88"/>
        <v>0.2219843289354213</v>
      </c>
      <c r="P119" s="170">
        <f t="shared" si="88"/>
        <v>0.20191348406550907</v>
      </c>
      <c r="Q119" s="170">
        <f t="shared" si="88"/>
        <v>1.8798551715634073E-2</v>
      </c>
      <c r="R119" s="170">
        <f t="shared" si="88"/>
        <v>1.2722931542781559E-3</v>
      </c>
      <c r="S119" s="170">
        <f t="shared" si="88"/>
        <v>3.5590579425842683E-4</v>
      </c>
      <c r="T119" s="170"/>
      <c r="U119" s="170">
        <f t="shared" ref="U119:V119" si="89">U59/$D59</f>
        <v>6.2841193153157199E-2</v>
      </c>
      <c r="V119" s="170">
        <f t="shared" si="89"/>
        <v>0</v>
      </c>
    </row>
    <row r="120" spans="2:22" x14ac:dyDescent="0.25">
      <c r="B120" s="1" t="s">
        <v>487</v>
      </c>
      <c r="D120" s="170">
        <f t="shared" ref="D120:S120" si="90">D60/$D60</f>
        <v>1</v>
      </c>
      <c r="E120" s="170">
        <f t="shared" si="90"/>
        <v>0.53988908657304013</v>
      </c>
      <c r="F120" s="170">
        <f t="shared" si="90"/>
        <v>0.29509406821365031</v>
      </c>
      <c r="G120" s="170">
        <f t="shared" si="90"/>
        <v>2.6110080629897416E-2</v>
      </c>
      <c r="H120" s="170">
        <f t="shared" si="90"/>
        <v>0.14825680433054472</v>
      </c>
      <c r="I120" s="170">
        <f t="shared" si="90"/>
        <v>1.3958814399818298E-2</v>
      </c>
      <c r="J120" s="170">
        <f t="shared" si="90"/>
        <v>5.6469318999129346E-2</v>
      </c>
      <c r="K120" s="170">
        <f t="shared" si="90"/>
        <v>0.10006813794147708</v>
      </c>
      <c r="L120" s="170">
        <f t="shared" si="90"/>
        <v>8.5711852216375825E-2</v>
      </c>
      <c r="M120" s="170">
        <f t="shared" si="90"/>
        <v>1.435628572510126E-2</v>
      </c>
      <c r="N120" s="170">
        <f t="shared" si="90"/>
        <v>5.8343112389749027E-2</v>
      </c>
      <c r="O120" s="170">
        <f t="shared" si="90"/>
        <v>0.30169966309573382</v>
      </c>
      <c r="P120" s="170">
        <f t="shared" si="90"/>
        <v>0.26748873831245029</v>
      </c>
      <c r="Q120" s="170">
        <f t="shared" si="90"/>
        <v>4.9778551690199489E-3</v>
      </c>
      <c r="R120" s="170">
        <f t="shared" si="90"/>
        <v>2.9233069614263543E-2</v>
      </c>
      <c r="S120" s="170">
        <f t="shared" si="90"/>
        <v>6.8137941477079151E-3</v>
      </c>
      <c r="T120" s="170"/>
      <c r="U120" s="170">
        <f t="shared" ref="U120:V120" si="91">U60/$D60</f>
        <v>0.10212173978877238</v>
      </c>
      <c r="V120" s="170">
        <f t="shared" si="91"/>
        <v>0</v>
      </c>
    </row>
    <row r="121" spans="2:22" x14ac:dyDescent="0.25">
      <c r="B121" s="1" t="s">
        <v>538</v>
      </c>
      <c r="D121" s="170">
        <f t="shared" ref="D121:S121" si="92">D61/$D61</f>
        <v>1</v>
      </c>
      <c r="E121" s="170">
        <f t="shared" si="92"/>
        <v>0.55210622965415546</v>
      </c>
      <c r="F121" s="170">
        <f t="shared" si="92"/>
        <v>0.31552405330959071</v>
      </c>
      <c r="G121" s="170">
        <f t="shared" si="92"/>
        <v>3.0995242202498538E-2</v>
      </c>
      <c r="H121" s="170">
        <f t="shared" si="92"/>
        <v>8.6155087504521305E-2</v>
      </c>
      <c r="I121" s="170">
        <f t="shared" si="92"/>
        <v>1.0538104115077489E-2</v>
      </c>
      <c r="J121" s="170">
        <f t="shared" si="92"/>
        <v>0.10889374252246738</v>
      </c>
      <c r="K121" s="170">
        <f t="shared" si="92"/>
        <v>0.13018558192593416</v>
      </c>
      <c r="L121" s="170">
        <f t="shared" si="92"/>
        <v>9.4536879886480615E-2</v>
      </c>
      <c r="M121" s="170">
        <f t="shared" si="92"/>
        <v>3.5648702039453549E-2</v>
      </c>
      <c r="N121" s="170">
        <f t="shared" si="92"/>
        <v>7.9540079574858799E-2</v>
      </c>
      <c r="O121" s="170">
        <f t="shared" si="92"/>
        <v>0.2381681088450516</v>
      </c>
      <c r="P121" s="170">
        <f t="shared" si="92"/>
        <v>0.22609971898389025</v>
      </c>
      <c r="Q121" s="170">
        <f t="shared" si="92"/>
        <v>9.3277872068111625E-3</v>
      </c>
      <c r="R121" s="170">
        <f t="shared" si="92"/>
        <v>2.7406026543501851E-3</v>
      </c>
      <c r="S121" s="170">
        <f t="shared" si="92"/>
        <v>1.5302857460838598E-4</v>
      </c>
      <c r="T121" s="170"/>
      <c r="U121" s="170">
        <f t="shared" ref="U121:V121" si="93">U61/$D61</f>
        <v>8.2426754959516985E-2</v>
      </c>
      <c r="V121" s="170">
        <f t="shared" si="93"/>
        <v>0</v>
      </c>
    </row>
    <row r="122" spans="2:22" x14ac:dyDescent="0.25">
      <c r="B122" s="1" t="s">
        <v>590</v>
      </c>
      <c r="D122" s="170">
        <f t="shared" ref="D122:S122" si="94">D62/$D62</f>
        <v>1</v>
      </c>
      <c r="E122" s="170">
        <f t="shared" si="94"/>
        <v>0.34922731104242766</v>
      </c>
      <c r="F122" s="170">
        <f t="shared" si="94"/>
        <v>0.14830008429334082</v>
      </c>
      <c r="G122" s="170">
        <f t="shared" si="94"/>
        <v>3.0767069401517279E-2</v>
      </c>
      <c r="H122" s="170">
        <f t="shared" si="94"/>
        <v>0.11087384096656364</v>
      </c>
      <c r="I122" s="170">
        <f t="shared" si="94"/>
        <v>4.3551559426805286E-3</v>
      </c>
      <c r="J122" s="170">
        <f t="shared" si="94"/>
        <v>5.4931160438325376E-2</v>
      </c>
      <c r="K122" s="170">
        <f t="shared" si="94"/>
        <v>0.19525147513346447</v>
      </c>
      <c r="L122" s="170">
        <f t="shared" si="94"/>
        <v>0.14192188817083451</v>
      </c>
      <c r="M122" s="170">
        <f t="shared" si="94"/>
        <v>5.3329586962629953E-2</v>
      </c>
      <c r="N122" s="170">
        <f t="shared" si="94"/>
        <v>0.11694296150604103</v>
      </c>
      <c r="O122" s="170">
        <f t="shared" si="94"/>
        <v>0.33857825231806687</v>
      </c>
      <c r="P122" s="170">
        <f t="shared" si="94"/>
        <v>0.31989322843495366</v>
      </c>
      <c r="Q122" s="170">
        <f t="shared" si="94"/>
        <v>8.4855296431581902E-3</v>
      </c>
      <c r="R122" s="170">
        <f t="shared" si="94"/>
        <v>1.0199494239955044E-2</v>
      </c>
      <c r="S122" s="170">
        <f t="shared" si="94"/>
        <v>7.4178139926945772E-3</v>
      </c>
      <c r="T122" s="170"/>
      <c r="U122" s="170">
        <f t="shared" ref="U122:V122" si="95">U62/$D62</f>
        <v>0.13118853610564765</v>
      </c>
      <c r="V122" s="170">
        <f t="shared" si="95"/>
        <v>0</v>
      </c>
    </row>
    <row r="123" spans="2:22" x14ac:dyDescent="0.25">
      <c r="B123" s="1" t="s">
        <v>617</v>
      </c>
      <c r="D123" s="170">
        <f t="shared" ref="D123:S123" si="96">D63/$D63</f>
        <v>1</v>
      </c>
      <c r="E123" s="170">
        <f t="shared" si="96"/>
        <v>0.48082250652914144</v>
      </c>
      <c r="F123" s="170">
        <f t="shared" si="96"/>
        <v>0.25114879830738207</v>
      </c>
      <c r="G123" s="170">
        <f t="shared" si="96"/>
        <v>2.3070735120720245E-2</v>
      </c>
      <c r="H123" s="170">
        <f t="shared" si="96"/>
        <v>8.0163531576801436E-2</v>
      </c>
      <c r="I123" s="170">
        <f t="shared" si="96"/>
        <v>7.6013532127783843E-3</v>
      </c>
      <c r="J123" s="170">
        <f t="shared" si="96"/>
        <v>0.11883808831145933</v>
      </c>
      <c r="K123" s="170">
        <f t="shared" si="96"/>
        <v>0.25430262157426692</v>
      </c>
      <c r="L123" s="170">
        <f t="shared" si="96"/>
        <v>0.2272075109920989</v>
      </c>
      <c r="M123" s="170">
        <f t="shared" si="96"/>
        <v>2.7095110582168007E-2</v>
      </c>
      <c r="N123" s="170">
        <f t="shared" si="96"/>
        <v>4.6084168071671788E-2</v>
      </c>
      <c r="O123" s="170">
        <f t="shared" si="96"/>
        <v>0.21879070382491983</v>
      </c>
      <c r="P123" s="170">
        <f t="shared" si="96"/>
        <v>0.20719142230597154</v>
      </c>
      <c r="Q123" s="170">
        <f t="shared" si="96"/>
        <v>8.9611777799817067E-3</v>
      </c>
      <c r="R123" s="170">
        <f t="shared" si="96"/>
        <v>2.6381037389665773E-3</v>
      </c>
      <c r="S123" s="170">
        <f t="shared" si="96"/>
        <v>9.4482462230156376E-3</v>
      </c>
      <c r="T123" s="170"/>
      <c r="U123" s="170">
        <f t="shared" ref="U123:V123" si="97">U63/$D63</f>
        <v>0.15141877968417689</v>
      </c>
      <c r="V123" s="170">
        <f t="shared" si="97"/>
        <v>0</v>
      </c>
    </row>
  </sheetData>
  <mergeCells count="2">
    <mergeCell ref="E3:J3"/>
    <mergeCell ref="K3:M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V64"/>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15" style="1" customWidth="1"/>
    <col min="4" max="4" width="5.28515625" style="1" customWidth="1"/>
    <col min="5" max="20" width="10.140625" style="1" customWidth="1"/>
    <col min="21" max="21" width="4.28515625" style="1" customWidth="1"/>
    <col min="22" max="22" width="10.140625" style="1" customWidth="1"/>
  </cols>
  <sheetData>
    <row r="2" spans="1:22" x14ac:dyDescent="0.25">
      <c r="A2" s="2" t="s">
        <v>964</v>
      </c>
      <c r="B2" s="2"/>
      <c r="C2" s="2"/>
      <c r="D2" s="2"/>
      <c r="E2" s="2"/>
      <c r="F2" s="2"/>
      <c r="G2" s="2"/>
      <c r="H2" s="2"/>
      <c r="I2" s="2"/>
      <c r="J2" s="2"/>
      <c r="K2" s="2"/>
      <c r="L2" s="2"/>
      <c r="M2" s="2"/>
      <c r="N2" s="2"/>
      <c r="O2" s="2"/>
      <c r="P2" s="2"/>
      <c r="Q2" s="2"/>
      <c r="R2" s="2"/>
      <c r="S2" s="2"/>
      <c r="T2" s="2"/>
      <c r="U2" s="2"/>
      <c r="V2" s="2"/>
    </row>
    <row r="3" spans="1:22" ht="27.75" customHeight="1" x14ac:dyDescent="0.25">
      <c r="A3" s="2"/>
      <c r="B3" s="2"/>
      <c r="C3" s="15"/>
      <c r="D3" s="13"/>
      <c r="E3" s="83" t="s">
        <v>736</v>
      </c>
      <c r="F3" s="212" t="s">
        <v>737</v>
      </c>
      <c r="G3" s="212"/>
      <c r="H3" s="212"/>
      <c r="I3" s="212"/>
      <c r="J3" s="212"/>
      <c r="K3" s="212"/>
      <c r="L3" s="212" t="s">
        <v>738</v>
      </c>
      <c r="M3" s="212"/>
      <c r="N3" s="212"/>
      <c r="O3" s="4" t="s">
        <v>739</v>
      </c>
      <c r="P3" s="4" t="s">
        <v>740</v>
      </c>
      <c r="Q3" s="4"/>
      <c r="R3" s="4"/>
      <c r="S3" s="4"/>
      <c r="T3" s="4" t="s">
        <v>741</v>
      </c>
      <c r="U3" s="5"/>
      <c r="V3" s="83" t="s">
        <v>757</v>
      </c>
    </row>
    <row r="4" spans="1:22" ht="51" x14ac:dyDescent="0.25">
      <c r="A4" s="2" t="s">
        <v>0</v>
      </c>
      <c r="B4" s="2" t="s">
        <v>1</v>
      </c>
      <c r="C4" s="106" t="s">
        <v>828</v>
      </c>
      <c r="D4" s="2"/>
      <c r="E4" s="83" t="s">
        <v>3</v>
      </c>
      <c r="F4" s="83" t="s">
        <v>742</v>
      </c>
      <c r="G4" s="83" t="s">
        <v>743</v>
      </c>
      <c r="H4" s="83" t="s">
        <v>744</v>
      </c>
      <c r="I4" s="83" t="s">
        <v>745</v>
      </c>
      <c r="J4" s="83" t="s">
        <v>746</v>
      </c>
      <c r="K4" s="83" t="s">
        <v>747</v>
      </c>
      <c r="L4" s="83" t="s">
        <v>748</v>
      </c>
      <c r="M4" s="83" t="s">
        <v>749</v>
      </c>
      <c r="N4" s="83" t="s">
        <v>750</v>
      </c>
      <c r="O4" s="83" t="s">
        <v>751</v>
      </c>
      <c r="P4" s="83" t="s">
        <v>752</v>
      </c>
      <c r="Q4" s="4" t="s">
        <v>753</v>
      </c>
      <c r="R4" s="4" t="s">
        <v>754</v>
      </c>
      <c r="S4" s="4" t="s">
        <v>755</v>
      </c>
      <c r="T4" s="4" t="s">
        <v>3</v>
      </c>
      <c r="U4" s="4"/>
      <c r="V4" s="83" t="s">
        <v>756</v>
      </c>
    </row>
    <row r="5" spans="1:22" s="198" customFormat="1" x14ac:dyDescent="0.25">
      <c r="A5" s="13"/>
      <c r="B5" s="13"/>
      <c r="C5" s="199"/>
      <c r="D5" s="13"/>
      <c r="E5" s="52"/>
      <c r="F5" s="52"/>
      <c r="G5" s="52"/>
      <c r="H5" s="52"/>
      <c r="I5" s="52"/>
      <c r="J5" s="52"/>
      <c r="K5" s="52"/>
      <c r="L5" s="52"/>
      <c r="M5" s="52"/>
      <c r="N5" s="52"/>
      <c r="O5" s="52"/>
      <c r="P5" s="52"/>
      <c r="Q5" s="5"/>
      <c r="R5" s="5"/>
      <c r="S5" s="5"/>
      <c r="T5" s="5"/>
      <c r="U5" s="5"/>
      <c r="V5" s="52"/>
    </row>
    <row r="6" spans="1:22" x14ac:dyDescent="0.25">
      <c r="A6" s="18"/>
      <c r="B6" s="2"/>
      <c r="C6" s="2"/>
      <c r="D6" s="2"/>
      <c r="E6" s="18" t="s">
        <v>826</v>
      </c>
      <c r="F6" s="105"/>
      <c r="G6" s="105"/>
      <c r="H6" s="105"/>
      <c r="I6" s="105"/>
      <c r="J6" s="105"/>
      <c r="K6" s="105"/>
      <c r="L6" s="105"/>
      <c r="M6" s="105"/>
      <c r="N6" s="105"/>
      <c r="O6" s="105"/>
      <c r="P6" s="105"/>
      <c r="Q6" s="4"/>
      <c r="R6" s="4"/>
      <c r="S6" s="4"/>
      <c r="T6" s="4"/>
      <c r="U6" s="4"/>
      <c r="V6" s="105"/>
    </row>
    <row r="7" spans="1:22" x14ac:dyDescent="0.25">
      <c r="A7" s="13" t="s">
        <v>722</v>
      </c>
      <c r="B7" s="13"/>
      <c r="C7" s="97">
        <f>SUM(C13:C24)</f>
        <v>65714.816629299967</v>
      </c>
      <c r="D7" s="13"/>
      <c r="E7" s="99">
        <f>+'Tabel 8'!D7/'Tabel 9'!$C7/1000</f>
        <v>3.1360492286318556E-2</v>
      </c>
      <c r="F7" s="99">
        <f>+'Tabel 8'!E7/'Tabel 9'!$C7/1000</f>
        <v>1.7596655660215579E-2</v>
      </c>
      <c r="G7" s="99">
        <f>+'Tabel 8'!F7/'Tabel 9'!$C7/1000</f>
        <v>8.980284006006858E-3</v>
      </c>
      <c r="H7" s="99">
        <f>+'Tabel 8'!G7/'Tabel 9'!$C7/1000</f>
        <v>1.1434341978910183E-3</v>
      </c>
      <c r="I7" s="99">
        <f>+'Tabel 8'!H7/'Tabel 9'!$C7/1000</f>
        <v>2.8622192945465374E-3</v>
      </c>
      <c r="J7" s="99">
        <f>+'Tabel 8'!I7/'Tabel 9'!$C7/1000</f>
        <v>2.8285743920945442E-4</v>
      </c>
      <c r="K7" s="99">
        <f>+'Tabel 8'!J7/'Tabel 9'!$C7/1000</f>
        <v>4.327866809469047E-3</v>
      </c>
      <c r="L7" s="99">
        <f>+'Tabel 8'!K7/'Tabel 9'!$C7/1000</f>
        <v>4.9665055270728935E-3</v>
      </c>
      <c r="M7" s="99">
        <f>+'Tabel 8'!L7/'Tabel 9'!$C7/1000</f>
        <v>3.8846849474439582E-3</v>
      </c>
      <c r="N7" s="99">
        <f>+'Tabel 8'!M7/'Tabel 9'!$C7/1000</f>
        <v>1.0818205796289358E-3</v>
      </c>
      <c r="O7" s="99">
        <f>+'Tabel 8'!N7/'Tabel 9'!$C7/1000</f>
        <v>1.66349090824762E-3</v>
      </c>
      <c r="P7" s="99">
        <f>+'Tabel 8'!O7/'Tabel 9'!$C7/1000</f>
        <v>7.1338706253191893E-3</v>
      </c>
      <c r="Q7" s="99">
        <f>+'Tabel 8'!P7/'Tabel 9'!$C7/1000</f>
        <v>6.7640160957181178E-3</v>
      </c>
      <c r="R7" s="99">
        <f>+'Tabel 8'!Q7/'Tabel 9'!$C7/1000</f>
        <v>2.8712042900446463E-4</v>
      </c>
      <c r="S7" s="99">
        <f>+'Tabel 8'!R7/'Tabel 9'!$C7/1000</f>
        <v>8.2722647732281465E-5</v>
      </c>
      <c r="T7" s="99">
        <f>+'Tabel 8'!S7/'Tabel 9'!$C7/1000</f>
        <v>2.1022656241941591E-4</v>
      </c>
      <c r="U7" s="99"/>
      <c r="V7" s="99">
        <f>+'Tabel 8'!U7/'Tabel 9'!$C7/1000</f>
        <v>3.2125327411455166E-3</v>
      </c>
    </row>
    <row r="8" spans="1:22" x14ac:dyDescent="0.25">
      <c r="A8" s="13" t="s">
        <v>723</v>
      </c>
      <c r="B8" s="13"/>
      <c r="C8" s="97">
        <f>SUM(C26:C37)</f>
        <v>64946.258513500012</v>
      </c>
      <c r="D8" s="13"/>
      <c r="E8" s="99">
        <f>+'Tabel 8'!D8/'Tabel 9'!$C8/1000</f>
        <v>3.0592940155082144E-2</v>
      </c>
      <c r="F8" s="99">
        <f>+'Tabel 8'!E8/'Tabel 9'!$C8/1000</f>
        <v>1.6844650100553478E-2</v>
      </c>
      <c r="G8" s="99">
        <f>+'Tabel 8'!F8/'Tabel 9'!$C8/1000</f>
        <v>8.9322799892140037E-3</v>
      </c>
      <c r="H8" s="99">
        <f>+'Tabel 8'!G8/'Tabel 9'!$C8/1000</f>
        <v>1.1766585827543215E-3</v>
      </c>
      <c r="I8" s="99">
        <f>+'Tabel 8'!H8/'Tabel 9'!$C8/1000</f>
        <v>2.7795172068540643E-3</v>
      </c>
      <c r="J8" s="99">
        <f>+'Tabel 8'!I8/'Tabel 9'!$C8/1000</f>
        <v>2.8521614165431141E-4</v>
      </c>
      <c r="K8" s="99">
        <f>+'Tabel 8'!J8/'Tabel 9'!$C8/1000</f>
        <v>3.6709827992805087E-3</v>
      </c>
      <c r="L8" s="99">
        <f>+'Tabel 8'!K8/'Tabel 9'!$C8/1000</f>
        <v>4.8489783277436797E-3</v>
      </c>
      <c r="M8" s="99">
        <f>+'Tabel 8'!L8/'Tabel 9'!$C8/1000</f>
        <v>3.7936045422838419E-3</v>
      </c>
      <c r="N8" s="99">
        <f>+'Tabel 8'!M8/'Tabel 9'!$C8/1000</f>
        <v>1.0553737854598381E-3</v>
      </c>
      <c r="O8" s="99">
        <f>+'Tabel 8'!N8/'Tabel 9'!$C8/1000</f>
        <v>1.7268123301773883E-3</v>
      </c>
      <c r="P8" s="99">
        <f>+'Tabel 8'!O8/'Tabel 9'!$C8/1000</f>
        <v>7.1724839992618108E-3</v>
      </c>
      <c r="Q8" s="99">
        <f>+'Tabel 8'!P8/'Tabel 9'!$C8/1000</f>
        <v>6.7609703265154092E-3</v>
      </c>
      <c r="R8" s="99">
        <f>+'Tabel 8'!Q8/'Tabel 9'!$C8/1000</f>
        <v>3.0113057152292798E-4</v>
      </c>
      <c r="S8" s="99">
        <f>+'Tabel 8'!R8/'Tabel 9'!$C8/1000</f>
        <v>1.1038449231477753E-4</v>
      </c>
      <c r="T8" s="99">
        <f>+'Tabel 8'!S8/'Tabel 9'!$C8/1000</f>
        <v>1.4339548132806079E-4</v>
      </c>
      <c r="U8" s="99"/>
      <c r="V8" s="99">
        <f>+'Tabel 8'!U8/'Tabel 9'!$C8/1000</f>
        <v>3.6137416592091202E-3</v>
      </c>
    </row>
    <row r="9" spans="1:22" x14ac:dyDescent="0.25">
      <c r="A9" s="13" t="s">
        <v>761</v>
      </c>
      <c r="B9" s="13"/>
      <c r="C9" s="97">
        <f>SUM(C39:C50)</f>
        <v>60542.647351499967</v>
      </c>
      <c r="D9" s="13"/>
      <c r="E9" s="99">
        <f>+'Tabel 8'!D9/'Tabel 9'!$C9/1000</f>
        <v>3.1731532796152227E-2</v>
      </c>
      <c r="F9" s="99">
        <f>+'Tabel 8'!E9/'Tabel 9'!$C9/1000</f>
        <v>1.7472658469299518E-2</v>
      </c>
      <c r="G9" s="99">
        <f>+'Tabel 8'!F9/'Tabel 9'!$C9/1000</f>
        <v>8.6825423820921406E-3</v>
      </c>
      <c r="H9" s="99">
        <f>+'Tabel 8'!G9/'Tabel 9'!$C9/1000</f>
        <v>1.3420478655448511E-3</v>
      </c>
      <c r="I9" s="99">
        <f>+'Tabel 8'!H9/'Tabel 9'!$C9/1000</f>
        <v>3.1337262671568694E-3</v>
      </c>
      <c r="J9" s="99">
        <f>+'Tabel 8'!I9/'Tabel 9'!$C9/1000</f>
        <v>3.0679847375492543E-4</v>
      </c>
      <c r="K9" s="99">
        <f>+'Tabel 8'!J9/'Tabel 9'!$C9/1000</f>
        <v>4.0075434807507349E-3</v>
      </c>
      <c r="L9" s="99">
        <f>+'Tabel 8'!K9/'Tabel 9'!$C9/1000</f>
        <v>5.174418590934619E-3</v>
      </c>
      <c r="M9" s="99">
        <f>+'Tabel 8'!L9/'Tabel 9'!$C9/1000</f>
        <v>3.9268685259557555E-3</v>
      </c>
      <c r="N9" s="99">
        <f>+'Tabel 8'!M9/'Tabel 9'!$C9/1000</f>
        <v>1.2475500649788641E-3</v>
      </c>
      <c r="O9" s="99">
        <f>+'Tabel 8'!N9/'Tabel 9'!$C9/1000</f>
        <v>1.6648429563181761E-3</v>
      </c>
      <c r="P9" s="99">
        <f>+'Tabel 8'!O9/'Tabel 9'!$C9/1000</f>
        <v>7.4196127795999132E-3</v>
      </c>
      <c r="Q9" s="99">
        <f>+'Tabel 8'!P9/'Tabel 9'!$C9/1000</f>
        <v>6.9715783447457588E-3</v>
      </c>
      <c r="R9" s="99">
        <f>+'Tabel 8'!Q9/'Tabel 9'!$C9/1000</f>
        <v>3.2818984246252595E-4</v>
      </c>
      <c r="S9" s="99">
        <f>+'Tabel 8'!R9/'Tabel 9'!$C9/1000</f>
        <v>1.1984459239162851E-4</v>
      </c>
      <c r="T9" s="99">
        <f>+'Tabel 8'!S9/'Tabel 9'!$C9/1000</f>
        <v>1.6225227091521671E-4</v>
      </c>
      <c r="U9" s="99"/>
      <c r="V9" s="99">
        <f>+'Tabel 8'!U9/'Tabel 9'!$C9/1000</f>
        <v>4.1562602728465875E-3</v>
      </c>
    </row>
    <row r="10" spans="1:22" x14ac:dyDescent="0.25">
      <c r="A10" s="13" t="s">
        <v>760</v>
      </c>
      <c r="B10" s="13"/>
      <c r="C10" s="97">
        <f>SUM(C52:C63)</f>
        <v>57271.335957499978</v>
      </c>
      <c r="D10" s="13"/>
      <c r="E10" s="99">
        <f>+'Tabel 8'!D10/'Tabel 9'!$C10/1000</f>
        <v>3.2211855532216054E-2</v>
      </c>
      <c r="F10" s="99">
        <f>+'Tabel 8'!E10/'Tabel 9'!$C10/1000</f>
        <v>1.7469786294883469E-2</v>
      </c>
      <c r="G10" s="99">
        <f>+'Tabel 8'!F10/'Tabel 9'!$C10/1000</f>
        <v>9.0187698848739617E-3</v>
      </c>
      <c r="H10" s="99">
        <f>+'Tabel 8'!G10/'Tabel 9'!$C10/1000</f>
        <v>9.852223465133059E-4</v>
      </c>
      <c r="I10" s="99">
        <f>+'Tabel 8'!H10/'Tabel 9'!$C10/1000</f>
        <v>3.3627816914017562E-3</v>
      </c>
      <c r="J10" s="99">
        <f>+'Tabel 8'!I10/'Tabel 9'!$C10/1000</f>
        <v>4.2248010449687104E-4</v>
      </c>
      <c r="K10" s="99">
        <f>+'Tabel 8'!J10/'Tabel 9'!$C10/1000</f>
        <v>3.6805322675975754E-3</v>
      </c>
      <c r="L10" s="99">
        <f>+'Tabel 8'!K10/'Tabel 9'!$C10/1000</f>
        <v>5.3594873398409692E-3</v>
      </c>
      <c r="M10" s="99">
        <f>+'Tabel 8'!L10/'Tabel 9'!$C10/1000</f>
        <v>4.3807080069893974E-3</v>
      </c>
      <c r="N10" s="99">
        <f>+'Tabel 8'!M10/'Tabel 9'!$C10/1000</f>
        <v>9.7877933285157068E-4</v>
      </c>
      <c r="O10" s="99">
        <f>+'Tabel 8'!N10/'Tabel 9'!$C10/1000</f>
        <v>1.9177132533018412E-3</v>
      </c>
      <c r="P10" s="99">
        <f>+'Tabel 8'!O10/'Tabel 9'!$C10/1000</f>
        <v>7.4648686441897757E-3</v>
      </c>
      <c r="Q10" s="99">
        <f>+'Tabel 8'!P10/'Tabel 9'!$C10/1000</f>
        <v>6.9867586168574341E-3</v>
      </c>
      <c r="R10" s="99">
        <f>+'Tabel 8'!Q10/'Tabel 9'!$C10/1000</f>
        <v>3.2405390392450944E-4</v>
      </c>
      <c r="S10" s="99">
        <f>+'Tabel 8'!R10/'Tabel 9'!$C10/1000</f>
        <v>1.5405612340783158E-4</v>
      </c>
      <c r="T10" s="99">
        <f>+'Tabel 8'!S10/'Tabel 9'!$C10/1000</f>
        <v>1.4254425645069871E-4</v>
      </c>
      <c r="U10" s="99"/>
      <c r="V10" s="99">
        <f>+'Tabel 8'!U10/'Tabel 9'!$C10/1000</f>
        <v>4.1569136815084754E-3</v>
      </c>
    </row>
    <row r="11" spans="1:22" x14ac:dyDescent="0.25">
      <c r="A11" s="13"/>
      <c r="B11" s="13"/>
      <c r="C11" s="13"/>
      <c r="D11" s="13"/>
      <c r="E11" s="14"/>
      <c r="F11" s="14"/>
      <c r="G11" s="14"/>
      <c r="H11" s="14"/>
      <c r="I11" s="14"/>
      <c r="J11" s="14"/>
      <c r="K11" s="14"/>
      <c r="L11" s="14"/>
      <c r="M11" s="14"/>
      <c r="N11" s="14"/>
      <c r="O11" s="14"/>
      <c r="P11" s="14"/>
      <c r="Q11" s="14"/>
      <c r="R11" s="14"/>
      <c r="S11" s="14"/>
      <c r="T11" s="14"/>
      <c r="U11" s="14"/>
      <c r="V11" s="14"/>
    </row>
    <row r="12" spans="1:22" x14ac:dyDescent="0.25">
      <c r="A12" s="18"/>
      <c r="B12" s="2"/>
      <c r="C12" s="2"/>
      <c r="D12" s="2"/>
      <c r="E12" s="18" t="s">
        <v>827</v>
      </c>
      <c r="F12" s="83"/>
      <c r="G12" s="83"/>
      <c r="H12" s="83"/>
      <c r="I12" s="83"/>
      <c r="J12" s="83"/>
      <c r="K12" s="83"/>
      <c r="L12" s="83"/>
      <c r="M12" s="83"/>
      <c r="N12" s="83"/>
      <c r="O12" s="83"/>
      <c r="P12" s="83"/>
      <c r="Q12" s="4"/>
      <c r="R12" s="4"/>
      <c r="S12" s="4"/>
      <c r="T12" s="4"/>
      <c r="U12" s="4"/>
      <c r="V12" s="83"/>
    </row>
    <row r="13" spans="1:22" x14ac:dyDescent="0.25">
      <c r="A13" s="1">
        <v>2021</v>
      </c>
      <c r="B13" s="1" t="s">
        <v>4</v>
      </c>
      <c r="C13" s="20">
        <v>1750.4641149999991</v>
      </c>
      <c r="E13" s="99">
        <f>+'Tabel 8'!D13/'Tabel 9'!$C13/1000</f>
        <v>2.4278132659691809E-2</v>
      </c>
      <c r="F13" s="99">
        <f>+'Tabel 8'!E13/'Tabel 9'!$C13/1000</f>
        <v>1.4749231234597466E-2</v>
      </c>
      <c r="G13" s="99">
        <f>+'Tabel 8'!F13/'Tabel 9'!$C13/1000</f>
        <v>8.7954959305178385E-3</v>
      </c>
      <c r="H13" s="99">
        <f>+'Tabel 8'!G13/'Tabel 9'!$C13/1000</f>
        <v>1.2742906186340192E-3</v>
      </c>
      <c r="I13" s="99">
        <f>+'Tabel 8'!H13/'Tabel 9'!$C13/1000</f>
        <v>3.2639343766267398E-3</v>
      </c>
      <c r="J13" s="99">
        <f>+'Tabel 8'!I13/'Tabel 9'!$C13/1000</f>
        <v>3.5756231426657968E-4</v>
      </c>
      <c r="K13" s="99">
        <f>+'Tabel 8'!J13/'Tabel 9'!$C13/1000</f>
        <v>1.0580051222586766E-3</v>
      </c>
      <c r="L13" s="99">
        <f>+'Tabel 8'!K13/'Tabel 9'!$C13/1000</f>
        <v>8.4206239212164643E-4</v>
      </c>
      <c r="M13" s="99">
        <f>+'Tabel 8'!L13/'Tabel 9'!$C13/1000</f>
        <v>7.0809792064774812E-4</v>
      </c>
      <c r="N13" s="99">
        <f>+'Tabel 8'!M13/'Tabel 9'!$C13/1000</f>
        <v>1.3396447147389829E-4</v>
      </c>
      <c r="O13" s="99">
        <f>+'Tabel 8'!N13/'Tabel 9'!$C13/1000</f>
        <v>9.1861351867815976E-4</v>
      </c>
      <c r="P13" s="99">
        <f>+'Tabel 8'!O13/'Tabel 9'!$C13/1000</f>
        <v>7.7682255142945368E-3</v>
      </c>
      <c r="Q13" s="99">
        <f>+'Tabel 8'!P13/'Tabel 9'!$C13/1000</f>
        <v>7.4681336726517269E-3</v>
      </c>
      <c r="R13" s="99">
        <f>+'Tabel 8'!Q13/'Tabel 9'!$C13/1000</f>
        <v>1.2573808175439239E-4</v>
      </c>
      <c r="S13" s="99">
        <f>+'Tabel 8'!R13/'Tabel 9'!$C13/1000</f>
        <v>1.7435375988841687E-4</v>
      </c>
      <c r="T13" s="99">
        <f>+'Tabel 8'!S13/'Tabel 9'!$C13/1000</f>
        <v>0</v>
      </c>
      <c r="U13" s="99"/>
      <c r="V13" s="99">
        <f>+'Tabel 8'!U13/'Tabel 9'!$C13/1000</f>
        <v>4.1440438212011011E-3</v>
      </c>
    </row>
    <row r="14" spans="1:22" x14ac:dyDescent="0.25">
      <c r="B14" s="1" t="s">
        <v>33</v>
      </c>
      <c r="C14" s="20">
        <v>1697.0820000000001</v>
      </c>
      <c r="E14" s="99">
        <f>+'Tabel 8'!D14/'Tabel 9'!$C14/1000</f>
        <v>2.55662366344113E-2</v>
      </c>
      <c r="F14" s="99">
        <f>+'Tabel 8'!E14/'Tabel 9'!$C14/1000</f>
        <v>1.3602171256309357E-2</v>
      </c>
      <c r="G14" s="99">
        <f>+'Tabel 8'!F14/'Tabel 9'!$C14/1000</f>
        <v>7.5223236119409667E-3</v>
      </c>
      <c r="H14" s="99">
        <f>+'Tabel 8'!G14/'Tabel 9'!$C14/1000</f>
        <v>1.9916539094752051E-4</v>
      </c>
      <c r="I14" s="99">
        <f>+'Tabel 8'!H14/'Tabel 9'!$C14/1000</f>
        <v>3.2343752393814789E-3</v>
      </c>
      <c r="J14" s="99">
        <f>+'Tabel 8'!I14/'Tabel 9'!$C14/1000</f>
        <v>2.9462335938982323E-6</v>
      </c>
      <c r="K14" s="99">
        <f>+'Tabel 8'!J14/'Tabel 9'!$C14/1000</f>
        <v>2.6433607804454938E-3</v>
      </c>
      <c r="L14" s="99">
        <f>+'Tabel 8'!K14/'Tabel 9'!$C14/1000</f>
        <v>1.2963427813152222E-3</v>
      </c>
      <c r="M14" s="99">
        <f>+'Tabel 8'!L14/'Tabel 9'!$C14/1000</f>
        <v>1.1054268444306169E-3</v>
      </c>
      <c r="N14" s="99">
        <f>+'Tabel 8'!M14/'Tabel 9'!$C14/1000</f>
        <v>1.9091593688460546E-4</v>
      </c>
      <c r="O14" s="99">
        <f>+'Tabel 8'!N14/'Tabel 9'!$C14/1000</f>
        <v>4.0127701548893925E-4</v>
      </c>
      <c r="P14" s="99">
        <f>+'Tabel 8'!O14/'Tabel 9'!$C14/1000</f>
        <v>1.026644558129778E-2</v>
      </c>
      <c r="Q14" s="99">
        <f>+'Tabel 8'!P14/'Tabel 9'!$C14/1000</f>
        <v>1.0048424295349309E-2</v>
      </c>
      <c r="R14" s="99">
        <f>+'Tabel 8'!Q14/'Tabel 9'!$C14/1000</f>
        <v>1.7795250907145322E-4</v>
      </c>
      <c r="S14" s="99">
        <f>+'Tabel 8'!R14/'Tabel 9'!$C14/1000</f>
        <v>4.0068776877015961E-5</v>
      </c>
      <c r="T14" s="99">
        <f>+'Tabel 8'!S14/'Tabel 9'!$C14/1000</f>
        <v>3.0882420531241272E-3</v>
      </c>
      <c r="U14" s="99"/>
      <c r="V14" s="99">
        <f>+'Tabel 8'!U14/'Tabel 9'!$C14/1000</f>
        <v>3.2326074992251406E-3</v>
      </c>
    </row>
    <row r="15" spans="1:22" x14ac:dyDescent="0.25">
      <c r="B15" s="1" t="s">
        <v>46</v>
      </c>
      <c r="C15" s="20">
        <v>2300.009</v>
      </c>
      <c r="E15" s="99">
        <f>+'Tabel 8'!D15/'Tabel 9'!$C15/1000</f>
        <v>2.4011645171823241E-2</v>
      </c>
      <c r="F15" s="99">
        <f>+'Tabel 8'!E15/'Tabel 9'!$C15/1000</f>
        <v>1.2199082699241611E-2</v>
      </c>
      <c r="G15" s="99">
        <f>+'Tabel 8'!F15/'Tabel 9'!$C15/1000</f>
        <v>7.772143500308042E-3</v>
      </c>
      <c r="H15" s="99">
        <f>+'Tabel 8'!G15/'Tabel 9'!$C15/1000</f>
        <v>9.6686578182954936E-4</v>
      </c>
      <c r="I15" s="99">
        <f>+'Tabel 8'!H15/'Tabel 9'!$C15/1000</f>
        <v>1.8539057890643036E-3</v>
      </c>
      <c r="J15" s="99">
        <f>+'Tabel 8'!I15/'Tabel 9'!$C15/1000</f>
        <v>5.7391079774035664E-5</v>
      </c>
      <c r="K15" s="99">
        <f>+'Tabel 8'!J15/'Tabel 9'!$C15/1000</f>
        <v>1.5487765482656807E-3</v>
      </c>
      <c r="L15" s="99">
        <f>+'Tabel 8'!K15/'Tabel 9'!$C15/1000</f>
        <v>3.8043329395667583E-3</v>
      </c>
      <c r="M15" s="99">
        <f>+'Tabel 8'!L15/'Tabel 9'!$C15/1000</f>
        <v>3.2160743718828927E-3</v>
      </c>
      <c r="N15" s="99">
        <f>+'Tabel 8'!M15/'Tabel 9'!$C15/1000</f>
        <v>5.8825856768386555E-4</v>
      </c>
      <c r="O15" s="99">
        <f>+'Tabel 8'!N15/'Tabel 9'!$C15/1000</f>
        <v>1.2904297331010443E-3</v>
      </c>
      <c r="P15" s="99">
        <f>+'Tabel 8'!O15/'Tabel 9'!$C15/1000</f>
        <v>6.7177997999138261E-3</v>
      </c>
      <c r="Q15" s="99">
        <f>+'Tabel 8'!P15/'Tabel 9'!$C15/1000</f>
        <v>6.5021049917630752E-3</v>
      </c>
      <c r="R15" s="99">
        <f>+'Tabel 8'!Q15/'Tabel 9'!$C15/1000</f>
        <v>1.8134711646780512E-4</v>
      </c>
      <c r="S15" s="99">
        <f>+'Tabel 8'!R15/'Tabel 9'!$C15/1000</f>
        <v>3.4347691682945588E-5</v>
      </c>
      <c r="T15" s="99">
        <f>+'Tabel 8'!S15/'Tabel 9'!$C15/1000</f>
        <v>2.1304264461573844E-5</v>
      </c>
      <c r="U15" s="99"/>
      <c r="V15" s="99">
        <f>+'Tabel 8'!U15/'Tabel 9'!$C15/1000</f>
        <v>1.332603481116813E-3</v>
      </c>
    </row>
    <row r="16" spans="1:22" x14ac:dyDescent="0.25">
      <c r="B16" s="1" t="s">
        <v>83</v>
      </c>
      <c r="C16" s="20">
        <v>6850.8026531999985</v>
      </c>
      <c r="E16" s="99">
        <f>+'Tabel 8'!D16/'Tabel 9'!$C16/1000</f>
        <v>2.7401752685477582E-2</v>
      </c>
      <c r="F16" s="99">
        <f>+'Tabel 8'!E16/'Tabel 9'!$C16/1000</f>
        <v>1.3735616797550875E-2</v>
      </c>
      <c r="G16" s="99">
        <f>+'Tabel 8'!F16/'Tabel 9'!$C16/1000</f>
        <v>7.718146716035084E-3</v>
      </c>
      <c r="H16" s="99">
        <f>+'Tabel 8'!G16/'Tabel 9'!$C16/1000</f>
        <v>7.1607667719176778E-4</v>
      </c>
      <c r="I16" s="99">
        <f>+'Tabel 8'!H16/'Tabel 9'!$C16/1000</f>
        <v>2.4563545108308837E-3</v>
      </c>
      <c r="J16" s="99">
        <f>+'Tabel 8'!I16/'Tabel 9'!$C16/1000</f>
        <v>4.7134622955336382E-4</v>
      </c>
      <c r="K16" s="99">
        <f>+'Tabel 8'!J16/'Tabel 9'!$C16/1000</f>
        <v>2.3737218575992829E-3</v>
      </c>
      <c r="L16" s="99">
        <f>+'Tabel 8'!K16/'Tabel 9'!$C16/1000</f>
        <v>3.5683410014126322E-3</v>
      </c>
      <c r="M16" s="99">
        <f>+'Tabel 8'!L16/'Tabel 9'!$C16/1000</f>
        <v>2.6513097690116384E-3</v>
      </c>
      <c r="N16" s="99">
        <f>+'Tabel 8'!M16/'Tabel 9'!$C16/1000</f>
        <v>9.1703123240099483E-4</v>
      </c>
      <c r="O16" s="99">
        <f>+'Tabel 8'!N16/'Tabel 9'!$C16/1000</f>
        <v>2.3086345937307611E-3</v>
      </c>
      <c r="P16" s="99">
        <f>+'Tabel 8'!O16/'Tabel 9'!$C16/1000</f>
        <v>7.7891602927833131E-3</v>
      </c>
      <c r="Q16" s="99">
        <f>+'Tabel 8'!P16/'Tabel 9'!$C16/1000</f>
        <v>7.5576691697308591E-3</v>
      </c>
      <c r="R16" s="99">
        <f>+'Tabel 8'!Q16/'Tabel 9'!$C16/1000</f>
        <v>1.8953983434239966E-4</v>
      </c>
      <c r="S16" s="99">
        <f>+'Tabel 8'!R16/'Tabel 9'!$C16/1000</f>
        <v>4.1907498220795502E-5</v>
      </c>
      <c r="T16" s="99">
        <f>+'Tabel 8'!S16/'Tabel 9'!$C16/1000</f>
        <v>1.4450861455446723E-5</v>
      </c>
      <c r="U16" s="99"/>
      <c r="V16" s="99">
        <f>+'Tabel 8'!U16/'Tabel 9'!$C16/1000</f>
        <v>3.813129836370048E-3</v>
      </c>
    </row>
    <row r="17" spans="1:22" x14ac:dyDescent="0.25">
      <c r="B17" s="1" t="s">
        <v>186</v>
      </c>
      <c r="C17" s="20">
        <v>2552.0889999999999</v>
      </c>
      <c r="E17" s="99">
        <f>+'Tabel 8'!D17/'Tabel 9'!$C17/1000</f>
        <v>2.8887315450205696E-2</v>
      </c>
      <c r="F17" s="99">
        <f>+'Tabel 8'!E17/'Tabel 9'!$C17/1000</f>
        <v>1.5328227189569017E-2</v>
      </c>
      <c r="G17" s="99">
        <f>+'Tabel 8'!F17/'Tabel 9'!$C17/1000</f>
        <v>8.3204386680872031E-3</v>
      </c>
      <c r="H17" s="99">
        <f>+'Tabel 8'!G17/'Tabel 9'!$C17/1000</f>
        <v>9.0980369415016491E-4</v>
      </c>
      <c r="I17" s="99">
        <f>+'Tabel 8'!H17/'Tabel 9'!$C17/1000</f>
        <v>3.638470288457808E-3</v>
      </c>
      <c r="J17" s="99">
        <f>+'Tabel 8'!I17/'Tabel 9'!$C17/1000</f>
        <v>6.2830880897962412E-4</v>
      </c>
      <c r="K17" s="99">
        <f>+'Tabel 8'!J17/'Tabel 9'!$C17/1000</f>
        <v>1.8312057298942158E-3</v>
      </c>
      <c r="L17" s="99">
        <f>+'Tabel 8'!K17/'Tabel 9'!$C17/1000</f>
        <v>8.6540869068437651E-3</v>
      </c>
      <c r="M17" s="99">
        <f>+'Tabel 8'!L17/'Tabel 9'!$C17/1000</f>
        <v>4.0244286151462586E-3</v>
      </c>
      <c r="N17" s="99">
        <f>+'Tabel 8'!M17/'Tabel 9'!$C17/1000</f>
        <v>4.6296582916975082E-3</v>
      </c>
      <c r="O17" s="99">
        <f>+'Tabel 8'!N17/'Tabel 9'!$C17/1000</f>
        <v>1.6527636771288151E-3</v>
      </c>
      <c r="P17" s="99">
        <f>+'Tabel 8'!O17/'Tabel 9'!$C17/1000</f>
        <v>3.2522376766640979E-3</v>
      </c>
      <c r="Q17" s="99">
        <f>+'Tabel 8'!P17/'Tabel 9'!$C17/1000</f>
        <v>3.1290052972290545E-3</v>
      </c>
      <c r="R17" s="99">
        <f>+'Tabel 8'!Q17/'Tabel 9'!$C17/1000</f>
        <v>9.7253661608196274E-5</v>
      </c>
      <c r="S17" s="99">
        <f>+'Tabel 8'!R17/'Tabel 9'!$C17/1000</f>
        <v>2.5939534240381118E-5</v>
      </c>
      <c r="T17" s="99">
        <f>+'Tabel 8'!S17/'Tabel 9'!$C17/1000</f>
        <v>1.0516874607429444E-3</v>
      </c>
      <c r="U17" s="99"/>
      <c r="V17" s="99">
        <f>+'Tabel 8'!U17/'Tabel 9'!$C17/1000</f>
        <v>4.033558390792797E-3</v>
      </c>
    </row>
    <row r="18" spans="1:22" x14ac:dyDescent="0.25">
      <c r="B18" s="1" t="s">
        <v>206</v>
      </c>
      <c r="C18" s="20">
        <v>3940.0252000000005</v>
      </c>
      <c r="E18" s="99">
        <f>+'Tabel 8'!D18/'Tabel 9'!$C18/1000</f>
        <v>3.1538123157181831E-2</v>
      </c>
      <c r="F18" s="99">
        <f>+'Tabel 8'!E18/'Tabel 9'!$C18/1000</f>
        <v>2.0164338035198352E-2</v>
      </c>
      <c r="G18" s="99">
        <f>+'Tabel 8'!F18/'Tabel 9'!$C18/1000</f>
        <v>1.0754981973211742E-2</v>
      </c>
      <c r="H18" s="99">
        <f>+'Tabel 8'!G18/'Tabel 9'!$C18/1000</f>
        <v>8.5611127563346527E-4</v>
      </c>
      <c r="I18" s="99">
        <f>+'Tabel 8'!H18/'Tabel 9'!$C18/1000</f>
        <v>3.2073652726891185E-3</v>
      </c>
      <c r="J18" s="99">
        <f>+'Tabel 8'!I18/'Tabel 9'!$C18/1000</f>
        <v>1.9799365750249514E-4</v>
      </c>
      <c r="K18" s="99">
        <f>+'Tabel 8'!J18/'Tabel 9'!$C18/1000</f>
        <v>5.1478604756132005E-3</v>
      </c>
      <c r="L18" s="99">
        <f>+'Tabel 8'!K18/'Tabel 9'!$C18/1000</f>
        <v>2.69566803785925E-3</v>
      </c>
      <c r="M18" s="99">
        <f>+'Tabel 8'!L18/'Tabel 9'!$C18/1000</f>
        <v>2.0448600176465877E-3</v>
      </c>
      <c r="N18" s="99">
        <f>+'Tabel 8'!M18/'Tabel 9'!$C18/1000</f>
        <v>6.5080802021266261E-4</v>
      </c>
      <c r="O18" s="99">
        <f>+'Tabel 8'!N18/'Tabel 9'!$C18/1000</f>
        <v>2.6365313602562741E-3</v>
      </c>
      <c r="P18" s="99">
        <f>+'Tabel 8'!O18/'Tabel 9'!$C18/1000</f>
        <v>6.0415857238679581E-3</v>
      </c>
      <c r="Q18" s="99">
        <f>+'Tabel 8'!P18/'Tabel 9'!$C18/1000</f>
        <v>5.6481110831473865E-3</v>
      </c>
      <c r="R18" s="99">
        <f>+'Tabel 8'!Q18/'Tabel 9'!$C18/1000</f>
        <v>3.3390649379602954E-4</v>
      </c>
      <c r="S18" s="99">
        <f>+'Tabel 8'!R18/'Tabel 9'!$C18/1000</f>
        <v>5.951738582788759E-5</v>
      </c>
      <c r="T18" s="99">
        <f>+'Tabel 8'!S18/'Tabel 9'!$C18/1000</f>
        <v>2.6801859033795009E-4</v>
      </c>
      <c r="U18" s="99"/>
      <c r="V18" s="99">
        <f>+'Tabel 8'!U18/'Tabel 9'!$C18/1000</f>
        <v>2.5098824241022617E-3</v>
      </c>
    </row>
    <row r="19" spans="1:22" x14ac:dyDescent="0.25">
      <c r="B19" s="1" t="s">
        <v>269</v>
      </c>
      <c r="C19" s="20">
        <v>8660.1550426999984</v>
      </c>
      <c r="E19" s="99">
        <f>+'Tabel 8'!D19/'Tabel 9'!$C19/1000</f>
        <v>3.1209949321615516E-2</v>
      </c>
      <c r="F19" s="99">
        <f>+'Tabel 8'!E19/'Tabel 9'!$C19/1000</f>
        <v>1.816330068277382E-2</v>
      </c>
      <c r="G19" s="99">
        <f>+'Tabel 8'!F19/'Tabel 9'!$C19/1000</f>
        <v>9.4882250484954137E-3</v>
      </c>
      <c r="H19" s="99">
        <f>+'Tabel 8'!G19/'Tabel 9'!$C19/1000</f>
        <v>2.0447670870427205E-3</v>
      </c>
      <c r="I19" s="99">
        <f>+'Tabel 8'!H19/'Tabel 9'!$C19/1000</f>
        <v>3.9385438057198963E-3</v>
      </c>
      <c r="J19" s="99">
        <f>+'Tabel 8'!I19/'Tabel 9'!$C19/1000</f>
        <v>3.0305462050731987E-4</v>
      </c>
      <c r="K19" s="99">
        <f>+'Tabel 8'!J19/'Tabel 9'!$C19/1000</f>
        <v>2.3887332152832249E-3</v>
      </c>
      <c r="L19" s="99">
        <f>+'Tabel 8'!K19/'Tabel 9'!$C19/1000</f>
        <v>3.8846879569850458E-3</v>
      </c>
      <c r="M19" s="99">
        <f>+'Tabel 8'!L19/'Tabel 9'!$C19/1000</f>
        <v>3.2905530974322505E-3</v>
      </c>
      <c r="N19" s="99">
        <f>+'Tabel 8'!M19/'Tabel 9'!$C19/1000</f>
        <v>5.9413485955279587E-4</v>
      </c>
      <c r="O19" s="99">
        <f>+'Tabel 8'!N19/'Tabel 9'!$C19/1000</f>
        <v>2.017515842828688E-3</v>
      </c>
      <c r="P19" s="99">
        <f>+'Tabel 8'!O19/'Tabel 9'!$C19/1000</f>
        <v>7.1444448390279632E-3</v>
      </c>
      <c r="Q19" s="99">
        <f>+'Tabel 8'!P19/'Tabel 9'!$C19/1000</f>
        <v>6.7553640450483815E-3</v>
      </c>
      <c r="R19" s="99">
        <f>+'Tabel 8'!Q19/'Tabel 9'!$C19/1000</f>
        <v>2.5344811832787818E-4</v>
      </c>
      <c r="S19" s="99">
        <f>+'Tabel 8'!R19/'Tabel 9'!$C19/1000</f>
        <v>1.3562112851432545E-4</v>
      </c>
      <c r="T19" s="99">
        <f>+'Tabel 8'!S19/'Tabel 9'!$C19/1000</f>
        <v>4.0334150864243398E-4</v>
      </c>
      <c r="U19" s="99"/>
      <c r="V19" s="99">
        <f>+'Tabel 8'!U19/'Tabel 9'!$C19/1000</f>
        <v>3.7408106252448592E-3</v>
      </c>
    </row>
    <row r="20" spans="1:22" x14ac:dyDescent="0.25">
      <c r="B20" s="1" t="s">
        <v>392</v>
      </c>
      <c r="C20" s="20">
        <v>12827.03605509999</v>
      </c>
      <c r="E20" s="99">
        <f>+'Tabel 8'!D20/'Tabel 9'!$C20/1000</f>
        <v>3.2667718263206635E-2</v>
      </c>
      <c r="F20" s="99">
        <f>+'Tabel 8'!E20/'Tabel 9'!$C20/1000</f>
        <v>1.9057013557142798E-2</v>
      </c>
      <c r="G20" s="99">
        <f>+'Tabel 8'!F20/'Tabel 9'!$C20/1000</f>
        <v>8.5988311142169427E-3</v>
      </c>
      <c r="H20" s="99">
        <f>+'Tabel 8'!G20/'Tabel 9'!$C20/1000</f>
        <v>7.4678737947964135E-4</v>
      </c>
      <c r="I20" s="99">
        <f>+'Tabel 8'!H20/'Tabel 9'!$C20/1000</f>
        <v>2.6412115743995167E-3</v>
      </c>
      <c r="J20" s="99">
        <f>+'Tabel 8'!I20/'Tabel 9'!$C20/1000</f>
        <v>1.6255701948024239E-4</v>
      </c>
      <c r="K20" s="99">
        <f>+'Tabel 8'!J20/'Tabel 9'!$C20/1000</f>
        <v>6.9076498576663026E-3</v>
      </c>
      <c r="L20" s="99">
        <f>+'Tabel 8'!K20/'Tabel 9'!$C20/1000</f>
        <v>5.8272230372566243E-3</v>
      </c>
      <c r="M20" s="99">
        <f>+'Tabel 8'!L20/'Tabel 9'!$C20/1000</f>
        <v>4.5433145064491037E-3</v>
      </c>
      <c r="N20" s="99">
        <f>+'Tabel 8'!M20/'Tabel 9'!$C20/1000</f>
        <v>1.2839085308075215E-3</v>
      </c>
      <c r="O20" s="99">
        <f>+'Tabel 8'!N20/'Tabel 9'!$C20/1000</f>
        <v>1.1896746788929988E-3</v>
      </c>
      <c r="P20" s="99">
        <f>+'Tabel 8'!O20/'Tabel 9'!$C20/1000</f>
        <v>6.5938849502470412E-3</v>
      </c>
      <c r="Q20" s="99">
        <f>+'Tabel 8'!P20/'Tabel 9'!$C20/1000</f>
        <v>6.0740125055446558E-3</v>
      </c>
      <c r="R20" s="99">
        <f>+'Tabel 8'!Q20/'Tabel 9'!$C20/1000</f>
        <v>4.2580891790529497E-4</v>
      </c>
      <c r="S20" s="99">
        <f>+'Tabel 8'!R20/'Tabel 9'!$C20/1000</f>
        <v>9.4059424299922551E-5</v>
      </c>
      <c r="T20" s="99">
        <f>+'Tabel 8'!S20/'Tabel 9'!$C20/1000</f>
        <v>3.1963736457806656E-5</v>
      </c>
      <c r="U20" s="99"/>
      <c r="V20" s="99">
        <f>+'Tabel 8'!U20/'Tabel 9'!$C20/1000</f>
        <v>4.5018973792500068E-3</v>
      </c>
    </row>
    <row r="21" spans="1:22" x14ac:dyDescent="0.25">
      <c r="B21" s="1" t="s">
        <v>487</v>
      </c>
      <c r="C21" s="20">
        <v>4054.8101252999991</v>
      </c>
      <c r="E21" s="99">
        <f>+'Tabel 8'!D21/'Tabel 9'!$C21/1000</f>
        <v>3.0399697196889119E-2</v>
      </c>
      <c r="F21" s="99">
        <f>+'Tabel 8'!E21/'Tabel 9'!$C21/1000</f>
        <v>1.6680189185183106E-2</v>
      </c>
      <c r="G21" s="99">
        <f>+'Tabel 8'!F21/'Tabel 9'!$C21/1000</f>
        <v>9.4384937438145664E-3</v>
      </c>
      <c r="H21" s="99">
        <f>+'Tabel 8'!G21/'Tabel 9'!$C21/1000</f>
        <v>1.0608634848670606E-3</v>
      </c>
      <c r="I21" s="99">
        <f>+'Tabel 8'!H21/'Tabel 9'!$C21/1000</f>
        <v>3.675437206544258E-3</v>
      </c>
      <c r="J21" s="99">
        <f>+'Tabel 8'!I21/'Tabel 9'!$C21/1000</f>
        <v>2.0099584809527951E-4</v>
      </c>
      <c r="K21" s="99">
        <f>+'Tabel 8'!J21/'Tabel 9'!$C21/1000</f>
        <v>2.3043742397946916E-3</v>
      </c>
      <c r="L21" s="99">
        <f>+'Tabel 8'!K21/'Tabel 9'!$C21/1000</f>
        <v>3.3283925961888256E-3</v>
      </c>
      <c r="M21" s="99">
        <f>+'Tabel 8'!L21/'Tabel 9'!$C21/1000</f>
        <v>2.377250648521261E-3</v>
      </c>
      <c r="N21" s="99">
        <f>+'Tabel 8'!M21/'Tabel 9'!$C21/1000</f>
        <v>9.5114194766756375E-4</v>
      </c>
      <c r="O21" s="99">
        <f>+'Tabel 8'!N21/'Tabel 9'!$C21/1000</f>
        <v>2.3604064565888594E-3</v>
      </c>
      <c r="P21" s="99">
        <f>+'Tabel 8'!O21/'Tabel 9'!$C21/1000</f>
        <v>8.0307089589283284E-3</v>
      </c>
      <c r="Q21" s="99">
        <f>+'Tabel 8'!P21/'Tabel 9'!$C21/1000</f>
        <v>7.637891551755125E-3</v>
      </c>
      <c r="R21" s="99">
        <f>+'Tabel 8'!Q21/'Tabel 9'!$C21/1000</f>
        <v>2.3645990080215214E-4</v>
      </c>
      <c r="S21" s="99">
        <f>+'Tabel 8'!R21/'Tabel 9'!$C21/1000</f>
        <v>1.5640683050555373E-4</v>
      </c>
      <c r="T21" s="99">
        <f>+'Tabel 8'!S21/'Tabel 9'!$C21/1000</f>
        <v>8.3357787308226366E-5</v>
      </c>
      <c r="U21" s="99"/>
      <c r="V21" s="99">
        <f>+'Tabel 8'!U21/'Tabel 9'!$C21/1000</f>
        <v>3.5935098191365866E-3</v>
      </c>
    </row>
    <row r="22" spans="1:22" x14ac:dyDescent="0.25">
      <c r="B22" s="1" t="s">
        <v>538</v>
      </c>
      <c r="C22" s="20">
        <v>4465.9958912000011</v>
      </c>
      <c r="E22" s="99">
        <f>+'Tabel 8'!D22/'Tabel 9'!$C22/1000</f>
        <v>3.6948309855175887E-2</v>
      </c>
      <c r="F22" s="99">
        <f>+'Tabel 8'!E22/'Tabel 9'!$C22/1000</f>
        <v>2.2295810929025509E-2</v>
      </c>
      <c r="G22" s="99">
        <f>+'Tabel 8'!F22/'Tabel 9'!$C22/1000</f>
        <v>1.1521439171358991E-2</v>
      </c>
      <c r="H22" s="99">
        <f>+'Tabel 8'!G22/'Tabel 9'!$C22/1000</f>
        <v>3.3252157775742457E-3</v>
      </c>
      <c r="I22" s="99">
        <f>+'Tabel 8'!H22/'Tabel 9'!$C22/1000</f>
        <v>2.4200649224278437E-3</v>
      </c>
      <c r="J22" s="99">
        <f>+'Tabel 8'!I22/'Tabel 9'!$C22/1000</f>
        <v>3.3719242844967531E-4</v>
      </c>
      <c r="K22" s="99">
        <f>+'Tabel 8'!J22/'Tabel 9'!$C22/1000</f>
        <v>4.6918986292147523E-3</v>
      </c>
      <c r="L22" s="99">
        <f>+'Tabel 8'!K22/'Tabel 9'!$C22/1000</f>
        <v>3.3766264831802265E-3</v>
      </c>
      <c r="M22" s="99">
        <f>+'Tabel 8'!L22/'Tabel 9'!$C22/1000</f>
        <v>1.8726170385599831E-3</v>
      </c>
      <c r="N22" s="99">
        <f>+'Tabel 8'!M22/'Tabel 9'!$C22/1000</f>
        <v>1.5040094446202429E-3</v>
      </c>
      <c r="O22" s="99">
        <f>+'Tabel 8'!N22/'Tabel 9'!$C22/1000</f>
        <v>2.5300068059319215E-3</v>
      </c>
      <c r="P22" s="99">
        <f>+'Tabel 8'!O22/'Tabel 9'!$C22/1000</f>
        <v>8.7460895512612487E-3</v>
      </c>
      <c r="Q22" s="99">
        <f>+'Tabel 8'!P22/'Tabel 9'!$C22/1000</f>
        <v>8.3927529073316472E-3</v>
      </c>
      <c r="R22" s="99">
        <f>+'Tabel 8'!Q22/'Tabel 9'!$C22/1000</f>
        <v>3.1842841656038454E-4</v>
      </c>
      <c r="S22" s="99">
        <f>+'Tabel 8'!R22/'Tabel 9'!$C22/1000</f>
        <v>3.4930618791519583E-5</v>
      </c>
      <c r="T22" s="99">
        <f>+'Tabel 8'!S22/'Tabel 9'!$C22/1000</f>
        <v>5.6650298424708042E-5</v>
      </c>
      <c r="U22" s="99"/>
      <c r="V22" s="99">
        <f>+'Tabel 8'!U22/'Tabel 9'!$C22/1000</f>
        <v>2.8240061807605446E-3</v>
      </c>
    </row>
    <row r="23" spans="1:22" x14ac:dyDescent="0.25">
      <c r="B23" s="1" t="s">
        <v>590</v>
      </c>
      <c r="C23" s="20">
        <v>1341.0029999999999</v>
      </c>
      <c r="E23" s="99">
        <f>+'Tabel 8'!D23/'Tabel 9'!$C23/1000</f>
        <v>2.6830663316935163E-2</v>
      </c>
      <c r="F23" s="99">
        <f>+'Tabel 8'!E23/'Tabel 9'!$C23/1000</f>
        <v>1.0292296139531381E-2</v>
      </c>
      <c r="G23" s="99">
        <f>+'Tabel 8'!F23/'Tabel 9'!$C23/1000</f>
        <v>5.1622554162816933E-3</v>
      </c>
      <c r="H23" s="99">
        <f>+'Tabel 8'!G23/'Tabel 9'!$C23/1000</f>
        <v>9.6032596496801277E-4</v>
      </c>
      <c r="I23" s="99">
        <f>+'Tabel 8'!H23/'Tabel 9'!$C23/1000</f>
        <v>2.603051596454296E-3</v>
      </c>
      <c r="J23" s="99">
        <f>+'Tabel 8'!I23/'Tabel 9'!$C23/1000</f>
        <v>1.0827716269091123E-4</v>
      </c>
      <c r="K23" s="99">
        <f>+'Tabel 8'!J23/'Tabel 9'!$C23/1000</f>
        <v>1.4582368570390969E-3</v>
      </c>
      <c r="L23" s="99">
        <f>+'Tabel 8'!K23/'Tabel 9'!$C23/1000</f>
        <v>6.3057278768205594E-3</v>
      </c>
      <c r="M23" s="99">
        <f>+'Tabel 8'!L23/'Tabel 9'!$C23/1000</f>
        <v>3.9649426585921139E-3</v>
      </c>
      <c r="N23" s="99">
        <f>+'Tabel 8'!M23/'Tabel 9'!$C23/1000</f>
        <v>2.3407852182284455E-3</v>
      </c>
      <c r="O23" s="99">
        <f>+'Tabel 8'!N23/'Tabel 9'!$C23/1000</f>
        <v>2.4071534515582738E-3</v>
      </c>
      <c r="P23" s="99">
        <f>+'Tabel 8'!O23/'Tabel 9'!$C23/1000</f>
        <v>7.8254858490249476E-3</v>
      </c>
      <c r="Q23" s="99">
        <f>+'Tabel 8'!P23/'Tabel 9'!$C23/1000</f>
        <v>7.6137786418076633E-3</v>
      </c>
      <c r="R23" s="99">
        <f>+'Tabel 8'!Q23/'Tabel 9'!$C23/1000</f>
        <v>1.7926880103922216E-4</v>
      </c>
      <c r="S23" s="99">
        <f>+'Tabel 8'!R23/'Tabel 9'!$C23/1000</f>
        <v>3.2289264080691846E-5</v>
      </c>
      <c r="T23" s="99">
        <f>+'Tabel 8'!S23/'Tabel 9'!$C23/1000</f>
        <v>1.6405630710744123E-5</v>
      </c>
      <c r="U23" s="99"/>
      <c r="V23" s="99">
        <f>+'Tabel 8'!U23/'Tabel 9'!$C23/1000</f>
        <v>2.5145357616649629E-3</v>
      </c>
    </row>
    <row r="24" spans="1:22" x14ac:dyDescent="0.25">
      <c r="B24" s="1" t="s">
        <v>617</v>
      </c>
      <c r="C24" s="20">
        <v>15275.34454679999</v>
      </c>
      <c r="E24" s="99">
        <f>+'Tabel 8'!D24/'Tabel 9'!$C24/1000</f>
        <v>3.4071833758344279E-2</v>
      </c>
      <c r="F24" s="99">
        <f>+'Tabel 8'!E24/'Tabel 9'!$C24/1000</f>
        <v>1.8590873621864783E-2</v>
      </c>
      <c r="G24" s="99">
        <f>+'Tabel 8'!F24/'Tabel 9'!$C24/1000</f>
        <v>9.0668331294048599E-3</v>
      </c>
      <c r="H24" s="99">
        <f>+'Tabel 8'!G24/'Tabel 9'!$C24/1000</f>
        <v>7.8692824002573334E-4</v>
      </c>
      <c r="I24" s="99">
        <f>+'Tabel 8'!H24/'Tabel 9'!$C24/1000</f>
        <v>2.4015039325371449E-3</v>
      </c>
      <c r="J24" s="99">
        <f>+'Tabel 8'!I24/'Tabel 9'!$C24/1000</f>
        <v>3.2972087697066772E-4</v>
      </c>
      <c r="K24" s="99">
        <f>+'Tabel 8'!J24/'Tabel 9'!$C24/1000</f>
        <v>6.0058874429263776E-3</v>
      </c>
      <c r="L24" s="99">
        <f>+'Tabel 8'!K24/'Tabel 9'!$C24/1000</f>
        <v>7.2912266992584468E-3</v>
      </c>
      <c r="M24" s="99">
        <f>+'Tabel 8'!L24/'Tabel 9'!$C24/1000</f>
        <v>6.4276389772542639E-3</v>
      </c>
      <c r="N24" s="99">
        <f>+'Tabel 8'!M24/'Tabel 9'!$C24/1000</f>
        <v>8.6358772200418146E-4</v>
      </c>
      <c r="O24" s="99">
        <f>+'Tabel 8'!N24/'Tabel 9'!$C24/1000</f>
        <v>1.1002697810519027E-3</v>
      </c>
      <c r="P24" s="99">
        <f>+'Tabel 8'!O24/'Tabel 9'!$C24/1000</f>
        <v>7.0894636561691406E-3</v>
      </c>
      <c r="Q24" s="99">
        <f>+'Tabel 8'!P24/'Tabel 9'!$C24/1000</f>
        <v>6.6986246815254769E-3</v>
      </c>
      <c r="R24" s="99">
        <f>+'Tabel 8'!Q24/'Tabel 9'!$C24/1000</f>
        <v>3.1347901746695038E-4</v>
      </c>
      <c r="S24" s="99">
        <f>+'Tabel 8'!R24/'Tabel 9'!$C24/1000</f>
        <v>7.7353410679534016E-5</v>
      </c>
      <c r="T24" s="99">
        <f>+'Tabel 8'!S24/'Tabel 9'!$C24/1000</f>
        <v>1.1129045206094095E-5</v>
      </c>
      <c r="U24" s="99"/>
      <c r="V24" s="99">
        <f>+'Tabel 8'!U24/'Tabel 9'!$C24/1000</f>
        <v>1.8528550968710657E-3</v>
      </c>
    </row>
    <row r="25" spans="1:22" x14ac:dyDescent="0.25">
      <c r="C25" s="20"/>
      <c r="E25" s="6"/>
      <c r="F25" s="6"/>
      <c r="G25" s="6"/>
      <c r="H25" s="6"/>
      <c r="I25" s="6"/>
      <c r="J25" s="6"/>
      <c r="K25" s="6"/>
      <c r="L25" s="6"/>
      <c r="M25" s="6"/>
      <c r="N25" s="6"/>
      <c r="O25" s="6"/>
      <c r="P25" s="6"/>
      <c r="Q25" s="6"/>
      <c r="R25" s="6"/>
      <c r="S25" s="6"/>
      <c r="T25" s="6"/>
      <c r="U25" s="6"/>
      <c r="V25" s="6"/>
    </row>
    <row r="26" spans="1:22" x14ac:dyDescent="0.25">
      <c r="A26" s="1">
        <v>2020</v>
      </c>
      <c r="B26" s="1" t="s">
        <v>4</v>
      </c>
      <c r="C26" s="20">
        <v>1781.4959079999994</v>
      </c>
      <c r="E26" s="99">
        <f>+'Tabel 8'!D26/'Tabel 9'!$C26/1000</f>
        <v>2.459955131145887E-2</v>
      </c>
      <c r="F26" s="99">
        <f>+'Tabel 8'!E26/'Tabel 9'!$C26/1000</f>
        <v>1.5143453251198829E-2</v>
      </c>
      <c r="G26" s="99">
        <f>+'Tabel 8'!F26/'Tabel 9'!$C26/1000</f>
        <v>9.1111070910189305E-3</v>
      </c>
      <c r="H26" s="99">
        <f>+'Tabel 8'!G26/'Tabel 9'!$C26/1000</f>
        <v>1.5785610213144541E-3</v>
      </c>
      <c r="I26" s="99">
        <f>+'Tabel 8'!H26/'Tabel 9'!$C26/1000</f>
        <v>3.3265302341631883E-3</v>
      </c>
      <c r="J26" s="99">
        <f>+'Tabel 8'!I26/'Tabel 9'!$C26/1000</f>
        <v>3.23155387230898E-4</v>
      </c>
      <c r="K26" s="99">
        <f>+'Tabel 8'!J26/'Tabel 9'!$C26/1000</f>
        <v>8.0404338486979028E-4</v>
      </c>
      <c r="L26" s="99">
        <f>+'Tabel 8'!K26/'Tabel 9'!$C26/1000</f>
        <v>9.8624980956172953E-4</v>
      </c>
      <c r="M26" s="99">
        <f>+'Tabel 8'!L26/'Tabel 9'!$C26/1000</f>
        <v>7.9461310780625167E-4</v>
      </c>
      <c r="N26" s="99">
        <f>+'Tabel 8'!M26/'Tabel 9'!$C26/1000</f>
        <v>1.9163670175547778E-4</v>
      </c>
      <c r="O26" s="99">
        <f>+'Tabel 8'!N26/'Tabel 9'!$C26/1000</f>
        <v>6.8032713101241684E-4</v>
      </c>
      <c r="P26" s="99">
        <f>+'Tabel 8'!O26/'Tabel 9'!$C26/1000</f>
        <v>7.7895211196858972E-3</v>
      </c>
      <c r="Q26" s="99">
        <f>+'Tabel 8'!P26/'Tabel 9'!$C26/1000</f>
        <v>7.5847493891633491E-3</v>
      </c>
      <c r="R26" s="99">
        <f>+'Tabel 8'!Q26/'Tabel 9'!$C26/1000</f>
        <v>1.1608222004403283E-4</v>
      </c>
      <c r="S26" s="99">
        <f>+'Tabel 8'!R26/'Tabel 9'!$C26/1000</f>
        <v>8.8745643080085065E-5</v>
      </c>
      <c r="T26" s="99">
        <f>+'Tabel 8'!S26/'Tabel 9'!$C26/1000</f>
        <v>0</v>
      </c>
      <c r="U26" s="99"/>
      <c r="V26" s="99">
        <f>+'Tabel 8'!U26/'Tabel 9'!$C26/1000</f>
        <v>5.6514303259348284E-3</v>
      </c>
    </row>
    <row r="27" spans="1:22" x14ac:dyDescent="0.25">
      <c r="B27" s="1" t="s">
        <v>33</v>
      </c>
      <c r="C27" s="20">
        <v>1568.6089999999999</v>
      </c>
      <c r="E27" s="99">
        <f>+'Tabel 8'!D27/'Tabel 9'!$C27/1000</f>
        <v>2.9524884786457303E-2</v>
      </c>
      <c r="F27" s="99">
        <f>+'Tabel 8'!E27/'Tabel 9'!$C27/1000</f>
        <v>1.4640359707231057E-2</v>
      </c>
      <c r="G27" s="99">
        <f>+'Tabel 8'!F27/'Tabel 9'!$C27/1000</f>
        <v>9.3809228431049416E-3</v>
      </c>
      <c r="H27" s="99">
        <f>+'Tabel 8'!G27/'Tabel 9'!$C27/1000</f>
        <v>1.2393145774377173E-3</v>
      </c>
      <c r="I27" s="99">
        <f>+'Tabel 8'!H27/'Tabel 9'!$C27/1000</f>
        <v>1.9322852285050002E-3</v>
      </c>
      <c r="J27" s="99">
        <f>+'Tabel 8'!I27/'Tabel 9'!$C27/1000</f>
        <v>6.375074986819533E-6</v>
      </c>
      <c r="K27" s="99">
        <f>+'Tabel 8'!J27/'Tabel 9'!$C27/1000</f>
        <v>2.0814619831965777E-3</v>
      </c>
      <c r="L27" s="99">
        <f>+'Tabel 8'!K27/'Tabel 9'!$C27/1000</f>
        <v>1.2023391425141638E-3</v>
      </c>
      <c r="M27" s="99">
        <f>+'Tabel 8'!L27/'Tabel 9'!$C27/1000</f>
        <v>9.5243620303083821E-4</v>
      </c>
      <c r="N27" s="99">
        <f>+'Tabel 8'!M27/'Tabel 9'!$C27/1000</f>
        <v>2.499029394833257E-4</v>
      </c>
      <c r="O27" s="99">
        <f>+'Tabel 8'!N27/'Tabel 9'!$C27/1000</f>
        <v>2.4563163924215662E-3</v>
      </c>
      <c r="P27" s="99">
        <f>+'Tabel 8'!O27/'Tabel 9'!$C27/1000</f>
        <v>1.1225869544290517E-2</v>
      </c>
      <c r="Q27" s="99">
        <f>+'Tabel 8'!P27/'Tabel 9'!$C27/1000</f>
        <v>1.105438002714507E-2</v>
      </c>
      <c r="R27" s="99">
        <f>+'Tabel 8'!Q27/'Tabel 9'!$C27/1000</f>
        <v>1.268639922377087E-4</v>
      </c>
      <c r="S27" s="99">
        <f>+'Tabel 8'!R27/'Tabel 9'!$C27/1000</f>
        <v>4.4625524907736729E-5</v>
      </c>
      <c r="T27" s="99">
        <f>+'Tabel 8'!S27/'Tabel 9'!$C27/1000</f>
        <v>3.3201390531356124E-3</v>
      </c>
      <c r="U27" s="99"/>
      <c r="V27" s="99">
        <f>+'Tabel 8'!U27/'Tabel 9'!$C27/1000</f>
        <v>6.9379941081556974E-3</v>
      </c>
    </row>
    <row r="28" spans="1:22" x14ac:dyDescent="0.25">
      <c r="B28" s="1" t="s">
        <v>46</v>
      </c>
      <c r="C28" s="20">
        <v>2328.9450000000002</v>
      </c>
      <c r="E28" s="99">
        <f>+'Tabel 8'!D28/'Tabel 9'!$C28/1000</f>
        <v>2.3219097058968761E-2</v>
      </c>
      <c r="F28" s="99">
        <f>+'Tabel 8'!E28/'Tabel 9'!$C28/1000</f>
        <v>1.1764554336834918E-2</v>
      </c>
      <c r="G28" s="99">
        <f>+'Tabel 8'!F28/'Tabel 9'!$C28/1000</f>
        <v>8.1597461511542773E-3</v>
      </c>
      <c r="H28" s="99">
        <f>+'Tabel 8'!G28/'Tabel 9'!$C28/1000</f>
        <v>9.4205745519967184E-4</v>
      </c>
      <c r="I28" s="99">
        <f>+'Tabel 8'!H28/'Tabel 9'!$C28/1000</f>
        <v>1.5149348739450694E-3</v>
      </c>
      <c r="J28" s="99">
        <f>+'Tabel 8'!I28/'Tabel 9'!$C28/1000</f>
        <v>7.084752967545391E-5</v>
      </c>
      <c r="K28" s="99">
        <f>+'Tabel 8'!J28/'Tabel 9'!$C28/1000</f>
        <v>1.0769683268604454E-3</v>
      </c>
      <c r="L28" s="99">
        <f>+'Tabel 8'!K28/'Tabel 9'!$C28/1000</f>
        <v>3.5917550650616478E-3</v>
      </c>
      <c r="M28" s="99">
        <f>+'Tabel 8'!L28/'Tabel 9'!$C28/1000</f>
        <v>2.9386696551442818E-3</v>
      </c>
      <c r="N28" s="99">
        <f>+'Tabel 8'!M28/'Tabel 9'!$C28/1000</f>
        <v>6.5308540991736597E-4</v>
      </c>
      <c r="O28" s="99">
        <f>+'Tabel 8'!N28/'Tabel 9'!$C28/1000</f>
        <v>1.3465324428013541E-3</v>
      </c>
      <c r="P28" s="99">
        <f>+'Tabel 8'!O28/'Tabel 9'!$C28/1000</f>
        <v>6.5162552142708384E-3</v>
      </c>
      <c r="Q28" s="99">
        <f>+'Tabel 8'!P28/'Tabel 9'!$C28/1000</f>
        <v>6.3284019158889532E-3</v>
      </c>
      <c r="R28" s="99">
        <f>+'Tabel 8'!Q28/'Tabel 9'!$C28/1000</f>
        <v>1.6939000276949435E-4</v>
      </c>
      <c r="S28" s="99">
        <f>+'Tabel 8'!R28/'Tabel 9'!$C28/1000</f>
        <v>1.8463295612391017E-5</v>
      </c>
      <c r="T28" s="99">
        <f>+'Tabel 8'!S28/'Tabel 9'!$C28/1000</f>
        <v>1.2881369031900709E-5</v>
      </c>
      <c r="U28" s="99"/>
      <c r="V28" s="99">
        <f>+'Tabel 8'!U28/'Tabel 9'!$C28/1000</f>
        <v>1.1473006017746232E-3</v>
      </c>
    </row>
    <row r="29" spans="1:22" x14ac:dyDescent="0.25">
      <c r="B29" s="1" t="s">
        <v>83</v>
      </c>
      <c r="C29" s="20">
        <v>6935.7008688999977</v>
      </c>
      <c r="E29" s="99">
        <f>+'Tabel 8'!D29/'Tabel 9'!$C29/1000</f>
        <v>2.5689545060823615E-2</v>
      </c>
      <c r="F29" s="99">
        <f>+'Tabel 8'!E29/'Tabel 9'!$C29/1000</f>
        <v>1.2337325616750697E-2</v>
      </c>
      <c r="G29" s="99">
        <f>+'Tabel 8'!F29/'Tabel 9'!$C29/1000</f>
        <v>6.7911089146308924E-3</v>
      </c>
      <c r="H29" s="99">
        <f>+'Tabel 8'!G29/'Tabel 9'!$C29/1000</f>
        <v>6.888705395908689E-4</v>
      </c>
      <c r="I29" s="99">
        <f>+'Tabel 8'!H29/'Tabel 9'!$C29/1000</f>
        <v>2.3126285725387549E-3</v>
      </c>
      <c r="J29" s="99">
        <f>+'Tabel 8'!I29/'Tabel 9'!$C29/1000</f>
        <v>4.8235932651037133E-4</v>
      </c>
      <c r="K29" s="99">
        <f>+'Tabel 8'!J29/'Tabel 9'!$C29/1000</f>
        <v>2.062358263479809E-3</v>
      </c>
      <c r="L29" s="99">
        <f>+'Tabel 8'!K29/'Tabel 9'!$C29/1000</f>
        <v>3.3327561895941512E-3</v>
      </c>
      <c r="M29" s="99">
        <f>+'Tabel 8'!L29/'Tabel 9'!$C29/1000</f>
        <v>2.4974981371633539E-3</v>
      </c>
      <c r="N29" s="99">
        <f>+'Tabel 8'!M29/'Tabel 9'!$C29/1000</f>
        <v>8.3525805243079708E-4</v>
      </c>
      <c r="O29" s="99">
        <f>+'Tabel 8'!N29/'Tabel 9'!$C29/1000</f>
        <v>2.4258543322483927E-3</v>
      </c>
      <c r="P29" s="99">
        <f>+'Tabel 8'!O29/'Tabel 9'!$C29/1000</f>
        <v>7.5936089222303771E-3</v>
      </c>
      <c r="Q29" s="99">
        <f>+'Tabel 8'!P29/'Tabel 9'!$C29/1000</f>
        <v>7.3113014760168649E-3</v>
      </c>
      <c r="R29" s="99">
        <f>+'Tabel 8'!Q29/'Tabel 9'!$C29/1000</f>
        <v>2.0391594544421406E-4</v>
      </c>
      <c r="S29" s="99">
        <f>+'Tabel 8'!R29/'Tabel 9'!$C29/1000</f>
        <v>7.8391500769298724E-5</v>
      </c>
      <c r="T29" s="99">
        <f>+'Tabel 8'!S29/'Tabel 9'!$C29/1000</f>
        <v>8.3625290502470593E-6</v>
      </c>
      <c r="U29" s="99"/>
      <c r="V29" s="99">
        <f>+'Tabel 8'!U29/'Tabel 9'!$C29/1000</f>
        <v>3.4883280662358165E-3</v>
      </c>
    </row>
    <row r="30" spans="1:22" x14ac:dyDescent="0.25">
      <c r="B30" s="1" t="s">
        <v>186</v>
      </c>
      <c r="C30" s="20">
        <v>2458.2950000000001</v>
      </c>
      <c r="E30" s="99">
        <f>+'Tabel 8'!D30/'Tabel 9'!$C30/1000</f>
        <v>2.921862510398467E-2</v>
      </c>
      <c r="F30" s="99">
        <f>+'Tabel 8'!E30/'Tabel 9'!$C30/1000</f>
        <v>1.5524987847268128E-2</v>
      </c>
      <c r="G30" s="99">
        <f>+'Tabel 8'!F30/'Tabel 9'!$C30/1000</f>
        <v>8.2262299683317098E-3</v>
      </c>
      <c r="H30" s="99">
        <f>+'Tabel 8'!G30/'Tabel 9'!$C30/1000</f>
        <v>8.4692846057938533E-4</v>
      </c>
      <c r="I30" s="99">
        <f>+'Tabel 8'!H30/'Tabel 9'!$C30/1000</f>
        <v>3.7960863118543541E-3</v>
      </c>
      <c r="J30" s="99">
        <f>+'Tabel 8'!I30/'Tabel 9'!$C30/1000</f>
        <v>6.8563780994551106E-4</v>
      </c>
      <c r="K30" s="99">
        <f>+'Tabel 8'!J30/'Tabel 9'!$C30/1000</f>
        <v>1.9701459751575784E-3</v>
      </c>
      <c r="L30" s="99">
        <f>+'Tabel 8'!K30/'Tabel 9'!$C30/1000</f>
        <v>8.6633215297594462E-3</v>
      </c>
      <c r="M30" s="99">
        <f>+'Tabel 8'!L30/'Tabel 9'!$C30/1000</f>
        <v>3.7194885072784185E-3</v>
      </c>
      <c r="N30" s="99">
        <f>+'Tabel 8'!M30/'Tabel 9'!$C30/1000</f>
        <v>4.9438330224810282E-3</v>
      </c>
      <c r="O30" s="99">
        <f>+'Tabel 8'!N30/'Tabel 9'!$C30/1000</f>
        <v>1.5116167913126781E-3</v>
      </c>
      <c r="P30" s="99">
        <f>+'Tabel 8'!O30/'Tabel 9'!$C30/1000</f>
        <v>3.5186989356444202E-3</v>
      </c>
      <c r="Q30" s="99">
        <f>+'Tabel 8'!P30/'Tabel 9'!$C30/1000</f>
        <v>3.3581811784183756E-3</v>
      </c>
      <c r="R30" s="99">
        <f>+'Tabel 8'!Q30/'Tabel 9'!$C30/1000</f>
        <v>1.0393382405284963E-4</v>
      </c>
      <c r="S30" s="99">
        <f>+'Tabel 8'!R30/'Tabel 9'!$C30/1000</f>
        <v>5.662461177360731E-5</v>
      </c>
      <c r="T30" s="99">
        <f>+'Tabel 8'!S30/'Tabel 9'!$C30/1000</f>
        <v>4.4705781852869567E-4</v>
      </c>
      <c r="U30" s="99"/>
      <c r="V30" s="99">
        <f>+'Tabel 8'!U30/'Tabel 9'!$C30/1000</f>
        <v>4.2411508789628582E-3</v>
      </c>
    </row>
    <row r="31" spans="1:22" x14ac:dyDescent="0.25">
      <c r="B31" s="1" t="s">
        <v>206</v>
      </c>
      <c r="C31" s="20">
        <v>3905.0900000000006</v>
      </c>
      <c r="E31" s="99">
        <f>+'Tabel 8'!D31/'Tabel 9'!$C31/1000</f>
        <v>3.012401762827489E-2</v>
      </c>
      <c r="F31" s="99">
        <f>+'Tabel 8'!E31/'Tabel 9'!$C31/1000</f>
        <v>1.8770117974233624E-2</v>
      </c>
      <c r="G31" s="99">
        <f>+'Tabel 8'!F31/'Tabel 9'!$C31/1000</f>
        <v>1.0962256951824409E-2</v>
      </c>
      <c r="H31" s="99">
        <f>+'Tabel 8'!G31/'Tabel 9'!$C31/1000</f>
        <v>7.7742126301826595E-4</v>
      </c>
      <c r="I31" s="99">
        <f>+'Tabel 8'!H31/'Tabel 9'!$C31/1000</f>
        <v>3.2856605097449734E-3</v>
      </c>
      <c r="J31" s="99">
        <f>+'Tabel 8'!I31/'Tabel 9'!$C31/1000</f>
        <v>1.9633350319710939E-4</v>
      </c>
      <c r="K31" s="99">
        <f>+'Tabel 8'!J31/'Tabel 9'!$C31/1000</f>
        <v>3.5485225692621675E-3</v>
      </c>
      <c r="L31" s="99">
        <f>+'Tabel 8'!K31/'Tabel 9'!$C31/1000</f>
        <v>2.3953353187762634E-3</v>
      </c>
      <c r="M31" s="99">
        <f>+'Tabel 8'!L31/'Tabel 9'!$C31/1000</f>
        <v>1.8104320258944093E-3</v>
      </c>
      <c r="N31" s="99">
        <f>+'Tabel 8'!M31/'Tabel 9'!$C31/1000</f>
        <v>5.8490329288185419E-4</v>
      </c>
      <c r="O31" s="99">
        <f>+'Tabel 8'!N31/'Tabel 9'!$C31/1000</f>
        <v>2.6603740246703656E-3</v>
      </c>
      <c r="P31" s="99">
        <f>+'Tabel 8'!O31/'Tabel 9'!$C31/1000</f>
        <v>6.2981903105946337E-3</v>
      </c>
      <c r="Q31" s="99">
        <f>+'Tabel 8'!P31/'Tabel 9'!$C31/1000</f>
        <v>5.8486744223564605E-3</v>
      </c>
      <c r="R31" s="99">
        <f>+'Tabel 8'!Q31/'Tabel 9'!$C31/1000</f>
        <v>3.750745821479146E-4</v>
      </c>
      <c r="S31" s="99">
        <f>+'Tabel 8'!R31/'Tabel 9'!$C31/1000</f>
        <v>7.4441306090256549E-5</v>
      </c>
      <c r="T31" s="99">
        <f>+'Tabel 8'!S31/'Tabel 9'!$C31/1000</f>
        <v>2.4276009003633718E-4</v>
      </c>
      <c r="U31" s="99"/>
      <c r="V31" s="99">
        <f>+'Tabel 8'!U31/'Tabel 9'!$C31/1000</f>
        <v>3.2009505542765979E-3</v>
      </c>
    </row>
    <row r="32" spans="1:22" x14ac:dyDescent="0.25">
      <c r="B32" s="1" t="s">
        <v>269</v>
      </c>
      <c r="C32" s="20">
        <v>8709.8391415000006</v>
      </c>
      <c r="E32" s="99">
        <f>+'Tabel 8'!D32/'Tabel 9'!$C32/1000</f>
        <v>2.9829138722217121E-2</v>
      </c>
      <c r="F32" s="99">
        <f>+'Tabel 8'!E32/'Tabel 9'!$C32/1000</f>
        <v>1.7149340828615574E-2</v>
      </c>
      <c r="G32" s="99">
        <f>+'Tabel 8'!F32/'Tabel 9'!$C32/1000</f>
        <v>9.1003862083208834E-3</v>
      </c>
      <c r="H32" s="99">
        <f>+'Tabel 8'!G32/'Tabel 9'!$C32/1000</f>
        <v>2.1261357068887037E-3</v>
      </c>
      <c r="I32" s="99">
        <f>+'Tabel 8'!H32/'Tabel 9'!$C32/1000</f>
        <v>3.6885066966308219E-3</v>
      </c>
      <c r="J32" s="99">
        <f>+'Tabel 8'!I32/'Tabel 9'!$C32/1000</f>
        <v>3.3527599678460717E-4</v>
      </c>
      <c r="K32" s="99">
        <f>+'Tabel 8'!J32/'Tabel 9'!$C32/1000</f>
        <v>1.899082145063746E-3</v>
      </c>
      <c r="L32" s="99">
        <f>+'Tabel 8'!K32/'Tabel 9'!$C32/1000</f>
        <v>3.6331325396384184E-3</v>
      </c>
      <c r="M32" s="99">
        <f>+'Tabel 8'!L32/'Tabel 9'!$C32/1000</f>
        <v>3.0257504842347029E-3</v>
      </c>
      <c r="N32" s="99">
        <f>+'Tabel 8'!M32/'Tabel 9'!$C32/1000</f>
        <v>6.0738205540371499E-4</v>
      </c>
      <c r="O32" s="99">
        <f>+'Tabel 8'!N32/'Tabel 9'!$C32/1000</f>
        <v>1.8739726113000336E-3</v>
      </c>
      <c r="P32" s="99">
        <f>+'Tabel 8'!O32/'Tabel 9'!$C32/1000</f>
        <v>7.172692742663093E-3</v>
      </c>
      <c r="Q32" s="99">
        <f>+'Tabel 8'!P32/'Tabel 9'!$C32/1000</f>
        <v>6.5842432986797528E-3</v>
      </c>
      <c r="R32" s="99">
        <f>+'Tabel 8'!Q32/'Tabel 9'!$C32/1000</f>
        <v>2.5641116485825054E-4</v>
      </c>
      <c r="S32" s="99">
        <f>+'Tabel 8'!R32/'Tabel 9'!$C32/1000</f>
        <v>3.3202679785679243E-4</v>
      </c>
      <c r="T32" s="99">
        <f>+'Tabel 8'!S32/'Tabel 9'!$C32/1000</f>
        <v>4.3973257574311537E-5</v>
      </c>
      <c r="U32" s="99"/>
      <c r="V32" s="99">
        <f>+'Tabel 8'!U32/'Tabel 9'!$C32/1000</f>
        <v>3.8648245338550259E-3</v>
      </c>
    </row>
    <row r="33" spans="1:22" x14ac:dyDescent="0.25">
      <c r="B33" s="1" t="s">
        <v>392</v>
      </c>
      <c r="C33" s="20">
        <v>12324.277296100021</v>
      </c>
      <c r="E33" s="99">
        <f>+'Tabel 8'!D33/'Tabel 9'!$C33/1000</f>
        <v>3.3356600969217894E-2</v>
      </c>
      <c r="F33" s="99">
        <f>+'Tabel 8'!E33/'Tabel 9'!$C33/1000</f>
        <v>1.9682371158328354E-2</v>
      </c>
      <c r="G33" s="99">
        <f>+'Tabel 8'!F33/'Tabel 9'!$C33/1000</f>
        <v>8.6831351424006033E-3</v>
      </c>
      <c r="H33" s="99">
        <f>+'Tabel 8'!G33/'Tabel 9'!$C33/1000</f>
        <v>7.1369479007698969E-4</v>
      </c>
      <c r="I33" s="99">
        <f>+'Tabel 8'!H33/'Tabel 9'!$C33/1000</f>
        <v>2.8732105103048068E-3</v>
      </c>
      <c r="J33" s="99">
        <f>+'Tabel 8'!I33/'Tabel 9'!$C33/1000</f>
        <v>1.9132328910272906E-4</v>
      </c>
      <c r="K33" s="99">
        <f>+'Tabel 8'!J33/'Tabel 9'!$C33/1000</f>
        <v>7.2210155405092787E-3</v>
      </c>
      <c r="L33" s="99">
        <f>+'Tabel 8'!K33/'Tabel 9'!$C33/1000</f>
        <v>5.636435981684864E-3</v>
      </c>
      <c r="M33" s="99">
        <f>+'Tabel 8'!L33/'Tabel 9'!$C33/1000</f>
        <v>4.4333894790280623E-3</v>
      </c>
      <c r="N33" s="99">
        <f>+'Tabel 8'!M33/'Tabel 9'!$C33/1000</f>
        <v>1.2030465026568013E-3</v>
      </c>
      <c r="O33" s="99">
        <f>+'Tabel 8'!N33/'Tabel 9'!$C33/1000</f>
        <v>1.3092856978401636E-3</v>
      </c>
      <c r="P33" s="99">
        <f>+'Tabel 8'!O33/'Tabel 9'!$C33/1000</f>
        <v>6.7285081313645089E-3</v>
      </c>
      <c r="Q33" s="99">
        <f>+'Tabel 8'!P33/'Tabel 9'!$C33/1000</f>
        <v>6.1727454519419139E-3</v>
      </c>
      <c r="R33" s="99">
        <f>+'Tabel 8'!Q33/'Tabel 9'!$C33/1000</f>
        <v>4.5897246617747497E-4</v>
      </c>
      <c r="S33" s="99">
        <f>+'Tabel 8'!R33/'Tabel 9'!$C33/1000</f>
        <v>9.678942992742241E-5</v>
      </c>
      <c r="T33" s="99">
        <f>+'Tabel 8'!S33/'Tabel 9'!$C33/1000</f>
        <v>5.1280897436476407E-5</v>
      </c>
      <c r="U33" s="99"/>
      <c r="V33" s="99">
        <f>+'Tabel 8'!U33/'Tabel 9'!$C33/1000</f>
        <v>4.7814568419884207E-3</v>
      </c>
    </row>
    <row r="34" spans="1:22" x14ac:dyDescent="0.25">
      <c r="B34" s="1" t="s">
        <v>487</v>
      </c>
      <c r="C34" s="20">
        <v>4172.5336486000006</v>
      </c>
      <c r="E34" s="99">
        <f>+'Tabel 8'!D34/'Tabel 9'!$C34/1000</f>
        <v>2.8359747329947511E-2</v>
      </c>
      <c r="F34" s="99">
        <f>+'Tabel 8'!E34/'Tabel 9'!$C34/1000</f>
        <v>1.5391607452116832E-2</v>
      </c>
      <c r="G34" s="99">
        <f>+'Tabel 8'!F34/'Tabel 9'!$C34/1000</f>
        <v>8.9868658129531476E-3</v>
      </c>
      <c r="H34" s="99">
        <f>+'Tabel 8'!G34/'Tabel 9'!$C34/1000</f>
        <v>9.7401251667883308E-4</v>
      </c>
      <c r="I34" s="99">
        <f>+'Tabel 8'!H34/'Tabel 9'!$C34/1000</f>
        <v>3.5453518763026606E-3</v>
      </c>
      <c r="J34" s="99">
        <f>+'Tabel 8'!I34/'Tabel 9'!$C34/1000</f>
        <v>1.8015432907346737E-4</v>
      </c>
      <c r="K34" s="99">
        <f>+'Tabel 8'!J34/'Tabel 9'!$C34/1000</f>
        <v>1.7051749846013209E-3</v>
      </c>
      <c r="L34" s="99">
        <f>+'Tabel 8'!K34/'Tabel 9'!$C34/1000</f>
        <v>3.2828974320185658E-3</v>
      </c>
      <c r="M34" s="99">
        <f>+'Tabel 8'!L34/'Tabel 9'!$C34/1000</f>
        <v>2.3884768438821023E-3</v>
      </c>
      <c r="N34" s="99">
        <f>+'Tabel 8'!M34/'Tabel 9'!$C34/1000</f>
        <v>8.9442058813646438E-4</v>
      </c>
      <c r="O34" s="99">
        <f>+'Tabel 8'!N34/'Tabel 9'!$C34/1000</f>
        <v>1.7111905142803737E-3</v>
      </c>
      <c r="P34" s="99">
        <f>+'Tabel 8'!O34/'Tabel 9'!$C34/1000</f>
        <v>7.9740519315317365E-3</v>
      </c>
      <c r="Q34" s="99">
        <f>+'Tabel 8'!P34/'Tabel 9'!$C34/1000</f>
        <v>7.586853136731824E-3</v>
      </c>
      <c r="R34" s="99">
        <f>+'Tabel 8'!Q34/'Tabel 9'!$C34/1000</f>
        <v>2.3007603553349567E-4</v>
      </c>
      <c r="S34" s="99">
        <f>+'Tabel 8'!R34/'Tabel 9'!$C34/1000</f>
        <v>1.5717069177381923E-4</v>
      </c>
      <c r="T34" s="99">
        <f>+'Tabel 8'!S34/'Tabel 9'!$C34/1000</f>
        <v>1.397232590791958E-4</v>
      </c>
      <c r="U34" s="99"/>
      <c r="V34" s="99">
        <f>+'Tabel 8'!U34/'Tabel 9'!$C34/1000</f>
        <v>2.9258002518676197E-3</v>
      </c>
    </row>
    <row r="35" spans="1:22" x14ac:dyDescent="0.25">
      <c r="B35" s="1" t="s">
        <v>538</v>
      </c>
      <c r="C35" s="20">
        <v>4447.1299851999993</v>
      </c>
      <c r="E35" s="99">
        <f>+'Tabel 8'!D35/'Tabel 9'!$C35/1000</f>
        <v>3.5386193010709305E-2</v>
      </c>
      <c r="F35" s="99">
        <f>+'Tabel 8'!E35/'Tabel 9'!$C35/1000</f>
        <v>2.1437196645312937E-2</v>
      </c>
      <c r="G35" s="99">
        <f>+'Tabel 8'!F35/'Tabel 9'!$C35/1000</f>
        <v>1.1425391245386531E-2</v>
      </c>
      <c r="H35" s="99">
        <f>+'Tabel 8'!G35/'Tabel 9'!$C35/1000</f>
        <v>3.4028463414296699E-3</v>
      </c>
      <c r="I35" s="99">
        <f>+'Tabel 8'!H35/'Tabel 9'!$C35/1000</f>
        <v>2.2659333173385564E-3</v>
      </c>
      <c r="J35" s="99">
        <f>+'Tabel 8'!I35/'Tabel 9'!$C35/1000</f>
        <v>3.4970868968878553E-4</v>
      </c>
      <c r="K35" s="99">
        <f>+'Tabel 8'!J35/'Tabel 9'!$C35/1000</f>
        <v>3.9932945650567363E-3</v>
      </c>
      <c r="L35" s="99">
        <f>+'Tabel 8'!K35/'Tabel 9'!$C35/1000</f>
        <v>3.4575108106062028E-3</v>
      </c>
      <c r="M35" s="99">
        <f>+'Tabel 8'!L35/'Tabel 9'!$C35/1000</f>
        <v>1.9181584591385335E-3</v>
      </c>
      <c r="N35" s="99">
        <f>+'Tabel 8'!M35/'Tabel 9'!$C35/1000</f>
        <v>1.5393523514676695E-3</v>
      </c>
      <c r="O35" s="99">
        <f>+'Tabel 8'!N35/'Tabel 9'!$C35/1000</f>
        <v>1.9160672227611509E-3</v>
      </c>
      <c r="P35" s="99">
        <f>+'Tabel 8'!O35/'Tabel 9'!$C35/1000</f>
        <v>8.5751934679024165E-3</v>
      </c>
      <c r="Q35" s="99">
        <f>+'Tabel 8'!P35/'Tabel 9'!$C35/1000</f>
        <v>8.2115656887770706E-3</v>
      </c>
      <c r="R35" s="99">
        <f>+'Tabel 8'!Q35/'Tabel 9'!$C35/1000</f>
        <v>3.2701989931481533E-4</v>
      </c>
      <c r="S35" s="99">
        <f>+'Tabel 8'!R35/'Tabel 9'!$C35/1000</f>
        <v>3.6562906985208671E-5</v>
      </c>
      <c r="T35" s="99">
        <f>+'Tabel 8'!S35/'Tabel 9'!$C35/1000</f>
        <v>3.9351222155052387E-5</v>
      </c>
      <c r="U35" s="99"/>
      <c r="V35" s="99">
        <f>+'Tabel 8'!U35/'Tabel 9'!$C35/1000</f>
        <v>2.8503776687853945E-3</v>
      </c>
    </row>
    <row r="36" spans="1:22" x14ac:dyDescent="0.25">
      <c r="B36" s="1" t="s">
        <v>590</v>
      </c>
      <c r="C36" s="20">
        <v>1339.538</v>
      </c>
      <c r="E36" s="99">
        <f>+'Tabel 8'!D36/'Tabel 9'!$C36/1000</f>
        <v>2.4541297074065833E-2</v>
      </c>
      <c r="F36" s="99">
        <f>+'Tabel 8'!E36/'Tabel 9'!$C36/1000</f>
        <v>9.171818940560102E-3</v>
      </c>
      <c r="G36" s="99">
        <f>+'Tabel 8'!F36/'Tabel 9'!$C36/1000</f>
        <v>5.0278528865922434E-3</v>
      </c>
      <c r="H36" s="99">
        <f>+'Tabel 8'!G36/'Tabel 9'!$C36/1000</f>
        <v>9.3181380446094109E-4</v>
      </c>
      <c r="I36" s="99">
        <f>+'Tabel 8'!H36/'Tabel 9'!$C36/1000</f>
        <v>2.2363680612270797E-3</v>
      </c>
      <c r="J36" s="99">
        <f>+'Tabel 8'!I36/'Tabel 9'!$C36/1000</f>
        <v>8.8836598887078981E-5</v>
      </c>
      <c r="K36" s="99">
        <f>+'Tabel 8'!J36/'Tabel 9'!$C36/1000</f>
        <v>8.8687293678865395E-4</v>
      </c>
      <c r="L36" s="99">
        <f>+'Tabel 8'!K36/'Tabel 9'!$C36/1000</f>
        <v>5.7295873651960604E-3</v>
      </c>
      <c r="M36" s="99">
        <f>+'Tabel 8'!L36/'Tabel 9'!$C36/1000</f>
        <v>3.8447584167078499E-3</v>
      </c>
      <c r="N36" s="99">
        <f>+'Tabel 8'!M36/'Tabel 9'!$C36/1000</f>
        <v>1.8848289484882101E-3</v>
      </c>
      <c r="O36" s="99">
        <f>+'Tabel 8'!N36/'Tabel 9'!$C36/1000</f>
        <v>2.5613308469039325E-3</v>
      </c>
      <c r="P36" s="99">
        <f>+'Tabel 8'!O36/'Tabel 9'!$C36/1000</f>
        <v>7.0785599214057389E-3</v>
      </c>
      <c r="Q36" s="99">
        <f>+'Tabel 8'!P36/'Tabel 9'!$C36/1000</f>
        <v>6.8681888830328056E-3</v>
      </c>
      <c r="R36" s="99">
        <f>+'Tabel 8'!Q36/'Tabel 9'!$C36/1000</f>
        <v>1.7797180819058511E-4</v>
      </c>
      <c r="S36" s="99">
        <f>+'Tabel 8'!R36/'Tabel 9'!$C36/1000</f>
        <v>3.2399230182346449E-5</v>
      </c>
      <c r="T36" s="99">
        <f>+'Tabel 8'!S36/'Tabel 9'!$C36/1000</f>
        <v>2.9861041642715625E-6</v>
      </c>
      <c r="U36" s="99"/>
      <c r="V36" s="99">
        <f>+'Tabel 8'!U36/'Tabel 9'!$C36/1000</f>
        <v>2.9853576382304942E-3</v>
      </c>
    </row>
    <row r="37" spans="1:22" x14ac:dyDescent="0.25">
      <c r="B37" s="1" t="s">
        <v>617</v>
      </c>
      <c r="C37" s="20">
        <v>14974.804665199992</v>
      </c>
      <c r="E37" s="99">
        <f>+'Tabel 8'!D37/'Tabel 9'!$C37/1000</f>
        <v>3.3093453375832839E-2</v>
      </c>
      <c r="F37" s="99">
        <f>+'Tabel 8'!E37/'Tabel 9'!$C37/1000</f>
        <v>1.7084830535022084E-2</v>
      </c>
      <c r="G37" s="99">
        <f>+'Tabel 8'!F37/'Tabel 9'!$C37/1000</f>
        <v>9.2633261736204033E-3</v>
      </c>
      <c r="H37" s="99">
        <f>+'Tabel 8'!G37/'Tabel 9'!$C37/1000</f>
        <v>7.889518604176207E-4</v>
      </c>
      <c r="I37" s="99">
        <f>+'Tabel 8'!H37/'Tabel 9'!$C37/1000</f>
        <v>2.2991418432328635E-3</v>
      </c>
      <c r="J37" s="99">
        <f>+'Tabel 8'!I37/'Tabel 9'!$C37/1000</f>
        <v>2.8523243511323332E-4</v>
      </c>
      <c r="K37" s="99">
        <f>+'Tabel 8'!J37/'Tabel 9'!$C37/1000</f>
        <v>4.4481715447545304E-3</v>
      </c>
      <c r="L37" s="99">
        <f>+'Tabel 8'!K37/'Tabel 9'!$C37/1000</f>
        <v>7.4318832524493351E-3</v>
      </c>
      <c r="M37" s="99">
        <f>+'Tabel 8'!L37/'Tabel 9'!$C37/1000</f>
        <v>6.5745632214351916E-3</v>
      </c>
      <c r="N37" s="99">
        <f>+'Tabel 8'!M37/'Tabel 9'!$C37/1000</f>
        <v>8.5732003101414358E-4</v>
      </c>
      <c r="O37" s="99">
        <f>+'Tabel 8'!N37/'Tabel 9'!$C37/1000</f>
        <v>1.433674794429332E-3</v>
      </c>
      <c r="P37" s="99">
        <f>+'Tabel 8'!O37/'Tabel 9'!$C37/1000</f>
        <v>7.1430647939320843E-3</v>
      </c>
      <c r="Q37" s="99">
        <f>+'Tabel 8'!P37/'Tabel 9'!$C37/1000</f>
        <v>6.7385319712717833E-3</v>
      </c>
      <c r="R37" s="99">
        <f>+'Tabel 8'!Q37/'Tabel 9'!$C37/1000</f>
        <v>3.3923647844338379E-4</v>
      </c>
      <c r="S37" s="99">
        <f>+'Tabel 8'!R37/'Tabel 9'!$C37/1000</f>
        <v>6.5296344216917468E-5</v>
      </c>
      <c r="T37" s="99">
        <f>+'Tabel 8'!S37/'Tabel 9'!$C37/1000</f>
        <v>1.2888315027475014E-5</v>
      </c>
      <c r="U37" s="99"/>
      <c r="V37" s="99">
        <f>+'Tabel 8'!U37/'Tabel 9'!$C37/1000</f>
        <v>2.8369652192343055E-3</v>
      </c>
    </row>
    <row r="38" spans="1:22" x14ac:dyDescent="0.25">
      <c r="C38" s="20"/>
      <c r="E38" s="6"/>
      <c r="F38" s="6"/>
      <c r="G38" s="6"/>
      <c r="H38" s="6"/>
      <c r="I38" s="6"/>
      <c r="J38" s="6"/>
      <c r="K38" s="6"/>
      <c r="L38" s="6"/>
      <c r="M38" s="6"/>
      <c r="N38" s="6"/>
      <c r="O38" s="6"/>
      <c r="P38" s="6"/>
      <c r="Q38" s="6"/>
      <c r="R38" s="6"/>
      <c r="S38" s="6"/>
      <c r="T38" s="6"/>
      <c r="U38" s="6"/>
      <c r="V38" s="6"/>
    </row>
    <row r="39" spans="1:22" x14ac:dyDescent="0.25">
      <c r="A39" s="1">
        <v>2019</v>
      </c>
      <c r="B39" s="1" t="s">
        <v>4</v>
      </c>
      <c r="C39" s="20">
        <v>1690.2016150999993</v>
      </c>
      <c r="E39" s="99">
        <f>+'Tabel 8'!D39/'Tabel 9'!$C39/1000</f>
        <v>2.439708945465675E-2</v>
      </c>
      <c r="F39" s="99">
        <f>+'Tabel 8'!E39/'Tabel 9'!$C39/1000</f>
        <v>1.466688930984918E-2</v>
      </c>
      <c r="G39" s="99">
        <f>+'Tabel 8'!F39/'Tabel 9'!$C39/1000</f>
        <v>9.4103395044549312E-3</v>
      </c>
      <c r="H39" s="99">
        <f>+'Tabel 8'!G39/'Tabel 9'!$C39/1000</f>
        <v>1.3216331018810088E-3</v>
      </c>
      <c r="I39" s="99">
        <f>+'Tabel 8'!H39/'Tabel 9'!$C39/1000</f>
        <v>2.6180808179729963E-3</v>
      </c>
      <c r="J39" s="99">
        <f>+'Tabel 8'!I39/'Tabel 9'!$C39/1000</f>
        <v>7.9214034826897127E-4</v>
      </c>
      <c r="K39" s="99">
        <f>+'Tabel 8'!J39/'Tabel 9'!$C39/1000</f>
        <v>5.2469553727127157E-4</v>
      </c>
      <c r="L39" s="99">
        <f>+'Tabel 8'!K39/'Tabel 9'!$C39/1000</f>
        <v>1.2826872135438896E-3</v>
      </c>
      <c r="M39" s="99">
        <f>+'Tabel 8'!L39/'Tabel 9'!$C39/1000</f>
        <v>1.1288616459139802E-3</v>
      </c>
      <c r="N39" s="99">
        <f>+'Tabel 8'!M39/'Tabel 9'!$C39/1000</f>
        <v>1.5382556762990934E-4</v>
      </c>
      <c r="O39" s="99">
        <f>+'Tabel 8'!N39/'Tabel 9'!$C39/1000</f>
        <v>5.5732996086639488E-4</v>
      </c>
      <c r="P39" s="99">
        <f>+'Tabel 8'!O39/'Tabel 9'!$C39/1000</f>
        <v>7.8901829703972842E-3</v>
      </c>
      <c r="Q39" s="99">
        <f>+'Tabel 8'!P39/'Tabel 9'!$C39/1000</f>
        <v>7.5766129363427654E-3</v>
      </c>
      <c r="R39" s="99">
        <f>+'Tabel 8'!Q39/'Tabel 9'!$C39/1000</f>
        <v>1.3806899738212701E-4</v>
      </c>
      <c r="S39" s="99">
        <f>+'Tabel 8'!R39/'Tabel 9'!$C39/1000</f>
        <v>1.7550103667239255E-4</v>
      </c>
      <c r="T39" s="99">
        <f>+'Tabel 8'!S39/'Tabel 9'!$C39/1000</f>
        <v>5.9756184763806666E-5</v>
      </c>
      <c r="U39" s="99"/>
      <c r="V39" s="99">
        <f>+'Tabel 8'!U39/'Tabel 9'!$C39/1000</f>
        <v>4.6698570924824353E-3</v>
      </c>
    </row>
    <row r="40" spans="1:22" x14ac:dyDescent="0.25">
      <c r="B40" s="1" t="s">
        <v>33</v>
      </c>
      <c r="C40" s="20">
        <v>1491.165</v>
      </c>
      <c r="E40" s="99">
        <f>+'Tabel 8'!D40/'Tabel 9'!$C40/1000</f>
        <v>2.8052562928985059E-2</v>
      </c>
      <c r="F40" s="99">
        <f>+'Tabel 8'!E40/'Tabel 9'!$C40/1000</f>
        <v>1.521830246820439E-2</v>
      </c>
      <c r="G40" s="99">
        <f>+'Tabel 8'!F40/'Tabel 9'!$C40/1000</f>
        <v>9.5147082985450968E-3</v>
      </c>
      <c r="H40" s="99">
        <f>+'Tabel 8'!G40/'Tabel 9'!$C40/1000</f>
        <v>2.1593854469491975E-4</v>
      </c>
      <c r="I40" s="99">
        <f>+'Tabel 8'!H40/'Tabel 9'!$C40/1000</f>
        <v>3.1592747952104566E-3</v>
      </c>
      <c r="J40" s="99">
        <f>+'Tabel 8'!I40/'Tabel 9'!$C40/1000</f>
        <v>7.3767825827457057E-6</v>
      </c>
      <c r="K40" s="99">
        <f>+'Tabel 8'!J40/'Tabel 9'!$C40/1000</f>
        <v>2.3210040471711717E-3</v>
      </c>
      <c r="L40" s="99">
        <f>+'Tabel 8'!K40/'Tabel 9'!$C40/1000</f>
        <v>9.4758125358360742E-4</v>
      </c>
      <c r="M40" s="99">
        <f>+'Tabel 8'!L40/'Tabel 9'!$C40/1000</f>
        <v>3.2256658384551679E-4</v>
      </c>
      <c r="N40" s="99">
        <f>+'Tabel 8'!M40/'Tabel 9'!$C40/1000</f>
        <v>6.2501466973809074E-4</v>
      </c>
      <c r="O40" s="99">
        <f>+'Tabel 8'!N40/'Tabel 9'!$C40/1000</f>
        <v>4.151116744290538E-4</v>
      </c>
      <c r="P40" s="99">
        <f>+'Tabel 8'!O40/'Tabel 9'!$C40/1000</f>
        <v>1.1471567532768004E-2</v>
      </c>
      <c r="Q40" s="99">
        <f>+'Tabel 8'!P40/'Tabel 9'!$C40/1000</f>
        <v>1.1359574560829954E-2</v>
      </c>
      <c r="R40" s="99">
        <f>+'Tabel 8'!Q40/'Tabel 9'!$C40/1000</f>
        <v>1.1199297193804844E-4</v>
      </c>
      <c r="S40" s="99">
        <f>+'Tabel 8'!R40/'Tabel 9'!$C40/1000</f>
        <v>0</v>
      </c>
      <c r="T40" s="99">
        <f>+'Tabel 8'!S40/'Tabel 9'!$C40/1000</f>
        <v>1.2741715370197129E-4</v>
      </c>
      <c r="U40" s="99"/>
      <c r="V40" s="99">
        <f>+'Tabel 8'!U40/'Tabel 9'!$C40/1000</f>
        <v>5.6828050551079191E-3</v>
      </c>
    </row>
    <row r="41" spans="1:22" x14ac:dyDescent="0.25">
      <c r="B41" s="1" t="s">
        <v>46</v>
      </c>
      <c r="C41" s="20">
        <v>2245.5279999999989</v>
      </c>
      <c r="E41" s="99">
        <f>+'Tabel 8'!D41/'Tabel 9'!$C41/1000</f>
        <v>2.3385591272965658E-2</v>
      </c>
      <c r="F41" s="99">
        <f>+'Tabel 8'!E41/'Tabel 9'!$C41/1000</f>
        <v>1.1564763387497288E-2</v>
      </c>
      <c r="G41" s="99">
        <f>+'Tabel 8'!F41/'Tabel 9'!$C41/1000</f>
        <v>7.1113713363624292E-3</v>
      </c>
      <c r="H41" s="99">
        <f>+'Tabel 8'!G41/'Tabel 9'!$C41/1000</f>
        <v>1.9397204725616328E-4</v>
      </c>
      <c r="I41" s="99">
        <f>+'Tabel 8'!H41/'Tabel 9'!$C41/1000</f>
        <v>2.495398849483878E-3</v>
      </c>
      <c r="J41" s="99">
        <f>+'Tabel 8'!I41/'Tabel 9'!$C41/1000</f>
        <v>7.5433573932952387E-5</v>
      </c>
      <c r="K41" s="99">
        <f>+'Tabel 8'!J41/'Tabel 9'!$C41/1000</f>
        <v>1.6885875804618655E-3</v>
      </c>
      <c r="L41" s="99">
        <f>+'Tabel 8'!K41/'Tabel 9'!$C41/1000</f>
        <v>3.6940087142088652E-3</v>
      </c>
      <c r="M41" s="99">
        <f>+'Tabel 8'!L41/'Tabel 9'!$C41/1000</f>
        <v>3.4270061620092244E-3</v>
      </c>
      <c r="N41" s="99">
        <f>+'Tabel 8'!M41/'Tabel 9'!$C41/1000</f>
        <v>2.6700255219964112E-4</v>
      </c>
      <c r="O41" s="99">
        <f>+'Tabel 8'!N41/'Tabel 9'!$C41/1000</f>
        <v>1.2522667274689966E-3</v>
      </c>
      <c r="P41" s="99">
        <f>+'Tabel 8'!O41/'Tabel 9'!$C41/1000</f>
        <v>6.874552443790506E-3</v>
      </c>
      <c r="Q41" s="99">
        <f>+'Tabel 8'!P41/'Tabel 9'!$C41/1000</f>
        <v>6.6687246738996687E-3</v>
      </c>
      <c r="R41" s="99">
        <f>+'Tabel 8'!Q41/'Tabel 9'!$C41/1000</f>
        <v>1.7350377831444716E-4</v>
      </c>
      <c r="S41" s="99">
        <f>+'Tabel 8'!R41/'Tabel 9'!$C41/1000</f>
        <v>3.2323991576390152E-5</v>
      </c>
      <c r="T41" s="99">
        <f>+'Tabel 8'!S41/'Tabel 9'!$C41/1000</f>
        <v>4.542361529226091E-5</v>
      </c>
      <c r="U41" s="99"/>
      <c r="V41" s="99">
        <f>+'Tabel 8'!U41/'Tabel 9'!$C41/1000</f>
        <v>1.6704311858948104E-3</v>
      </c>
    </row>
    <row r="42" spans="1:22" x14ac:dyDescent="0.25">
      <c r="B42" s="1" t="s">
        <v>83</v>
      </c>
      <c r="C42" s="20">
        <v>6490.5409913000003</v>
      </c>
      <c r="E42" s="99">
        <f>+'Tabel 8'!D42/'Tabel 9'!$C42/1000</f>
        <v>2.724795979827525E-2</v>
      </c>
      <c r="F42" s="99">
        <f>+'Tabel 8'!E42/'Tabel 9'!$C42/1000</f>
        <v>1.411145852445423E-2</v>
      </c>
      <c r="G42" s="99">
        <f>+'Tabel 8'!F42/'Tabel 9'!$C42/1000</f>
        <v>7.3769519568710846E-3</v>
      </c>
      <c r="H42" s="99">
        <f>+'Tabel 8'!G42/'Tabel 9'!$C42/1000</f>
        <v>1.0254416790557469E-3</v>
      </c>
      <c r="I42" s="99">
        <f>+'Tabel 8'!H42/'Tabel 9'!$C42/1000</f>
        <v>3.1861635665792203E-3</v>
      </c>
      <c r="J42" s="99">
        <f>+'Tabel 8'!I42/'Tabel 9'!$C42/1000</f>
        <v>6.7003195368570763E-4</v>
      </c>
      <c r="K42" s="99">
        <f>+'Tabel 8'!J42/'Tabel 9'!$C42/1000</f>
        <v>1.852869368262472E-3</v>
      </c>
      <c r="L42" s="99">
        <f>+'Tabel 8'!K42/'Tabel 9'!$C42/1000</f>
        <v>3.0091482399047459E-3</v>
      </c>
      <c r="M42" s="99">
        <f>+'Tabel 8'!L42/'Tabel 9'!$C42/1000</f>
        <v>2.0396147901545268E-3</v>
      </c>
      <c r="N42" s="99">
        <f>+'Tabel 8'!M42/'Tabel 9'!$C42/1000</f>
        <v>9.6953344975021902E-4</v>
      </c>
      <c r="O42" s="99">
        <f>+'Tabel 8'!N42/'Tabel 9'!$C42/1000</f>
        <v>2.6765103283818161E-3</v>
      </c>
      <c r="P42" s="99">
        <f>+'Tabel 8'!O42/'Tabel 9'!$C42/1000</f>
        <v>7.4508427055344582E-3</v>
      </c>
      <c r="Q42" s="99">
        <f>+'Tabel 8'!P42/'Tabel 9'!$C42/1000</f>
        <v>7.1182321981856774E-3</v>
      </c>
      <c r="R42" s="99">
        <f>+'Tabel 8'!Q42/'Tabel 9'!$C42/1000</f>
        <v>2.5763956467829749E-4</v>
      </c>
      <c r="S42" s="99">
        <f>+'Tabel 8'!R42/'Tabel 9'!$C42/1000</f>
        <v>7.4970942670483186E-5</v>
      </c>
      <c r="T42" s="99">
        <f>+'Tabel 8'!S42/'Tabel 9'!$C42/1000</f>
        <v>1.2608841406239776E-4</v>
      </c>
      <c r="U42" s="99"/>
      <c r="V42" s="99">
        <f>+'Tabel 8'!U42/'Tabel 9'!$C42/1000</f>
        <v>3.9009074950667275E-3</v>
      </c>
    </row>
    <row r="43" spans="1:22" x14ac:dyDescent="0.25">
      <c r="B43" s="1" t="s">
        <v>186</v>
      </c>
      <c r="C43" s="20">
        <v>2329.556</v>
      </c>
      <c r="E43" s="99">
        <f>+'Tabel 8'!D43/'Tabel 9'!$C43/1000</f>
        <v>3.1797046304102586E-2</v>
      </c>
      <c r="F43" s="99">
        <f>+'Tabel 8'!E43/'Tabel 9'!$C43/1000</f>
        <v>1.7764758606361043E-2</v>
      </c>
      <c r="G43" s="99">
        <f>+'Tabel 8'!F43/'Tabel 9'!$C43/1000</f>
        <v>1.1318461026447102E-2</v>
      </c>
      <c r="H43" s="99">
        <f>+'Tabel 8'!G43/'Tabel 9'!$C43/1000</f>
        <v>7.8871021296740345E-4</v>
      </c>
      <c r="I43" s="99">
        <f>+'Tabel 8'!H43/'Tabel 9'!$C43/1000</f>
        <v>3.1299589225319514E-3</v>
      </c>
      <c r="J43" s="99">
        <f>+'Tabel 8'!I43/'Tabel 9'!$C43/1000</f>
        <v>7.65236694724326E-4</v>
      </c>
      <c r="K43" s="99">
        <f>+'Tabel 8'!J43/'Tabel 9'!$C43/1000</f>
        <v>1.7623917496902574E-3</v>
      </c>
      <c r="L43" s="99">
        <f>+'Tabel 8'!K43/'Tabel 9'!$C43/1000</f>
        <v>9.0382029880372063E-3</v>
      </c>
      <c r="M43" s="99">
        <f>+'Tabel 8'!L43/'Tabel 9'!$C43/1000</f>
        <v>4.1977152712027585E-3</v>
      </c>
      <c r="N43" s="99">
        <f>+'Tabel 8'!M43/'Tabel 9'!$C43/1000</f>
        <v>4.8404877168344452E-3</v>
      </c>
      <c r="O43" s="99">
        <f>+'Tabel 8'!N43/'Tabel 9'!$C43/1000</f>
        <v>1.4333203408718226E-3</v>
      </c>
      <c r="P43" s="99">
        <f>+'Tabel 8'!O43/'Tabel 9'!$C43/1000</f>
        <v>3.5607643688325154E-3</v>
      </c>
      <c r="Q43" s="99">
        <f>+'Tabel 8'!P43/'Tabel 9'!$C43/1000</f>
        <v>3.3558202331204997E-3</v>
      </c>
      <c r="R43" s="99">
        <f>+'Tabel 8'!Q43/'Tabel 9'!$C43/1000</f>
        <v>8.7353238172334098E-5</v>
      </c>
      <c r="S43" s="99">
        <f>+'Tabel 8'!R43/'Tabel 9'!$C43/1000</f>
        <v>1.1759089753968053E-4</v>
      </c>
      <c r="T43" s="99">
        <f>+'Tabel 8'!S43/'Tabel 9'!$C43/1000</f>
        <v>1.2448724134556113E-3</v>
      </c>
      <c r="U43" s="99"/>
      <c r="V43" s="99">
        <f>+'Tabel 8'!U43/'Tabel 9'!$C43/1000</f>
        <v>6.4681853537755692E-3</v>
      </c>
    </row>
    <row r="44" spans="1:22" x14ac:dyDescent="0.25">
      <c r="B44" s="1" t="s">
        <v>206</v>
      </c>
      <c r="C44" s="20">
        <v>3864.6020000000003</v>
      </c>
      <c r="E44" s="99">
        <f>+'Tabel 8'!D44/'Tabel 9'!$C44/1000</f>
        <v>3.2098777571403211E-2</v>
      </c>
      <c r="F44" s="99">
        <f>+'Tabel 8'!E44/'Tabel 9'!$C44/1000</f>
        <v>2.0145929645536589E-2</v>
      </c>
      <c r="G44" s="99">
        <f>+'Tabel 8'!F44/'Tabel 9'!$C44/1000</f>
        <v>1.1092932809322879E-2</v>
      </c>
      <c r="H44" s="99">
        <f>+'Tabel 8'!G44/'Tabel 9'!$C44/1000</f>
        <v>9.3906900222757571E-4</v>
      </c>
      <c r="I44" s="99">
        <f>+'Tabel 8'!H44/'Tabel 9'!$C44/1000</f>
        <v>3.8956465363647547E-3</v>
      </c>
      <c r="J44" s="99">
        <f>+'Tabel 8'!I44/'Tabel 9'!$C44/1000</f>
        <v>6.0874483255967044E-4</v>
      </c>
      <c r="K44" s="99">
        <f>+'Tabel 8'!J44/'Tabel 9'!$C44/1000</f>
        <v>3.6095364650617105E-3</v>
      </c>
      <c r="L44" s="99">
        <f>+'Tabel 8'!K44/'Tabel 9'!$C44/1000</f>
        <v>2.182372208056612E-3</v>
      </c>
      <c r="M44" s="99">
        <f>+'Tabel 8'!L44/'Tabel 9'!$C44/1000</f>
        <v>1.5151992995804872E-3</v>
      </c>
      <c r="N44" s="99">
        <f>+'Tabel 8'!M44/'Tabel 9'!$C44/1000</f>
        <v>6.6717290847612457E-4</v>
      </c>
      <c r="O44" s="99">
        <f>+'Tabel 8'!N44/'Tabel 9'!$C44/1000</f>
        <v>3.4932445824951701E-3</v>
      </c>
      <c r="P44" s="99">
        <f>+'Tabel 8'!O44/'Tabel 9'!$C44/1000</f>
        <v>6.2772311353148386E-3</v>
      </c>
      <c r="Q44" s="99">
        <f>+'Tabel 8'!P44/'Tabel 9'!$C44/1000</f>
        <v>5.8808885777752017E-3</v>
      </c>
      <c r="R44" s="99">
        <f>+'Tabel 8'!Q44/'Tabel 9'!$C44/1000</f>
        <v>3.75197058573774E-4</v>
      </c>
      <c r="S44" s="99">
        <f>+'Tabel 8'!R44/'Tabel 9'!$C44/1000</f>
        <v>2.1145498965862987E-5</v>
      </c>
      <c r="T44" s="99">
        <f>+'Tabel 8'!S44/'Tabel 9'!$C44/1000</f>
        <v>1.6327683937440387E-4</v>
      </c>
      <c r="U44" s="99"/>
      <c r="V44" s="99">
        <f>+'Tabel 8'!U44/'Tabel 9'!$C44/1000</f>
        <v>4.276766404405938E-3</v>
      </c>
    </row>
    <row r="45" spans="1:22" x14ac:dyDescent="0.25">
      <c r="B45" s="1" t="s">
        <v>269</v>
      </c>
      <c r="C45" s="20">
        <v>8219.7314026000022</v>
      </c>
      <c r="E45" s="99">
        <f>+'Tabel 8'!D45/'Tabel 9'!$C45/1000</f>
        <v>3.1240558531970337E-2</v>
      </c>
      <c r="F45" s="99">
        <f>+'Tabel 8'!E45/'Tabel 9'!$C45/1000</f>
        <v>1.9022519391636256E-2</v>
      </c>
      <c r="G45" s="99">
        <f>+'Tabel 8'!F45/'Tabel 9'!$C45/1000</f>
        <v>8.5167427568472818E-3</v>
      </c>
      <c r="H45" s="99">
        <f>+'Tabel 8'!G45/'Tabel 9'!$C45/1000</f>
        <v>2.3787759425316708E-3</v>
      </c>
      <c r="I45" s="99">
        <f>+'Tabel 8'!H45/'Tabel 9'!$C45/1000</f>
        <v>4.3736151571842439E-3</v>
      </c>
      <c r="J45" s="99">
        <f>+'Tabel 8'!I45/'Tabel 9'!$C45/1000</f>
        <v>2.4743286467729332E-4</v>
      </c>
      <c r="K45" s="99">
        <f>+'Tabel 8'!J45/'Tabel 9'!$C45/1000</f>
        <v>3.5059526703957646E-3</v>
      </c>
      <c r="L45" s="99">
        <f>+'Tabel 8'!K45/'Tabel 9'!$C45/1000</f>
        <v>4.6353096146120034E-3</v>
      </c>
      <c r="M45" s="99">
        <f>+'Tabel 8'!L45/'Tabel 9'!$C45/1000</f>
        <v>3.0177463973749862E-3</v>
      </c>
      <c r="N45" s="99">
        <f>+'Tabel 8'!M45/'Tabel 9'!$C45/1000</f>
        <v>1.6175632172370175E-3</v>
      </c>
      <c r="O45" s="99">
        <f>+'Tabel 8'!N45/'Tabel 9'!$C45/1000</f>
        <v>1.5135531066215568E-3</v>
      </c>
      <c r="P45" s="99">
        <f>+'Tabel 8'!O45/'Tabel 9'!$C45/1000</f>
        <v>6.0691764191005224E-3</v>
      </c>
      <c r="Q45" s="99">
        <f>+'Tabel 8'!P45/'Tabel 9'!$C45/1000</f>
        <v>5.6433814827090258E-3</v>
      </c>
      <c r="R45" s="99">
        <f>+'Tabel 8'!Q45/'Tabel 9'!$C45/1000</f>
        <v>3.1955114787332638E-4</v>
      </c>
      <c r="S45" s="99">
        <f>+'Tabel 8'!R45/'Tabel 9'!$C45/1000</f>
        <v>1.0624378851817109E-4</v>
      </c>
      <c r="T45" s="99">
        <f>+'Tabel 8'!S45/'Tabel 9'!$C45/1000</f>
        <v>1.7433659688037063E-4</v>
      </c>
      <c r="U45" s="99"/>
      <c r="V45" s="99">
        <f>+'Tabel 8'!U45/'Tabel 9'!$C45/1000</f>
        <v>4.5728988161475026E-3</v>
      </c>
    </row>
    <row r="46" spans="1:22" x14ac:dyDescent="0.25">
      <c r="B46" s="1" t="s">
        <v>392</v>
      </c>
      <c r="C46" s="20">
        <v>11175.060253399979</v>
      </c>
      <c r="E46" s="99">
        <f>+'Tabel 8'!D46/'Tabel 9'!$C46/1000</f>
        <v>3.4220934055693306E-2</v>
      </c>
      <c r="F46" s="99">
        <f>+'Tabel 8'!E46/'Tabel 9'!$C46/1000</f>
        <v>1.9354884456591077E-2</v>
      </c>
      <c r="G46" s="99">
        <f>+'Tabel 8'!F46/'Tabel 9'!$C46/1000</f>
        <v>8.9986644484431125E-3</v>
      </c>
      <c r="H46" s="99">
        <f>+'Tabel 8'!G46/'Tabel 9'!$C46/1000</f>
        <v>8.3311821015640431E-4</v>
      </c>
      <c r="I46" s="99">
        <f>+'Tabel 8'!H46/'Tabel 9'!$C46/1000</f>
        <v>2.9121181042243843E-3</v>
      </c>
      <c r="J46" s="99">
        <f>+'Tabel 8'!I46/'Tabel 9'!$C46/1000</f>
        <v>1.4167308239458452E-4</v>
      </c>
      <c r="K46" s="99">
        <f>+'Tabel 8'!J46/'Tabel 9'!$C46/1000</f>
        <v>6.4693106113725939E-3</v>
      </c>
      <c r="L46" s="99">
        <f>+'Tabel 8'!K46/'Tabel 9'!$C46/1000</f>
        <v>6.4841708551820962E-3</v>
      </c>
      <c r="M46" s="99">
        <f>+'Tabel 8'!L46/'Tabel 9'!$C46/1000</f>
        <v>4.8828294599685216E-3</v>
      </c>
      <c r="N46" s="99">
        <f>+'Tabel 8'!M46/'Tabel 9'!$C46/1000</f>
        <v>1.6013413952135739E-3</v>
      </c>
      <c r="O46" s="99">
        <f>+'Tabel 8'!N46/'Tabel 9'!$C46/1000</f>
        <v>1.0938643481837947E-3</v>
      </c>
      <c r="P46" s="99">
        <f>+'Tabel 8'!O46/'Tabel 9'!$C46/1000</f>
        <v>7.2880143957363367E-3</v>
      </c>
      <c r="Q46" s="99">
        <f>+'Tabel 8'!P46/'Tabel 9'!$C46/1000</f>
        <v>6.6339295368620073E-3</v>
      </c>
      <c r="R46" s="99">
        <f>+'Tabel 8'!Q46/'Tabel 9'!$C46/1000</f>
        <v>5.0830778281264679E-4</v>
      </c>
      <c r="S46" s="99">
        <f>+'Tabel 8'!R46/'Tabel 9'!$C46/1000</f>
        <v>1.45777076061682E-4</v>
      </c>
      <c r="T46" s="99">
        <f>+'Tabel 8'!S46/'Tabel 9'!$C46/1000</f>
        <v>6.2639483289320707E-5</v>
      </c>
      <c r="U46" s="99"/>
      <c r="V46" s="99">
        <f>+'Tabel 8'!U46/'Tabel 9'!$C46/1000</f>
        <v>5.3350942767275726E-3</v>
      </c>
    </row>
    <row r="47" spans="1:22" x14ac:dyDescent="0.25">
      <c r="B47" s="1" t="s">
        <v>487</v>
      </c>
      <c r="C47" s="20">
        <v>3981.1310000000003</v>
      </c>
      <c r="E47" s="99">
        <f>+'Tabel 8'!D47/'Tabel 9'!$C47/1000</f>
        <v>2.937632547132963E-2</v>
      </c>
      <c r="F47" s="99">
        <f>+'Tabel 8'!E47/'Tabel 9'!$C47/1000</f>
        <v>1.5622947348379141E-2</v>
      </c>
      <c r="G47" s="99">
        <f>+'Tabel 8'!F47/'Tabel 9'!$C47/1000</f>
        <v>9.6992332721280577E-3</v>
      </c>
      <c r="H47" s="99">
        <f>+'Tabel 8'!G47/'Tabel 9'!$C47/1000</f>
        <v>9.5167172679059392E-4</v>
      </c>
      <c r="I47" s="99">
        <f>+'Tabel 8'!H47/'Tabel 9'!$C47/1000</f>
        <v>3.403883858770575E-3</v>
      </c>
      <c r="J47" s="99">
        <f>+'Tabel 8'!I47/'Tabel 9'!$C47/1000</f>
        <v>1.1014352208483974E-4</v>
      </c>
      <c r="K47" s="99">
        <f>+'Tabel 8'!J47/'Tabel 9'!$C47/1000</f>
        <v>1.458014968605073E-3</v>
      </c>
      <c r="L47" s="99">
        <f>+'Tabel 8'!K47/'Tabel 9'!$C47/1000</f>
        <v>3.1774890100325763E-3</v>
      </c>
      <c r="M47" s="99">
        <f>+'Tabel 8'!L47/'Tabel 9'!$C47/1000</f>
        <v>2.8121932773940142E-3</v>
      </c>
      <c r="N47" s="99">
        <f>+'Tabel 8'!M47/'Tabel 9'!$C47/1000</f>
        <v>3.6529573263856171E-4</v>
      </c>
      <c r="O47" s="99">
        <f>+'Tabel 8'!N47/'Tabel 9'!$C47/1000</f>
        <v>1.9780811030835205E-3</v>
      </c>
      <c r="P47" s="99">
        <f>+'Tabel 8'!O47/'Tabel 9'!$C47/1000</f>
        <v>8.5978080098343904E-3</v>
      </c>
      <c r="Q47" s="99">
        <f>+'Tabel 8'!P47/'Tabel 9'!$C47/1000</f>
        <v>7.9473567547227002E-3</v>
      </c>
      <c r="R47" s="99">
        <f>+'Tabel 8'!Q47/'Tabel 9'!$C47/1000</f>
        <v>1.5847858969882271E-4</v>
      </c>
      <c r="S47" s="99">
        <f>+'Tabel 8'!R47/'Tabel 9'!$C47/1000</f>
        <v>4.9197266541286709E-4</v>
      </c>
      <c r="T47" s="99">
        <f>+'Tabel 8'!S47/'Tabel 9'!$C47/1000</f>
        <v>7.8369689417404236E-5</v>
      </c>
      <c r="U47" s="99"/>
      <c r="V47" s="99">
        <f>+'Tabel 8'!U47/'Tabel 9'!$C47/1000</f>
        <v>2.9275600325636107E-3</v>
      </c>
    </row>
    <row r="48" spans="1:22" x14ac:dyDescent="0.25">
      <c r="B48" s="1" t="s">
        <v>538</v>
      </c>
      <c r="C48" s="20">
        <v>4174.522502200005</v>
      </c>
      <c r="E48" s="99">
        <f>+'Tabel 8'!D48/'Tabel 9'!$C48/1000</f>
        <v>3.6426920664545608E-2</v>
      </c>
      <c r="F48" s="99">
        <f>+'Tabel 8'!E48/'Tabel 9'!$C48/1000</f>
        <v>1.985256995412631E-2</v>
      </c>
      <c r="G48" s="99">
        <f>+'Tabel 8'!F48/'Tabel 9'!$C48/1000</f>
        <v>1.0527332137646497E-2</v>
      </c>
      <c r="H48" s="99">
        <f>+'Tabel 8'!G48/'Tabel 9'!$C48/1000</f>
        <v>1.1784989704135148E-3</v>
      </c>
      <c r="I48" s="99">
        <f>+'Tabel 8'!H48/'Tabel 9'!$C48/1000</f>
        <v>2.9029892829863162E-3</v>
      </c>
      <c r="J48" s="99">
        <f>+'Tabel 8'!I48/'Tabel 9'!$C48/1000</f>
        <v>2.7959222075257117E-4</v>
      </c>
      <c r="K48" s="99">
        <f>+'Tabel 8'!J48/'Tabel 9'!$C48/1000</f>
        <v>4.9641573423274124E-3</v>
      </c>
      <c r="L48" s="99">
        <f>+'Tabel 8'!K48/'Tabel 9'!$C48/1000</f>
        <v>4.8637898081276693E-3</v>
      </c>
      <c r="M48" s="99">
        <f>+'Tabel 8'!L48/'Tabel 9'!$C48/1000</f>
        <v>3.5180762107274535E-3</v>
      </c>
      <c r="N48" s="99">
        <f>+'Tabel 8'!M48/'Tabel 9'!$C48/1000</f>
        <v>1.345713597400216E-3</v>
      </c>
      <c r="O48" s="99">
        <f>+'Tabel 8'!N48/'Tabel 9'!$C48/1000</f>
        <v>1.9288433577149327E-3</v>
      </c>
      <c r="P48" s="99">
        <f>+'Tabel 8'!O48/'Tabel 9'!$C48/1000</f>
        <v>9.7817175445766968E-3</v>
      </c>
      <c r="Q48" s="99">
        <f>+'Tabel 8'!P48/'Tabel 9'!$C48/1000</f>
        <v>9.3013811378722493E-3</v>
      </c>
      <c r="R48" s="99">
        <f>+'Tabel 8'!Q48/'Tabel 9'!$C48/1000</f>
        <v>4.3434385558090328E-4</v>
      </c>
      <c r="S48" s="99">
        <f>+'Tabel 8'!R48/'Tabel 9'!$C48/1000</f>
        <v>4.5992551123541771E-5</v>
      </c>
      <c r="T48" s="99">
        <f>+'Tabel 8'!S48/'Tabel 9'!$C48/1000</f>
        <v>9.1028375053610832E-5</v>
      </c>
      <c r="U48" s="99"/>
      <c r="V48" s="99">
        <f>+'Tabel 8'!U48/'Tabel 9'!$C48/1000</f>
        <v>3.2006055765560373E-3</v>
      </c>
    </row>
    <row r="49" spans="1:22" x14ac:dyDescent="0.25">
      <c r="B49" s="1" t="s">
        <v>590</v>
      </c>
      <c r="C49" s="20">
        <v>1321.7660000000001</v>
      </c>
      <c r="E49" s="99">
        <f>+'Tabel 8'!D49/'Tabel 9'!$C49/1000</f>
        <v>2.5612703004919177E-2</v>
      </c>
      <c r="F49" s="99">
        <f>+'Tabel 8'!E49/'Tabel 9'!$C49/1000</f>
        <v>1.0131142728743211E-2</v>
      </c>
      <c r="G49" s="99">
        <f>+'Tabel 8'!F49/'Tabel 9'!$C49/1000</f>
        <v>4.415054828591735E-3</v>
      </c>
      <c r="H49" s="99">
        <f>+'Tabel 8'!G49/'Tabel 9'!$C49/1000</f>
        <v>1.0877932112833516E-3</v>
      </c>
      <c r="I49" s="99">
        <f>+'Tabel 8'!H49/'Tabel 9'!$C49/1000</f>
        <v>3.1302171894580493E-3</v>
      </c>
      <c r="J49" s="99">
        <f>+'Tabel 8'!I49/'Tabel 9'!$C49/1000</f>
        <v>2.7892133622650048E-4</v>
      </c>
      <c r="K49" s="99">
        <f>+'Tabel 8'!J49/'Tabel 9'!$C49/1000</f>
        <v>1.2191561631835748E-3</v>
      </c>
      <c r="L49" s="99">
        <f>+'Tabel 8'!K49/'Tabel 9'!$C49/1000</f>
        <v>4.9214460048147704E-3</v>
      </c>
      <c r="M49" s="99">
        <f>+'Tabel 8'!L49/'Tabel 9'!$C49/1000</f>
        <v>3.5400014459483053E-3</v>
      </c>
      <c r="N49" s="99">
        <f>+'Tabel 8'!M49/'Tabel 9'!$C49/1000</f>
        <v>1.381444558866466E-3</v>
      </c>
      <c r="O49" s="99">
        <f>+'Tabel 8'!N49/'Tabel 9'!$C49/1000</f>
        <v>3.4756530278430521E-3</v>
      </c>
      <c r="P49" s="99">
        <f>+'Tabel 8'!O49/'Tabel 9'!$C49/1000</f>
        <v>7.0844612435181408E-3</v>
      </c>
      <c r="Q49" s="99">
        <f>+'Tabel 8'!P49/'Tabel 9'!$C49/1000</f>
        <v>6.7919448166379893E-3</v>
      </c>
      <c r="R49" s="99">
        <f>+'Tabel 8'!Q49/'Tabel 9'!$C49/1000</f>
        <v>2.301354021276121E-4</v>
      </c>
      <c r="S49" s="99">
        <f>+'Tabel 8'!R49/'Tabel 9'!$C49/1000</f>
        <v>6.2381024752539561E-5</v>
      </c>
      <c r="T49" s="99">
        <f>+'Tabel 8'!S49/'Tabel 9'!$C49/1000</f>
        <v>1.5131271344549639E-5</v>
      </c>
      <c r="U49" s="99"/>
      <c r="V49" s="99">
        <f>+'Tabel 8'!U49/'Tabel 9'!$C49/1000</f>
        <v>3.2517102119437175E-3</v>
      </c>
    </row>
    <row r="50" spans="1:22" x14ac:dyDescent="0.25">
      <c r="B50" s="1" t="s">
        <v>617</v>
      </c>
      <c r="C50" s="20">
        <v>13558.84258689998</v>
      </c>
      <c r="E50" s="99">
        <f>+'Tabel 8'!D50/'Tabel 9'!$C50/1000</f>
        <v>3.4551252955220685E-2</v>
      </c>
      <c r="F50" s="99">
        <f>+'Tabel 8'!E50/'Tabel 9'!$C50/1000</f>
        <v>1.7880803501195513E-2</v>
      </c>
      <c r="G50" s="99">
        <f>+'Tabel 8'!F50/'Tabel 9'!$C50/1000</f>
        <v>7.6350654868265469E-3</v>
      </c>
      <c r="H50" s="99">
        <f>+'Tabel 8'!G50/'Tabel 9'!$C50/1000</f>
        <v>2.0007855928466552E-3</v>
      </c>
      <c r="I50" s="99">
        <f>+'Tabel 8'!H50/'Tabel 9'!$C50/1000</f>
        <v>2.4823427974100709E-3</v>
      </c>
      <c r="J50" s="99">
        <f>+'Tabel 8'!I50/'Tabel 9'!$C50/1000</f>
        <v>2.1975866517640849E-4</v>
      </c>
      <c r="K50" s="99">
        <f>+'Tabel 8'!J50/'Tabel 9'!$C50/1000</f>
        <v>5.5428509589358329E-3</v>
      </c>
      <c r="L50" s="99">
        <f>+'Tabel 8'!K50/'Tabel 9'!$C50/1000</f>
        <v>7.5490219274978775E-3</v>
      </c>
      <c r="M50" s="99">
        <f>+'Tabel 8'!L50/'Tabel 9'!$C50/1000</f>
        <v>6.5532058020027371E-3</v>
      </c>
      <c r="N50" s="99">
        <f>+'Tabel 8'!M50/'Tabel 9'!$C50/1000</f>
        <v>9.9581612549513952E-4</v>
      </c>
      <c r="O50" s="99">
        <f>+'Tabel 8'!N50/'Tabel 9'!$C50/1000</f>
        <v>1.2555643957728308E-3</v>
      </c>
      <c r="P50" s="99">
        <f>+'Tabel 8'!O50/'Tabel 9'!$C50/1000</f>
        <v>7.8658631307544618E-3</v>
      </c>
      <c r="Q50" s="99">
        <f>+'Tabel 8'!P50/'Tabel 9'!$C50/1000</f>
        <v>7.4228059774630248E-3</v>
      </c>
      <c r="R50" s="99">
        <f>+'Tabel 8'!Q50/'Tabel 9'!$C50/1000</f>
        <v>3.4652855013447067E-4</v>
      </c>
      <c r="S50" s="99">
        <f>+'Tabel 8'!R50/'Tabel 9'!$C50/1000</f>
        <v>9.6528603156965896E-5</v>
      </c>
      <c r="T50" s="99">
        <f>+'Tabel 8'!S50/'Tabel 9'!$C50/1000</f>
        <v>1.6489608059615222E-4</v>
      </c>
      <c r="U50" s="99"/>
      <c r="V50" s="99">
        <f>+'Tabel 8'!U50/'Tabel 9'!$C50/1000</f>
        <v>3.5457303742466289E-3</v>
      </c>
    </row>
    <row r="51" spans="1:22" x14ac:dyDescent="0.25">
      <c r="C51" s="20"/>
      <c r="E51" s="6"/>
      <c r="F51" s="6"/>
      <c r="G51" s="6"/>
      <c r="H51" s="6"/>
      <c r="I51" s="6"/>
      <c r="J51" s="6"/>
      <c r="K51" s="6"/>
      <c r="L51" s="6"/>
      <c r="M51" s="6"/>
      <c r="N51" s="6"/>
      <c r="O51" s="6"/>
      <c r="P51" s="6"/>
      <c r="Q51" s="6"/>
      <c r="R51" s="6"/>
      <c r="S51" s="6"/>
      <c r="T51" s="6"/>
      <c r="U51" s="6"/>
      <c r="V51" s="6"/>
    </row>
    <row r="52" spans="1:22" x14ac:dyDescent="0.25">
      <c r="A52" s="1">
        <v>2017</v>
      </c>
      <c r="B52" s="1" t="s">
        <v>4</v>
      </c>
      <c r="C52" s="20">
        <v>1688.0003173999989</v>
      </c>
      <c r="E52" s="99">
        <f>+'Tabel 8'!D52/'Tabel 9'!$C52/1000</f>
        <v>2.3496441079519922E-2</v>
      </c>
      <c r="F52" s="99">
        <f>+'Tabel 8'!E52/'Tabel 9'!$C52/1000</f>
        <v>1.4492888270116872E-2</v>
      </c>
      <c r="G52" s="99">
        <f>+'Tabel 8'!F52/'Tabel 9'!$C52/1000</f>
        <v>9.727486322568632E-3</v>
      </c>
      <c r="H52" s="99">
        <f>+'Tabel 8'!G52/'Tabel 9'!$C52/1000</f>
        <v>1.1682462258285837E-3</v>
      </c>
      <c r="I52" s="99">
        <f>+'Tabel 8'!H52/'Tabel 9'!$C52/1000</f>
        <v>2.7298573066014773E-3</v>
      </c>
      <c r="J52" s="99">
        <f>+'Tabel 8'!I52/'Tabel 9'!$C52/1000</f>
        <v>2.3104261058476046E-5</v>
      </c>
      <c r="K52" s="99">
        <f>+'Tabel 8'!J52/'Tabel 9'!$C52/1000</f>
        <v>8.4419415405970167E-4</v>
      </c>
      <c r="L52" s="99">
        <f>+'Tabel 8'!K52/'Tabel 9'!$C52/1000</f>
        <v>1.1575827207246717E-3</v>
      </c>
      <c r="M52" s="99">
        <f>+'Tabel 8'!L52/'Tabel 9'!$C52/1000</f>
        <v>1.1575827207246717E-3</v>
      </c>
      <c r="N52" s="99">
        <f>+'Tabel 8'!M52/'Tabel 9'!$C52/1000</f>
        <v>0</v>
      </c>
      <c r="O52" s="99">
        <f>+'Tabel 8'!N52/'Tabel 9'!$C52/1000</f>
        <v>4.9940748903321301E-4</v>
      </c>
      <c r="P52" s="99">
        <f>+'Tabel 8'!O52/'Tabel 9'!$C52/1000</f>
        <v>7.3465625996451652E-3</v>
      </c>
      <c r="Q52" s="99">
        <f>+'Tabel 8'!P52/'Tabel 9'!$C52/1000</f>
        <v>6.9508280768999856E-3</v>
      </c>
      <c r="R52" s="99">
        <f>+'Tabel 8'!Q52/'Tabel 9'!$C52/1000</f>
        <v>3.8210893289018078E-4</v>
      </c>
      <c r="S52" s="99">
        <f>+'Tabel 8'!R52/'Tabel 9'!$C52/1000</f>
        <v>1.3625589854998694E-5</v>
      </c>
      <c r="T52" s="99">
        <f>+'Tabel 8'!S52/'Tabel 9'!$C52/1000</f>
        <v>7.1090034026080129E-5</v>
      </c>
      <c r="U52" s="99"/>
      <c r="V52" s="99">
        <f>+'Tabel 8'!U52/'Tabel 9'!$C52/1000</f>
        <v>4.1877954210863379E-3</v>
      </c>
    </row>
    <row r="53" spans="1:22" x14ac:dyDescent="0.25">
      <c r="B53" s="1" t="s">
        <v>33</v>
      </c>
      <c r="C53" s="20">
        <v>1343.461</v>
      </c>
      <c r="E53" s="99">
        <f>+'Tabel 8'!D53/'Tabel 9'!$C53/1000</f>
        <v>3.2544301620962571E-2</v>
      </c>
      <c r="F53" s="99">
        <f>+'Tabel 8'!E53/'Tabel 9'!$C53/1000</f>
        <v>1.7438541200674972E-2</v>
      </c>
      <c r="G53" s="99">
        <f>+'Tabel 8'!F53/'Tabel 9'!$C53/1000</f>
        <v>7.6771860143316408E-3</v>
      </c>
      <c r="H53" s="99">
        <f>+'Tabel 8'!G53/'Tabel 9'!$C53/1000</f>
        <v>9.8625862604124711E-4</v>
      </c>
      <c r="I53" s="99">
        <f>+'Tabel 8'!H53/'Tabel 9'!$C53/1000</f>
        <v>4.1400531909746539E-3</v>
      </c>
      <c r="J53" s="99">
        <f>+'Tabel 8'!I53/'Tabel 9'!$C53/1000</f>
        <v>8.7386235997918805E-4</v>
      </c>
      <c r="K53" s="99">
        <f>+'Tabel 8'!J53/'Tabel 9'!$C53/1000</f>
        <v>3.7611810093482433E-3</v>
      </c>
      <c r="L53" s="99">
        <f>+'Tabel 8'!K53/'Tabel 9'!$C53/1000</f>
        <v>7.2648182567264697E-4</v>
      </c>
      <c r="M53" s="99">
        <f>+'Tabel 8'!L53/'Tabel 9'!$C53/1000</f>
        <v>3.8408260455644039E-4</v>
      </c>
      <c r="N53" s="99">
        <f>+'Tabel 8'!M53/'Tabel 9'!$C53/1000</f>
        <v>3.4239922111620657E-4</v>
      </c>
      <c r="O53" s="99">
        <f>+'Tabel 8'!N53/'Tabel 9'!$C53/1000</f>
        <v>2.5456637743857097E-3</v>
      </c>
      <c r="P53" s="99">
        <f>+'Tabel 8'!O53/'Tabel 9'!$C53/1000</f>
        <v>1.1833614820229243E-2</v>
      </c>
      <c r="Q53" s="99">
        <f>+'Tabel 8'!P53/'Tabel 9'!$C53/1000</f>
        <v>1.1623709210762351E-2</v>
      </c>
      <c r="R53" s="99">
        <f>+'Tabel 8'!Q53/'Tabel 9'!$C53/1000</f>
        <v>1.2356145805497891E-4</v>
      </c>
      <c r="S53" s="99">
        <f>+'Tabel 8'!R53/'Tabel 9'!$C53/1000</f>
        <v>8.6344151411912954E-5</v>
      </c>
      <c r="T53" s="99">
        <f>+'Tabel 8'!S53/'Tabel 9'!$C53/1000</f>
        <v>8.1878074614745041E-6</v>
      </c>
      <c r="U53" s="99"/>
      <c r="V53" s="99">
        <f>+'Tabel 8'!U53/'Tabel 9'!$C53/1000</f>
        <v>6.7638733093108019E-3</v>
      </c>
    </row>
    <row r="54" spans="1:22" x14ac:dyDescent="0.25">
      <c r="B54" s="1" t="s">
        <v>46</v>
      </c>
      <c r="C54" s="20">
        <v>2193.4187289000015</v>
      </c>
      <c r="E54" s="99">
        <f>+'Tabel 8'!D54/'Tabel 9'!$C54/1000</f>
        <v>2.426486073942264E-2</v>
      </c>
      <c r="F54" s="99">
        <f>+'Tabel 8'!E54/'Tabel 9'!$C54/1000</f>
        <v>1.4054316029051012E-2</v>
      </c>
      <c r="G54" s="99">
        <f>+'Tabel 8'!F54/'Tabel 9'!$C54/1000</f>
        <v>1.0286681563677236E-2</v>
      </c>
      <c r="H54" s="99">
        <f>+'Tabel 8'!G54/'Tabel 9'!$C54/1000</f>
        <v>3.9025836185381882E-4</v>
      </c>
      <c r="I54" s="99">
        <f>+'Tabel 8'!H54/'Tabel 9'!$C54/1000</f>
        <v>1.3257842479800297E-3</v>
      </c>
      <c r="J54" s="99">
        <f>+'Tabel 8'!I54/'Tabel 9'!$C54/1000</f>
        <v>1.1716869041639186E-4</v>
      </c>
      <c r="K54" s="99">
        <f>+'Tabel 8'!J54/'Tabel 9'!$C54/1000</f>
        <v>1.9344231651235448E-3</v>
      </c>
      <c r="L54" s="99">
        <f>+'Tabel 8'!K54/'Tabel 9'!$C54/1000</f>
        <v>2.6679812308043793E-3</v>
      </c>
      <c r="M54" s="99">
        <f>+'Tabel 8'!L54/'Tabel 9'!$C54/1000</f>
        <v>2.1824378249932597E-3</v>
      </c>
      <c r="N54" s="99">
        <f>+'Tabel 8'!M54/'Tabel 9'!$C54/1000</f>
        <v>4.8554340581111801E-4</v>
      </c>
      <c r="O54" s="99">
        <f>+'Tabel 8'!N54/'Tabel 9'!$C54/1000</f>
        <v>1.3358142526071132E-3</v>
      </c>
      <c r="P54" s="99">
        <f>+'Tabel 8'!O54/'Tabel 9'!$C54/1000</f>
        <v>6.2067492269601504E-3</v>
      </c>
      <c r="Q54" s="99">
        <f>+'Tabel 8'!P54/'Tabel 9'!$C54/1000</f>
        <v>5.8716558905552944E-3</v>
      </c>
      <c r="R54" s="99">
        <f>+'Tabel 8'!Q54/'Tabel 9'!$C54/1000</f>
        <v>2.0607100415645572E-4</v>
      </c>
      <c r="S54" s="99">
        <f>+'Tabel 8'!R54/'Tabel 9'!$C54/1000</f>
        <v>1.2902233224840038E-4</v>
      </c>
      <c r="T54" s="99">
        <f>+'Tabel 8'!S54/'Tabel 9'!$C54/1000</f>
        <v>3.0090013881252381E-5</v>
      </c>
      <c r="U54" s="99"/>
      <c r="V54" s="99">
        <f>+'Tabel 8'!U54/'Tabel 9'!$C54/1000</f>
        <v>1.7625453585594197E-3</v>
      </c>
    </row>
    <row r="55" spans="1:22" x14ac:dyDescent="0.25">
      <c r="B55" s="1" t="s">
        <v>83</v>
      </c>
      <c r="C55" s="20">
        <v>6514.7812279999998</v>
      </c>
      <c r="E55" s="99">
        <f>+'Tabel 8'!D55/'Tabel 9'!$C55/1000</f>
        <v>2.6024511655328295E-2</v>
      </c>
      <c r="F55" s="99">
        <f>+'Tabel 8'!E55/'Tabel 9'!$C55/1000</f>
        <v>1.2272399824628463E-2</v>
      </c>
      <c r="G55" s="99">
        <f>+'Tabel 8'!F55/'Tabel 9'!$C55/1000</f>
        <v>7.8848388306923516E-3</v>
      </c>
      <c r="H55" s="99">
        <f>+'Tabel 8'!G55/'Tabel 9'!$C55/1000</f>
        <v>5.3739333332529829E-4</v>
      </c>
      <c r="I55" s="99">
        <f>+'Tabel 8'!H55/'Tabel 9'!$C55/1000</f>
        <v>2.2226379510283689E-3</v>
      </c>
      <c r="J55" s="99">
        <f>+'Tabel 8'!I55/'Tabel 9'!$C55/1000</f>
        <v>4.8259487002991653E-4</v>
      </c>
      <c r="K55" s="99">
        <f>+'Tabel 8'!J55/'Tabel 9'!$C55/1000</f>
        <v>1.1449348395525278E-3</v>
      </c>
      <c r="L55" s="99">
        <f>+'Tabel 8'!K55/'Tabel 9'!$C55/1000</f>
        <v>3.837427401637377E-3</v>
      </c>
      <c r="M55" s="99">
        <f>+'Tabel 8'!L55/'Tabel 9'!$C55/1000</f>
        <v>2.9126073978427694E-3</v>
      </c>
      <c r="N55" s="99">
        <f>+'Tabel 8'!M55/'Tabel 9'!$C55/1000</f>
        <v>9.2482000379460777E-4</v>
      </c>
      <c r="O55" s="99">
        <f>+'Tabel 8'!N55/'Tabel 9'!$C55/1000</f>
        <v>2.631707712042913E-3</v>
      </c>
      <c r="P55" s="99">
        <f>+'Tabel 8'!O55/'Tabel 9'!$C55/1000</f>
        <v>7.2829767170195453E-3</v>
      </c>
      <c r="Q55" s="99">
        <f>+'Tabel 8'!P55/'Tabel 9'!$C55/1000</f>
        <v>6.987648304189532E-3</v>
      </c>
      <c r="R55" s="99">
        <f>+'Tabel 8'!Q55/'Tabel 9'!$C55/1000</f>
        <v>1.6454888698221073E-4</v>
      </c>
      <c r="S55" s="99">
        <f>+'Tabel 8'!R55/'Tabel 9'!$C55/1000</f>
        <v>1.307795258478018E-4</v>
      </c>
      <c r="T55" s="99">
        <f>+'Tabel 8'!S55/'Tabel 9'!$C55/1000</f>
        <v>6.0477855849805065E-5</v>
      </c>
      <c r="U55" s="99"/>
      <c r="V55" s="99">
        <f>+'Tabel 8'!U55/'Tabel 9'!$C55/1000</f>
        <v>4.4405174920787074E-3</v>
      </c>
    </row>
    <row r="56" spans="1:22" x14ac:dyDescent="0.25">
      <c r="B56" s="1" t="s">
        <v>186</v>
      </c>
      <c r="C56" s="20">
        <v>2274.4490000000001</v>
      </c>
      <c r="E56" s="99">
        <f>+'Tabel 8'!D56/'Tabel 9'!$C56/1000</f>
        <v>3.1058511314168837E-2</v>
      </c>
      <c r="F56" s="99">
        <f>+'Tabel 8'!E56/'Tabel 9'!$C56/1000</f>
        <v>1.7975342599460351E-2</v>
      </c>
      <c r="G56" s="99">
        <f>+'Tabel 8'!F56/'Tabel 9'!$C56/1000</f>
        <v>1.1748339927604445E-2</v>
      </c>
      <c r="H56" s="99">
        <f>+'Tabel 8'!G56/'Tabel 9'!$C56/1000</f>
        <v>1.6439146360283303E-3</v>
      </c>
      <c r="I56" s="99">
        <f>+'Tabel 8'!H56/'Tabel 9'!$C56/1000</f>
        <v>1.18798003384556E-3</v>
      </c>
      <c r="J56" s="99">
        <f>+'Tabel 8'!I56/'Tabel 9'!$C56/1000</f>
        <v>2.744840618541018E-3</v>
      </c>
      <c r="K56" s="99">
        <f>+'Tabel 8'!J56/'Tabel 9'!$C56/1000</f>
        <v>6.5026738344100047E-4</v>
      </c>
      <c r="L56" s="99">
        <f>+'Tabel 8'!K56/'Tabel 9'!$C56/1000</f>
        <v>7.9447813514394033E-3</v>
      </c>
      <c r="M56" s="99">
        <f>+'Tabel 8'!L56/'Tabel 9'!$C56/1000</f>
        <v>6.8891410622968462E-3</v>
      </c>
      <c r="N56" s="99">
        <f>+'Tabel 8'!M56/'Tabel 9'!$C56/1000</f>
        <v>1.0556402891425572E-3</v>
      </c>
      <c r="O56" s="99">
        <f>+'Tabel 8'!N56/'Tabel 9'!$C56/1000</f>
        <v>9.021965319952216E-4</v>
      </c>
      <c r="P56" s="99">
        <f>+'Tabel 8'!O56/'Tabel 9'!$C56/1000</f>
        <v>4.2361908312738613E-3</v>
      </c>
      <c r="Q56" s="99">
        <f>+'Tabel 8'!P56/'Tabel 9'!$C56/1000</f>
        <v>4.1007734180893924E-3</v>
      </c>
      <c r="R56" s="99">
        <f>+'Tabel 8'!Q56/'Tabel 9'!$C56/1000</f>
        <v>6.9467374295928376E-5</v>
      </c>
      <c r="S56" s="99">
        <f>+'Tabel 8'!R56/'Tabel 9'!$C56/1000</f>
        <v>6.5950038888539596E-5</v>
      </c>
      <c r="T56" s="99">
        <f>+'Tabel 8'!S56/'Tabel 9'!$C56/1000</f>
        <v>0</v>
      </c>
      <c r="U56" s="99"/>
      <c r="V56" s="99">
        <f>+'Tabel 8'!U56/'Tabel 9'!$C56/1000</f>
        <v>6.4631038110768806E-3</v>
      </c>
    </row>
    <row r="57" spans="1:22" x14ac:dyDescent="0.25">
      <c r="B57" s="1" t="s">
        <v>206</v>
      </c>
      <c r="C57" s="20">
        <v>3671.1350000000002</v>
      </c>
      <c r="E57" s="99">
        <f>+'Tabel 8'!D57/'Tabel 9'!$C57/1000</f>
        <v>3.22287249038785E-2</v>
      </c>
      <c r="F57" s="99">
        <f>+'Tabel 8'!E57/'Tabel 9'!$C57/1000</f>
        <v>2.0458795440647101E-2</v>
      </c>
      <c r="G57" s="99">
        <f>+'Tabel 8'!F57/'Tabel 9'!$C57/1000</f>
        <v>8.0972233382863874E-3</v>
      </c>
      <c r="H57" s="99">
        <f>+'Tabel 8'!G57/'Tabel 9'!$C57/1000</f>
        <v>1.3840406304862119E-3</v>
      </c>
      <c r="I57" s="99">
        <f>+'Tabel 8'!H57/'Tabel 9'!$C57/1000</f>
        <v>5.4446376937922463E-3</v>
      </c>
      <c r="J57" s="99">
        <f>+'Tabel 8'!I57/'Tabel 9'!$C57/1000</f>
        <v>3.5847224359768844E-4</v>
      </c>
      <c r="K57" s="99">
        <f>+'Tabel 8'!J57/'Tabel 9'!$C57/1000</f>
        <v>5.1744215344845662E-3</v>
      </c>
      <c r="L57" s="99">
        <f>+'Tabel 8'!K57/'Tabel 9'!$C57/1000</f>
        <v>2.015452986610408E-3</v>
      </c>
      <c r="M57" s="99">
        <f>+'Tabel 8'!L57/'Tabel 9'!$C57/1000</f>
        <v>1.4657592270510345E-3</v>
      </c>
      <c r="N57" s="99">
        <f>+'Tabel 8'!M57/'Tabel 9'!$C57/1000</f>
        <v>5.4969375955937327E-4</v>
      </c>
      <c r="O57" s="99">
        <f>+'Tabel 8'!N57/'Tabel 9'!$C57/1000</f>
        <v>3.5381428359349356E-3</v>
      </c>
      <c r="P57" s="99">
        <f>+'Tabel 8'!O57/'Tabel 9'!$C57/1000</f>
        <v>6.2163336406860538E-3</v>
      </c>
      <c r="Q57" s="99">
        <f>+'Tabel 8'!P57/'Tabel 9'!$C57/1000</f>
        <v>5.8281703070031474E-3</v>
      </c>
      <c r="R57" s="99">
        <f>+'Tabel 8'!Q57/'Tabel 9'!$C57/1000</f>
        <v>2.9663850553030604E-4</v>
      </c>
      <c r="S57" s="99">
        <f>+'Tabel 8'!R57/'Tabel 9'!$C57/1000</f>
        <v>9.1524828152601291E-5</v>
      </c>
      <c r="T57" s="99">
        <f>+'Tabel 8'!S57/'Tabel 9'!$C57/1000</f>
        <v>2.988176681053679E-4</v>
      </c>
      <c r="U57" s="99"/>
      <c r="V57" s="99">
        <f>+'Tabel 8'!U57/'Tabel 9'!$C57/1000</f>
        <v>4.6209142404188353E-3</v>
      </c>
    </row>
    <row r="58" spans="1:22" x14ac:dyDescent="0.25">
      <c r="B58" s="1" t="s">
        <v>269</v>
      </c>
      <c r="C58" s="20">
        <v>7566.0517958999963</v>
      </c>
      <c r="E58" s="99">
        <f>+'Tabel 8'!D58/'Tabel 9'!$C58/1000</f>
        <v>3.3586209406827432E-2</v>
      </c>
      <c r="F58" s="99">
        <f>+'Tabel 8'!E58/'Tabel 9'!$C58/1000</f>
        <v>2.0385268850998308E-2</v>
      </c>
      <c r="G58" s="99">
        <f>+'Tabel 8'!F58/'Tabel 9'!$C58/1000</f>
        <v>8.9305494890499285E-3</v>
      </c>
      <c r="H58" s="99">
        <f>+'Tabel 8'!G58/'Tabel 9'!$C58/1000</f>
        <v>2.2195195662155047E-3</v>
      </c>
      <c r="I58" s="99">
        <f>+'Tabel 8'!H58/'Tabel 9'!$C58/1000</f>
        <v>5.422378950965122E-3</v>
      </c>
      <c r="J58" s="99">
        <f>+'Tabel 8'!I58/'Tabel 9'!$C58/1000</f>
        <v>3.4456544447828384E-4</v>
      </c>
      <c r="K58" s="99">
        <f>+'Tabel 8'!J58/'Tabel 9'!$C58/1000</f>
        <v>3.4682554002894691E-3</v>
      </c>
      <c r="L58" s="99">
        <f>+'Tabel 8'!K58/'Tabel 9'!$C58/1000</f>
        <v>4.9749857673981905E-3</v>
      </c>
      <c r="M58" s="99">
        <f>+'Tabel 8'!L58/'Tabel 9'!$C58/1000</f>
        <v>3.7212274987671965E-3</v>
      </c>
      <c r="N58" s="99">
        <f>+'Tabel 8'!M58/'Tabel 9'!$C58/1000</f>
        <v>1.2537582686309938E-3</v>
      </c>
      <c r="O58" s="99">
        <f>+'Tabel 8'!N58/'Tabel 9'!$C58/1000</f>
        <v>1.7427847912890875E-3</v>
      </c>
      <c r="P58" s="99">
        <f>+'Tabel 8'!O58/'Tabel 9'!$C58/1000</f>
        <v>6.4831699971418409E-3</v>
      </c>
      <c r="Q58" s="99">
        <f>+'Tabel 8'!P58/'Tabel 9'!$C58/1000</f>
        <v>6.0073604075285602E-3</v>
      </c>
      <c r="R58" s="99">
        <f>+'Tabel 8'!Q58/'Tabel 9'!$C58/1000</f>
        <v>2.6883241813150337E-4</v>
      </c>
      <c r="S58" s="99">
        <f>+'Tabel 8'!R58/'Tabel 9'!$C58/1000</f>
        <v>2.0697717148177695E-4</v>
      </c>
      <c r="T58" s="99">
        <f>+'Tabel 8'!S58/'Tabel 9'!$C58/1000</f>
        <v>1.3953116215409446E-4</v>
      </c>
      <c r="U58" s="99"/>
      <c r="V58" s="99">
        <f>+'Tabel 8'!U58/'Tabel 9'!$C58/1000</f>
        <v>5.1571151047557183E-3</v>
      </c>
    </row>
    <row r="59" spans="1:22" x14ac:dyDescent="0.25">
      <c r="B59" s="1" t="s">
        <v>392</v>
      </c>
      <c r="C59" s="20">
        <v>10258.228591799983</v>
      </c>
      <c r="E59" s="99">
        <f>+'Tabel 8'!D59/'Tabel 9'!$C59/1000</f>
        <v>3.4785342986530868E-2</v>
      </c>
      <c r="F59" s="99">
        <f>+'Tabel 8'!E59/'Tabel 9'!$C59/1000</f>
        <v>1.9945256451347891E-2</v>
      </c>
      <c r="G59" s="99">
        <f>+'Tabel 8'!F59/'Tabel 9'!$C59/1000</f>
        <v>9.3641898443154702E-3</v>
      </c>
      <c r="H59" s="99">
        <f>+'Tabel 8'!G59/'Tabel 9'!$C59/1000</f>
        <v>4.2697430270770102E-4</v>
      </c>
      <c r="I59" s="99">
        <f>+'Tabel 8'!H59/'Tabel 9'!$C59/1000</f>
        <v>3.2116656111890224E-3</v>
      </c>
      <c r="J59" s="99">
        <f>+'Tabel 8'!I59/'Tabel 9'!$C59/1000</f>
        <v>2.7509622882217633E-4</v>
      </c>
      <c r="K59" s="99">
        <f>+'Tabel 8'!J59/'Tabel 9'!$C59/1000</f>
        <v>6.667330464313519E-3</v>
      </c>
      <c r="L59" s="99">
        <f>+'Tabel 8'!K59/'Tabel 9'!$C59/1000</f>
        <v>5.6957202188597155E-3</v>
      </c>
      <c r="M59" s="99">
        <f>+'Tabel 8'!L59/'Tabel 9'!$C59/1000</f>
        <v>4.3536756468558532E-3</v>
      </c>
      <c r="N59" s="99">
        <f>+'Tabel 8'!M59/'Tabel 9'!$C59/1000</f>
        <v>1.3420445720038632E-3</v>
      </c>
      <c r="O59" s="99">
        <f>+'Tabel 8'!N59/'Tabel 9'!$C59/1000</f>
        <v>1.4225652966697445E-3</v>
      </c>
      <c r="P59" s="99">
        <f>+'Tabel 8'!O59/'Tabel 9'!$C59/1000</f>
        <v>7.7218010196535196E-3</v>
      </c>
      <c r="Q59" s="99">
        <f>+'Tabel 8'!P59/'Tabel 9'!$C59/1000</f>
        <v>7.0236297968241691E-3</v>
      </c>
      <c r="R59" s="99">
        <f>+'Tabel 8'!Q59/'Tabel 9'!$C59/1000</f>
        <v>6.5391406907836956E-4</v>
      </c>
      <c r="S59" s="99">
        <f>+'Tabel 8'!R59/'Tabel 9'!$C59/1000</f>
        <v>4.425715375098088E-5</v>
      </c>
      <c r="T59" s="99">
        <f>+'Tabel 8'!S59/'Tabel 9'!$C59/1000</f>
        <v>1.2380305124173068E-5</v>
      </c>
      <c r="U59" s="99"/>
      <c r="V59" s="99">
        <f>+'Tabel 8'!U59/'Tabel 9'!$C59/1000</f>
        <v>2.1859524575154081E-3</v>
      </c>
    </row>
    <row r="60" spans="1:22" x14ac:dyDescent="0.25">
      <c r="B60" s="1" t="s">
        <v>487</v>
      </c>
      <c r="C60" s="20">
        <v>3796.835</v>
      </c>
      <c r="E60" s="99">
        <f>+'Tabel 8'!D60/'Tabel 9'!$C60/1000</f>
        <v>2.783054833828702E-2</v>
      </c>
      <c r="F60" s="99">
        <f>+'Tabel 8'!E60/'Tabel 9'!$C60/1000</f>
        <v>1.5025409321184619E-2</v>
      </c>
      <c r="G60" s="99">
        <f>+'Tabel 8'!F60/'Tabel 9'!$C60/1000</f>
        <v>8.2126297297617622E-3</v>
      </c>
      <c r="H60" s="99">
        <f>+'Tabel 8'!G60/'Tabel 9'!$C60/1000</f>
        <v>7.266578610869316E-4</v>
      </c>
      <c r="I60" s="99">
        <f>+'Tabel 8'!H60/'Tabel 9'!$C60/1000</f>
        <v>4.1260681594011859E-3</v>
      </c>
      <c r="J60" s="99">
        <f>+'Tabel 8'!I60/'Tabel 9'!$C60/1000</f>
        <v>3.8848145889932006E-4</v>
      </c>
      <c r="K60" s="99">
        <f>+'Tabel 8'!J60/'Tabel 9'!$C60/1000</f>
        <v>1.5715721120354189E-3</v>
      </c>
      <c r="L60" s="99">
        <f>+'Tabel 8'!K60/'Tabel 9'!$C60/1000</f>
        <v>2.7849511501026511E-3</v>
      </c>
      <c r="M60" s="99">
        <f>+'Tabel 8'!L60/'Tabel 9'!$C60/1000</f>
        <v>2.3854078462719609E-3</v>
      </c>
      <c r="N60" s="99">
        <f>+'Tabel 8'!M60/'Tabel 9'!$C60/1000</f>
        <v>3.9954330383069051E-4</v>
      </c>
      <c r="O60" s="99">
        <f>+'Tabel 8'!N60/'Tabel 9'!$C60/1000</f>
        <v>1.6237208095690224E-3</v>
      </c>
      <c r="P60" s="99">
        <f>+'Tabel 8'!O60/'Tabel 9'!$C60/1000</f>
        <v>8.396467057430728E-3</v>
      </c>
      <c r="Q60" s="99">
        <f>+'Tabel 8'!P60/'Tabel 9'!$C60/1000</f>
        <v>7.4443582615520559E-3</v>
      </c>
      <c r="R60" s="99">
        <f>+'Tabel 8'!Q60/'Tabel 9'!$C60/1000</f>
        <v>1.3853643890240162E-4</v>
      </c>
      <c r="S60" s="99">
        <f>+'Tabel 8'!R60/'Tabel 9'!$C60/1000</f>
        <v>8.1357235697627106E-4</v>
      </c>
      <c r="T60" s="99">
        <f>+'Tabel 8'!S60/'Tabel 9'!$C60/1000</f>
        <v>1.8963162739492234E-4</v>
      </c>
      <c r="U60" s="99"/>
      <c r="V60" s="99">
        <f>+'Tabel 8'!U60/'Tabel 9'!$C60/1000</f>
        <v>2.8421040155813988E-3</v>
      </c>
    </row>
    <row r="61" spans="1:22" x14ac:dyDescent="0.25">
      <c r="B61" s="1" t="s">
        <v>538</v>
      </c>
      <c r="C61" s="20">
        <v>3685.2899930999974</v>
      </c>
      <c r="E61" s="99">
        <f>+'Tabel 8'!D61/'Tabel 9'!$C61/1000</f>
        <v>3.9010227219342483E-2</v>
      </c>
      <c r="F61" s="99">
        <f>+'Tabel 8'!E61/'Tabel 9'!$C61/1000</f>
        <v>2.1537789468023084E-2</v>
      </c>
      <c r="G61" s="99">
        <f>+'Tabel 8'!F61/'Tabel 9'!$C61/1000</f>
        <v>1.2308665012775066E-2</v>
      </c>
      <c r="H61" s="99">
        <f>+'Tabel 8'!G61/'Tabel 9'!$C61/1000</f>
        <v>1.2091314410380214E-3</v>
      </c>
      <c r="I61" s="99">
        <f>+'Tabel 8'!H61/'Tabel 9'!$C61/1000</f>
        <v>3.3609295396537101E-3</v>
      </c>
      <c r="J61" s="99">
        <f>+'Tabel 8'!I61/'Tabel 9'!$C61/1000</f>
        <v>4.1109383599026087E-4</v>
      </c>
      <c r="K61" s="99">
        <f>+'Tabel 8'!J61/'Tabel 9'!$C61/1000</f>
        <v>4.2479696385660289E-3</v>
      </c>
      <c r="L61" s="99">
        <f>+'Tabel 8'!K61/'Tabel 9'!$C61/1000</f>
        <v>5.078569131613018E-3</v>
      </c>
      <c r="M61" s="99">
        <f>+'Tabel 8'!L61/'Tabel 9'!$C61/1000</f>
        <v>3.6879051649792976E-3</v>
      </c>
      <c r="N61" s="99">
        <f>+'Tabel 8'!M61/'Tabel 9'!$C61/1000</f>
        <v>1.3906639666337209E-3</v>
      </c>
      <c r="O61" s="99">
        <f>+'Tabel 8'!N61/'Tabel 9'!$C61/1000</f>
        <v>3.1028765772598238E-3</v>
      </c>
      <c r="P61" s="99">
        <f>+'Tabel 8'!O61/'Tabel 9'!$C61/1000</f>
        <v>9.2909920424465563E-3</v>
      </c>
      <c r="Q61" s="99">
        <f>+'Tabel 8'!P61/'Tabel 9'!$C61/1000</f>
        <v>8.8202014117910437E-3</v>
      </c>
      <c r="R61" s="99">
        <f>+'Tabel 8'!Q61/'Tabel 9'!$C61/1000</f>
        <v>3.6387909839137947E-4</v>
      </c>
      <c r="S61" s="99">
        <f>+'Tabel 8'!R61/'Tabel 9'!$C61/1000</f>
        <v>1.0691153226413386E-4</v>
      </c>
      <c r="T61" s="99">
        <f>+'Tabel 8'!S61/'Tabel 9'!$C61/1000</f>
        <v>5.9696794665252405E-6</v>
      </c>
      <c r="U61" s="99"/>
      <c r="V61" s="99">
        <f>+'Tabel 8'!U61/'Tabel 9'!$C61/1000</f>
        <v>3.2154864399238227E-3</v>
      </c>
    </row>
    <row r="62" spans="1:22" x14ac:dyDescent="0.25">
      <c r="B62" s="1" t="s">
        <v>590</v>
      </c>
      <c r="C62" s="20">
        <v>1180.7149999999999</v>
      </c>
      <c r="E62" s="99">
        <f>+'Tabel 8'!D62/'Tabel 9'!$C62/1000</f>
        <v>3.0142752484723243E-2</v>
      </c>
      <c r="F62" s="99">
        <f>+'Tabel 8'!E62/'Tabel 9'!$C62/1000</f>
        <v>1.0526672397657352E-2</v>
      </c>
      <c r="G62" s="99">
        <f>+'Tabel 8'!F62/'Tabel 9'!$C62/1000</f>
        <v>4.4701727343177651E-3</v>
      </c>
      <c r="H62" s="99">
        <f>+'Tabel 8'!G62/'Tabel 9'!$C62/1000</f>
        <v>9.2740415765023743E-4</v>
      </c>
      <c r="I62" s="99">
        <f>+'Tabel 8'!H62/'Tabel 9'!$C62/1000</f>
        <v>3.3420427452856955E-3</v>
      </c>
      <c r="J62" s="99">
        <f>+'Tabel 8'!I62/'Tabel 9'!$C62/1000</f>
        <v>1.312763876125907E-4</v>
      </c>
      <c r="K62" s="99">
        <f>+'Tabel 8'!J62/'Tabel 9'!$C62/1000</f>
        <v>1.6557763727910633E-3</v>
      </c>
      <c r="L62" s="99">
        <f>+'Tabel 8'!K62/'Tabel 9'!$C62/1000</f>
        <v>5.8854168872251138E-3</v>
      </c>
      <c r="M62" s="99">
        <f>+'Tabel 8'!L62/'Tabel 9'!$C62/1000</f>
        <v>4.2779163472980363E-3</v>
      </c>
      <c r="N62" s="99">
        <f>+'Tabel 8'!M62/'Tabel 9'!$C62/1000</f>
        <v>1.6075005399270781E-3</v>
      </c>
      <c r="O62" s="99">
        <f>+'Tabel 8'!N62/'Tabel 9'!$C62/1000</f>
        <v>3.5249827435071125E-3</v>
      </c>
      <c r="P62" s="99">
        <f>+'Tabel 8'!O62/'Tabel 9'!$C62/1000</f>
        <v>1.0205680456333664E-2</v>
      </c>
      <c r="Q62" s="99">
        <f>+'Tabel 8'!P62/'Tabel 9'!$C62/1000</f>
        <v>9.6424624062538371E-3</v>
      </c>
      <c r="R62" s="99">
        <f>+'Tabel 8'!Q62/'Tabel 9'!$C62/1000</f>
        <v>2.5577721973549927E-4</v>
      </c>
      <c r="S62" s="99">
        <f>+'Tabel 8'!R62/'Tabel 9'!$C62/1000</f>
        <v>3.0744083034432528E-4</v>
      </c>
      <c r="T62" s="99">
        <f>+'Tabel 8'!S62/'Tabel 9'!$C62/1000</f>
        <v>2.2359333115950931E-4</v>
      </c>
      <c r="U62" s="99"/>
      <c r="V62" s="99">
        <f>+'Tabel 8'!U62/'Tabel 9'!$C62/1000</f>
        <v>3.9543835726657157E-3</v>
      </c>
    </row>
    <row r="63" spans="1:22" x14ac:dyDescent="0.25">
      <c r="B63" s="1" t="s">
        <v>617</v>
      </c>
      <c r="C63" s="20">
        <v>13098.970302399995</v>
      </c>
      <c r="E63" s="99">
        <f>+'Tabel 8'!D63/'Tabel 9'!$C63/1000</f>
        <v>3.4638982265412614E-2</v>
      </c>
      <c r="F63" s="99">
        <f>+'Tabel 8'!E63/'Tabel 9'!$C63/1000</f>
        <v>1.6655202276474174E-2</v>
      </c>
      <c r="G63" s="99">
        <f>+'Tabel 8'!F63/'Tabel 9'!$C63/1000</f>
        <v>8.6995387705490965E-3</v>
      </c>
      <c r="H63" s="99">
        <f>+'Tabel 8'!G63/'Tabel 9'!$C63/1000</f>
        <v>7.9914678469666055E-4</v>
      </c>
      <c r="I63" s="99">
        <f>+'Tabel 8'!H63/'Tabel 9'!$C63/1000</f>
        <v>2.7767831486216693E-3</v>
      </c>
      <c r="J63" s="99">
        <f>+'Tabel 8'!I63/'Tabel 9'!$C63/1000</f>
        <v>2.6330313913056769E-4</v>
      </c>
      <c r="K63" s="99">
        <f>+'Tabel 8'!J63/'Tabel 9'!$C63/1000</f>
        <v>4.1164304334761776E-3</v>
      </c>
      <c r="L63" s="99">
        <f>+'Tabel 8'!K63/'Tabel 9'!$C63/1000</f>
        <v>8.8087839987589667E-3</v>
      </c>
      <c r="M63" s="99">
        <f>+'Tabel 8'!L63/'Tabel 9'!$C63/1000</f>
        <v>7.8702369438238568E-3</v>
      </c>
      <c r="N63" s="99">
        <f>+'Tabel 8'!M63/'Tabel 9'!$C63/1000</f>
        <v>9.3854705493511123E-4</v>
      </c>
      <c r="O63" s="99">
        <f>+'Tabel 8'!N63/'Tabel 9'!$C63/1000</f>
        <v>1.5963086805509336E-3</v>
      </c>
      <c r="P63" s="99">
        <f>+'Tabel 8'!O63/'Tabel 9'!$C63/1000</f>
        <v>7.578687309628543E-3</v>
      </c>
      <c r="Q63" s="99">
        <f>+'Tabel 8'!P63/'Tabel 9'!$C63/1000</f>
        <v>7.1769000028021647E-3</v>
      </c>
      <c r="R63" s="99">
        <f>+'Tabel 8'!Q63/'Tabel 9'!$C63/1000</f>
        <v>3.1040607819799598E-4</v>
      </c>
      <c r="S63" s="99">
        <f>+'Tabel 8'!R63/'Tabel 9'!$C63/1000</f>
        <v>9.1381228628381999E-5</v>
      </c>
      <c r="T63" s="99">
        <f>+'Tabel 8'!S63/'Tabel 9'!$C63/1000</f>
        <v>3.2727763335829041E-4</v>
      </c>
      <c r="U63" s="99"/>
      <c r="V63" s="99">
        <f>+'Tabel 8'!U63/'Tabel 9'!$C63/1000</f>
        <v>5.2449924241306243E-3</v>
      </c>
    </row>
    <row r="64" spans="1:22" x14ac:dyDescent="0.25">
      <c r="E64" s="6"/>
      <c r="F64" s="6"/>
      <c r="G64" s="6"/>
      <c r="H64" s="6"/>
      <c r="I64" s="6"/>
      <c r="J64" s="6"/>
      <c r="K64" s="6"/>
      <c r="L64" s="6"/>
      <c r="M64" s="6"/>
      <c r="N64" s="6"/>
      <c r="O64" s="6"/>
      <c r="P64" s="6"/>
      <c r="Q64" s="6"/>
      <c r="R64" s="6"/>
      <c r="S64" s="6"/>
      <c r="T64" s="6"/>
      <c r="U64" s="6"/>
      <c r="V64" s="6"/>
    </row>
  </sheetData>
  <mergeCells count="2">
    <mergeCell ref="F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V64"/>
  <sheetViews>
    <sheetView showGridLines="0" zoomScale="85" zoomScaleNormal="85" workbookViewId="0">
      <pane ySplit="4" topLeftCell="A5" activePane="bottomLeft" state="frozen"/>
      <selection pane="bottomLeft" activeCell="A2" sqref="A2"/>
    </sheetView>
  </sheetViews>
  <sheetFormatPr defaultRowHeight="15" x14ac:dyDescent="0.25"/>
  <cols>
    <col min="1" max="1" width="9.140625" style="1"/>
    <col min="2" max="2" width="15" style="1" bestFit="1" customWidth="1"/>
    <col min="3" max="3" width="15" style="1" customWidth="1"/>
    <col min="4" max="4" width="5.28515625" style="1" customWidth="1"/>
    <col min="5" max="20" width="10.140625" style="1" customWidth="1"/>
    <col min="21" max="21" width="4.28515625" style="1" customWidth="1"/>
    <col min="22" max="22" width="10.140625" style="1" customWidth="1"/>
  </cols>
  <sheetData>
    <row r="2" spans="1:22" x14ac:dyDescent="0.25">
      <c r="A2" s="2" t="s">
        <v>963</v>
      </c>
      <c r="B2" s="2"/>
      <c r="C2" s="2"/>
      <c r="D2" s="2"/>
      <c r="E2" s="2"/>
      <c r="F2" s="2"/>
      <c r="G2" s="2"/>
      <c r="H2" s="2"/>
      <c r="I2" s="2"/>
      <c r="J2" s="2"/>
      <c r="K2" s="2"/>
      <c r="L2" s="2"/>
      <c r="M2" s="2"/>
      <c r="N2" s="2"/>
      <c r="O2" s="2"/>
      <c r="P2" s="2"/>
      <c r="Q2" s="2"/>
      <c r="R2" s="2"/>
      <c r="S2" s="2"/>
      <c r="T2" s="2"/>
      <c r="U2" s="2"/>
      <c r="V2" s="2"/>
    </row>
    <row r="3" spans="1:22" ht="27.75" customHeight="1" x14ac:dyDescent="0.25">
      <c r="A3" s="2"/>
      <c r="B3" s="2"/>
      <c r="C3" s="13"/>
      <c r="D3" s="13"/>
      <c r="E3" s="83" t="s">
        <v>736</v>
      </c>
      <c r="F3" s="212" t="s">
        <v>737</v>
      </c>
      <c r="G3" s="212"/>
      <c r="H3" s="212"/>
      <c r="I3" s="212"/>
      <c r="J3" s="212"/>
      <c r="K3" s="212"/>
      <c r="L3" s="212" t="s">
        <v>738</v>
      </c>
      <c r="M3" s="212"/>
      <c r="N3" s="212"/>
      <c r="O3" s="4" t="s">
        <v>739</v>
      </c>
      <c r="P3" s="4" t="s">
        <v>740</v>
      </c>
      <c r="Q3" s="4"/>
      <c r="R3" s="4"/>
      <c r="S3" s="4"/>
      <c r="T3" s="4" t="s">
        <v>741</v>
      </c>
      <c r="U3" s="5"/>
      <c r="V3" s="83" t="s">
        <v>757</v>
      </c>
    </row>
    <row r="4" spans="1:22" ht="51" x14ac:dyDescent="0.25">
      <c r="A4" s="2" t="s">
        <v>0</v>
      </c>
      <c r="B4" s="2" t="s">
        <v>1</v>
      </c>
      <c r="C4" s="2" t="s">
        <v>818</v>
      </c>
      <c r="D4" s="2"/>
      <c r="E4" s="83" t="s">
        <v>3</v>
      </c>
      <c r="F4" s="83" t="s">
        <v>742</v>
      </c>
      <c r="G4" s="83" t="s">
        <v>743</v>
      </c>
      <c r="H4" s="83" t="s">
        <v>744</v>
      </c>
      <c r="I4" s="83" t="s">
        <v>745</v>
      </c>
      <c r="J4" s="83" t="s">
        <v>746</v>
      </c>
      <c r="K4" s="83" t="s">
        <v>747</v>
      </c>
      <c r="L4" s="83" t="s">
        <v>748</v>
      </c>
      <c r="M4" s="83" t="s">
        <v>749</v>
      </c>
      <c r="N4" s="83" t="s">
        <v>750</v>
      </c>
      <c r="O4" s="83" t="s">
        <v>751</v>
      </c>
      <c r="P4" s="83" t="s">
        <v>752</v>
      </c>
      <c r="Q4" s="4" t="s">
        <v>753</v>
      </c>
      <c r="R4" s="4" t="s">
        <v>754</v>
      </c>
      <c r="S4" s="4" t="s">
        <v>755</v>
      </c>
      <c r="T4" s="4" t="s">
        <v>3</v>
      </c>
      <c r="U4" s="4"/>
      <c r="V4" s="83" t="s">
        <v>756</v>
      </c>
    </row>
    <row r="5" spans="1:22" s="198" customFormat="1" x14ac:dyDescent="0.25">
      <c r="A5" s="13"/>
      <c r="B5" s="13"/>
      <c r="C5" s="13"/>
      <c r="D5" s="13"/>
      <c r="E5" s="52"/>
      <c r="F5" s="52"/>
      <c r="G5" s="52"/>
      <c r="H5" s="52"/>
      <c r="I5" s="52"/>
      <c r="J5" s="52"/>
      <c r="K5" s="52"/>
      <c r="L5" s="52"/>
      <c r="M5" s="52"/>
      <c r="N5" s="52"/>
      <c r="O5" s="52"/>
      <c r="P5" s="52"/>
      <c r="Q5" s="5"/>
      <c r="R5" s="5"/>
      <c r="S5" s="5"/>
      <c r="T5" s="5"/>
      <c r="U5" s="5"/>
      <c r="V5" s="52"/>
    </row>
    <row r="6" spans="1:22" x14ac:dyDescent="0.25">
      <c r="A6" s="18"/>
      <c r="B6" s="2"/>
      <c r="C6" s="2"/>
      <c r="D6" s="2"/>
      <c r="E6" s="18" t="s">
        <v>819</v>
      </c>
      <c r="F6" s="105"/>
      <c r="G6" s="105"/>
      <c r="H6" s="105"/>
      <c r="I6" s="105"/>
      <c r="J6" s="105"/>
      <c r="K6" s="105"/>
      <c r="L6" s="105"/>
      <c r="M6" s="105"/>
      <c r="N6" s="105"/>
      <c r="O6" s="105"/>
      <c r="P6" s="105"/>
      <c r="Q6" s="4"/>
      <c r="R6" s="4"/>
      <c r="S6" s="4"/>
      <c r="T6" s="4"/>
      <c r="U6" s="4"/>
      <c r="V6" s="105"/>
    </row>
    <row r="7" spans="1:22" x14ac:dyDescent="0.25">
      <c r="A7" s="13" t="s">
        <v>722</v>
      </c>
      <c r="B7" s="13"/>
      <c r="C7" s="97">
        <f>SUM(C13:C24)</f>
        <v>17475415</v>
      </c>
      <c r="D7" s="13"/>
      <c r="E7" s="14">
        <f>+'Tabel 8'!D7/'Tabel 10'!$C7*1000</f>
        <v>117.92847265715864</v>
      </c>
      <c r="F7" s="14">
        <f>+'Tabel 8'!E7/'Tabel 10'!$C7*1000</f>
        <v>66.170731853864424</v>
      </c>
      <c r="G7" s="14">
        <f>+'Tabel 8'!F7/'Tabel 10'!$C7*1000</f>
        <v>33.769596701066959</v>
      </c>
      <c r="H7" s="14">
        <f>+'Tabel 8'!G7/'Tabel 10'!$C7*1000</f>
        <v>4.2997873665420228</v>
      </c>
      <c r="I7" s="14">
        <f>+'Tabel 8'!H7/'Tabel 10'!$C7*1000</f>
        <v>10.763133012519019</v>
      </c>
      <c r="J7" s="14">
        <f>+'Tabel 8'!I7/'Tabel 10'!$C7*1000</f>
        <v>1.0636614209094699</v>
      </c>
      <c r="K7" s="14">
        <f>+'Tabel 8'!J7/'Tabel 10'!$C7*1000</f>
        <v>16.274576242125974</v>
      </c>
      <c r="L7" s="14">
        <f>+'Tabel 8'!K7/'Tabel 10'!$C7*1000</f>
        <v>18.676122999081851</v>
      </c>
      <c r="M7" s="14">
        <f>+'Tabel 8'!L7/'Tabel 10'!$C7*1000</f>
        <v>14.608028420720281</v>
      </c>
      <c r="N7" s="14">
        <f>+'Tabel 8'!M7/'Tabel 10'!$C7*1000</f>
        <v>4.0680945783615732</v>
      </c>
      <c r="O7" s="14">
        <f>+'Tabel 8'!N7/'Tabel 10'!$C7*1000</f>
        <v>6.2554165380335753</v>
      </c>
      <c r="P7" s="14">
        <f>+'Tabel 8'!O7/'Tabel 10'!$C7*1000</f>
        <v>26.826315712674063</v>
      </c>
      <c r="Q7" s="14">
        <f>+'Tabel 8'!P7/'Tabel 10'!$C7*1000</f>
        <v>25.435509108524727</v>
      </c>
      <c r="R7" s="14">
        <f>+'Tabel 8'!Q7/'Tabel 10'!$C7*1000</f>
        <v>1.0796920326386716</v>
      </c>
      <c r="S7" s="14">
        <f>+'Tabel 8'!R7/'Tabel 10'!$C7*1000</f>
        <v>0.31107150398528755</v>
      </c>
      <c r="T7" s="14">
        <f>+'Tabel 8'!S7/'Tabel 10'!$C7*1000</f>
        <v>0.79053916602266672</v>
      </c>
      <c r="U7" s="14"/>
      <c r="V7" s="14">
        <f>+'Tabel 8'!U7/'Tabel 10'!$C7*1000</f>
        <v>12.080457030634181</v>
      </c>
    </row>
    <row r="8" spans="1:22" x14ac:dyDescent="0.25">
      <c r="A8" s="13" t="s">
        <v>723</v>
      </c>
      <c r="B8" s="13"/>
      <c r="C8" s="97">
        <f>SUM(C26:C37)</f>
        <v>17407585</v>
      </c>
      <c r="D8" s="13"/>
      <c r="E8" s="14">
        <f>+'Tabel 8'!D8/'Tabel 10'!$C8*1000</f>
        <v>114.1397270212956</v>
      </c>
      <c r="F8" s="14">
        <f>+'Tabel 8'!E8/'Tabel 10'!$C8*1000</f>
        <v>62.845995007348805</v>
      </c>
      <c r="G8" s="14">
        <f>+'Tabel 8'!F8/'Tabel 10'!$C8*1000</f>
        <v>33.325597163216827</v>
      </c>
      <c r="H8" s="14">
        <f>+'Tabel 8'!G8/'Tabel 10'!$C8*1000</f>
        <v>4.390015760238466</v>
      </c>
      <c r="I8" s="14">
        <f>+'Tabel 8'!H8/'Tabel 10'!$C8*1000</f>
        <v>10.370148590919737</v>
      </c>
      <c r="J8" s="14">
        <f>+'Tabel 8'!I8/'Tabel 10'!$C8*1000</f>
        <v>1.0641178123274393</v>
      </c>
      <c r="K8" s="14">
        <f>+'Tabel 8'!J8/'Tabel 10'!$C8*1000</f>
        <v>13.696132914513061</v>
      </c>
      <c r="L8" s="14">
        <f>+'Tabel 8'!K8/'Tabel 10'!$C8*1000</f>
        <v>18.091136708509538</v>
      </c>
      <c r="M8" s="14">
        <f>+'Tabel 8'!L8/'Tabel 10'!$C8*1000</f>
        <v>14.153624486173946</v>
      </c>
      <c r="N8" s="14">
        <f>+'Tabel 8'!M8/'Tabel 10'!$C8*1000</f>
        <v>3.9375122223355943</v>
      </c>
      <c r="O8" s="14">
        <f>+'Tabel 8'!N8/'Tabel 10'!$C8*1000</f>
        <v>6.4425938463032066</v>
      </c>
      <c r="P8" s="14">
        <f>+'Tabel 8'!O8/'Tabel 10'!$C8*1000</f>
        <v>26.759944012911614</v>
      </c>
      <c r="Q8" s="14">
        <f>+'Tabel 8'!P8/'Tabel 10'!$C8*1000</f>
        <v>25.22462056787155</v>
      </c>
      <c r="R8" s="14">
        <f>+'Tabel 8'!Q8/'Tabel 10'!$C8*1000</f>
        <v>1.123493232659561</v>
      </c>
      <c r="S8" s="14">
        <f>+'Tabel 8'!R8/'Tabel 10'!$C8*1000</f>
        <v>0.41183540242698785</v>
      </c>
      <c r="T8" s="14">
        <f>+'Tabel 8'!S8/'Tabel 10'!$C8*1000</f>
        <v>0.53499666955525427</v>
      </c>
      <c r="U8" s="14"/>
      <c r="V8" s="14">
        <f>+'Tabel 8'!U8/'Tabel 10'!$C8*1000</f>
        <v>13.482570959728188</v>
      </c>
    </row>
    <row r="9" spans="1:22" x14ac:dyDescent="0.25">
      <c r="A9" s="13" t="s">
        <v>761</v>
      </c>
      <c r="B9" s="13"/>
      <c r="C9" s="97">
        <f>SUM(C39:C50)</f>
        <v>17282163</v>
      </c>
      <c r="D9" s="13"/>
      <c r="E9" s="14">
        <f>+'Tabel 8'!D9/'Tabel 10'!$C9*1000</f>
        <v>111.16149060739677</v>
      </c>
      <c r="F9" s="14">
        <f>+'Tabel 8'!E9/'Tabel 10'!$C9*1000</f>
        <v>61.209988587655374</v>
      </c>
      <c r="G9" s="14">
        <f>+'Tabel 8'!F9/'Tabel 10'!$C9*1000</f>
        <v>30.416568895540273</v>
      </c>
      <c r="H9" s="14">
        <f>+'Tabel 8'!G9/'Tabel 10'!$C9*1000</f>
        <v>4.7014445270835115</v>
      </c>
      <c r="I9" s="14">
        <f>+'Tabel 8'!H9/'Tabel 10'!$C9*1000</f>
        <v>10.978028866445172</v>
      </c>
      <c r="J9" s="14">
        <f>+'Tabel 8'!I9/'Tabel 10'!$C9*1000</f>
        <v>1.074772399989681</v>
      </c>
      <c r="K9" s="14">
        <f>+'Tabel 8'!J9/'Tabel 10'!$C9*1000</f>
        <v>14.039173898596747</v>
      </c>
      <c r="L9" s="14">
        <f>+'Tabel 8'!K9/'Tabel 10'!$C9*1000</f>
        <v>18.126955520556077</v>
      </c>
      <c r="M9" s="14">
        <f>+'Tabel 8'!L9/'Tabel 10'!$C9*1000</f>
        <v>13.756554452277982</v>
      </c>
      <c r="N9" s="14">
        <f>+'Tabel 8'!M9/'Tabel 10'!$C9*1000</f>
        <v>4.3704010682780998</v>
      </c>
      <c r="O9" s="14">
        <f>+'Tabel 8'!N9/'Tabel 10'!$C9*1000</f>
        <v>5.832256066558335</v>
      </c>
      <c r="P9" s="14">
        <f>+'Tabel 8'!O9/'Tabel 10'!$C9*1000</f>
        <v>25.99229043262698</v>
      </c>
      <c r="Q9" s="14">
        <f>+'Tabel 8'!P9/'Tabel 10'!$C9*1000</f>
        <v>24.422742061239461</v>
      </c>
      <c r="R9" s="14">
        <f>+'Tabel 8'!Q9/'Tabel 10'!$C9*1000</f>
        <v>1.1497103630230219</v>
      </c>
      <c r="S9" s="14">
        <f>+'Tabel 8'!R9/'Tabel 10'!$C9*1000</f>
        <v>0.41983800836449819</v>
      </c>
      <c r="T9" s="14">
        <f>+'Tabel 8'!S9/'Tabel 10'!$C9*1000</f>
        <v>0.56840003302827324</v>
      </c>
      <c r="U9" s="14"/>
      <c r="V9" s="14">
        <f>+'Tabel 8'!U9/'Tabel 10'!$C9*1000</f>
        <v>14.560156619284289</v>
      </c>
    </row>
    <row r="10" spans="1:22" x14ac:dyDescent="0.25">
      <c r="A10" s="13" t="s">
        <v>760</v>
      </c>
      <c r="B10" s="13"/>
      <c r="C10" s="97">
        <f>SUM(C52:C63)</f>
        <v>17081507</v>
      </c>
      <c r="D10" s="13"/>
      <c r="E10" s="14">
        <f>+'Tabel 8'!D10/'Tabel 10'!$C10*1000</f>
        <v>108.00077534142626</v>
      </c>
      <c r="F10" s="14">
        <f>+'Tabel 8'!E10/'Tabel 10'!$C10*1000</f>
        <v>58.573169217446683</v>
      </c>
      <c r="G10" s="14">
        <f>+'Tabel 8'!F10/'Tabel 10'!$C10*1000</f>
        <v>30.23837416686947</v>
      </c>
      <c r="H10" s="14">
        <f>+'Tabel 8'!G10/'Tabel 10'!$C10*1000</f>
        <v>3.3032799740678618</v>
      </c>
      <c r="I10" s="14">
        <f>+'Tabel 8'!H10/'Tabel 10'!$C10*1000</f>
        <v>11.274824873472815</v>
      </c>
      <c r="J10" s="14">
        <f>+'Tabel 8'!I10/'Tabel 10'!$C10*1000</f>
        <v>1.4165026540105623</v>
      </c>
      <c r="K10" s="14">
        <f>+'Tabel 8'!J10/'Tabel 10'!$C10*1000</f>
        <v>12.340187549025972</v>
      </c>
      <c r="L10" s="14">
        <f>+'Tabel 8'!K10/'Tabel 10'!$C10*1000</f>
        <v>17.969433259020999</v>
      </c>
      <c r="M10" s="14">
        <f>+'Tabel 8'!L10/'Tabel 10'!$C10*1000</f>
        <v>14.68775559439808</v>
      </c>
      <c r="N10" s="14">
        <f>+'Tabel 8'!M10/'Tabel 10'!$C10*1000</f>
        <v>3.2816776646229164</v>
      </c>
      <c r="O10" s="14">
        <f>+'Tabel 8'!N10/'Tabel 10'!$C10*1000</f>
        <v>6.4297605591825127</v>
      </c>
      <c r="P10" s="14">
        <f>+'Tabel 8'!O10/'Tabel 10'!$C10*1000</f>
        <v>25.028412305776065</v>
      </c>
      <c r="Q10" s="14">
        <f>+'Tabel 8'!P10/'Tabel 10'!$C10*1000</f>
        <v>23.425392150704269</v>
      </c>
      <c r="R10" s="14">
        <f>+'Tabel 8'!Q10/'Tabel 10'!$C10*1000</f>
        <v>1.0864966422459097</v>
      </c>
      <c r="S10" s="14">
        <f>+'Tabel 8'!R10/'Tabel 10'!$C10*1000</f>
        <v>0.51652351282588826</v>
      </c>
      <c r="T10" s="14">
        <f>+'Tabel 8'!S10/'Tabel 10'!$C10*1000</f>
        <v>0.47792621576070543</v>
      </c>
      <c r="U10" s="14"/>
      <c r="V10" s="14">
        <f>+'Tabel 8'!U10/'Tabel 10'!$C10*1000</f>
        <v>13.937411962539372</v>
      </c>
    </row>
    <row r="11" spans="1:22" x14ac:dyDescent="0.25">
      <c r="A11" s="13"/>
      <c r="B11" s="13"/>
      <c r="C11" s="13"/>
      <c r="D11" s="13"/>
      <c r="E11" s="14"/>
      <c r="F11" s="14"/>
      <c r="G11" s="14"/>
      <c r="H11" s="14"/>
      <c r="I11" s="14"/>
      <c r="J11" s="14"/>
      <c r="K11" s="14"/>
      <c r="L11" s="14"/>
      <c r="M11" s="14"/>
      <c r="N11" s="14"/>
      <c r="O11" s="14"/>
      <c r="P11" s="14"/>
      <c r="Q11" s="14"/>
      <c r="R11" s="14"/>
      <c r="S11" s="14"/>
      <c r="T11" s="14"/>
      <c r="U11" s="14"/>
      <c r="V11" s="14"/>
    </row>
    <row r="12" spans="1:22" x14ac:dyDescent="0.25">
      <c r="A12" s="18"/>
      <c r="B12" s="2"/>
      <c r="C12" s="2"/>
      <c r="D12" s="2"/>
      <c r="E12" s="18" t="s">
        <v>822</v>
      </c>
      <c r="F12" s="83"/>
      <c r="G12" s="83"/>
      <c r="H12" s="83"/>
      <c r="I12" s="83"/>
      <c r="J12" s="83"/>
      <c r="K12" s="83"/>
      <c r="L12" s="83"/>
      <c r="M12" s="83"/>
      <c r="N12" s="83"/>
      <c r="O12" s="83"/>
      <c r="P12" s="83"/>
      <c r="Q12" s="4"/>
      <c r="R12" s="4"/>
      <c r="S12" s="4"/>
      <c r="T12" s="4"/>
      <c r="U12" s="4"/>
      <c r="V12" s="83"/>
    </row>
    <row r="13" spans="1:22" x14ac:dyDescent="0.25">
      <c r="A13" s="1">
        <v>2021</v>
      </c>
      <c r="B13" s="1" t="s">
        <v>4</v>
      </c>
      <c r="C13" s="20">
        <v>494771</v>
      </c>
      <c r="E13" s="6">
        <f>+'Tabel 8'!D13/'Tabel 10'!$C13*1000</f>
        <v>85.894282405395629</v>
      </c>
      <c r="F13" s="6">
        <f>+'Tabel 8'!E13/'Tabel 10'!$C13*1000</f>
        <v>52.181716390006692</v>
      </c>
      <c r="G13" s="6">
        <f>+'Tabel 8'!F13/'Tabel 10'!$C13*1000</f>
        <v>31.117830268952709</v>
      </c>
      <c r="H13" s="6">
        <f>+'Tabel 8'!G13/'Tabel 10'!$C13*1000</f>
        <v>4.5083483065903218</v>
      </c>
      <c r="I13" s="6">
        <f>+'Tabel 8'!H13/'Tabel 10'!$C13*1000</f>
        <v>11.547564428796353</v>
      </c>
      <c r="J13" s="6">
        <f>+'Tabel 8'!I13/'Tabel 10'!$C13*1000</f>
        <v>1.265029680397598</v>
      </c>
      <c r="K13" s="6">
        <f>+'Tabel 8'!J13/'Tabel 10'!$C13*1000</f>
        <v>3.7431458189748388</v>
      </c>
      <c r="L13" s="6">
        <f>+'Tabel 8'!K13/'Tabel 10'!$C13*1000</f>
        <v>2.9791560135901256</v>
      </c>
      <c r="M13" s="6">
        <f>+'Tabel 8'!L13/'Tabel 10'!$C13*1000</f>
        <v>2.5051993750644237</v>
      </c>
      <c r="N13" s="6">
        <f>+'Tabel 8'!M13/'Tabel 10'!$C13*1000</f>
        <v>0.4739566385257018</v>
      </c>
      <c r="O13" s="6">
        <f>+'Tabel 8'!N13/'Tabel 10'!$C13*1000</f>
        <v>3.2499883784619552</v>
      </c>
      <c r="P13" s="6">
        <f>+'Tabel 8'!O13/'Tabel 10'!$C13*1000</f>
        <v>27.483421623336856</v>
      </c>
      <c r="Q13" s="6">
        <f>+'Tabel 8'!P13/'Tabel 10'!$C13*1000</f>
        <v>26.421718330298258</v>
      </c>
      <c r="R13" s="6">
        <f>+'Tabel 8'!Q13/'Tabel 10'!$C13*1000</f>
        <v>0.44485226498723651</v>
      </c>
      <c r="S13" s="6">
        <f>+'Tabel 8'!R13/'Tabel 10'!$C13*1000</f>
        <v>0.61685102805136116</v>
      </c>
      <c r="T13" s="6">
        <f>+'Tabel 8'!S13/'Tabel 10'!$C13*1000</f>
        <v>0</v>
      </c>
      <c r="U13" s="6"/>
      <c r="V13" s="6">
        <f>+'Tabel 8'!U13/'Tabel 10'!$C13*1000</f>
        <v>14.66132817000188</v>
      </c>
    </row>
    <row r="14" spans="1:22" x14ac:dyDescent="0.25">
      <c r="B14" s="1" t="s">
        <v>33</v>
      </c>
      <c r="C14" s="20">
        <v>428226</v>
      </c>
      <c r="E14" s="6">
        <f>+'Tabel 8'!D14/'Tabel 10'!$C14*1000</f>
        <v>101.32033085333445</v>
      </c>
      <c r="F14" s="6">
        <f>+'Tabel 8'!E14/'Tabel 10'!$C14*1000</f>
        <v>53.906114995352922</v>
      </c>
      <c r="G14" s="6">
        <f>+'Tabel 8'!F14/'Tabel 10'!$C14*1000</f>
        <v>29.811361290533505</v>
      </c>
      <c r="H14" s="6">
        <f>+'Tabel 8'!G14/'Tabel 10'!$C14*1000</f>
        <v>0.78930284475954293</v>
      </c>
      <c r="I14" s="6">
        <f>+'Tabel 8'!H14/'Tabel 10'!$C14*1000</f>
        <v>12.817997973032931</v>
      </c>
      <c r="J14" s="6">
        <f>+'Tabel 8'!I14/'Tabel 10'!$C14*1000</f>
        <v>1.167607758520034E-2</v>
      </c>
      <c r="K14" s="6">
        <f>+'Tabel 8'!J14/'Tabel 10'!$C14*1000</f>
        <v>10.475776809441744</v>
      </c>
      <c r="L14" s="6">
        <f>+'Tabel 8'!K14/'Tabel 10'!$C14*1000</f>
        <v>5.137474137488149</v>
      </c>
      <c r="M14" s="6">
        <f>+'Tabel 8'!L14/'Tabel 10'!$C14*1000</f>
        <v>4.3808643099671665</v>
      </c>
      <c r="N14" s="6">
        <f>+'Tabel 8'!M14/'Tabel 10'!$C14*1000</f>
        <v>0.75660982752098194</v>
      </c>
      <c r="O14" s="6">
        <f>+'Tabel 8'!N14/'Tabel 10'!$C14*1000</f>
        <v>1.5902817671042861</v>
      </c>
      <c r="P14" s="6">
        <f>+'Tabel 8'!O14/'Tabel 10'!$C14*1000</f>
        <v>40.686459953389097</v>
      </c>
      <c r="Q14" s="6">
        <f>+'Tabel 8'!P14/'Tabel 10'!$C14*1000</f>
        <v>39.822430212084271</v>
      </c>
      <c r="R14" s="6">
        <f>+'Tabel 8'!Q14/'Tabel 10'!$C14*1000</f>
        <v>0.70523508614610042</v>
      </c>
      <c r="S14" s="6">
        <f>+'Tabel 8'!R14/'Tabel 10'!$C14*1000</f>
        <v>0.1587946551587246</v>
      </c>
      <c r="T14" s="6">
        <f>+'Tabel 8'!S14/'Tabel 10'!$C14*1000</f>
        <v>12.238864524806996</v>
      </c>
      <c r="U14" s="6"/>
      <c r="V14" s="6">
        <f>+'Tabel 8'!U14/'Tabel 10'!$C14*1000</f>
        <v>12.810992326481811</v>
      </c>
    </row>
    <row r="15" spans="1:22" x14ac:dyDescent="0.25">
      <c r="B15" s="1" t="s">
        <v>46</v>
      </c>
      <c r="C15" s="20">
        <v>651435</v>
      </c>
      <c r="E15" s="6">
        <f>+'Tabel 8'!D15/'Tabel 10'!$C15*1000</f>
        <v>84.777452854083677</v>
      </c>
      <c r="F15" s="6">
        <f>+'Tabel 8'!E15/'Tabel 10'!$C15*1000</f>
        <v>43.07106618465388</v>
      </c>
      <c r="G15" s="6">
        <f>+'Tabel 8'!F15/'Tabel 10'!$C15*1000</f>
        <v>27.440957271254998</v>
      </c>
      <c r="H15" s="6">
        <f>+'Tabel 8'!G15/'Tabel 10'!$C15*1000</f>
        <v>3.4136943824019284</v>
      </c>
      <c r="I15" s="6">
        <f>+'Tabel 8'!H15/'Tabel 10'!$C15*1000</f>
        <v>6.5455494408498165</v>
      </c>
      <c r="J15" s="6">
        <f>+'Tabel 8'!I15/'Tabel 10'!$C15*1000</f>
        <v>0.20262957931336206</v>
      </c>
      <c r="K15" s="6">
        <f>+'Tabel 8'!J15/'Tabel 10'!$C15*1000</f>
        <v>5.4682355108337743</v>
      </c>
      <c r="L15" s="6">
        <f>+'Tabel 8'!K15/'Tabel 10'!$C15*1000</f>
        <v>13.431884992363015</v>
      </c>
      <c r="M15" s="6">
        <f>+'Tabel 8'!L15/'Tabel 10'!$C15*1000</f>
        <v>11.354931804401053</v>
      </c>
      <c r="N15" s="6">
        <f>+'Tabel 8'!M15/'Tabel 10'!$C15*1000</f>
        <v>2.0769531879619612</v>
      </c>
      <c r="O15" s="6">
        <f>+'Tabel 8'!N15/'Tabel 10'!$C15*1000</f>
        <v>4.5560953894095348</v>
      </c>
      <c r="P15" s="6">
        <f>+'Tabel 8'!O15/'Tabel 10'!$C15*1000</f>
        <v>23.718406287657249</v>
      </c>
      <c r="Q15" s="6">
        <f>+'Tabel 8'!P15/'Tabel 10'!$C15*1000</f>
        <v>22.956856785404529</v>
      </c>
      <c r="R15" s="6">
        <f>+'Tabel 8'!Q15/'Tabel 10'!$C15*1000</f>
        <v>0.64027876917881299</v>
      </c>
      <c r="S15" s="6">
        <f>+'Tabel 8'!R15/'Tabel 10'!$C15*1000</f>
        <v>0.12127073307390607</v>
      </c>
      <c r="T15" s="6">
        <f>+'Tabel 8'!S15/'Tabel 10'!$C15*1000</f>
        <v>7.5218555957232883E-2</v>
      </c>
      <c r="U15" s="6"/>
      <c r="V15" s="6">
        <f>+'Tabel 8'!U15/'Tabel 10'!$C15*1000</f>
        <v>4.704997428753444</v>
      </c>
    </row>
    <row r="16" spans="1:22" x14ac:dyDescent="0.25">
      <c r="B16" s="1" t="s">
        <v>83</v>
      </c>
      <c r="C16" s="20">
        <v>2096603</v>
      </c>
      <c r="E16" s="6">
        <f>+'Tabel 8'!D16/'Tabel 10'!$C16*1000</f>
        <v>89.537218061788522</v>
      </c>
      <c r="F16" s="6">
        <f>+'Tabel 8'!E16/'Tabel 10'!$C16*1000</f>
        <v>44.882125991425177</v>
      </c>
      <c r="G16" s="6">
        <f>+'Tabel 8'!F16/'Tabel 10'!$C16*1000</f>
        <v>25.219605237615326</v>
      </c>
      <c r="H16" s="6">
        <f>+'Tabel 8'!G16/'Tabel 10'!$C16*1000</f>
        <v>2.339832576792078</v>
      </c>
      <c r="I16" s="6">
        <f>+'Tabel 8'!H16/'Tabel 10'!$C16*1000</f>
        <v>8.0263168563624099</v>
      </c>
      <c r="J16" s="6">
        <f>+'Tabel 8'!I16/'Tabel 10'!$C16*1000</f>
        <v>1.5401580556738688</v>
      </c>
      <c r="K16" s="6">
        <f>+'Tabel 8'!J16/'Tabel 10'!$C16*1000</f>
        <v>7.7563086573853024</v>
      </c>
      <c r="L16" s="6">
        <f>+'Tabel 8'!K16/'Tabel 10'!$C16*1000</f>
        <v>11.659813517389798</v>
      </c>
      <c r="M16" s="6">
        <f>+'Tabel 8'!L16/'Tabel 10'!$C16*1000</f>
        <v>8.6633473289888485</v>
      </c>
      <c r="N16" s="6">
        <f>+'Tabel 8'!M16/'Tabel 10'!$C16*1000</f>
        <v>2.9964661884009511</v>
      </c>
      <c r="O16" s="6">
        <f>+'Tabel 8'!N16/'Tabel 10'!$C16*1000</f>
        <v>7.5436312930964995</v>
      </c>
      <c r="P16" s="6">
        <f>+'Tabel 8'!O16/'Tabel 10'!$C16*1000</f>
        <v>25.451647259877049</v>
      </c>
      <c r="Q16" s="6">
        <f>+'Tabel 8'!P16/'Tabel 10'!$C16*1000</f>
        <v>24.695233193885535</v>
      </c>
      <c r="R16" s="6">
        <f>+'Tabel 8'!Q16/'Tabel 10'!$C16*1000</f>
        <v>0.61933518172014435</v>
      </c>
      <c r="S16" s="6">
        <f>+'Tabel 8'!R16/'Tabel 10'!$C16*1000</f>
        <v>0.13693579566565536</v>
      </c>
      <c r="T16" s="6">
        <f>+'Tabel 8'!S16/'Tabel 10'!$C16*1000</f>
        <v>4.721923988470874E-2</v>
      </c>
      <c r="U16" s="6"/>
      <c r="V16" s="6">
        <f>+'Tabel 8'!U16/'Tabel 10'!$C16*1000</f>
        <v>12.45967882331562</v>
      </c>
    </row>
    <row r="17" spans="1:22" x14ac:dyDescent="0.25">
      <c r="B17" s="1" t="s">
        <v>186</v>
      </c>
      <c r="C17" s="20">
        <v>586937</v>
      </c>
      <c r="E17" s="6">
        <f>+'Tabel 8'!D17/'Tabel 10'!$C17*1000</f>
        <v>125.60632572149993</v>
      </c>
      <c r="F17" s="6">
        <f>+'Tabel 8'!E17/'Tabel 10'!$C17*1000</f>
        <v>66.649401894922292</v>
      </c>
      <c r="G17" s="6">
        <f>+'Tabel 8'!F17/'Tabel 10'!$C17*1000</f>
        <v>36.178499566392986</v>
      </c>
      <c r="H17" s="6">
        <f>+'Tabel 8'!G17/'Tabel 10'!$C17*1000</f>
        <v>3.9559612019688655</v>
      </c>
      <c r="I17" s="6">
        <f>+'Tabel 8'!H17/'Tabel 10'!$C17*1000</f>
        <v>15.820607663173389</v>
      </c>
      <c r="J17" s="6">
        <f>+'Tabel 8'!I17/'Tabel 10'!$C17*1000</f>
        <v>2.7319797525117688</v>
      </c>
      <c r="K17" s="6">
        <f>+'Tabel 8'!J17/'Tabel 10'!$C17*1000</f>
        <v>7.9623537108752718</v>
      </c>
      <c r="L17" s="6">
        <f>+'Tabel 8'!K17/'Tabel 10'!$C17*1000</f>
        <v>37.629251521032067</v>
      </c>
      <c r="M17" s="6">
        <f>+'Tabel 8'!L17/'Tabel 10'!$C17*1000</f>
        <v>17.498811627142263</v>
      </c>
      <c r="N17" s="6">
        <f>+'Tabel 8'!M17/'Tabel 10'!$C17*1000</f>
        <v>20.130439893889807</v>
      </c>
      <c r="O17" s="6">
        <f>+'Tabel 8'!N17/'Tabel 10'!$C17*1000</f>
        <v>7.1864612385997138</v>
      </c>
      <c r="P17" s="6">
        <f>+'Tabel 8'!O17/'Tabel 10'!$C17*1000</f>
        <v>14.141211066945855</v>
      </c>
      <c r="Q17" s="6">
        <f>+'Tabel 8'!P17/'Tabel 10'!$C17*1000</f>
        <v>13.605378430734474</v>
      </c>
      <c r="R17" s="6">
        <f>+'Tabel 8'!Q17/'Tabel 10'!$C17*1000</f>
        <v>0.42287332371276648</v>
      </c>
      <c r="S17" s="6">
        <f>+'Tabel 8'!R17/'Tabel 10'!$C17*1000</f>
        <v>0.11278893646166453</v>
      </c>
      <c r="T17" s="6">
        <f>+'Tabel 8'!S17/'Tabel 10'!$C17*1000</f>
        <v>4.5728928317689981</v>
      </c>
      <c r="U17" s="6"/>
      <c r="V17" s="6">
        <f>+'Tabel 8'!U17/'Tabel 10'!$C17*1000</f>
        <v>17.538509243751886</v>
      </c>
    </row>
    <row r="18" spans="1:22" x14ac:dyDescent="0.25">
      <c r="B18" s="1" t="s">
        <v>206</v>
      </c>
      <c r="C18" s="20">
        <v>1115872</v>
      </c>
      <c r="E18" s="6">
        <f>+'Tabel 8'!D18/'Tabel 10'!$C18*1000</f>
        <v>111.35775429439936</v>
      </c>
      <c r="F18" s="6">
        <f>+'Tabel 8'!E18/'Tabel 10'!$C18*1000</f>
        <v>71.19813025149837</v>
      </c>
      <c r="G18" s="6">
        <f>+'Tabel 8'!F18/'Tabel 10'!$C18*1000</f>
        <v>37.974696022482867</v>
      </c>
      <c r="H18" s="6">
        <f>+'Tabel 8'!G18/'Tabel 10'!$C18*1000</f>
        <v>3.0228377448309476</v>
      </c>
      <c r="I18" s="6">
        <f>+'Tabel 8'!H18/'Tabel 10'!$C18*1000</f>
        <v>11.324865217515988</v>
      </c>
      <c r="J18" s="6">
        <f>+'Tabel 8'!I18/'Tabel 10'!$C18*1000</f>
        <v>0.69909451980155424</v>
      </c>
      <c r="K18" s="6">
        <f>+'Tabel 8'!J18/'Tabel 10'!$C18*1000</f>
        <v>18.176547130853717</v>
      </c>
      <c r="L18" s="6">
        <f>+'Tabel 8'!K18/'Tabel 10'!$C18*1000</f>
        <v>9.5181167732499787</v>
      </c>
      <c r="M18" s="6">
        <f>+'Tabel 8'!L18/'Tabel 10'!$C18*1000</f>
        <v>7.2201829600527665</v>
      </c>
      <c r="N18" s="6">
        <f>+'Tabel 8'!M18/'Tabel 10'!$C18*1000</f>
        <v>2.2979338131972131</v>
      </c>
      <c r="O18" s="6">
        <f>+'Tabel 8'!N18/'Tabel 10'!$C18*1000</f>
        <v>9.3093114622465656</v>
      </c>
      <c r="P18" s="6">
        <f>+'Tabel 8'!O18/'Tabel 10'!$C18*1000</f>
        <v>21.332195807404432</v>
      </c>
      <c r="Q18" s="6">
        <f>+'Tabel 8'!P18/'Tabel 10'!$C18*1000</f>
        <v>19.942878753118638</v>
      </c>
      <c r="R18" s="6">
        <f>+'Tabel 8'!Q18/'Tabel 10'!$C18*1000</f>
        <v>1.1789882710561785</v>
      </c>
      <c r="S18" s="6">
        <f>+'Tabel 8'!R18/'Tabel 10'!$C18*1000</f>
        <v>0.21014955120300535</v>
      </c>
      <c r="T18" s="6">
        <f>+'Tabel 8'!S18/'Tabel 10'!$C18*1000</f>
        <v>0.94634510051332055</v>
      </c>
      <c r="U18" s="6"/>
      <c r="V18" s="6">
        <f>+'Tabel 8'!U18/'Tabel 10'!$C18*1000</f>
        <v>8.8621275558486996</v>
      </c>
    </row>
    <row r="19" spans="1:22" x14ac:dyDescent="0.25">
      <c r="B19" s="1" t="s">
        <v>269</v>
      </c>
      <c r="C19" s="20">
        <v>2573949</v>
      </c>
      <c r="E19" s="6">
        <f>+'Tabel 8'!D19/'Tabel 10'!$C19*1000</f>
        <v>105.00713106592244</v>
      </c>
      <c r="F19" s="6">
        <f>+'Tabel 8'!E19/'Tabel 10'!$C19*1000</f>
        <v>61.111156437054504</v>
      </c>
      <c r="G19" s="6">
        <f>+'Tabel 8'!F19/'Tabel 10'!$C19*1000</f>
        <v>31.923515190083407</v>
      </c>
      <c r="H19" s="6">
        <f>+'Tabel 8'!G19/'Tabel 10'!$C19*1000</f>
        <v>6.8797011906607324</v>
      </c>
      <c r="I19" s="6">
        <f>+'Tabel 8'!H19/'Tabel 10'!$C19*1000</f>
        <v>13.251389207789277</v>
      </c>
      <c r="J19" s="6">
        <f>+'Tabel 8'!I19/'Tabel 10'!$C19*1000</f>
        <v>1.0196394722661561</v>
      </c>
      <c r="K19" s="6">
        <f>+'Tabel 8'!J19/'Tabel 10'!$C19*1000</f>
        <v>8.0369890778721711</v>
      </c>
      <c r="L19" s="6">
        <f>+'Tabel 8'!K19/'Tabel 10'!$C19*1000</f>
        <v>13.070189036379508</v>
      </c>
      <c r="M19" s="6">
        <f>+'Tabel 8'!L19/'Tabel 10'!$C19*1000</f>
        <v>11.071198380387489</v>
      </c>
      <c r="N19" s="6">
        <f>+'Tabel 8'!M19/'Tabel 10'!$C19*1000</f>
        <v>1.9989906559920185</v>
      </c>
      <c r="O19" s="6">
        <f>+'Tabel 8'!N19/'Tabel 10'!$C19*1000</f>
        <v>6.7880132823144512</v>
      </c>
      <c r="P19" s="6">
        <f>+'Tabel 8'!O19/'Tabel 10'!$C19*1000</f>
        <v>24.037772310173978</v>
      </c>
      <c r="Q19" s="6">
        <f>+'Tabel 8'!P19/'Tabel 10'!$C19*1000</f>
        <v>22.728694313679096</v>
      </c>
      <c r="R19" s="6">
        <f>+'Tabel 8'!Q19/'Tabel 10'!$C19*1000</f>
        <v>0.85273639842902871</v>
      </c>
      <c r="S19" s="6">
        <f>+'Tabel 8'!R19/'Tabel 10'!$C19*1000</f>
        <v>0.45630274725723008</v>
      </c>
      <c r="T19" s="6">
        <f>+'Tabel 8'!S19/'Tabel 10'!$C19*1000</f>
        <v>1.357058745142192</v>
      </c>
      <c r="U19" s="6"/>
      <c r="V19" s="6">
        <f>+'Tabel 8'!U19/'Tabel 10'!$C19*1000</f>
        <v>12.586107960958046</v>
      </c>
    </row>
    <row r="20" spans="1:22" x14ac:dyDescent="0.25">
      <c r="B20" s="1" t="s">
        <v>392</v>
      </c>
      <c r="C20" s="20">
        <v>2888486</v>
      </c>
      <c r="E20" s="6">
        <f>+'Tabel 8'!D20/'Tabel 10'!$C20*1000</f>
        <v>145.06907771060688</v>
      </c>
      <c r="F20" s="6">
        <f>+'Tabel 8'!E20/'Tabel 10'!$C20*1000</f>
        <v>84.627379187574391</v>
      </c>
      <c r="G20" s="6">
        <f>+'Tabel 8'!F20/'Tabel 10'!$C20*1000</f>
        <v>38.185235010235928</v>
      </c>
      <c r="H20" s="6">
        <f>+'Tabel 8'!G20/'Tabel 10'!$C20*1000</f>
        <v>3.3162939484833918</v>
      </c>
      <c r="I20" s="6">
        <f>+'Tabel 8'!H20/'Tabel 10'!$C20*1000</f>
        <v>11.728952847259778</v>
      </c>
      <c r="J20" s="6">
        <f>+'Tabel 8'!I20/'Tabel 10'!$C20*1000</f>
        <v>0.72187462562832594</v>
      </c>
      <c r="K20" s="6">
        <f>+'Tabel 8'!J20/'Tabel 10'!$C20*1000</f>
        <v>30.675126616605372</v>
      </c>
      <c r="L20" s="6">
        <f>+'Tabel 8'!K20/'Tabel 10'!$C20*1000</f>
        <v>25.877224262122095</v>
      </c>
      <c r="M20" s="6">
        <f>+'Tabel 8'!L20/'Tabel 10'!$C20*1000</f>
        <v>20.17571107628061</v>
      </c>
      <c r="N20" s="6">
        <f>+'Tabel 8'!M20/'Tabel 10'!$C20*1000</f>
        <v>5.7015131858414883</v>
      </c>
      <c r="O20" s="6">
        <f>+'Tabel 8'!N20/'Tabel 10'!$C20*1000</f>
        <v>5.2830444738177711</v>
      </c>
      <c r="P20" s="6">
        <f>+'Tabel 8'!O20/'Tabel 10'!$C20*1000</f>
        <v>29.281775989220648</v>
      </c>
      <c r="Q20" s="6">
        <f>+'Tabel 8'!P20/'Tabel 10'!$C20*1000</f>
        <v>26.973153897145259</v>
      </c>
      <c r="R20" s="6">
        <f>+'Tabel 8'!Q20/'Tabel 10'!$C20*1000</f>
        <v>1.8909097508363655</v>
      </c>
      <c r="S20" s="6">
        <f>+'Tabel 8'!R20/'Tabel 10'!$C20*1000</f>
        <v>0.41769412308630011</v>
      </c>
      <c r="T20" s="6">
        <f>+'Tabel 8'!S20/'Tabel 10'!$C20*1000</f>
        <v>0.14194287249444865</v>
      </c>
      <c r="U20" s="6"/>
      <c r="V20" s="6">
        <f>+'Tabel 8'!U20/'Tabel 10'!$C20*1000</f>
        <v>19.991788085523005</v>
      </c>
    </row>
    <row r="21" spans="1:22" x14ac:dyDescent="0.25">
      <c r="B21" s="1" t="s">
        <v>487</v>
      </c>
      <c r="C21" s="20">
        <v>1166533</v>
      </c>
      <c r="E21" s="6">
        <f>+'Tabel 8'!D21/'Tabel 10'!$C21*1000</f>
        <v>105.66782079889725</v>
      </c>
      <c r="F21" s="6">
        <f>+'Tabel 8'!E21/'Tabel 10'!$C21*1000</f>
        <v>57.979499936992781</v>
      </c>
      <c r="G21" s="6">
        <f>+'Tabel 8'!F21/'Tabel 10'!$C21*1000</f>
        <v>32.807730257095173</v>
      </c>
      <c r="H21" s="6">
        <f>+'Tabel 8'!G21/'Tabel 10'!$C21*1000</f>
        <v>3.6875081973677548</v>
      </c>
      <c r="I21" s="6">
        <f>+'Tabel 8'!H21/'Tabel 10'!$C21*1000</f>
        <v>12.775635151341625</v>
      </c>
      <c r="J21" s="6">
        <f>+'Tabel 8'!I21/'Tabel 10'!$C21*1000</f>
        <v>0.69865147406888606</v>
      </c>
      <c r="K21" s="6">
        <f>+'Tabel 8'!J21/'Tabel 10'!$C21*1000</f>
        <v>8.0098891330120985</v>
      </c>
      <c r="L21" s="6">
        <f>+'Tabel 8'!K21/'Tabel 10'!$C21*1000</f>
        <v>11.569325514151764</v>
      </c>
      <c r="M21" s="6">
        <f>+'Tabel 8'!L21/'Tabel 10'!$C21*1000</f>
        <v>8.2632038699290984</v>
      </c>
      <c r="N21" s="6">
        <f>+'Tabel 8'!M21/'Tabel 10'!$C21*1000</f>
        <v>3.306121644222666</v>
      </c>
      <c r="O21" s="6">
        <f>+'Tabel 8'!N21/'Tabel 10'!$C21*1000</f>
        <v>8.2046543046789076</v>
      </c>
      <c r="P21" s="6">
        <f>+'Tabel 8'!O21/'Tabel 10'!$C21*1000</f>
        <v>27.914341043073794</v>
      </c>
      <c r="Q21" s="6">
        <f>+'Tabel 8'!P21/'Tabel 10'!$C21*1000</f>
        <v>26.548927462832172</v>
      </c>
      <c r="R21" s="6">
        <f>+'Tabel 8'!Q21/'Tabel 10'!$C21*1000</f>
        <v>0.82192274029110191</v>
      </c>
      <c r="S21" s="6">
        <f>+'Tabel 8'!R21/'Tabel 10'!$C21*1000</f>
        <v>0.54366228816501549</v>
      </c>
      <c r="T21" s="6">
        <f>+'Tabel 8'!S21/'Tabel 10'!$C21*1000</f>
        <v>0.28974748249728038</v>
      </c>
      <c r="U21" s="6"/>
      <c r="V21" s="6">
        <f>+'Tabel 8'!U21/'Tabel 10'!$C21*1000</f>
        <v>12.490859667064713</v>
      </c>
    </row>
    <row r="22" spans="1:22" x14ac:dyDescent="0.25">
      <c r="B22" s="1" t="s">
        <v>538</v>
      </c>
      <c r="C22" s="20">
        <v>1361153</v>
      </c>
      <c r="E22" s="6">
        <f>+'Tabel 8'!D22/'Tabel 10'!$C22*1000</f>
        <v>121.22884054915208</v>
      </c>
      <c r="F22" s="6">
        <f>+'Tabel 8'!E22/'Tabel 10'!$C22*1000</f>
        <v>73.15342213549836</v>
      </c>
      <c r="G22" s="6">
        <f>+'Tabel 8'!F22/'Tabel 10'!$C22*1000</f>
        <v>37.80228967647281</v>
      </c>
      <c r="H22" s="6">
        <f>+'Tabel 8'!G22/'Tabel 10'!$C22*1000</f>
        <v>10.910162193375763</v>
      </c>
      <c r="I22" s="6">
        <f>+'Tabel 8'!H22/'Tabel 10'!$C22*1000</f>
        <v>7.9403270609549415</v>
      </c>
      <c r="J22" s="6">
        <f>+'Tabel 8'!I22/'Tabel 10'!$C22*1000</f>
        <v>1.1063414619811294</v>
      </c>
      <c r="K22" s="6">
        <f>+'Tabel 8'!J22/'Tabel 10'!$C22*1000</f>
        <v>15.394301742713715</v>
      </c>
      <c r="L22" s="6">
        <f>+'Tabel 8'!K22/'Tabel 10'!$C22*1000</f>
        <v>11.078842716432318</v>
      </c>
      <c r="M22" s="6">
        <f>+'Tabel 8'!L22/'Tabel 10'!$C22*1000</f>
        <v>6.1441292786336286</v>
      </c>
      <c r="N22" s="6">
        <f>+'Tabel 8'!M22/'Tabel 10'!$C22*1000</f>
        <v>4.9347134377986901</v>
      </c>
      <c r="O22" s="6">
        <f>+'Tabel 8'!N22/'Tabel 10'!$C22*1000</f>
        <v>8.3010506533798925</v>
      </c>
      <c r="P22" s="6">
        <f>+'Tabel 8'!O22/'Tabel 10'!$C22*1000</f>
        <v>28.696259715109175</v>
      </c>
      <c r="Q22" s="6">
        <f>+'Tabel 8'!P22/'Tabel 10'!$C22*1000</f>
        <v>27.536948454729192</v>
      </c>
      <c r="R22" s="6">
        <f>+'Tabel 8'!Q22/'Tabel 10'!$C22*1000</f>
        <v>1.044776009750557</v>
      </c>
      <c r="S22" s="6">
        <f>+'Tabel 8'!R22/'Tabel 10'!$C22*1000</f>
        <v>0.1146087177561964</v>
      </c>
      <c r="T22" s="6">
        <f>+'Tabel 8'!S22/'Tabel 10'!$C22*1000</f>
        <v>0.1858718307199852</v>
      </c>
      <c r="U22" s="6"/>
      <c r="V22" s="6">
        <f>+'Tabel 8'!U22/'Tabel 10'!$C22*1000</f>
        <v>9.2656740278278793</v>
      </c>
    </row>
    <row r="23" spans="1:22" x14ac:dyDescent="0.25">
      <c r="B23" s="1" t="s">
        <v>590</v>
      </c>
      <c r="C23" s="20">
        <v>385400</v>
      </c>
      <c r="E23" s="6">
        <f>+'Tabel 8'!D23/'Tabel 10'!$C23*1000</f>
        <v>93.357550596782559</v>
      </c>
      <c r="F23" s="6">
        <f>+'Tabel 8'!E23/'Tabel 10'!$C23*1000</f>
        <v>35.812143227815255</v>
      </c>
      <c r="G23" s="6">
        <f>+'Tabel 8'!F23/'Tabel 10'!$C23*1000</f>
        <v>17.962117280747275</v>
      </c>
      <c r="H23" s="6">
        <f>+'Tabel 8'!G23/'Tabel 10'!$C23*1000</f>
        <v>3.3414634146341462</v>
      </c>
      <c r="I23" s="6">
        <f>+'Tabel 8'!H23/'Tabel 10'!$C23*1000</f>
        <v>9.0573430202387133</v>
      </c>
      <c r="J23" s="6">
        <f>+'Tabel 8'!I23/'Tabel 10'!$C23*1000</f>
        <v>0.37675142708873904</v>
      </c>
      <c r="K23" s="6">
        <f>+'Tabel 8'!J23/'Tabel 10'!$C23*1000</f>
        <v>5.0739491437467574</v>
      </c>
      <c r="L23" s="6">
        <f>+'Tabel 8'!K23/'Tabel 10'!$C23*1000</f>
        <v>21.940840685002595</v>
      </c>
      <c r="M23" s="6">
        <f>+'Tabel 8'!L23/'Tabel 10'!$C23*1000</f>
        <v>13.796056045666839</v>
      </c>
      <c r="N23" s="6">
        <f>+'Tabel 8'!M23/'Tabel 10'!$C23*1000</f>
        <v>8.1447846393357555</v>
      </c>
      <c r="O23" s="6">
        <f>+'Tabel 8'!N23/'Tabel 10'!$C23*1000</f>
        <v>8.3757135443694875</v>
      </c>
      <c r="P23" s="6">
        <f>+'Tabel 8'!O23/'Tabel 10'!$C23*1000</f>
        <v>27.228853139595223</v>
      </c>
      <c r="Q23" s="6">
        <f>+'Tabel 8'!P23/'Tabel 10'!$C23*1000</f>
        <v>26.492215879605606</v>
      </c>
      <c r="R23" s="6">
        <f>+'Tabel 8'!Q23/'Tabel 10'!$C23*1000</f>
        <v>0.62376751427088739</v>
      </c>
      <c r="S23" s="6">
        <f>+'Tabel 8'!R23/'Tabel 10'!$C23*1000</f>
        <v>0.11235080435910744</v>
      </c>
      <c r="T23" s="6">
        <f>+'Tabel 8'!S23/'Tabel 10'!$C23*1000</f>
        <v>5.7083549558899847E-2</v>
      </c>
      <c r="U23" s="6"/>
      <c r="V23" s="6">
        <f>+'Tabel 8'!U23/'Tabel 10'!$C23*1000</f>
        <v>8.7493513233004663</v>
      </c>
    </row>
    <row r="24" spans="1:22" x14ac:dyDescent="0.25">
      <c r="B24" s="1" t="s">
        <v>617</v>
      </c>
      <c r="C24" s="20">
        <v>3726050</v>
      </c>
      <c r="E24" s="6">
        <f>+'Tabel 8'!D24/'Tabel 10'!$C24*1000</f>
        <v>139.68116369882316</v>
      </c>
      <c r="F24" s="6">
        <f>+'Tabel 8'!E24/'Tabel 10'!$C24*1000</f>
        <v>76.215295017511835</v>
      </c>
      <c r="G24" s="6">
        <f>+'Tabel 8'!F24/'Tabel 10'!$C24*1000</f>
        <v>37.170462017417911</v>
      </c>
      <c r="H24" s="6">
        <f>+'Tabel 8'!G24/'Tabel 10'!$C24*1000</f>
        <v>3.22609734168892</v>
      </c>
      <c r="I24" s="6">
        <f>+'Tabel 8'!H24/'Tabel 10'!$C24*1000</f>
        <v>9.8452248359522834</v>
      </c>
      <c r="J24" s="6">
        <f>+'Tabel 8'!I24/'Tabel 10'!$C24*1000</f>
        <v>1.3517263590128956</v>
      </c>
      <c r="K24" s="6">
        <f>+'Tabel 8'!J24/'Tabel 10'!$C24*1000</f>
        <v>24.621784463439834</v>
      </c>
      <c r="L24" s="6">
        <f>+'Tabel 8'!K24/'Tabel 10'!$C24*1000</f>
        <v>29.891171616054535</v>
      </c>
      <c r="M24" s="6">
        <f>+'Tabel 8'!L24/'Tabel 10'!$C24*1000</f>
        <v>26.350800445512004</v>
      </c>
      <c r="N24" s="6">
        <f>+'Tabel 8'!M24/'Tabel 10'!$C24*1000</f>
        <v>3.5403711705425311</v>
      </c>
      <c r="O24" s="6">
        <f>+'Tabel 8'!N24/'Tabel 10'!$C24*1000</f>
        <v>4.5106748433327519</v>
      </c>
      <c r="P24" s="6">
        <f>+'Tabel 8'!O24/'Tabel 10'!$C24*1000</f>
        <v>29.064022221924024</v>
      </c>
      <c r="Q24" s="6">
        <f>+'Tabel 8'!P24/'Tabel 10'!$C24*1000</f>
        <v>27.461735618147905</v>
      </c>
      <c r="R24" s="6">
        <f>+'Tabel 8'!Q24/'Tabel 10'!$C24*1000</f>
        <v>1.285141101166114</v>
      </c>
      <c r="S24" s="6">
        <f>+'Tabel 8'!R24/'Tabel 10'!$C24*1000</f>
        <v>0.31711866453751286</v>
      </c>
      <c r="T24" s="6">
        <f>+'Tabel 8'!S24/'Tabel 10'!$C24*1000</f>
        <v>4.562472323237745E-2</v>
      </c>
      <c r="U24" s="6"/>
      <c r="V24" s="6">
        <f>+'Tabel 8'!U24/'Tabel 10'!$C24*1000</f>
        <v>7.5959796567410534</v>
      </c>
    </row>
    <row r="25" spans="1:22" x14ac:dyDescent="0.25">
      <c r="C25" s="20"/>
      <c r="E25" s="6"/>
      <c r="F25" s="6"/>
      <c r="G25" s="6"/>
      <c r="H25" s="6"/>
      <c r="I25" s="6"/>
      <c r="J25" s="6"/>
      <c r="K25" s="6"/>
      <c r="L25" s="6"/>
      <c r="M25" s="6"/>
      <c r="N25" s="6"/>
      <c r="O25" s="6"/>
      <c r="P25" s="6"/>
      <c r="Q25" s="6"/>
      <c r="R25" s="6"/>
      <c r="S25" s="6"/>
      <c r="T25" s="6"/>
      <c r="U25" s="6"/>
      <c r="V25" s="6"/>
    </row>
    <row r="26" spans="1:22" x14ac:dyDescent="0.25">
      <c r="A26" s="1">
        <v>2020</v>
      </c>
      <c r="B26" s="1" t="s">
        <v>4</v>
      </c>
      <c r="C26" s="20">
        <v>493682</v>
      </c>
      <c r="E26" s="6">
        <f>+'Tabel 8'!D26/'Tabel 10'!$C26*1000</f>
        <v>88.769693851507654</v>
      </c>
      <c r="F26" s="6">
        <f>+'Tabel 8'!E26/'Tabel 10'!$C26*1000</f>
        <v>54.646513342597054</v>
      </c>
      <c r="G26" s="6">
        <f>+'Tabel 8'!F26/'Tabel 10'!$C26*1000</f>
        <v>32.878249561458595</v>
      </c>
      <c r="H26" s="6">
        <f>+'Tabel 8'!G26/'Tabel 10'!$C26*1000</f>
        <v>5.6963794507395447</v>
      </c>
      <c r="I26" s="6">
        <f>+'Tabel 8'!H26/'Tabel 10'!$C26*1000</f>
        <v>12.004083600374329</v>
      </c>
      <c r="J26" s="6">
        <f>+'Tabel 8'!I26/'Tabel 10'!$C26*1000</f>
        <v>1.1661352854671632</v>
      </c>
      <c r="K26" s="6">
        <f>+'Tabel 8'!J26/'Tabel 10'!$C26*1000</f>
        <v>2.9014628850150506</v>
      </c>
      <c r="L26" s="6">
        <f>+'Tabel 8'!K26/'Tabel 10'!$C26*1000</f>
        <v>3.5589711595723563</v>
      </c>
      <c r="M26" s="6">
        <f>+'Tabel 8'!L26/'Tabel 10'!$C26*1000</f>
        <v>2.8674328818956329</v>
      </c>
      <c r="N26" s="6">
        <f>+'Tabel 8'!M26/'Tabel 10'!$C26*1000</f>
        <v>0.69153827767672293</v>
      </c>
      <c r="O26" s="6">
        <f>+'Tabel 8'!N26/'Tabel 10'!$C26*1000</f>
        <v>2.4550216536150802</v>
      </c>
      <c r="P26" s="6">
        <f>+'Tabel 8'!O26/'Tabel 10'!$C26*1000</f>
        <v>28.109187695723158</v>
      </c>
      <c r="Q26" s="6">
        <f>+'Tabel 8'!P26/'Tabel 10'!$C26*1000</f>
        <v>27.370250485130104</v>
      </c>
      <c r="R26" s="6">
        <f>+'Tabel 8'!Q26/'Tabel 10'!$C26*1000</f>
        <v>0.4188931336366325</v>
      </c>
      <c r="S26" s="6">
        <f>+'Tabel 8'!R26/'Tabel 10'!$C26*1000</f>
        <v>0.32024663649879881</v>
      </c>
      <c r="T26" s="6">
        <f>+'Tabel 8'!S26/'Tabel 10'!$C26*1000</f>
        <v>0</v>
      </c>
      <c r="U26" s="6"/>
      <c r="V26" s="6">
        <f>+'Tabel 8'!U26/'Tabel 10'!$C26*1000</f>
        <v>20.393694726564874</v>
      </c>
    </row>
    <row r="27" spans="1:22" x14ac:dyDescent="0.25">
      <c r="B27" s="1" t="s">
        <v>33</v>
      </c>
      <c r="C27" s="20">
        <v>423021</v>
      </c>
      <c r="E27" s="6">
        <f>+'Tabel 8'!D27/'Tabel 10'!$C27*1000</f>
        <v>109.48156238106382</v>
      </c>
      <c r="F27" s="6">
        <f>+'Tabel 8'!E27/'Tabel 10'!$C27*1000</f>
        <v>54.288084988688503</v>
      </c>
      <c r="G27" s="6">
        <f>+'Tabel 8'!F27/'Tabel 10'!$C27*1000</f>
        <v>34.785507102484274</v>
      </c>
      <c r="H27" s="6">
        <f>+'Tabel 8'!G27/'Tabel 10'!$C27*1000</f>
        <v>4.5955165346401241</v>
      </c>
      <c r="I27" s="6">
        <f>+'Tabel 8'!H27/'Tabel 10'!$C27*1000</f>
        <v>7.1651289179496995</v>
      </c>
      <c r="J27" s="6">
        <f>+'Tabel 8'!I27/'Tabel 10'!$C27*1000</f>
        <v>2.363948834691422E-2</v>
      </c>
      <c r="K27" s="6">
        <f>+'Tabel 8'!J27/'Tabel 10'!$C27*1000</f>
        <v>7.7182929452674927</v>
      </c>
      <c r="L27" s="6">
        <f>+'Tabel 8'!K27/'Tabel 10'!$C27*1000</f>
        <v>4.4584075022280212</v>
      </c>
      <c r="M27" s="6">
        <f>+'Tabel 8'!L27/'Tabel 10'!$C27*1000</f>
        <v>3.5317395590289844</v>
      </c>
      <c r="N27" s="6">
        <f>+'Tabel 8'!M27/'Tabel 10'!$C27*1000</f>
        <v>0.92666794319903734</v>
      </c>
      <c r="O27" s="6">
        <f>+'Tabel 8'!N27/'Tabel 10'!$C27*1000</f>
        <v>9.1082948600660494</v>
      </c>
      <c r="P27" s="6">
        <f>+'Tabel 8'!O27/'Tabel 10'!$C27*1000</f>
        <v>41.626775030081248</v>
      </c>
      <c r="Q27" s="6">
        <f>+'Tabel 8'!P27/'Tabel 10'!$C27*1000</f>
        <v>40.990872793549258</v>
      </c>
      <c r="R27" s="6">
        <f>+'Tabel 8'!Q27/'Tabel 10'!$C27*1000</f>
        <v>0.47042581810359296</v>
      </c>
      <c r="S27" s="6">
        <f>+'Tabel 8'!R27/'Tabel 10'!$C27*1000</f>
        <v>0.16547641842839952</v>
      </c>
      <c r="T27" s="6">
        <f>+'Tabel 8'!S27/'Tabel 10'!$C27*1000</f>
        <v>12.311445531072925</v>
      </c>
      <c r="U27" s="6"/>
      <c r="V27" s="6">
        <f>+'Tabel 8'!U27/'Tabel 10'!$C27*1000</f>
        <v>25.726855167946745</v>
      </c>
    </row>
    <row r="28" spans="1:22" x14ac:dyDescent="0.25">
      <c r="B28" s="1" t="s">
        <v>46</v>
      </c>
      <c r="C28" s="20">
        <v>649957</v>
      </c>
      <c r="E28" s="6">
        <f>+'Tabel 8'!D28/'Tabel 10'!$C28*1000</f>
        <v>83.199350110853487</v>
      </c>
      <c r="F28" s="6">
        <f>+'Tabel 8'!E28/'Tabel 10'!$C28*1000</f>
        <v>42.155096414070471</v>
      </c>
      <c r="G28" s="6">
        <f>+'Tabel 8'!F28/'Tabel 10'!$C28*1000</f>
        <v>29.23824191446511</v>
      </c>
      <c r="H28" s="6">
        <f>+'Tabel 8'!G28/'Tabel 10'!$C28*1000</f>
        <v>3.3756079248319502</v>
      </c>
      <c r="I28" s="6">
        <f>+'Tabel 8'!H28/'Tabel 10'!$C28*1000</f>
        <v>5.4283591068332209</v>
      </c>
      <c r="J28" s="6">
        <f>+'Tabel 8'!I28/'Tabel 10'!$C28*1000</f>
        <v>0.2538629478565505</v>
      </c>
      <c r="K28" s="6">
        <f>+'Tabel 8'!J28/'Tabel 10'!$C28*1000</f>
        <v>3.8590245200836359</v>
      </c>
      <c r="L28" s="6">
        <f>+'Tabel 8'!K28/'Tabel 10'!$C28*1000</f>
        <v>12.87008217466694</v>
      </c>
      <c r="M28" s="6">
        <f>+'Tabel 8'!L28/'Tabel 10'!$C28*1000</f>
        <v>10.529927364425648</v>
      </c>
      <c r="N28" s="6">
        <f>+'Tabel 8'!M28/'Tabel 10'!$C28*1000</f>
        <v>2.3401548102412928</v>
      </c>
      <c r="O28" s="6">
        <f>+'Tabel 8'!N28/'Tabel 10'!$C28*1000</f>
        <v>4.8249345725948025</v>
      </c>
      <c r="P28" s="6">
        <f>+'Tabel 8'!O28/'Tabel 10'!$C28*1000</f>
        <v>23.349236949521277</v>
      </c>
      <c r="Q28" s="6">
        <f>+'Tabel 8'!P28/'Tabel 10'!$C28*1000</f>
        <v>22.676115496871333</v>
      </c>
      <c r="R28" s="6">
        <f>+'Tabel 8'!Q28/'Tabel 10'!$C28*1000</f>
        <v>0.60696322987520712</v>
      </c>
      <c r="S28" s="6">
        <f>+'Tabel 8'!R28/'Tabel 10'!$C28*1000</f>
        <v>6.6158222774737402E-2</v>
      </c>
      <c r="T28" s="6">
        <f>+'Tabel 8'!S28/'Tabel 10'!$C28*1000</f>
        <v>4.615689961028191E-2</v>
      </c>
      <c r="U28" s="6"/>
      <c r="V28" s="6">
        <f>+'Tabel 8'!U28/'Tabel 10'!$C28*1000</f>
        <v>4.111041191955775</v>
      </c>
    </row>
    <row r="29" spans="1:22" x14ac:dyDescent="0.25">
      <c r="B29" s="1" t="s">
        <v>83</v>
      </c>
      <c r="C29" s="20">
        <v>2085952</v>
      </c>
      <c r="E29" s="6">
        <f>+'Tabel 8'!D29/'Tabel 10'!$C29*1000</f>
        <v>85.416634706838892</v>
      </c>
      <c r="F29" s="6">
        <f>+'Tabel 8'!E29/'Tabel 10'!$C29*1000</f>
        <v>41.021078145614084</v>
      </c>
      <c r="G29" s="6">
        <f>+'Tabel 8'!F29/'Tabel 10'!$C29*1000</f>
        <v>22.580145660111064</v>
      </c>
      <c r="H29" s="6">
        <f>+'Tabel 8'!G29/'Tabel 10'!$C29*1000</f>
        <v>2.2904649771423311</v>
      </c>
      <c r="I29" s="6">
        <f>+'Tabel 8'!H29/'Tabel 10'!$C29*1000</f>
        <v>7.6893907434111632</v>
      </c>
      <c r="J29" s="6">
        <f>+'Tabel 8'!I29/'Tabel 10'!$C29*1000</f>
        <v>1.6038240573129201</v>
      </c>
      <c r="K29" s="6">
        <f>+'Tabel 8'!J29/'Tabel 10'!$C29*1000</f>
        <v>6.8572527076366105</v>
      </c>
      <c r="L29" s="6">
        <f>+'Tabel 8'!K29/'Tabel 10'!$C29*1000</f>
        <v>11.081271285245299</v>
      </c>
      <c r="M29" s="6">
        <f>+'Tabel 8'!L29/'Tabel 10'!$C29*1000</f>
        <v>8.3040741110054306</v>
      </c>
      <c r="N29" s="6">
        <f>+'Tabel 8'!M29/'Tabel 10'!$C29*1000</f>
        <v>2.7771971742398671</v>
      </c>
      <c r="O29" s="6">
        <f>+'Tabel 8'!N29/'Tabel 10'!$C29*1000</f>
        <v>8.0658615346853626</v>
      </c>
      <c r="P29" s="6">
        <f>+'Tabel 8'!O29/'Tabel 10'!$C29*1000</f>
        <v>25.248423741294143</v>
      </c>
      <c r="Q29" s="6">
        <f>+'Tabel 8'!P29/'Tabel 10'!$C29*1000</f>
        <v>24.309763599545917</v>
      </c>
      <c r="R29" s="6">
        <f>+'Tabel 8'!Q29/'Tabel 10'!$C29*1000</f>
        <v>0.67801176633019355</v>
      </c>
      <c r="S29" s="6">
        <f>+'Tabel 8'!R29/'Tabel 10'!$C29*1000</f>
        <v>0.26064837541803459</v>
      </c>
      <c r="T29" s="6">
        <f>+'Tabel 8'!S29/'Tabel 10'!$C29*1000</f>
        <v>2.7805050164145678E-2</v>
      </c>
      <c r="U29" s="6"/>
      <c r="V29" s="6">
        <f>+'Tabel 8'!U29/'Tabel 10'!$C29*1000</f>
        <v>11.598541097781732</v>
      </c>
    </row>
    <row r="30" spans="1:22" x14ac:dyDescent="0.25">
      <c r="B30" s="1" t="s">
        <v>186</v>
      </c>
      <c r="C30" s="20">
        <v>585866</v>
      </c>
      <c r="E30" s="6">
        <f>+'Tabel 8'!D30/'Tabel 10'!$C30*1000</f>
        <v>122.60141397520935</v>
      </c>
      <c r="F30" s="6">
        <f>+'Tabel 8'!E30/'Tabel 10'!$C30*1000</f>
        <v>65.142882502142129</v>
      </c>
      <c r="G30" s="6">
        <f>+'Tabel 8'!F30/'Tabel 10'!$C30*1000</f>
        <v>34.51727869512824</v>
      </c>
      <c r="H30" s="6">
        <f>+'Tabel 8'!G30/'Tabel 10'!$C30*1000</f>
        <v>3.5537136478307327</v>
      </c>
      <c r="I30" s="6">
        <f>+'Tabel 8'!H30/'Tabel 10'!$C30*1000</f>
        <v>15.928386354558892</v>
      </c>
      <c r="J30" s="6">
        <f>+'Tabel 8'!I30/'Tabel 10'!$C30*1000</f>
        <v>2.8769377297880405</v>
      </c>
      <c r="K30" s="6">
        <f>+'Tabel 8'!J30/'Tabel 10'!$C30*1000</f>
        <v>8.2667367623313179</v>
      </c>
      <c r="L30" s="6">
        <f>+'Tabel 8'!K30/'Tabel 10'!$C30*1000</f>
        <v>36.351315829899669</v>
      </c>
      <c r="M30" s="6">
        <f>+'Tabel 8'!L30/'Tabel 10'!$C30*1000</f>
        <v>15.606981801299273</v>
      </c>
      <c r="N30" s="6">
        <f>+'Tabel 8'!M30/'Tabel 10'!$C30*1000</f>
        <v>20.744334028600395</v>
      </c>
      <c r="O30" s="6">
        <f>+'Tabel 8'!N30/'Tabel 10'!$C30*1000</f>
        <v>6.3427473176460145</v>
      </c>
      <c r="P30" s="6">
        <f>+'Tabel 8'!O30/'Tabel 10'!$C30*1000</f>
        <v>14.764468325521536</v>
      </c>
      <c r="Q30" s="6">
        <f>+'Tabel 8'!P30/'Tabel 10'!$C30*1000</f>
        <v>14.090935469885608</v>
      </c>
      <c r="R30" s="6">
        <f>+'Tabel 8'!Q30/'Tabel 10'!$C30*1000</f>
        <v>0.43610654996193671</v>
      </c>
      <c r="S30" s="6">
        <f>+'Tabel 8'!R30/'Tabel 10'!$C30*1000</f>
        <v>0.23759699316908645</v>
      </c>
      <c r="T30" s="6">
        <f>+'Tabel 8'!S30/'Tabel 10'!$C30*1000</f>
        <v>1.8758555710691522</v>
      </c>
      <c r="U30" s="6"/>
      <c r="V30" s="6">
        <f>+'Tabel 8'!U30/'Tabel 10'!$C30*1000</f>
        <v>17.795878238368498</v>
      </c>
    </row>
    <row r="31" spans="1:22" x14ac:dyDescent="0.25">
      <c r="B31" s="1" t="s">
        <v>206</v>
      </c>
      <c r="C31" s="20">
        <v>1117201</v>
      </c>
      <c r="E31" s="6">
        <f>+'Tabel 8'!D31/'Tabel 10'!$C31*1000</f>
        <v>105.29618215522544</v>
      </c>
      <c r="F31" s="6">
        <f>+'Tabel 8'!E31/'Tabel 10'!$C31*1000</f>
        <v>65.609500886590695</v>
      </c>
      <c r="G31" s="6">
        <f>+'Tabel 8'!F31/'Tabel 10'!$C31*1000</f>
        <v>38.317724384421417</v>
      </c>
      <c r="H31" s="6">
        <f>+'Tabel 8'!G31/'Tabel 10'!$C31*1000</f>
        <v>2.7174161140206645</v>
      </c>
      <c r="I31" s="6">
        <f>+'Tabel 8'!H31/'Tabel 10'!$C31*1000</f>
        <v>11.484773107077418</v>
      </c>
      <c r="J31" s="6">
        <f>+'Tabel 8'!I31/'Tabel 10'!$C31*1000</f>
        <v>0.68626863026438389</v>
      </c>
      <c r="K31" s="6">
        <f>+'Tabel 8'!J31/'Tabel 10'!$C31*1000</f>
        <v>12.403587179030451</v>
      </c>
      <c r="L31" s="6">
        <f>+'Tabel 8'!K31/'Tabel 10'!$C31*1000</f>
        <v>8.3727100136859889</v>
      </c>
      <c r="M31" s="6">
        <f>+'Tabel 8'!L31/'Tabel 10'!$C31*1000</f>
        <v>6.3282256281546472</v>
      </c>
      <c r="N31" s="6">
        <f>+'Tabel 8'!M31/'Tabel 10'!$C31*1000</f>
        <v>2.0444843855313417</v>
      </c>
      <c r="O31" s="6">
        <f>+'Tabel 8'!N31/'Tabel 10'!$C31*1000</f>
        <v>9.2991323853093579</v>
      </c>
      <c r="P31" s="6">
        <f>+'Tabel 8'!O31/'Tabel 10'!$C31*1000</f>
        <v>22.014838869639394</v>
      </c>
      <c r="Q31" s="6">
        <f>+'Tabel 8'!P31/'Tabel 10'!$C31*1000</f>
        <v>20.443590723602998</v>
      </c>
      <c r="R31" s="6">
        <f>+'Tabel 8'!Q31/'Tabel 10'!$C31*1000</f>
        <v>1.3110442973108689</v>
      </c>
      <c r="S31" s="6">
        <f>+'Tabel 8'!R31/'Tabel 10'!$C31*1000</f>
        <v>0.26020384872552027</v>
      </c>
      <c r="T31" s="6">
        <f>+'Tabel 8'!S31/'Tabel 10'!$C31*1000</f>
        <v>0.84854918676227464</v>
      </c>
      <c r="U31" s="6"/>
      <c r="V31" s="6">
        <f>+'Tabel 8'!U31/'Tabel 10'!$C31*1000</f>
        <v>11.188675985789487</v>
      </c>
    </row>
    <row r="32" spans="1:22" x14ac:dyDescent="0.25">
      <c r="B32" s="1" t="s">
        <v>269</v>
      </c>
      <c r="C32" s="20">
        <v>2562955</v>
      </c>
      <c r="E32" s="6">
        <f>+'Tabel 8'!D32/'Tabel 10'!$C32*1000</f>
        <v>101.37009818744379</v>
      </c>
      <c r="F32" s="6">
        <f>+'Tabel 8'!E32/'Tabel 10'!$C32*1000</f>
        <v>58.279603036338912</v>
      </c>
      <c r="G32" s="6">
        <f>+'Tabel 8'!F32/'Tabel 10'!$C32*1000</f>
        <v>30.926372097832388</v>
      </c>
      <c r="H32" s="6">
        <f>+'Tabel 8'!G32/'Tabel 10'!$C32*1000</f>
        <v>7.2253707146633488</v>
      </c>
      <c r="I32" s="6">
        <f>+'Tabel 8'!H32/'Tabel 10'!$C32*1000</f>
        <v>12.534866979716771</v>
      </c>
      <c r="J32" s="6">
        <f>+'Tabel 8'!I32/'Tabel 10'!$C32*1000</f>
        <v>1.1393879330694452</v>
      </c>
      <c r="K32" s="6">
        <f>+'Tabel 8'!J32/'Tabel 10'!$C32*1000</f>
        <v>6.4537613809060232</v>
      </c>
      <c r="L32" s="6">
        <f>+'Tabel 8'!K32/'Tabel 10'!$C32*1000</f>
        <v>12.346685759211535</v>
      </c>
      <c r="M32" s="6">
        <f>+'Tabel 8'!L32/'Tabel 10'!$C32*1000</f>
        <v>10.282583970455976</v>
      </c>
      <c r="N32" s="6">
        <f>+'Tabel 8'!M32/'Tabel 10'!$C32*1000</f>
        <v>2.0641017887555568</v>
      </c>
      <c r="O32" s="6">
        <f>+'Tabel 8'!N32/'Tabel 10'!$C32*1000</f>
        <v>6.3684301909319512</v>
      </c>
      <c r="P32" s="6">
        <f>+'Tabel 8'!O32/'Tabel 10'!$C32*1000</f>
        <v>24.37537920096139</v>
      </c>
      <c r="Q32" s="6">
        <f>+'Tabel 8'!P32/'Tabel 10'!$C32*1000</f>
        <v>22.375617207481202</v>
      </c>
      <c r="R32" s="6">
        <f>+'Tabel 8'!Q32/'Tabel 10'!$C32*1000</f>
        <v>0.87137698476953374</v>
      </c>
      <c r="S32" s="6">
        <f>+'Tabel 8'!R32/'Tabel 10'!$C32*1000</f>
        <v>1.1283459912483831</v>
      </c>
      <c r="T32" s="6">
        <f>+'Tabel 8'!S32/'Tabel 10'!$C32*1000</f>
        <v>0.14943688047585696</v>
      </c>
      <c r="U32" s="6"/>
      <c r="V32" s="6">
        <f>+'Tabel 8'!U32/'Tabel 10'!$C32*1000</f>
        <v>13.134058147724014</v>
      </c>
    </row>
    <row r="33" spans="1:22" x14ac:dyDescent="0.25">
      <c r="B33" s="1" t="s">
        <v>392</v>
      </c>
      <c r="C33" s="20">
        <v>2879527</v>
      </c>
      <c r="E33" s="6">
        <f>+'Tabel 8'!D33/'Tabel 10'!$C33*1000</f>
        <v>142.76511385376833</v>
      </c>
      <c r="F33" s="6">
        <f>+'Tabel 8'!E33/'Tabel 10'!$C33*1000</f>
        <v>84.239876896448621</v>
      </c>
      <c r="G33" s="6">
        <f>+'Tabel 8'!F33/'Tabel 10'!$C33*1000</f>
        <v>37.163522097363909</v>
      </c>
      <c r="H33" s="6">
        <f>+'Tabel 8'!G33/'Tabel 10'!$C33*1000</f>
        <v>3.0545893466846166</v>
      </c>
      <c r="I33" s="6">
        <f>+'Tabel 8'!H33/'Tabel 10'!$C33*1000</f>
        <v>12.297242935754893</v>
      </c>
      <c r="J33" s="6">
        <f>+'Tabel 8'!I33/'Tabel 10'!$C33*1000</f>
        <v>0.81885714844970869</v>
      </c>
      <c r="K33" s="6">
        <f>+'Tabel 8'!J33/'Tabel 10'!$C33*1000</f>
        <v>30.905700096121318</v>
      </c>
      <c r="L33" s="6">
        <f>+'Tabel 8'!K33/'Tabel 10'!$C33*1000</f>
        <v>24.123753658152886</v>
      </c>
      <c r="M33" s="6">
        <f>+'Tabel 8'!L33/'Tabel 10'!$C33*1000</f>
        <v>18.97475568076085</v>
      </c>
      <c r="N33" s="6">
        <f>+'Tabel 8'!M33/'Tabel 10'!$C33*1000</f>
        <v>5.1489979773920336</v>
      </c>
      <c r="O33" s="6">
        <f>+'Tabel 8'!N33/'Tabel 10'!$C33*1000</f>
        <v>5.6036981073627725</v>
      </c>
      <c r="P33" s="6">
        <f>+'Tabel 8'!O33/'Tabel 10'!$C33*1000</f>
        <v>28.797785191804071</v>
      </c>
      <c r="Q33" s="6">
        <f>+'Tabel 8'!P33/'Tabel 10'!$C33*1000</f>
        <v>26.419139889284729</v>
      </c>
      <c r="R33" s="6">
        <f>+'Tabel 8'!Q33/'Tabel 10'!$C33*1000</f>
        <v>1.9643864927976329</v>
      </c>
      <c r="S33" s="6">
        <f>+'Tabel 8'!R33/'Tabel 10'!$C33*1000</f>
        <v>0.41425545714869005</v>
      </c>
      <c r="T33" s="6">
        <f>+'Tabel 8'!S33/'Tabel 10'!$C33*1000</f>
        <v>0.21948049106676198</v>
      </c>
      <c r="U33" s="6"/>
      <c r="V33" s="6">
        <f>+'Tabel 8'!U33/'Tabel 10'!$C33*1000</f>
        <v>20.464472116427455</v>
      </c>
    </row>
    <row r="34" spans="1:22" x14ac:dyDescent="0.25">
      <c r="B34" s="1" t="s">
        <v>487</v>
      </c>
      <c r="C34" s="20">
        <v>1162406</v>
      </c>
      <c r="E34" s="6">
        <f>+'Tabel 8'!D34/'Tabel 10'!$C34*1000</f>
        <v>101.7991992470789</v>
      </c>
      <c r="F34" s="6">
        <f>+'Tabel 8'!E34/'Tabel 10'!$C34*1000</f>
        <v>55.249198644879669</v>
      </c>
      <c r="G34" s="6">
        <f>+'Tabel 8'!F34/'Tabel 10'!$C34*1000</f>
        <v>32.258952551862265</v>
      </c>
      <c r="H34" s="6">
        <f>+'Tabel 8'!G34/'Tabel 10'!$C34*1000</f>
        <v>3.4962827101718332</v>
      </c>
      <c r="I34" s="6">
        <f>+'Tabel 8'!H34/'Tabel 10'!$C34*1000</f>
        <v>12.726276361271362</v>
      </c>
      <c r="J34" s="6">
        <f>+'Tabel 8'!I34/'Tabel 10'!$C34*1000</f>
        <v>0.64667594627006397</v>
      </c>
      <c r="K34" s="6">
        <f>+'Tabel 8'!J34/'Tabel 10'!$C34*1000</f>
        <v>6.120839018380841</v>
      </c>
      <c r="L34" s="6">
        <f>+'Tabel 8'!K34/'Tabel 10'!$C34*1000</f>
        <v>11.784178677673722</v>
      </c>
      <c r="M34" s="6">
        <f>+'Tabel 8'!L34/'Tabel 10'!$C34*1000</f>
        <v>8.5735964886623108</v>
      </c>
      <c r="N34" s="6">
        <f>+'Tabel 8'!M34/'Tabel 10'!$C34*1000</f>
        <v>3.2105821890114128</v>
      </c>
      <c r="O34" s="6">
        <f>+'Tabel 8'!N34/'Tabel 10'!$C34*1000</f>
        <v>6.1424321622565614</v>
      </c>
      <c r="P34" s="6">
        <f>+'Tabel 8'!O34/'Tabel 10'!$C34*1000</f>
        <v>28.62338976226895</v>
      </c>
      <c r="Q34" s="6">
        <f>+'Tabel 8'!P34/'Tabel 10'!$C34*1000</f>
        <v>27.233513935750498</v>
      </c>
      <c r="R34" s="6">
        <f>+'Tabel 8'!Q34/'Tabel 10'!$C34*1000</f>
        <v>0.82587323190004192</v>
      </c>
      <c r="S34" s="6">
        <f>+'Tabel 8'!R34/'Tabel 10'!$C34*1000</f>
        <v>0.5641746515417162</v>
      </c>
      <c r="T34" s="6">
        <f>+'Tabel 8'!S34/'Tabel 10'!$C34*1000</f>
        <v>0.50154593145596282</v>
      </c>
      <c r="U34" s="6"/>
      <c r="V34" s="6">
        <f>+'Tabel 8'!U34/'Tabel 10'!$C34*1000</f>
        <v>10.502354598995533</v>
      </c>
    </row>
    <row r="35" spans="1:22" x14ac:dyDescent="0.25">
      <c r="B35" s="1" t="s">
        <v>538</v>
      </c>
      <c r="C35" s="20">
        <v>1354834</v>
      </c>
      <c r="E35" s="6">
        <f>+'Tabel 8'!D35/'Tabel 10'!$C35*1000</f>
        <v>116.15223710063373</v>
      </c>
      <c r="F35" s="6">
        <f>+'Tabel 8'!E35/'Tabel 10'!$C35*1000</f>
        <v>70.365816033550985</v>
      </c>
      <c r="G35" s="6">
        <f>+'Tabel 8'!F35/'Tabel 10'!$C35*1000</f>
        <v>37.50289703388016</v>
      </c>
      <c r="H35" s="6">
        <f>+'Tabel 8'!G35/'Tabel 10'!$C35*1000</f>
        <v>11.169560256090413</v>
      </c>
      <c r="I35" s="6">
        <f>+'Tabel 8'!H35/'Tabel 10'!$C35*1000</f>
        <v>7.4377377597550698</v>
      </c>
      <c r="J35" s="6">
        <f>+'Tabel 8'!I35/'Tabel 10'!$C35*1000</f>
        <v>1.1478897045689731</v>
      </c>
      <c r="K35" s="6">
        <f>+'Tabel 8'!J35/'Tabel 10'!$C35*1000</f>
        <v>13.107657469475965</v>
      </c>
      <c r="L35" s="6">
        <f>+'Tabel 8'!K35/'Tabel 10'!$C35*1000</f>
        <v>11.348991832209704</v>
      </c>
      <c r="M35" s="6">
        <f>+'Tabel 8'!L35/'Tabel 10'!$C35*1000</f>
        <v>6.2961956962993249</v>
      </c>
      <c r="N35" s="6">
        <f>+'Tabel 8'!M35/'Tabel 10'!$C35*1000</f>
        <v>5.0527961359103779</v>
      </c>
      <c r="O35" s="6">
        <f>+'Tabel 8'!N35/'Tabel 10'!$C35*1000</f>
        <v>6.2893313867233918</v>
      </c>
      <c r="P35" s="6">
        <f>+'Tabel 8'!O35/'Tabel 10'!$C35*1000</f>
        <v>28.1473597503458</v>
      </c>
      <c r="Q35" s="6">
        <f>+'Tabel 8'!P35/'Tabel 10'!$C35*1000</f>
        <v>26.953781791717656</v>
      </c>
      <c r="R35" s="6">
        <f>+'Tabel 8'!Q35/'Tabel 10'!$C35*1000</f>
        <v>1.0734156361591161</v>
      </c>
      <c r="S35" s="6">
        <f>+'Tabel 8'!R35/'Tabel 10'!$C35*1000</f>
        <v>0.12001470290825296</v>
      </c>
      <c r="T35" s="6">
        <f>+'Tabel 8'!S35/'Tabel 10'!$C35*1000</f>
        <v>0.12916711567616401</v>
      </c>
      <c r="U35" s="6"/>
      <c r="V35" s="6">
        <f>+'Tabel 8'!U35/'Tabel 10'!$C35*1000</f>
        <v>9.3561277617774579</v>
      </c>
    </row>
    <row r="36" spans="1:22" x14ac:dyDescent="0.25">
      <c r="B36" s="1" t="s">
        <v>590</v>
      </c>
      <c r="C36" s="20">
        <v>383488</v>
      </c>
      <c r="E36" s="6">
        <f>+'Tabel 8'!D36/'Tabel 10'!$C36*1000</f>
        <v>85.723673230974626</v>
      </c>
      <c r="F36" s="6">
        <f>+'Tabel 8'!E36/'Tabel 10'!$C36*1000</f>
        <v>32.037508344459283</v>
      </c>
      <c r="G36" s="6">
        <f>+'Tabel 8'!F36/'Tabel 10'!$C36*1000</f>
        <v>17.562479138851803</v>
      </c>
      <c r="H36" s="6">
        <f>+'Tabel 8'!G36/'Tabel 10'!$C36*1000</f>
        <v>3.2548606475300401</v>
      </c>
      <c r="I36" s="6">
        <f>+'Tabel 8'!H36/'Tabel 10'!$C36*1000</f>
        <v>7.8117177069425896</v>
      </c>
      <c r="J36" s="6">
        <f>+'Tabel 8'!I36/'Tabel 10'!$C36*1000</f>
        <v>0.3103095794392523</v>
      </c>
      <c r="K36" s="6">
        <f>+'Tabel 8'!J36/'Tabel 10'!$C36*1000</f>
        <v>3.0978805073431239</v>
      </c>
      <c r="L36" s="6">
        <f>+'Tabel 8'!K36/'Tabel 10'!$C36*1000</f>
        <v>20.013664052069426</v>
      </c>
      <c r="M36" s="6">
        <f>+'Tabel 8'!L36/'Tabel 10'!$C36*1000</f>
        <v>13.429885680907876</v>
      </c>
      <c r="N36" s="6">
        <f>+'Tabel 8'!M36/'Tabel 10'!$C36*1000</f>
        <v>6.5837783711615492</v>
      </c>
      <c r="O36" s="6">
        <f>+'Tabel 8'!N36/'Tabel 10'!$C36*1000</f>
        <v>8.9468249332443257</v>
      </c>
      <c r="P36" s="6">
        <f>+'Tabel 8'!O36/'Tabel 10'!$C36*1000</f>
        <v>24.725675901201601</v>
      </c>
      <c r="Q36" s="6">
        <f>+'Tabel 8'!P36/'Tabel 10'!$C36*1000</f>
        <v>23.990841955941253</v>
      </c>
      <c r="R36" s="6">
        <f>+'Tabel 8'!Q36/'Tabel 10'!$C36*1000</f>
        <v>0.62166221628838447</v>
      </c>
      <c r="S36" s="6">
        <f>+'Tabel 8'!R36/'Tabel 10'!$C36*1000</f>
        <v>0.11317172897196262</v>
      </c>
      <c r="T36" s="6">
        <f>+'Tabel 8'!S36/'Tabel 10'!$C36*1000</f>
        <v>1.0430574098798398E-2</v>
      </c>
      <c r="U36" s="6"/>
      <c r="V36" s="6">
        <f>+'Tabel 8'!U36/'Tabel 10'!$C36*1000</f>
        <v>10.427966455273697</v>
      </c>
    </row>
    <row r="37" spans="1:22" x14ac:dyDescent="0.25">
      <c r="B37" s="1" t="s">
        <v>617</v>
      </c>
      <c r="C37" s="20">
        <v>3708696</v>
      </c>
      <c r="E37" s="6">
        <f>+'Tabel 8'!D37/'Tabel 10'!$C37*1000</f>
        <v>133.6232465535056</v>
      </c>
      <c r="F37" s="6">
        <f>+'Tabel 8'!E37/'Tabel 10'!$C37*1000</f>
        <v>68.984354608735799</v>
      </c>
      <c r="G37" s="6">
        <f>+'Tabel 8'!F37/'Tabel 10'!$C37*1000</f>
        <v>37.403038696080777</v>
      </c>
      <c r="H37" s="6">
        <f>+'Tabel 8'!G37/'Tabel 10'!$C37*1000</f>
        <v>3.185594074035726</v>
      </c>
      <c r="I37" s="6">
        <f>+'Tabel 8'!H37/'Tabel 10'!$C37*1000</f>
        <v>9.2833707588866794</v>
      </c>
      <c r="J37" s="6">
        <f>+'Tabel 8'!I37/'Tabel 10'!$C37*1000</f>
        <v>1.1516986024198264</v>
      </c>
      <c r="K37" s="6">
        <f>+'Tabel 8'!J37/'Tabel 10'!$C37*1000</f>
        <v>17.960625513657632</v>
      </c>
      <c r="L37" s="6">
        <f>+'Tabel 8'!K37/'Tabel 10'!$C37*1000</f>
        <v>30.008121452931164</v>
      </c>
      <c r="M37" s="6">
        <f>+'Tabel 8'!L37/'Tabel 10'!$C37*1000</f>
        <v>26.546473477470244</v>
      </c>
      <c r="N37" s="6">
        <f>+'Tabel 8'!M37/'Tabel 10'!$C37*1000</f>
        <v>3.4616479754609166</v>
      </c>
      <c r="O37" s="6">
        <f>+'Tabel 8'!N37/'Tabel 10'!$C37*1000</f>
        <v>5.7888271241428253</v>
      </c>
      <c r="P37" s="6">
        <f>+'Tabel 8'!O37/'Tabel 10'!$C37*1000</f>
        <v>28.841943367695816</v>
      </c>
      <c r="Q37" s="6">
        <f>+'Tabel 8'!P37/'Tabel 10'!$C37*1000</f>
        <v>27.208539066022126</v>
      </c>
      <c r="R37" s="6">
        <f>+'Tabel 8'!Q37/'Tabel 10'!$C37*1000</f>
        <v>1.369753681617474</v>
      </c>
      <c r="S37" s="6">
        <f>+'Tabel 8'!R37/'Tabel 10'!$C37*1000</f>
        <v>0.26365062005621381</v>
      </c>
      <c r="T37" s="6">
        <f>+'Tabel 8'!S37/'Tabel 10'!$C37*1000</f>
        <v>5.2039854439404037E-2</v>
      </c>
      <c r="U37" s="6"/>
      <c r="V37" s="6">
        <f>+'Tabel 8'!U37/'Tabel 10'!$C37*1000</f>
        <v>11.454969617353377</v>
      </c>
    </row>
    <row r="38" spans="1:22" x14ac:dyDescent="0.25">
      <c r="C38" s="20"/>
      <c r="E38" s="6"/>
      <c r="F38" s="6"/>
      <c r="G38" s="6"/>
      <c r="H38" s="6"/>
      <c r="I38" s="6"/>
      <c r="J38" s="6"/>
      <c r="K38" s="6"/>
      <c r="L38" s="6"/>
      <c r="M38" s="6"/>
      <c r="N38" s="6"/>
      <c r="O38" s="6"/>
      <c r="P38" s="6"/>
      <c r="Q38" s="6"/>
      <c r="R38" s="6"/>
      <c r="S38" s="6"/>
      <c r="T38" s="6"/>
      <c r="U38" s="6"/>
      <c r="V38" s="6"/>
    </row>
    <row r="39" spans="1:22" x14ac:dyDescent="0.25">
      <c r="A39" s="1">
        <v>2019</v>
      </c>
      <c r="B39" s="1" t="s">
        <v>4</v>
      </c>
      <c r="C39" s="20">
        <v>492167</v>
      </c>
      <c r="E39" s="6">
        <f>+'Tabel 8'!D39/'Tabel 10'!$C39*1000</f>
        <v>83.784569058876357</v>
      </c>
      <c r="F39" s="6">
        <f>+'Tabel 8'!E39/'Tabel 10'!$C39*1000</f>
        <v>50.369082039226519</v>
      </c>
      <c r="G39" s="6">
        <f>+'Tabel 8'!F39/'Tabel 10'!$C39*1000</f>
        <v>32.317020501311653</v>
      </c>
      <c r="H39" s="6">
        <f>+'Tabel 8'!G39/'Tabel 10'!$C39*1000</f>
        <v>4.5387569734844124</v>
      </c>
      <c r="I39" s="6">
        <f>+'Tabel 8'!H39/'Tabel 10'!$C39*1000</f>
        <v>8.9910222079096851</v>
      </c>
      <c r="J39" s="6">
        <f>+'Tabel 8'!I39/'Tabel 10'!$C39*1000</f>
        <v>2.7203711261220103</v>
      </c>
      <c r="K39" s="6">
        <f>+'Tabel 8'!J39/'Tabel 10'!$C39*1000</f>
        <v>1.8019112303987574</v>
      </c>
      <c r="L39" s="6">
        <f>+'Tabel 8'!K39/'Tabel 10'!$C39*1000</f>
        <v>4.4050088689408264</v>
      </c>
      <c r="M39" s="6">
        <f>+'Tabel 8'!L39/'Tabel 10'!$C39*1000</f>
        <v>3.8767405720990094</v>
      </c>
      <c r="N39" s="6">
        <f>+'Tabel 8'!M39/'Tabel 10'!$C39*1000</f>
        <v>0.52826829684181786</v>
      </c>
      <c r="O39" s="6">
        <f>+'Tabel 8'!N39/'Tabel 10'!$C39*1000</f>
        <v>1.9139844808774258</v>
      </c>
      <c r="P39" s="6">
        <f>+'Tabel 8'!O39/'Tabel 10'!$C39*1000</f>
        <v>27.096493669831581</v>
      </c>
      <c r="Q39" s="6">
        <f>+'Tabel 8'!P39/'Tabel 10'!$C39*1000</f>
        <v>26.019630373418149</v>
      </c>
      <c r="R39" s="6">
        <f>+'Tabel 8'!Q39/'Tabel 10'!$C39*1000</f>
        <v>0.4741570287534691</v>
      </c>
      <c r="S39" s="6">
        <f>+'Tabel 8'!R39/'Tabel 10'!$C39*1000</f>
        <v>0.60270626765996516</v>
      </c>
      <c r="T39" s="6">
        <f>+'Tabel 8'!S39/'Tabel 10'!$C39*1000</f>
        <v>0.2052148965696603</v>
      </c>
      <c r="U39" s="6"/>
      <c r="V39" s="6">
        <f>+'Tabel 8'!U39/'Tabel 10'!$C39*1000</f>
        <v>16.037239392320089</v>
      </c>
    </row>
    <row r="40" spans="1:22" x14ac:dyDescent="0.25">
      <c r="B40" s="1" t="s">
        <v>33</v>
      </c>
      <c r="C40" s="20">
        <v>416546</v>
      </c>
      <c r="E40" s="6">
        <f>+'Tabel 8'!D40/'Tabel 10'!$C40*1000</f>
        <v>100.42348264057271</v>
      </c>
      <c r="F40" s="6">
        <f>+'Tabel 8'!E40/'Tabel 10'!$C40*1000</f>
        <v>54.47897711177157</v>
      </c>
      <c r="G40" s="6">
        <f>+'Tabel 8'!F40/'Tabel 10'!$C40*1000</f>
        <v>34.061064084158772</v>
      </c>
      <c r="H40" s="6">
        <f>+'Tabel 8'!G40/'Tabel 10'!$C40*1000</f>
        <v>0.77302386771208942</v>
      </c>
      <c r="I40" s="6">
        <f>+'Tabel 8'!H40/'Tabel 10'!$C40*1000</f>
        <v>11.309675281961656</v>
      </c>
      <c r="J40" s="6">
        <f>+'Tabel 8'!I40/'Tabel 10'!$C40*1000</f>
        <v>2.6407647654760818E-2</v>
      </c>
      <c r="K40" s="6">
        <f>+'Tabel 8'!J40/'Tabel 10'!$C40*1000</f>
        <v>8.30880623028429</v>
      </c>
      <c r="L40" s="6">
        <f>+'Tabel 8'!K40/'Tabel 10'!$C40*1000</f>
        <v>3.3921823760160943</v>
      </c>
      <c r="M40" s="6">
        <f>+'Tabel 8'!L40/'Tabel 10'!$C40*1000</f>
        <v>1.1547344110854503</v>
      </c>
      <c r="N40" s="6">
        <f>+'Tabel 8'!M40/'Tabel 10'!$C40*1000</f>
        <v>2.2374479649306442</v>
      </c>
      <c r="O40" s="6">
        <f>+'Tabel 8'!N40/'Tabel 10'!$C40*1000</f>
        <v>1.4860303543906317</v>
      </c>
      <c r="P40" s="6">
        <f>+'Tabel 8'!O40/'Tabel 10'!$C40*1000</f>
        <v>41.066292798394414</v>
      </c>
      <c r="Q40" s="6">
        <f>+'Tabel 8'!P40/'Tabel 10'!$C40*1000</f>
        <v>40.665376693090316</v>
      </c>
      <c r="R40" s="6">
        <f>+'Tabel 8'!Q40/'Tabel 10'!$C40*1000</f>
        <v>0.4009161053040961</v>
      </c>
      <c r="S40" s="6">
        <f>+'Tabel 8'!R40/'Tabel 10'!$C40*1000</f>
        <v>0</v>
      </c>
      <c r="T40" s="6">
        <f>+'Tabel 8'!S40/'Tabel 10'!$C40*1000</f>
        <v>0.45613209585495962</v>
      </c>
      <c r="U40" s="6"/>
      <c r="V40" s="6">
        <f>+'Tabel 8'!U40/'Tabel 10'!$C40*1000</f>
        <v>20.343491475131195</v>
      </c>
    </row>
    <row r="41" spans="1:22" x14ac:dyDescent="0.25">
      <c r="B41" s="1" t="s">
        <v>46</v>
      </c>
      <c r="C41" s="20">
        <v>647672</v>
      </c>
      <c r="E41" s="6">
        <f>+'Tabel 8'!D41/'Tabel 10'!$C41*1000</f>
        <v>81.079620548672779</v>
      </c>
      <c r="F41" s="6">
        <f>+'Tabel 8'!E41/'Tabel 10'!$C41*1000</f>
        <v>40.095912745957826</v>
      </c>
      <c r="G41" s="6">
        <f>+'Tabel 8'!F41/'Tabel 10'!$C41*1000</f>
        <v>24.655664370544418</v>
      </c>
      <c r="H41" s="6">
        <f>+'Tabel 8'!G41/'Tabel 10'!$C41*1000</f>
        <v>0.67251581561506069</v>
      </c>
      <c r="I41" s="6">
        <f>+'Tabel 8'!H41/'Tabel 10'!$C41*1000</f>
        <v>8.6517372801106607</v>
      </c>
      <c r="J41" s="6">
        <f>+'Tabel 8'!I41/'Tabel 10'!$C41*1000</f>
        <v>0.26153392829474581</v>
      </c>
      <c r="K41" s="6">
        <f>+'Tabel 8'!J41/'Tabel 10'!$C41*1000</f>
        <v>5.8544613513929429</v>
      </c>
      <c r="L41" s="6">
        <f>+'Tabel 8'!K41/'Tabel 10'!$C41*1000</f>
        <v>12.807408688348422</v>
      </c>
      <c r="M41" s="6">
        <f>+'Tabel 8'!L41/'Tabel 10'!$C41*1000</f>
        <v>11.881690567083718</v>
      </c>
      <c r="N41" s="6">
        <f>+'Tabel 8'!M41/'Tabel 10'!$C41*1000</f>
        <v>0.92571812126470721</v>
      </c>
      <c r="O41" s="6">
        <f>+'Tabel 8'!N41/'Tabel 10'!$C41*1000</f>
        <v>4.3417038253930995</v>
      </c>
      <c r="P41" s="6">
        <f>+'Tabel 8'!O41/'Tabel 10'!$C41*1000</f>
        <v>23.834595288973432</v>
      </c>
      <c r="Q41" s="6">
        <f>+'Tabel 8'!P41/'Tabel 10'!$C41*1000</f>
        <v>23.120974782810695</v>
      </c>
      <c r="R41" s="6">
        <f>+'Tabel 8'!Q41/'Tabel 10'!$C41*1000</f>
        <v>0.60155077309329985</v>
      </c>
      <c r="S41" s="6">
        <f>+'Tabel 8'!R41/'Tabel 10'!$C41*1000</f>
        <v>0.11206973306943668</v>
      </c>
      <c r="T41" s="6">
        <f>+'Tabel 8'!S41/'Tabel 10'!$C41*1000</f>
        <v>0.15748712311169852</v>
      </c>
      <c r="U41" s="6"/>
      <c r="V41" s="6">
        <f>+'Tabel 8'!U41/'Tabel 10'!$C41*1000</f>
        <v>5.7915117528625597</v>
      </c>
    </row>
    <row r="42" spans="1:22" x14ac:dyDescent="0.25">
      <c r="B42" s="1" t="s">
        <v>83</v>
      </c>
      <c r="C42" s="20">
        <v>2071972</v>
      </c>
      <c r="E42" s="6">
        <f>+'Tabel 8'!D42/'Tabel 10'!$C42*1000</f>
        <v>85.355400555605968</v>
      </c>
      <c r="F42" s="6">
        <f>+'Tabel 8'!E42/'Tabel 10'!$C42*1000</f>
        <v>44.204747940609238</v>
      </c>
      <c r="G42" s="6">
        <f>+'Tabel 8'!F42/'Tabel 10'!$C42*1000</f>
        <v>23.108617812848109</v>
      </c>
      <c r="H42" s="6">
        <f>+'Tabel 8'!G42/'Tabel 10'!$C42*1000</f>
        <v>3.2122399588888384</v>
      </c>
      <c r="I42" s="6">
        <f>+'Tabel 8'!H42/'Tabel 10'!$C42*1000</f>
        <v>9.9807937722464555</v>
      </c>
      <c r="J42" s="6">
        <f>+'Tabel 8'!I42/'Tabel 10'!$C42*1000</f>
        <v>2.0989037790461977</v>
      </c>
      <c r="K42" s="6">
        <f>+'Tabel 8'!J42/'Tabel 10'!$C42*1000</f>
        <v>5.804192617579635</v>
      </c>
      <c r="L42" s="6">
        <f>+'Tabel 8'!K42/'Tabel 10'!$C42*1000</f>
        <v>9.4262856833972659</v>
      </c>
      <c r="M42" s="6">
        <f>+'Tabel 8'!L42/'Tabel 10'!$C42*1000</f>
        <v>6.3891806462441112</v>
      </c>
      <c r="N42" s="6">
        <f>+'Tabel 8'!M42/'Tabel 10'!$C42*1000</f>
        <v>3.0371050371531547</v>
      </c>
      <c r="O42" s="6">
        <f>+'Tabel 8'!N42/'Tabel 10'!$C42*1000</f>
        <v>8.3842831852940112</v>
      </c>
      <c r="P42" s="6">
        <f>+'Tabel 8'!O42/'Tabel 10'!$C42*1000</f>
        <v>23.340083746305453</v>
      </c>
      <c r="Q42" s="6">
        <f>+'Tabel 8'!P42/'Tabel 10'!$C42*1000</f>
        <v>22.298167092950894</v>
      </c>
      <c r="R42" s="6">
        <f>+'Tabel 8'!Q42/'Tabel 10'!$C42*1000</f>
        <v>0.80706696592674887</v>
      </c>
      <c r="S42" s="6">
        <f>+'Tabel 8'!R42/'Tabel 10'!$C42*1000</f>
        <v>0.23484968742780957</v>
      </c>
      <c r="T42" s="6">
        <f>+'Tabel 8'!S42/'Tabel 10'!$C42*1000</f>
        <v>0.39497735490634045</v>
      </c>
      <c r="U42" s="6"/>
      <c r="V42" s="6">
        <f>+'Tabel 8'!U42/'Tabel 10'!$C42*1000</f>
        <v>12.21975972648279</v>
      </c>
    </row>
    <row r="43" spans="1:22" x14ac:dyDescent="0.25">
      <c r="B43" s="1" t="s">
        <v>186</v>
      </c>
      <c r="C43" s="20">
        <v>583990</v>
      </c>
      <c r="E43" s="6">
        <f>+'Tabel 8'!D43/'Tabel 10'!$C43*1000</f>
        <v>126.83950067638145</v>
      </c>
      <c r="F43" s="6">
        <f>+'Tabel 8'!E43/'Tabel 10'!$C43*1000</f>
        <v>70.864227127176846</v>
      </c>
      <c r="G43" s="6">
        <f>+'Tabel 8'!F43/'Tabel 10'!$C43*1000</f>
        <v>45.149726527724795</v>
      </c>
      <c r="H43" s="6">
        <f>+'Tabel 8'!G43/'Tabel 10'!$C43*1000</f>
        <v>3.146191902052248</v>
      </c>
      <c r="I43" s="6">
        <f>+'Tabel 8'!H43/'Tabel 10'!$C43*1000</f>
        <v>12.485512744632345</v>
      </c>
      <c r="J43" s="6">
        <f>+'Tabel 8'!I43/'Tabel 10'!$C43*1000</f>
        <v>3.0525552383006933</v>
      </c>
      <c r="K43" s="6">
        <f>+'Tabel 8'!J43/'Tabel 10'!$C43*1000</f>
        <v>7.0302407144667498</v>
      </c>
      <c r="L43" s="6">
        <f>+'Tabel 8'!K43/'Tabel 10'!$C43*1000</f>
        <v>36.053699549649821</v>
      </c>
      <c r="M43" s="6">
        <f>+'Tabel 8'!L43/'Tabel 10'!$C43*1000</f>
        <v>16.74482918598266</v>
      </c>
      <c r="N43" s="6">
        <f>+'Tabel 8'!M43/'Tabel 10'!$C43*1000</f>
        <v>19.308870363667157</v>
      </c>
      <c r="O43" s="6">
        <f>+'Tabel 8'!N43/'Tabel 10'!$C43*1000</f>
        <v>5.717563656911933</v>
      </c>
      <c r="P43" s="6">
        <f>+'Tabel 8'!O43/'Tabel 10'!$C43*1000</f>
        <v>14.204010342642853</v>
      </c>
      <c r="Q43" s="6">
        <f>+'Tabel 8'!P43/'Tabel 10'!$C43*1000</f>
        <v>13.386481205135805</v>
      </c>
      <c r="R43" s="6">
        <f>+'Tabel 8'!Q43/'Tabel 10'!$C43*1000</f>
        <v>0.34845504221611656</v>
      </c>
      <c r="S43" s="6">
        <f>+'Tabel 8'!R43/'Tabel 10'!$C43*1000</f>
        <v>0.46907409529092625</v>
      </c>
      <c r="T43" s="6">
        <f>+'Tabel 8'!S43/'Tabel 10'!$C43*1000</f>
        <v>4.9658384561379476</v>
      </c>
      <c r="U43" s="6"/>
      <c r="V43" s="6">
        <f>+'Tabel 8'!U43/'Tabel 10'!$C43*1000</f>
        <v>25.801811674857444</v>
      </c>
    </row>
    <row r="44" spans="1:22" x14ac:dyDescent="0.25">
      <c r="B44" s="1" t="s">
        <v>206</v>
      </c>
      <c r="C44" s="20">
        <v>1116137</v>
      </c>
      <c r="E44" s="6">
        <f>+'Tabel 8'!D44/'Tabel 10'!$C44*1000</f>
        <v>111.14137422198171</v>
      </c>
      <c r="F44" s="6">
        <f>+'Tabel 8'!E44/'Tabel 10'!$C44*1000</f>
        <v>69.754877761421767</v>
      </c>
      <c r="G44" s="6">
        <f>+'Tabel 8'!F44/'Tabel 10'!$C44*1000</f>
        <v>38.409057598462219</v>
      </c>
      <c r="H44" s="6">
        <f>+'Tabel 8'!G44/'Tabel 10'!$C44*1000</f>
        <v>3.2515076053806067</v>
      </c>
      <c r="I44" s="6">
        <f>+'Tabel 8'!H44/'Tabel 10'!$C44*1000</f>
        <v>13.488598080458138</v>
      </c>
      <c r="J44" s="6">
        <f>+'Tabel 8'!I44/'Tabel 10'!$C44*1000</f>
        <v>2.1077667861559721</v>
      </c>
      <c r="K44" s="6">
        <f>+'Tabel 8'!J44/'Tabel 10'!$C44*1000</f>
        <v>12.497947690964834</v>
      </c>
      <c r="L44" s="6">
        <f>+'Tabel 8'!K44/'Tabel 10'!$C44*1000</f>
        <v>7.5564200452095038</v>
      </c>
      <c r="M44" s="6">
        <f>+'Tabel 8'!L44/'Tabel 10'!$C44*1000</f>
        <v>5.2463472168357024</v>
      </c>
      <c r="N44" s="6">
        <f>+'Tabel 8'!M44/'Tabel 10'!$C44*1000</f>
        <v>2.3100728283738006</v>
      </c>
      <c r="O44" s="6">
        <f>+'Tabel 8'!N44/'Tabel 10'!$C44*1000</f>
        <v>12.09528937755849</v>
      </c>
      <c r="P44" s="6">
        <f>+'Tabel 8'!O44/'Tabel 10'!$C44*1000</f>
        <v>21.734787037791957</v>
      </c>
      <c r="Q44" s="6">
        <f>+'Tabel 8'!P44/'Tabel 10'!$C44*1000</f>
        <v>20.362458873280971</v>
      </c>
      <c r="R44" s="6">
        <f>+'Tabel 8'!Q44/'Tabel 10'!$C44*1000</f>
        <v>1.2991122980049261</v>
      </c>
      <c r="S44" s="6">
        <f>+'Tabel 8'!R44/'Tabel 10'!$C44*1000</f>
        <v>7.3215866506057978E-2</v>
      </c>
      <c r="T44" s="6">
        <f>+'Tabel 8'!S44/'Tabel 10'!$C44*1000</f>
        <v>0.56534278498069679</v>
      </c>
      <c r="U44" s="6"/>
      <c r="V44" s="6">
        <f>+'Tabel 8'!U44/'Tabel 10'!$C44*1000</f>
        <v>14.808217987576793</v>
      </c>
    </row>
    <row r="45" spans="1:22" x14ac:dyDescent="0.25">
      <c r="B45" s="1" t="s">
        <v>269</v>
      </c>
      <c r="C45" s="20">
        <v>2544806</v>
      </c>
      <c r="E45" s="6">
        <f>+'Tabel 8'!D45/'Tabel 10'!$C45*1000</f>
        <v>100.90710254534137</v>
      </c>
      <c r="F45" s="6">
        <f>+'Tabel 8'!E45/'Tabel 10'!$C45*1000</f>
        <v>61.442797604218164</v>
      </c>
      <c r="G45" s="6">
        <f>+'Tabel 8'!F45/'Tabel 10'!$C45*1000</f>
        <v>27.509105953979876</v>
      </c>
      <c r="H45" s="6">
        <f>+'Tabel 8'!G45/'Tabel 10'!$C45*1000</f>
        <v>7.6834537935610774</v>
      </c>
      <c r="I45" s="6">
        <f>+'Tabel 8'!H45/'Tabel 10'!$C45*1000</f>
        <v>14.126790745697189</v>
      </c>
      <c r="J45" s="6">
        <f>+'Tabel 8'!I45/'Tabel 10'!$C45*1000</f>
        <v>0.79920893294939765</v>
      </c>
      <c r="K45" s="6">
        <f>+'Tabel 8'!J45/'Tabel 10'!$C45*1000</f>
        <v>11.324238178030624</v>
      </c>
      <c r="L45" s="6">
        <f>+'Tabel 8'!K45/'Tabel 10'!$C45*1000</f>
        <v>14.972064668190818</v>
      </c>
      <c r="M45" s="6">
        <f>+'Tabel 8'!L45/'Tabel 10'!$C45*1000</f>
        <v>9.747330377084225</v>
      </c>
      <c r="N45" s="6">
        <f>+'Tabel 8'!M45/'Tabel 10'!$C45*1000</f>
        <v>5.2247342911065928</v>
      </c>
      <c r="O45" s="6">
        <f>+'Tabel 8'!N45/'Tabel 10'!$C45*1000</f>
        <v>4.8887813059227305</v>
      </c>
      <c r="P45" s="6">
        <f>+'Tabel 8'!O45/'Tabel 10'!$C45*1000</f>
        <v>19.603458967009669</v>
      </c>
      <c r="Q45" s="6">
        <f>+'Tabel 8'!P45/'Tabel 10'!$C45*1000</f>
        <v>18.228139980130013</v>
      </c>
      <c r="R45" s="6">
        <f>+'Tabel 8'!Q45/'Tabel 10'!$C45*1000</f>
        <v>1.0321512150282803</v>
      </c>
      <c r="S45" s="6">
        <f>+'Tabel 8'!R45/'Tabel 10'!$C45*1000</f>
        <v>0.34316777185137276</v>
      </c>
      <c r="T45" s="6">
        <f>+'Tabel 8'!S45/'Tabel 10'!$C45*1000</f>
        <v>0.56310775752650688</v>
      </c>
      <c r="U45" s="6"/>
      <c r="V45" s="6">
        <f>+'Tabel 8'!U45/'Tabel 10'!$C45*1000</f>
        <v>14.770477592398006</v>
      </c>
    </row>
    <row r="46" spans="1:22" x14ac:dyDescent="0.25">
      <c r="B46" s="1" t="s">
        <v>392</v>
      </c>
      <c r="C46" s="20">
        <v>2853359</v>
      </c>
      <c r="E46" s="6">
        <f>+'Tabel 8'!D46/'Tabel 10'!$C46*1000</f>
        <v>134.02484580454123</v>
      </c>
      <c r="F46" s="6">
        <f>+'Tabel 8'!E46/'Tabel 10'!$C46*1000</f>
        <v>75.802589158952657</v>
      </c>
      <c r="G46" s="6">
        <f>+'Tabel 8'!F46/'Tabel 10'!$C46*1000</f>
        <v>35.242890015409927</v>
      </c>
      <c r="H46" s="6">
        <f>+'Tabel 8'!G46/'Tabel 10'!$C46*1000</f>
        <v>3.2628723538477158</v>
      </c>
      <c r="I46" s="6">
        <f>+'Tabel 8'!H46/'Tabel 10'!$C46*1000</f>
        <v>11.405187808377571</v>
      </c>
      <c r="J46" s="6">
        <f>+'Tabel 8'!I46/'Tabel 10'!$C46*1000</f>
        <v>0.55485665562741371</v>
      </c>
      <c r="K46" s="6">
        <f>+'Tabel 8'!J46/'Tabel 10'!$C46*1000</f>
        <v>25.336782325690034</v>
      </c>
      <c r="L46" s="6">
        <f>+'Tabel 8'!K46/'Tabel 10'!$C46*1000</f>
        <v>25.394981844205372</v>
      </c>
      <c r="M46" s="6">
        <f>+'Tabel 8'!L46/'Tabel 10'!$C46*1000</f>
        <v>19.123395766962627</v>
      </c>
      <c r="N46" s="6">
        <f>+'Tabel 8'!M46/'Tabel 10'!$C46*1000</f>
        <v>6.2715860772427439</v>
      </c>
      <c r="O46" s="6">
        <f>+'Tabel 8'!N46/'Tabel 10'!$C46*1000</f>
        <v>4.2840736128892303</v>
      </c>
      <c r="P46" s="6">
        <f>+'Tabel 8'!O46/'Tabel 10'!$C46*1000</f>
        <v>28.543201188493981</v>
      </c>
      <c r="Q46" s="6">
        <f>+'Tabel 8'!P46/'Tabel 10'!$C46*1000</f>
        <v>25.981505408622873</v>
      </c>
      <c r="R46" s="6">
        <f>+'Tabel 8'!Q46/'Tabel 10'!$C46*1000</f>
        <v>1.990766006031305</v>
      </c>
      <c r="S46" s="6">
        <f>+'Tabel 8'!R46/'Tabel 10'!$C46*1000</f>
        <v>0.57092977383980359</v>
      </c>
      <c r="T46" s="6">
        <f>+'Tabel 8'!S46/'Tabel 10'!$C46*1000</f>
        <v>0.24532489602605212</v>
      </c>
      <c r="U46" s="6"/>
      <c r="V46" s="6">
        <f>+'Tabel 8'!U46/'Tabel 10'!$C46*1000</f>
        <v>20.894671858676038</v>
      </c>
    </row>
    <row r="47" spans="1:22" x14ac:dyDescent="0.25">
      <c r="B47" s="1" t="s">
        <v>487</v>
      </c>
      <c r="C47" s="20">
        <v>1156431</v>
      </c>
      <c r="E47" s="6">
        <f>+'Tabel 8'!D47/'Tabel 10'!$C47*1000</f>
        <v>101.13097971258121</v>
      </c>
      <c r="F47" s="6">
        <f>+'Tabel 8'!E47/'Tabel 10'!$C47*1000</f>
        <v>53.783580689206701</v>
      </c>
      <c r="G47" s="6">
        <f>+'Tabel 8'!F47/'Tabel 10'!$C47*1000</f>
        <v>33.390594212625274</v>
      </c>
      <c r="H47" s="6">
        <f>+'Tabel 8'!G47/'Tabel 10'!$C47*1000</f>
        <v>3.2762264357748663</v>
      </c>
      <c r="I47" s="6">
        <f>+'Tabel 8'!H47/'Tabel 10'!$C47*1000</f>
        <v>11.718215397677127</v>
      </c>
      <c r="J47" s="6">
        <f>+'Tabel 8'!I47/'Tabel 10'!$C47*1000</f>
        <v>0.3791802452728612</v>
      </c>
      <c r="K47" s="6">
        <f>+'Tabel 8'!J47/'Tabel 10'!$C47*1000</f>
        <v>5.0193643978565801</v>
      </c>
      <c r="L47" s="6">
        <f>+'Tabel 8'!K47/'Tabel 10'!$C47*1000</f>
        <v>10.938828170465856</v>
      </c>
      <c r="M47" s="6">
        <f>+'Tabel 8'!L47/'Tabel 10'!$C47*1000</f>
        <v>9.6812605634273972</v>
      </c>
      <c r="N47" s="6">
        <f>+'Tabel 8'!M47/'Tabel 10'!$C47*1000</f>
        <v>1.2575676070384572</v>
      </c>
      <c r="O47" s="6">
        <f>+'Tabel 8'!N47/'Tabel 10'!$C47*1000</f>
        <v>6.809744809677361</v>
      </c>
      <c r="P47" s="6">
        <f>+'Tabel 8'!O47/'Tabel 10'!$C47*1000</f>
        <v>29.598826043231288</v>
      </c>
      <c r="Q47" s="6">
        <f>+'Tabel 8'!P47/'Tabel 10'!$C47*1000</f>
        <v>27.359581630279664</v>
      </c>
      <c r="R47" s="6">
        <f>+'Tabel 8'!Q47/'Tabel 10'!$C47*1000</f>
        <v>0.54557861756236536</v>
      </c>
      <c r="S47" s="6">
        <f>+'Tabel 8'!R47/'Tabel 10'!$C47*1000</f>
        <v>1.6936657953892562</v>
      </c>
      <c r="T47" s="6">
        <f>+'Tabel 8'!S47/'Tabel 10'!$C47*1000</f>
        <v>0.2697956038881697</v>
      </c>
      <c r="U47" s="6"/>
      <c r="V47" s="6">
        <f>+'Tabel 8'!U47/'Tabel 10'!$C47*1000</f>
        <v>10.078422318322493</v>
      </c>
    </row>
    <row r="48" spans="1:22" x14ac:dyDescent="0.25">
      <c r="B48" s="1" t="s">
        <v>538</v>
      </c>
      <c r="C48" s="20">
        <v>1342158</v>
      </c>
      <c r="E48" s="6">
        <f>+'Tabel 8'!D48/'Tabel 10'!$C48*1000</f>
        <v>113.29888135376014</v>
      </c>
      <c r="F48" s="6">
        <f>+'Tabel 8'!E48/'Tabel 10'!$C48*1000</f>
        <v>61.747573683575261</v>
      </c>
      <c r="G48" s="6">
        <f>+'Tabel 8'!F48/'Tabel 10'!$C48*1000</f>
        <v>32.743227620547344</v>
      </c>
      <c r="H48" s="6">
        <f>+'Tabel 8'!G48/'Tabel 10'!$C48*1000</f>
        <v>3.6654927890835176</v>
      </c>
      <c r="I48" s="6">
        <f>+'Tabel 8'!H48/'Tabel 10'!$C48*1000</f>
        <v>9.0291858972429733</v>
      </c>
      <c r="J48" s="6">
        <f>+'Tabel 8'!I48/'Tabel 10'!$C48*1000</f>
        <v>0.86961744963832832</v>
      </c>
      <c r="K48" s="6">
        <f>+'Tabel 8'!J48/'Tabel 10'!$C48*1000</f>
        <v>15.4400499270631</v>
      </c>
      <c r="L48" s="6">
        <f>+'Tabel 8'!K48/'Tabel 10'!$C48*1000</f>
        <v>15.127876151690039</v>
      </c>
      <c r="M48" s="6">
        <f>+'Tabel 8'!L48/'Tabel 10'!$C48*1000</f>
        <v>10.942294652445005</v>
      </c>
      <c r="N48" s="6">
        <f>+'Tabel 8'!M48/'Tabel 10'!$C48*1000</f>
        <v>4.1855814992450355</v>
      </c>
      <c r="O48" s="6">
        <f>+'Tabel 8'!N48/'Tabel 10'!$C48*1000</f>
        <v>5.9992936748132486</v>
      </c>
      <c r="P48" s="6">
        <f>+'Tabel 8'!O48/'Tabel 10'!$C48*1000</f>
        <v>30.424137843681592</v>
      </c>
      <c r="Q48" s="6">
        <f>+'Tabel 8'!P48/'Tabel 10'!$C48*1000</f>
        <v>28.930144484916376</v>
      </c>
      <c r="R48" s="6">
        <f>+'Tabel 8'!Q48/'Tabel 10'!$C48*1000</f>
        <v>1.3509424365944918</v>
      </c>
      <c r="S48" s="6">
        <f>+'Tabel 8'!R48/'Tabel 10'!$C48*1000</f>
        <v>0.14305092217072002</v>
      </c>
      <c r="T48" s="6">
        <f>+'Tabel 8'!S48/'Tabel 10'!$C48*1000</f>
        <v>0.28312612971051099</v>
      </c>
      <c r="U48" s="6"/>
      <c r="V48" s="6">
        <f>+'Tabel 8'!U48/'Tabel 10'!$C48*1000</f>
        <v>9.9548637343740456</v>
      </c>
    </row>
    <row r="49" spans="1:22" x14ac:dyDescent="0.25">
      <c r="B49" s="1" t="s">
        <v>590</v>
      </c>
      <c r="C49" s="20">
        <v>383032</v>
      </c>
      <c r="E49" s="6">
        <f>+'Tabel 8'!D49/'Tabel 10'!$C49*1000</f>
        <v>88.384260322897305</v>
      </c>
      <c r="F49" s="6">
        <f>+'Tabel 8'!E49/'Tabel 10'!$C49*1000</f>
        <v>34.960525491342757</v>
      </c>
      <c r="G49" s="6">
        <f>+'Tabel 8'!F49/'Tabel 10'!$C49*1000</f>
        <v>15.23546168614733</v>
      </c>
      <c r="H49" s="6">
        <f>+'Tabel 8'!G49/'Tabel 10'!$C49*1000</f>
        <v>3.7537544688306732</v>
      </c>
      <c r="I49" s="6">
        <f>+'Tabel 8'!H49/'Tabel 10'!$C49*1000</f>
        <v>10.801746730406879</v>
      </c>
      <c r="J49" s="6">
        <f>+'Tabel 8'!I49/'Tabel 10'!$C49*1000</f>
        <v>0.96250114585401914</v>
      </c>
      <c r="K49" s="6">
        <f>+'Tabel 8'!J49/'Tabel 10'!$C49*1000</f>
        <v>4.2070614601038585</v>
      </c>
      <c r="L49" s="6">
        <f>+'Tabel 8'!K49/'Tabel 10'!$C49*1000</f>
        <v>16.982915265565278</v>
      </c>
      <c r="M49" s="6">
        <f>+'Tabel 8'!L49/'Tabel 10'!$C49*1000</f>
        <v>12.215829359440745</v>
      </c>
      <c r="N49" s="6">
        <f>+'Tabel 8'!M49/'Tabel 10'!$C49*1000</f>
        <v>4.7670859061245361</v>
      </c>
      <c r="O49" s="6">
        <f>+'Tabel 8'!N49/'Tabel 10'!$C49*1000</f>
        <v>11.993775976941874</v>
      </c>
      <c r="P49" s="6">
        <f>+'Tabel 8'!O49/'Tabel 10'!$C49*1000</f>
        <v>24.447043589047389</v>
      </c>
      <c r="Q49" s="6">
        <f>+'Tabel 8'!P49/'Tabel 10'!$C49*1000</f>
        <v>23.437628533669063</v>
      </c>
      <c r="R49" s="6">
        <f>+'Tabel 8'!Q49/'Tabel 10'!$C49*1000</f>
        <v>0.79415074962041132</v>
      </c>
      <c r="S49" s="6">
        <f>+'Tabel 8'!R49/'Tabel 10'!$C49*1000</f>
        <v>0.21526430575791369</v>
      </c>
      <c r="T49" s="6">
        <f>+'Tabel 8'!S49/'Tabel 10'!$C49*1000</f>
        <v>5.2214958541322923E-2</v>
      </c>
      <c r="U49" s="6"/>
      <c r="V49" s="6">
        <f>+'Tabel 8'!U49/'Tabel 10'!$C49*1000</f>
        <v>11.220994590530294</v>
      </c>
    </row>
    <row r="50" spans="1:22" x14ac:dyDescent="0.25">
      <c r="B50" s="1" t="s">
        <v>617</v>
      </c>
      <c r="C50" s="20">
        <v>3673893</v>
      </c>
      <c r="E50" s="6">
        <f>+'Tabel 8'!D50/'Tabel 10'!$C50*1000</f>
        <v>127.51460099681728</v>
      </c>
      <c r="F50" s="6">
        <f>+'Tabel 8'!E50/'Tabel 10'!$C50*1000</f>
        <v>65.990762387472913</v>
      </c>
      <c r="G50" s="6">
        <f>+'Tabel 8'!F50/'Tabel 10'!$C50*1000</f>
        <v>28.17791674296285</v>
      </c>
      <c r="H50" s="6">
        <f>+'Tabel 8'!G50/'Tabel 10'!$C50*1000</f>
        <v>7.3840846490480683</v>
      </c>
      <c r="I50" s="6">
        <f>+'Tabel 8'!H50/'Tabel 10'!$C50*1000</f>
        <v>9.1613161398026826</v>
      </c>
      <c r="J50" s="6">
        <f>+'Tabel 8'!I50/'Tabel 10'!$C50*1000</f>
        <v>0.81103971951120546</v>
      </c>
      <c r="K50" s="6">
        <f>+'Tabel 8'!J50/'Tabel 10'!$C50*1000</f>
        <v>20.456405136148099</v>
      </c>
      <c r="L50" s="6">
        <f>+'Tabel 8'!K50/'Tabel 10'!$C50*1000</f>
        <v>27.860365013352322</v>
      </c>
      <c r="M50" s="6">
        <f>+'Tabel 8'!L50/'Tabel 10'!$C50*1000</f>
        <v>24.185213317022232</v>
      </c>
      <c r="N50" s="6">
        <f>+'Tabel 8'!M50/'Tabel 10'!$C50*1000</f>
        <v>3.6751516963300865</v>
      </c>
      <c r="O50" s="6">
        <f>+'Tabel 8'!N50/'Tabel 10'!$C50*1000</f>
        <v>4.6337767594211368</v>
      </c>
      <c r="P50" s="6">
        <f>+'Tabel 8'!O50/'Tabel 10'!$C50*1000</f>
        <v>29.029696836570906</v>
      </c>
      <c r="Q50" s="6">
        <f>+'Tabel 8'!P50/'Tabel 10'!$C50*1000</f>
        <v>27.394553352947785</v>
      </c>
      <c r="R50" s="6">
        <f>+'Tabel 8'!Q50/'Tabel 10'!$C50*1000</f>
        <v>1.2788957280846136</v>
      </c>
      <c r="S50" s="6">
        <f>+'Tabel 8'!R50/'Tabel 10'!$C50*1000</f>
        <v>0.35624775553850835</v>
      </c>
      <c r="T50" s="6">
        <f>+'Tabel 8'!S50/'Tabel 10'!$C50*1000</f>
        <v>0.60856426684173981</v>
      </c>
      <c r="U50" s="6"/>
      <c r="V50" s="6">
        <f>+'Tabel 8'!U50/'Tabel 10'!$C50*1000</f>
        <v>13.085846539352126</v>
      </c>
    </row>
    <row r="51" spans="1:22" x14ac:dyDescent="0.25">
      <c r="C51" s="20"/>
      <c r="E51" s="6"/>
      <c r="F51" s="6"/>
      <c r="G51" s="6"/>
      <c r="H51" s="6"/>
      <c r="I51" s="6"/>
      <c r="J51" s="6"/>
      <c r="K51" s="6"/>
      <c r="L51" s="6"/>
      <c r="M51" s="6"/>
      <c r="N51" s="6"/>
      <c r="O51" s="6"/>
      <c r="P51" s="6"/>
      <c r="Q51" s="6"/>
      <c r="R51" s="6"/>
      <c r="S51" s="6"/>
      <c r="T51" s="6"/>
      <c r="U51" s="6"/>
      <c r="V51" s="6"/>
    </row>
    <row r="52" spans="1:22" x14ac:dyDescent="0.25">
      <c r="A52" s="1">
        <v>2017</v>
      </c>
      <c r="B52" s="1" t="s">
        <v>4</v>
      </c>
      <c r="C52" s="20">
        <v>491792</v>
      </c>
      <c r="E52" s="6">
        <f>+'Tabel 8'!D52/'Tabel 10'!$C52*1000</f>
        <v>80.647916192211341</v>
      </c>
      <c r="F52" s="6">
        <f>+'Tabel 8'!E52/'Tabel 10'!$C52*1000</f>
        <v>49.74460747633146</v>
      </c>
      <c r="G52" s="6">
        <f>+'Tabel 8'!F52/'Tabel 10'!$C52*1000</f>
        <v>33.388099033737845</v>
      </c>
      <c r="H52" s="6">
        <f>+'Tabel 8'!G52/'Tabel 10'!$C52*1000</f>
        <v>4.009825291993363</v>
      </c>
      <c r="I52" s="6">
        <f>+'Tabel 8'!H52/'Tabel 10'!$C52*1000</f>
        <v>9.3698148810879385</v>
      </c>
      <c r="J52" s="6">
        <f>+'Tabel 8'!I52/'Tabel 10'!$C52*1000</f>
        <v>7.9301818655041156E-2</v>
      </c>
      <c r="K52" s="6">
        <f>+'Tabel 8'!J52/'Tabel 10'!$C52*1000</f>
        <v>2.8975664508572727</v>
      </c>
      <c r="L52" s="6">
        <f>+'Tabel 8'!K52/'Tabel 10'!$C52*1000</f>
        <v>3.9732244526141129</v>
      </c>
      <c r="M52" s="6">
        <f>+'Tabel 8'!L52/'Tabel 10'!$C52*1000</f>
        <v>3.9732244526141129</v>
      </c>
      <c r="N52" s="6">
        <f>+'Tabel 8'!M52/'Tabel 10'!$C52*1000</f>
        <v>0</v>
      </c>
      <c r="O52" s="6">
        <f>+'Tabel 8'!N52/'Tabel 10'!$C52*1000</f>
        <v>1.7141393109281973</v>
      </c>
      <c r="P52" s="6">
        <f>+'Tabel 8'!O52/'Tabel 10'!$C52*1000</f>
        <v>25.215944952337573</v>
      </c>
      <c r="Q52" s="6">
        <f>+'Tabel 8'!P52/'Tabel 10'!$C52*1000</f>
        <v>23.857647135374304</v>
      </c>
      <c r="R52" s="6">
        <f>+'Tabel 8'!Q52/'Tabel 10'!$C52*1000</f>
        <v>1.31153007775645</v>
      </c>
      <c r="S52" s="6">
        <f>+'Tabel 8'!R52/'Tabel 10'!$C52*1000</f>
        <v>4.6767739206819141E-2</v>
      </c>
      <c r="T52" s="6">
        <f>+'Tabel 8'!S52/'Tabel 10'!$C52*1000</f>
        <v>0.24400559586166509</v>
      </c>
      <c r="U52" s="6"/>
      <c r="V52" s="6">
        <f>+'Tabel 8'!U52/'Tabel 10'!$C52*1000</f>
        <v>14.373962976217587</v>
      </c>
    </row>
    <row r="53" spans="1:22" x14ac:dyDescent="0.25">
      <c r="B53" s="1" t="s">
        <v>33</v>
      </c>
      <c r="C53" s="20">
        <v>407818</v>
      </c>
      <c r="E53" s="6">
        <f>+'Tabel 8'!D53/'Tabel 10'!$C53*1000</f>
        <v>107.20958859098911</v>
      </c>
      <c r="F53" s="6">
        <f>+'Tabel 8'!E53/'Tabel 10'!$C53*1000</f>
        <v>57.447194581896831</v>
      </c>
      <c r="G53" s="6">
        <f>+'Tabel 8'!F53/'Tabel 10'!$C53*1000</f>
        <v>25.290693397544981</v>
      </c>
      <c r="H53" s="6">
        <f>+'Tabel 8'!G53/'Tabel 10'!$C53*1000</f>
        <v>3.2489983276853893</v>
      </c>
      <c r="I53" s="6">
        <f>+'Tabel 8'!H53/'Tabel 10'!$C53*1000</f>
        <v>13.638436753649913</v>
      </c>
      <c r="J53" s="6">
        <f>+'Tabel 8'!I53/'Tabel 10'!$C53*1000</f>
        <v>2.8787351220397333</v>
      </c>
      <c r="K53" s="6">
        <f>+'Tabel 8'!J53/'Tabel 10'!$C53*1000</f>
        <v>12.390330980976808</v>
      </c>
      <c r="L53" s="6">
        <f>+'Tabel 8'!K53/'Tabel 10'!$C53*1000</f>
        <v>2.3932244285441056</v>
      </c>
      <c r="M53" s="6">
        <f>+'Tabel 8'!L53/'Tabel 10'!$C53*1000</f>
        <v>1.2652702921401213</v>
      </c>
      <c r="N53" s="6">
        <f>+'Tabel 8'!M53/'Tabel 10'!$C53*1000</f>
        <v>1.127954136403984</v>
      </c>
      <c r="O53" s="6">
        <f>+'Tabel 8'!N53/'Tabel 10'!$C53*1000</f>
        <v>8.3860937967426636</v>
      </c>
      <c r="P53" s="6">
        <f>+'Tabel 8'!O53/'Tabel 10'!$C53*1000</f>
        <v>38.983075783805518</v>
      </c>
      <c r="Q53" s="6">
        <f>+'Tabel 8'!P53/'Tabel 10'!$C53*1000</f>
        <v>38.291590856705689</v>
      </c>
      <c r="R53" s="6">
        <f>+'Tabel 8'!Q53/'Tabel 10'!$C53*1000</f>
        <v>0.40704431878926384</v>
      </c>
      <c r="S53" s="6">
        <f>+'Tabel 8'!R53/'Tabel 10'!$C53*1000</f>
        <v>0.28444060831056989</v>
      </c>
      <c r="T53" s="6">
        <f>+'Tabel 8'!S53/'Tabel 10'!$C53*1000</f>
        <v>2.6972816305312664E-2</v>
      </c>
      <c r="U53" s="6"/>
      <c r="V53" s="6">
        <f>+'Tabel 8'!U53/'Tabel 10'!$C53*1000</f>
        <v>22.281998342397834</v>
      </c>
    </row>
    <row r="54" spans="1:22" x14ac:dyDescent="0.25">
      <c r="B54" s="1" t="s">
        <v>46</v>
      </c>
      <c r="C54" s="20">
        <v>646874</v>
      </c>
      <c r="E54" s="6">
        <f>+'Tabel 8'!D54/'Tabel 10'!$C54*1000</f>
        <v>82.277228641126342</v>
      </c>
      <c r="F54" s="6">
        <f>+'Tabel 8'!E54/'Tabel 10'!$C54*1000</f>
        <v>47.655339370572925</v>
      </c>
      <c r="G54" s="6">
        <f>+'Tabel 8'!F54/'Tabel 10'!$C54*1000</f>
        <v>34.880053920856312</v>
      </c>
      <c r="H54" s="6">
        <f>+'Tabel 8'!G54/'Tabel 10'!$C54*1000</f>
        <v>1.3232870698157602</v>
      </c>
      <c r="I54" s="6">
        <f>+'Tabel 8'!H54/'Tabel 10'!$C54*1000</f>
        <v>4.4954658867105515</v>
      </c>
      <c r="J54" s="6">
        <f>+'Tabel 8'!I54/'Tabel 10'!$C54*1000</f>
        <v>0.3972953001666476</v>
      </c>
      <c r="K54" s="6">
        <f>+'Tabel 8'!J54/'Tabel 10'!$C54*1000</f>
        <v>6.5592371930236855</v>
      </c>
      <c r="L54" s="6">
        <f>+'Tabel 8'!K54/'Tabel 10'!$C54*1000</f>
        <v>9.0465840333666279</v>
      </c>
      <c r="M54" s="6">
        <f>+'Tabel 8'!L54/'Tabel 10'!$C54*1000</f>
        <v>7.4002046766449094</v>
      </c>
      <c r="N54" s="6">
        <f>+'Tabel 8'!M54/'Tabel 10'!$C54*1000</f>
        <v>1.6463793567217109</v>
      </c>
      <c r="O54" s="6">
        <f>+'Tabel 8'!N54/'Tabel 10'!$C54*1000</f>
        <v>4.5294756011217023</v>
      </c>
      <c r="P54" s="6">
        <f>+'Tabel 8'!O54/'Tabel 10'!$C54*1000</f>
        <v>21.045829636065136</v>
      </c>
      <c r="Q54" s="6">
        <f>+'Tabel 8'!P54/'Tabel 10'!$C54*1000</f>
        <v>19.909595995510717</v>
      </c>
      <c r="R54" s="6">
        <f>+'Tabel 8'!Q54/'Tabel 10'!$C54*1000</f>
        <v>0.69874504153822847</v>
      </c>
      <c r="S54" s="6">
        <f>+'Tabel 8'!R54/'Tabel 10'!$C54*1000</f>
        <v>0.43748859901619175</v>
      </c>
      <c r="T54" s="6">
        <f>+'Tabel 8'!S54/'Tabel 10'!$C54*1000</f>
        <v>0.10202914323345814</v>
      </c>
      <c r="U54" s="6"/>
      <c r="V54" s="6">
        <f>+'Tabel 8'!U54/'Tabel 10'!$C54*1000</f>
        <v>5.9764343597052898</v>
      </c>
    </row>
    <row r="55" spans="1:22" x14ac:dyDescent="0.25">
      <c r="B55" s="1" t="s">
        <v>83</v>
      </c>
      <c r="C55" s="20">
        <v>2047901</v>
      </c>
      <c r="E55" s="6">
        <f>+'Tabel 8'!D55/'Tabel 10'!$C55*1000</f>
        <v>82.789158264974731</v>
      </c>
      <c r="F55" s="6">
        <f>+'Tabel 8'!E55/'Tabel 10'!$C55*1000</f>
        <v>39.04094973340996</v>
      </c>
      <c r="G55" s="6">
        <f>+'Tabel 8'!F55/'Tabel 10'!$C55*1000</f>
        <v>25.083243770084589</v>
      </c>
      <c r="H55" s="6">
        <f>+'Tabel 8'!G55/'Tabel 10'!$C55*1000</f>
        <v>1.7095552958858853</v>
      </c>
      <c r="I55" s="6">
        <f>+'Tabel 8'!H55/'Tabel 10'!$C55*1000</f>
        <v>7.0706542943237976</v>
      </c>
      <c r="J55" s="6">
        <f>+'Tabel 8'!I55/'Tabel 10'!$C55*1000</f>
        <v>1.5352304628006919</v>
      </c>
      <c r="K55" s="6">
        <f>+'Tabel 8'!J55/'Tabel 10'!$C55*1000</f>
        <v>3.6422659103150004</v>
      </c>
      <c r="L55" s="6">
        <f>+'Tabel 8'!K55/'Tabel 10'!$C55*1000</f>
        <v>12.20762136450932</v>
      </c>
      <c r="M55" s="6">
        <f>+'Tabel 8'!L55/'Tabel 10'!$C55*1000</f>
        <v>9.2655846156625739</v>
      </c>
      <c r="N55" s="6">
        <f>+'Tabel 8'!M55/'Tabel 10'!$C55*1000</f>
        <v>2.9420367488467463</v>
      </c>
      <c r="O55" s="6">
        <f>+'Tabel 8'!N55/'Tabel 10'!$C55*1000</f>
        <v>8.3719867317804919</v>
      </c>
      <c r="P55" s="6">
        <f>+'Tabel 8'!O55/'Tabel 10'!$C55*1000</f>
        <v>23.16860043527495</v>
      </c>
      <c r="Q55" s="6">
        <f>+'Tabel 8'!P55/'Tabel 10'!$C55*1000</f>
        <v>22.22910189506231</v>
      </c>
      <c r="R55" s="6">
        <f>+'Tabel 8'!Q55/'Tabel 10'!$C55*1000</f>
        <v>0.52346280411015955</v>
      </c>
      <c r="S55" s="6">
        <f>+'Tabel 8'!R55/'Tabel 10'!$C55*1000</f>
        <v>0.41603573610247763</v>
      </c>
      <c r="T55" s="6">
        <f>+'Tabel 8'!S55/'Tabel 10'!$C55*1000</f>
        <v>0.19239211270466688</v>
      </c>
      <c r="U55" s="6"/>
      <c r="V55" s="6">
        <f>+'Tabel 8'!U55/'Tabel 10'!$C55*1000</f>
        <v>14.126171138155605</v>
      </c>
    </row>
    <row r="56" spans="1:22" x14ac:dyDescent="0.25">
      <c r="B56" s="1" t="s">
        <v>186</v>
      </c>
      <c r="C56" s="20">
        <v>583581</v>
      </c>
      <c r="E56" s="6">
        <f>+'Tabel 8'!D56/'Tabel 10'!$C56*1000</f>
        <v>121.04746384820616</v>
      </c>
      <c r="F56" s="6">
        <f>+'Tabel 8'!E56/'Tabel 10'!$C56*1000</f>
        <v>70.057112894353992</v>
      </c>
      <c r="G56" s="6">
        <f>+'Tabel 8'!F56/'Tabel 10'!$C56*1000</f>
        <v>45.787988299824704</v>
      </c>
      <c r="H56" s="6">
        <f>+'Tabel 8'!G56/'Tabel 10'!$C56*1000</f>
        <v>6.4069940590937673</v>
      </c>
      <c r="I56" s="6">
        <f>+'Tabel 8'!H56/'Tabel 10'!$C56*1000</f>
        <v>4.6300342197569835</v>
      </c>
      <c r="J56" s="6">
        <f>+'Tabel 8'!I56/'Tabel 10'!$C56*1000</f>
        <v>10.697743757935916</v>
      </c>
      <c r="K56" s="6">
        <f>+'Tabel 8'!J56/'Tabel 10'!$C56*1000</f>
        <v>2.5343525577426269</v>
      </c>
      <c r="L56" s="6">
        <f>+'Tabel 8'!K56/'Tabel 10'!$C56*1000</f>
        <v>30.963996428944739</v>
      </c>
      <c r="M56" s="6">
        <f>+'Tabel 8'!L56/'Tabel 10'!$C56*1000</f>
        <v>26.849743223305762</v>
      </c>
      <c r="N56" s="6">
        <f>+'Tabel 8'!M56/'Tabel 10'!$C56*1000</f>
        <v>4.1142532056389776</v>
      </c>
      <c r="O56" s="6">
        <f>+'Tabel 8'!N56/'Tabel 10'!$C56*1000</f>
        <v>3.5162213985719206</v>
      </c>
      <c r="P56" s="6">
        <f>+'Tabel 8'!O56/'Tabel 10'!$C56*1000</f>
        <v>16.510133126335507</v>
      </c>
      <c r="Q56" s="6">
        <f>+'Tabel 8'!P56/'Tabel 10'!$C56*1000</f>
        <v>15.982357204912434</v>
      </c>
      <c r="R56" s="6">
        <f>+'Tabel 8'!Q56/'Tabel 10'!$C56*1000</f>
        <v>0.27074219345729217</v>
      </c>
      <c r="S56" s="6">
        <f>+'Tabel 8'!R56/'Tabel 10'!$C56*1000</f>
        <v>0.25703372796578366</v>
      </c>
      <c r="T56" s="6">
        <f>+'Tabel 8'!S56/'Tabel 10'!$C56*1000</f>
        <v>0</v>
      </c>
      <c r="U56" s="6"/>
      <c r="V56" s="6">
        <f>+'Tabel 8'!U56/'Tabel 10'!$C56*1000</f>
        <v>25.189305340646801</v>
      </c>
    </row>
    <row r="57" spans="1:22" x14ac:dyDescent="0.25">
      <c r="B57" s="1" t="s">
        <v>206</v>
      </c>
      <c r="C57" s="20">
        <v>1117546</v>
      </c>
      <c r="E57" s="6">
        <f>+'Tabel 8'!D57/'Tabel 10'!$C57*1000</f>
        <v>105.87125720104585</v>
      </c>
      <c r="F57" s="6">
        <f>+'Tabel 8'!E57/'Tabel 10'!$C57*1000</f>
        <v>67.20707693464071</v>
      </c>
      <c r="G57" s="6">
        <f>+'Tabel 8'!F57/'Tabel 10'!$C57*1000</f>
        <v>26.599352509874311</v>
      </c>
      <c r="H57" s="6">
        <f>+'Tabel 8'!G57/'Tabel 10'!$C57*1000</f>
        <v>4.5465690002917105</v>
      </c>
      <c r="I57" s="6">
        <f>+'Tabel 8'!H57/'Tabel 10'!$C57*1000</f>
        <v>17.885617236337477</v>
      </c>
      <c r="J57" s="6">
        <f>+'Tabel 8'!I57/'Tabel 10'!$C57*1000</f>
        <v>1.1775801622483548</v>
      </c>
      <c r="K57" s="6">
        <f>+'Tabel 8'!J57/'Tabel 10'!$C57*1000</f>
        <v>16.997958025888867</v>
      </c>
      <c r="L57" s="6">
        <f>+'Tabel 8'!K57/'Tabel 10'!$C57*1000</f>
        <v>6.6207565505133577</v>
      </c>
      <c r="M57" s="6">
        <f>+'Tabel 8'!L57/'Tabel 10'!$C57*1000</f>
        <v>4.8150143260322169</v>
      </c>
      <c r="N57" s="6">
        <f>+'Tabel 8'!M57/'Tabel 10'!$C57*1000</f>
        <v>1.8057422244811401</v>
      </c>
      <c r="O57" s="6">
        <f>+'Tabel 8'!N57/'Tabel 10'!$C57*1000</f>
        <v>11.622787786811461</v>
      </c>
      <c r="P57" s="6">
        <f>+'Tabel 8'!O57/'Tabel 10'!$C57*1000</f>
        <v>20.420635929080323</v>
      </c>
      <c r="Q57" s="6">
        <f>+'Tabel 8'!P57/'Tabel 10'!$C57*1000</f>
        <v>19.145520631812918</v>
      </c>
      <c r="R57" s="6">
        <f>+'Tabel 8'!Q57/'Tabel 10'!$C57*1000</f>
        <v>0.97445653243803843</v>
      </c>
      <c r="S57" s="6">
        <f>+'Tabel 8'!R57/'Tabel 10'!$C57*1000</f>
        <v>0.30065876482936721</v>
      </c>
      <c r="T57" s="6">
        <f>+'Tabel 8'!S57/'Tabel 10'!$C57*1000</f>
        <v>0.98161507445778517</v>
      </c>
      <c r="U57" s="6"/>
      <c r="V57" s="6">
        <f>+'Tabel 8'!U57/'Tabel 10'!$C57*1000</f>
        <v>15.179688352873169</v>
      </c>
    </row>
    <row r="58" spans="1:22" x14ac:dyDescent="0.25">
      <c r="B58" s="1" t="s">
        <v>269</v>
      </c>
      <c r="C58" s="20">
        <v>2512531</v>
      </c>
      <c r="E58" s="6">
        <f>+'Tabel 8'!D58/'Tabel 10'!$C58*1000</f>
        <v>101.13905062265898</v>
      </c>
      <c r="F58" s="6">
        <f>+'Tabel 8'!E58/'Tabel 10'!$C58*1000</f>
        <v>61.386705278462237</v>
      </c>
      <c r="G58" s="6">
        <f>+'Tabel 8'!F58/'Tabel 10'!$C58*1000</f>
        <v>26.892802516665469</v>
      </c>
      <c r="H58" s="6">
        <f>+'Tabel 8'!G58/'Tabel 10'!$C58*1000</f>
        <v>6.6836986289920404</v>
      </c>
      <c r="I58" s="6">
        <f>+'Tabel 8'!H58/'Tabel 10'!$C58*1000</f>
        <v>16.328554752160269</v>
      </c>
      <c r="J58" s="6">
        <f>+'Tabel 8'!I58/'Tabel 10'!$C58*1000</f>
        <v>1.0375991380802863</v>
      </c>
      <c r="K58" s="6">
        <f>+'Tabel 8'!J58/'Tabel 10'!$C58*1000</f>
        <v>10.444050242564172</v>
      </c>
      <c r="L58" s="6">
        <f>+'Tabel 8'!K58/'Tabel 10'!$C58*1000</f>
        <v>14.981307693318014</v>
      </c>
      <c r="M58" s="6">
        <f>+'Tabel 8'!L58/'Tabel 10'!$C58*1000</f>
        <v>11.205831888243369</v>
      </c>
      <c r="N58" s="6">
        <f>+'Tabel 8'!M58/'Tabel 10'!$C58*1000</f>
        <v>3.775475805074644</v>
      </c>
      <c r="O58" s="6">
        <f>+'Tabel 8'!N58/'Tabel 10'!$C58*1000</f>
        <v>5.2480944513719434</v>
      </c>
      <c r="P58" s="6">
        <f>+'Tabel 8'!O58/'Tabel 10'!$C58*1000</f>
        <v>19.522943199506791</v>
      </c>
      <c r="Q58" s="6">
        <f>+'Tabel 8'!P58/'Tabel 10'!$C58*1000</f>
        <v>18.090125057163473</v>
      </c>
      <c r="R58" s="6">
        <f>+'Tabel 8'!Q58/'Tabel 10'!$C58*1000</f>
        <v>0.80954225042397487</v>
      </c>
      <c r="S58" s="6">
        <f>+'Tabel 8'!R58/'Tabel 10'!$C58*1000</f>
        <v>0.62327589191934352</v>
      </c>
      <c r="T58" s="6">
        <f>+'Tabel 8'!S58/'Tabel 10'!$C58*1000</f>
        <v>0.42017392024217814</v>
      </c>
      <c r="U58" s="6"/>
      <c r="V58" s="6">
        <f>+'Tabel 8'!U58/'Tabel 10'!$C58*1000</f>
        <v>15.529758637803871</v>
      </c>
    </row>
    <row r="59" spans="1:22" x14ac:dyDescent="0.25">
      <c r="B59" s="1" t="s">
        <v>392</v>
      </c>
      <c r="C59" s="20">
        <v>2809483</v>
      </c>
      <c r="E59" s="6">
        <f>+'Tabel 8'!D59/'Tabel 10'!$C59*1000</f>
        <v>127.01126862130863</v>
      </c>
      <c r="F59" s="6">
        <f>+'Tabel 8'!E59/'Tabel 10'!$C59*1000</f>
        <v>72.825854436563603</v>
      </c>
      <c r="G59" s="6">
        <f>+'Tabel 8'!F59/'Tabel 10'!$C59*1000</f>
        <v>34.191344101388047</v>
      </c>
      <c r="H59" s="6">
        <f>+'Tabel 8'!G59/'Tabel 10'!$C59*1000</f>
        <v>1.5590056960657885</v>
      </c>
      <c r="I59" s="6">
        <f>+'Tabel 8'!H59/'Tabel 10'!$C59*1000</f>
        <v>11.726712708352391</v>
      </c>
      <c r="J59" s="6">
        <f>+'Tabel 8'!I59/'Tabel 10'!$C59*1000</f>
        <v>1.0044552681044876</v>
      </c>
      <c r="K59" s="6">
        <f>+'Tabel 8'!J59/'Tabel 10'!$C59*1000</f>
        <v>24.344336662652879</v>
      </c>
      <c r="L59" s="6">
        <f>+'Tabel 8'!K59/'Tabel 10'!$C59*1000</f>
        <v>20.796708860669384</v>
      </c>
      <c r="M59" s="6">
        <f>+'Tabel 8'!L59/'Tabel 10'!$C59*1000</f>
        <v>15.89651903926808</v>
      </c>
      <c r="N59" s="6">
        <f>+'Tabel 8'!M59/'Tabel 10'!$C59*1000</f>
        <v>4.9001898214013035</v>
      </c>
      <c r="O59" s="6">
        <f>+'Tabel 8'!N59/'Tabel 10'!$C59*1000</f>
        <v>5.194194091937911</v>
      </c>
      <c r="P59" s="6">
        <f>+'Tabel 8'!O59/'Tabel 10'!$C59*1000</f>
        <v>28.194511232137728</v>
      </c>
      <c r="Q59" s="6">
        <f>+'Tabel 8'!P59/'Tabel 10'!$C59*1000</f>
        <v>25.645287762908691</v>
      </c>
      <c r="R59" s="6">
        <f>+'Tabel 8'!Q59/'Tabel 10'!$C59*1000</f>
        <v>2.3876279016459612</v>
      </c>
      <c r="S59" s="6">
        <f>+'Tabel 8'!R59/'Tabel 10'!$C59*1000</f>
        <v>0.16159556758307489</v>
      </c>
      <c r="T59" s="6">
        <f>+'Tabel 8'!S59/'Tabel 10'!$C59*1000</f>
        <v>4.520404643843725E-2</v>
      </c>
      <c r="U59" s="6"/>
      <c r="V59" s="6">
        <f>+'Tabel 8'!U59/'Tabel 10'!$C59*1000</f>
        <v>7.9815396640591887</v>
      </c>
    </row>
    <row r="60" spans="1:22" x14ac:dyDescent="0.25">
      <c r="B60" s="1" t="s">
        <v>487</v>
      </c>
      <c r="C60" s="20">
        <v>1147687</v>
      </c>
      <c r="E60" s="6">
        <f>+'Tabel 8'!D60/'Tabel 10'!$C60*1000</f>
        <v>92.070398985089142</v>
      </c>
      <c r="F60" s="6">
        <f>+'Tabel 8'!E60/'Tabel 10'!$C60*1000</f>
        <v>49.707803608475132</v>
      </c>
      <c r="G60" s="6">
        <f>+'Tabel 8'!F60/'Tabel 10'!$C60*1000</f>
        <v>27.169428598563897</v>
      </c>
      <c r="H60" s="6">
        <f>+'Tabel 8'!G60/'Tabel 10'!$C60*1000</f>
        <v>2.4039655411275027</v>
      </c>
      <c r="I60" s="6">
        <f>+'Tabel 8'!H60/'Tabel 10'!$C60*1000</f>
        <v>13.650063126967545</v>
      </c>
      <c r="J60" s="6">
        <f>+'Tabel 8'!I60/'Tabel 10'!$C60*1000</f>
        <v>1.2851936111500786</v>
      </c>
      <c r="K60" s="6">
        <f>+'Tabel 8'!J60/'Tabel 10'!$C60*1000</f>
        <v>5.1991527306661141</v>
      </c>
      <c r="L60" s="6">
        <f>+'Tabel 8'!K60/'Tabel 10'!$C60*1000</f>
        <v>9.2133133859667318</v>
      </c>
      <c r="M60" s="6">
        <f>+'Tabel 8'!L60/'Tabel 10'!$C60*1000</f>
        <v>7.8915244313127184</v>
      </c>
      <c r="N60" s="6">
        <f>+'Tabel 8'!M60/'Tabel 10'!$C60*1000</f>
        <v>1.3217889546540129</v>
      </c>
      <c r="O60" s="6">
        <f>+'Tabel 8'!N60/'Tabel 10'!$C60*1000</f>
        <v>5.3716736357560908</v>
      </c>
      <c r="P60" s="6">
        <f>+'Tabel 8'!O60/'Tabel 10'!$C60*1000</f>
        <v>27.777608354891186</v>
      </c>
      <c r="Q60" s="6">
        <f>+'Tabel 8'!P60/'Tabel 10'!$C60*1000</f>
        <v>24.627794860445402</v>
      </c>
      <c r="R60" s="6">
        <f>+'Tabel 8'!Q60/'Tabel 10'!$C60*1000</f>
        <v>0.4583131115016551</v>
      </c>
      <c r="S60" s="6">
        <f>+'Tabel 8'!R60/'Tabel 10'!$C60*1000</f>
        <v>2.6915003829441302</v>
      </c>
      <c r="T60" s="6">
        <f>+'Tabel 8'!S60/'Tabel 10'!$C60*1000</f>
        <v>0.62734874578173316</v>
      </c>
      <c r="U60" s="6"/>
      <c r="V60" s="6">
        <f>+'Tabel 8'!U60/'Tabel 10'!$C60*1000</f>
        <v>9.4023893274037267</v>
      </c>
    </row>
    <row r="61" spans="1:22" x14ac:dyDescent="0.25">
      <c r="B61" s="1" t="s">
        <v>538</v>
      </c>
      <c r="C61" s="20">
        <v>1319251</v>
      </c>
      <c r="E61" s="6">
        <f>+'Tabel 8'!D61/'Tabel 10'!$C61*1000</f>
        <v>108.97395567636485</v>
      </c>
      <c r="F61" s="6">
        <f>+'Tabel 8'!E61/'Tabel 10'!$C61*1000</f>
        <v>60.165199798976843</v>
      </c>
      <c r="G61" s="6">
        <f>+'Tabel 8'!F61/'Tabel 10'!$C61*1000</f>
        <v>34.383904200186322</v>
      </c>
      <c r="H61" s="6">
        <f>+'Tabel 8'!G61/'Tabel 10'!$C61*1000</f>
        <v>3.3776741499532688</v>
      </c>
      <c r="I61" s="6">
        <f>+'Tabel 8'!H61/'Tabel 10'!$C61*1000</f>
        <v>9.3886606870110381</v>
      </c>
      <c r="J61" s="6">
        <f>+'Tabel 8'!I61/'Tabel 10'!$C61*1000</f>
        <v>1.1483788907493722</v>
      </c>
      <c r="K61" s="6">
        <f>+'Tabel 8'!J61/'Tabel 10'!$C61*1000</f>
        <v>11.866581871076846</v>
      </c>
      <c r="L61" s="6">
        <f>+'Tabel 8'!K61/'Tabel 10'!$C61*1000</f>
        <v>14.186837834498515</v>
      </c>
      <c r="M61" s="6">
        <f>+'Tabel 8'!L61/'Tabel 10'!$C61*1000</f>
        <v>10.302057758531166</v>
      </c>
      <c r="N61" s="6">
        <f>+'Tabel 8'!M61/'Tabel 10'!$C61*1000</f>
        <v>3.8847800759673481</v>
      </c>
      <c r="O61" s="6">
        <f>+'Tabel 8'!N61/'Tabel 10'!$C61*1000</f>
        <v>8.6677971060851959</v>
      </c>
      <c r="P61" s="6">
        <f>+'Tabel 8'!O61/'Tabel 10'!$C61*1000</f>
        <v>25.954120936804291</v>
      </c>
      <c r="Q61" s="6">
        <f>+'Tabel 8'!P61/'Tabel 10'!$C61*1000</f>
        <v>24.638980754989007</v>
      </c>
      <c r="R61" s="6">
        <f>+'Tabel 8'!Q61/'Tabel 10'!$C61*1000</f>
        <v>1.0164858696336028</v>
      </c>
      <c r="S61" s="6">
        <f>+'Tabel 8'!R61/'Tabel 10'!$C61*1000</f>
        <v>0.29865431218168487</v>
      </c>
      <c r="T61" s="6">
        <f>+'Tabel 8'!S61/'Tabel 10'!$C61*1000</f>
        <v>1.6676129106591546E-2</v>
      </c>
      <c r="U61" s="6"/>
      <c r="V61" s="6">
        <f>+'Tabel 8'!U61/'Tabel 10'!$C61*1000</f>
        <v>8.9823695415049905</v>
      </c>
    </row>
    <row r="62" spans="1:22" x14ac:dyDescent="0.25">
      <c r="B62" s="1" t="s">
        <v>590</v>
      </c>
      <c r="C62" s="20">
        <v>381568</v>
      </c>
      <c r="E62" s="6">
        <f>+'Tabel 8'!D62/'Tabel 10'!$C62*1000</f>
        <v>93.273020798389794</v>
      </c>
      <c r="F62" s="6">
        <f>+'Tabel 8'!E62/'Tabel 10'!$C62*1000</f>
        <v>32.573486246226103</v>
      </c>
      <c r="G62" s="6">
        <f>+'Tabel 8'!F62/'Tabel 10'!$C62*1000</f>
        <v>13.83239684669574</v>
      </c>
      <c r="H62" s="6">
        <f>+'Tabel 8'!G62/'Tabel 10'!$C62*1000</f>
        <v>2.8697375041932238</v>
      </c>
      <c r="I62" s="6">
        <f>+'Tabel 8'!H62/'Tabel 10'!$C62*1000</f>
        <v>10.341538074471654</v>
      </c>
      <c r="J62" s="6">
        <f>+'Tabel 8'!I62/'Tabel 10'!$C62*1000</f>
        <v>0.40621855082187186</v>
      </c>
      <c r="K62" s="6">
        <f>+'Tabel 8'!J62/'Tabel 10'!$C62*1000</f>
        <v>5.1235952700436096</v>
      </c>
      <c r="L62" s="6">
        <f>+'Tabel 8'!K62/'Tabel 10'!$C62*1000</f>
        <v>18.21169490103992</v>
      </c>
      <c r="M62" s="6">
        <f>+'Tabel 8'!L62/'Tabel 10'!$C62*1000</f>
        <v>13.237483227104997</v>
      </c>
      <c r="N62" s="6">
        <f>+'Tabel 8'!M62/'Tabel 10'!$C62*1000</f>
        <v>4.9742116739349207</v>
      </c>
      <c r="O62" s="6">
        <f>+'Tabel 8'!N62/'Tabel 10'!$C62*1000</f>
        <v>10.907623280778262</v>
      </c>
      <c r="P62" s="6">
        <f>+'Tabel 8'!O62/'Tabel 10'!$C62*1000</f>
        <v>31.580216370345518</v>
      </c>
      <c r="Q62" s="6">
        <f>+'Tabel 8'!P62/'Tabel 10'!$C62*1000</f>
        <v>29.837407749077492</v>
      </c>
      <c r="R62" s="6">
        <f>+'Tabel 8'!Q62/'Tabel 10'!$C62*1000</f>
        <v>0.79147098289164719</v>
      </c>
      <c r="S62" s="6">
        <f>+'Tabel 8'!R62/'Tabel 10'!$C62*1000</f>
        <v>0.95133763837638374</v>
      </c>
      <c r="T62" s="6">
        <f>+'Tabel 8'!S62/'Tabel 10'!$C62*1000</f>
        <v>0.69188191881918815</v>
      </c>
      <c r="U62" s="6"/>
      <c r="V62" s="6">
        <f>+'Tabel 8'!U62/'Tabel 10'!$C62*1000</f>
        <v>12.236351056692385</v>
      </c>
    </row>
    <row r="63" spans="1:22" x14ac:dyDescent="0.25">
      <c r="B63" s="1" t="s">
        <v>617</v>
      </c>
      <c r="C63" s="20">
        <v>3615475</v>
      </c>
      <c r="E63" s="6">
        <f>+'Tabel 8'!D63/'Tabel 10'!$C63*1000</f>
        <v>125.4980327619469</v>
      </c>
      <c r="F63" s="6">
        <f>+'Tabel 8'!E63/'Tabel 10'!$C63*1000</f>
        <v>60.342278677075626</v>
      </c>
      <c r="G63" s="6">
        <f>+'Tabel 8'!F63/'Tabel 10'!$C63*1000</f>
        <v>31.518680118103429</v>
      </c>
      <c r="H63" s="6">
        <f>+'Tabel 8'!G63/'Tabel 10'!$C63*1000</f>
        <v>2.8953318720223487</v>
      </c>
      <c r="I63" s="6">
        <f>+'Tabel 8'!H63/'Tabel 10'!$C63*1000</f>
        <v>10.060365512138793</v>
      </c>
      <c r="J63" s="6">
        <f>+'Tabel 8'!I63/'Tabel 10'!$C63*1000</f>
        <v>0.95395487453239203</v>
      </c>
      <c r="K63" s="6">
        <f>+'Tabel 8'!J63/'Tabel 10'!$C63*1000</f>
        <v>14.913946300278663</v>
      </c>
      <c r="L63" s="6">
        <f>+'Tabel 8'!K63/'Tabel 10'!$C63*1000</f>
        <v>31.914478733776335</v>
      </c>
      <c r="M63" s="6">
        <f>+'Tabel 8'!L63/'Tabel 10'!$C63*1000</f>
        <v>28.514095658246841</v>
      </c>
      <c r="N63" s="6">
        <f>+'Tabel 8'!M63/'Tabel 10'!$C63*1000</f>
        <v>3.4003830755294948</v>
      </c>
      <c r="O63" s="6">
        <f>+'Tabel 8'!N63/'Tabel 10'!$C63*1000</f>
        <v>5.7834724344657342</v>
      </c>
      <c r="P63" s="6">
        <f>+'Tabel 8'!O63/'Tabel 10'!$C63*1000</f>
        <v>27.457802916629213</v>
      </c>
      <c r="Q63" s="6">
        <f>+'Tabel 8'!P63/'Tabel 10'!$C63*1000</f>
        <v>26.002115904549196</v>
      </c>
      <c r="R63" s="6">
        <f>+'Tabel 8'!Q63/'Tabel 10'!$C63*1000</f>
        <v>1.124610182617775</v>
      </c>
      <c r="S63" s="6">
        <f>+'Tabel 8'!R63/'Tabel 10'!$C63*1000</f>
        <v>0.33107682946224221</v>
      </c>
      <c r="T63" s="6">
        <f>+'Tabel 8'!S63/'Tabel 10'!$C63*1000</f>
        <v>1.1857363140389576</v>
      </c>
      <c r="U63" s="6"/>
      <c r="V63" s="6">
        <f>+'Tabel 8'!U63/'Tabel 10'!$C63*1000</f>
        <v>19.00275897357885</v>
      </c>
    </row>
    <row r="64" spans="1:22" x14ac:dyDescent="0.25">
      <c r="E64" s="6"/>
      <c r="F64" s="6"/>
      <c r="G64" s="6"/>
      <c r="H64" s="6"/>
      <c r="I64" s="6"/>
      <c r="J64" s="6"/>
      <c r="K64" s="6"/>
      <c r="L64" s="6"/>
      <c r="M64" s="6"/>
      <c r="N64" s="6"/>
      <c r="O64" s="6"/>
      <c r="P64" s="6"/>
      <c r="Q64" s="6"/>
      <c r="R64" s="6"/>
      <c r="S64" s="6"/>
      <c r="T64" s="6"/>
      <c r="U64" s="6"/>
      <c r="V64" s="6"/>
    </row>
  </sheetData>
  <mergeCells count="2">
    <mergeCell ref="F3:K3"/>
    <mergeCell ref="L3:N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B762"/>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11" style="1" bestFit="1" customWidth="1"/>
    <col min="4" max="4" width="9.140625" style="1"/>
    <col min="5" max="5" width="24.85546875" style="1" bestFit="1" customWidth="1"/>
    <col min="6" max="6" width="3" style="1" customWidth="1"/>
    <col min="7" max="7" width="12" style="1" customWidth="1"/>
    <col min="8" max="8" width="12.7109375" style="1" bestFit="1" customWidth="1"/>
    <col min="9" max="9" width="10.85546875" style="1" bestFit="1" customWidth="1"/>
    <col min="10" max="10" width="11" style="1" bestFit="1" customWidth="1"/>
    <col min="11" max="11" width="10.85546875" style="1" bestFit="1" customWidth="1"/>
    <col min="12" max="14" width="11" style="1" bestFit="1" customWidth="1"/>
    <col min="15" max="15" width="10.85546875" style="1" bestFit="1" customWidth="1"/>
    <col min="16" max="18" width="11" style="1" bestFit="1" customWidth="1"/>
    <col min="19" max="19" width="10.85546875" style="1" bestFit="1" customWidth="1"/>
    <col min="20" max="20" width="9.85546875" style="1" bestFit="1" customWidth="1"/>
    <col min="21" max="21" width="10" style="1" bestFit="1" customWidth="1"/>
    <col min="22" max="22" width="12.5703125" style="1" bestFit="1" customWidth="1"/>
    <col min="23" max="23" width="3.5703125" style="1" customWidth="1"/>
    <col min="24" max="25" width="13.140625" style="1" customWidth="1"/>
  </cols>
  <sheetData>
    <row r="2" spans="1:28" x14ac:dyDescent="0.25">
      <c r="A2" s="2" t="s">
        <v>957</v>
      </c>
      <c r="B2" s="2"/>
      <c r="C2" s="2"/>
      <c r="D2" s="2"/>
      <c r="E2" s="2"/>
      <c r="F2" s="2"/>
      <c r="G2" s="2"/>
      <c r="H2" s="2"/>
      <c r="I2" s="2"/>
      <c r="J2" s="2"/>
      <c r="K2" s="2"/>
      <c r="L2" s="2"/>
      <c r="M2" s="2"/>
      <c r="N2" s="2"/>
      <c r="O2" s="2"/>
      <c r="P2" s="2"/>
      <c r="Q2" s="2"/>
      <c r="R2" s="2"/>
      <c r="S2" s="2"/>
      <c r="T2" s="2"/>
      <c r="U2" s="2"/>
      <c r="V2" s="2"/>
      <c r="W2" s="2"/>
      <c r="X2" s="2"/>
      <c r="Y2" s="2"/>
    </row>
    <row r="3" spans="1:28" ht="27.75" customHeight="1" x14ac:dyDescent="0.25">
      <c r="A3" s="2"/>
      <c r="B3" s="2"/>
      <c r="C3" s="2"/>
      <c r="D3" s="2"/>
      <c r="E3" s="2"/>
      <c r="F3" s="13"/>
      <c r="G3" s="3" t="s">
        <v>736</v>
      </c>
      <c r="H3" s="212" t="s">
        <v>737</v>
      </c>
      <c r="I3" s="212"/>
      <c r="J3" s="212"/>
      <c r="K3" s="212"/>
      <c r="L3" s="212"/>
      <c r="M3" s="212"/>
      <c r="N3" s="212" t="s">
        <v>738</v>
      </c>
      <c r="O3" s="212"/>
      <c r="P3" s="212"/>
      <c r="Q3" s="4" t="s">
        <v>739</v>
      </c>
      <c r="R3" s="4" t="s">
        <v>740</v>
      </c>
      <c r="S3" s="4"/>
      <c r="T3" s="4"/>
      <c r="U3" s="4"/>
      <c r="V3" s="4" t="s">
        <v>741</v>
      </c>
      <c r="W3" s="5"/>
      <c r="X3" s="3" t="s">
        <v>757</v>
      </c>
      <c r="Y3" s="105"/>
    </row>
    <row r="4" spans="1:28" ht="51" x14ac:dyDescent="0.25">
      <c r="A4" s="2" t="s">
        <v>0</v>
      </c>
      <c r="B4" s="2" t="s">
        <v>764</v>
      </c>
      <c r="C4" s="2" t="s">
        <v>2</v>
      </c>
      <c r="D4" s="2" t="s">
        <v>758</v>
      </c>
      <c r="E4" s="2" t="s">
        <v>759</v>
      </c>
      <c r="F4" s="2"/>
      <c r="G4" s="3" t="s">
        <v>3</v>
      </c>
      <c r="H4" s="3" t="s">
        <v>742</v>
      </c>
      <c r="I4" s="3" t="s">
        <v>743</v>
      </c>
      <c r="J4" s="3" t="s">
        <v>744</v>
      </c>
      <c r="K4" s="3" t="s">
        <v>745</v>
      </c>
      <c r="L4" s="3" t="s">
        <v>746</v>
      </c>
      <c r="M4" s="3" t="s">
        <v>747</v>
      </c>
      <c r="N4" s="3" t="s">
        <v>748</v>
      </c>
      <c r="O4" s="3" t="s">
        <v>749</v>
      </c>
      <c r="P4" s="3" t="s">
        <v>750</v>
      </c>
      <c r="Q4" s="3" t="s">
        <v>751</v>
      </c>
      <c r="R4" s="3" t="s">
        <v>752</v>
      </c>
      <c r="S4" s="4" t="s">
        <v>753</v>
      </c>
      <c r="T4" s="4" t="s">
        <v>754</v>
      </c>
      <c r="U4" s="4" t="s">
        <v>755</v>
      </c>
      <c r="V4" s="4" t="s">
        <v>3</v>
      </c>
      <c r="W4" s="4"/>
      <c r="X4" s="3" t="s">
        <v>756</v>
      </c>
      <c r="Y4" s="105" t="s">
        <v>975</v>
      </c>
    </row>
    <row r="5" spans="1:28" s="198" customFormat="1" x14ac:dyDescent="0.25">
      <c r="A5" s="13"/>
      <c r="B5" s="13"/>
      <c r="C5" s="13"/>
      <c r="D5" s="13"/>
      <c r="E5" s="13"/>
      <c r="F5" s="13"/>
      <c r="G5" s="52"/>
      <c r="H5" s="52"/>
      <c r="I5" s="52"/>
      <c r="J5" s="52"/>
      <c r="K5" s="52"/>
      <c r="L5" s="52"/>
      <c r="M5" s="52"/>
      <c r="N5" s="52"/>
      <c r="O5" s="52"/>
      <c r="P5" s="52"/>
      <c r="Q5" s="52"/>
      <c r="R5" s="52"/>
      <c r="S5" s="5"/>
      <c r="T5" s="5"/>
      <c r="U5" s="5"/>
      <c r="V5" s="5"/>
      <c r="W5" s="5"/>
      <c r="X5" s="52"/>
      <c r="Y5" s="52"/>
    </row>
    <row r="6" spans="1:28" x14ac:dyDescent="0.25">
      <c r="A6" s="18"/>
      <c r="B6" s="2"/>
      <c r="C6" s="2"/>
      <c r="D6" s="2"/>
      <c r="E6" s="2"/>
      <c r="F6" s="2"/>
      <c r="G6" s="18" t="s">
        <v>763</v>
      </c>
      <c r="H6" s="105"/>
      <c r="I6" s="105"/>
      <c r="J6" s="105"/>
      <c r="K6" s="105"/>
      <c r="L6" s="105"/>
      <c r="M6" s="105"/>
      <c r="N6" s="105"/>
      <c r="O6" s="105"/>
      <c r="P6" s="105"/>
      <c r="Q6" s="105"/>
      <c r="R6" s="105"/>
      <c r="S6" s="4"/>
      <c r="T6" s="4"/>
      <c r="U6" s="4"/>
      <c r="V6" s="4"/>
      <c r="W6" s="4"/>
      <c r="X6" s="105"/>
      <c r="Y6" s="105"/>
    </row>
    <row r="7" spans="1:28" x14ac:dyDescent="0.25">
      <c r="A7" s="13" t="s">
        <v>722</v>
      </c>
      <c r="B7" s="13"/>
      <c r="C7" s="13"/>
      <c r="D7" s="13"/>
      <c r="E7" s="13"/>
      <c r="F7" s="13"/>
      <c r="G7" s="14">
        <v>2060849</v>
      </c>
      <c r="H7" s="14">
        <v>1156361</v>
      </c>
      <c r="I7" s="14">
        <v>590137.71673377603</v>
      </c>
      <c r="J7" s="14">
        <v>75140.568642078957</v>
      </c>
      <c r="K7" s="14">
        <v>188090.21609397003</v>
      </c>
      <c r="L7" s="14">
        <v>18587.924749882663</v>
      </c>
      <c r="M7" s="14">
        <v>284404.97378029191</v>
      </c>
      <c r="N7" s="14">
        <v>326373</v>
      </c>
      <c r="O7" s="14">
        <v>255281.35898388148</v>
      </c>
      <c r="P7" s="14">
        <v>71091.641016118519</v>
      </c>
      <c r="Q7" s="14">
        <v>109316</v>
      </c>
      <c r="R7" s="14">
        <v>468801</v>
      </c>
      <c r="S7" s="14">
        <v>444496.0774077496</v>
      </c>
      <c r="T7" s="14">
        <v>18868.066342554332</v>
      </c>
      <c r="U7" s="14">
        <v>5436.1036268170537</v>
      </c>
      <c r="V7" s="14">
        <v>13815</v>
      </c>
      <c r="W7" s="14"/>
      <c r="X7" s="14">
        <v>211111</v>
      </c>
      <c r="Y7" s="14">
        <v>241159.90489955476</v>
      </c>
      <c r="AA7" s="173"/>
    </row>
    <row r="8" spans="1:28" x14ac:dyDescent="0.25">
      <c r="A8" s="13" t="s">
        <v>723</v>
      </c>
      <c r="B8" s="13"/>
      <c r="C8" s="13"/>
      <c r="D8" s="13"/>
      <c r="E8" s="13"/>
      <c r="F8" s="13"/>
      <c r="G8" s="14">
        <v>1986897</v>
      </c>
      <c r="H8" s="14">
        <v>1093997</v>
      </c>
      <c r="I8" s="14">
        <v>580118.16529445583</v>
      </c>
      <c r="J8" s="14">
        <v>76419.572497690708</v>
      </c>
      <c r="K8" s="14">
        <v>180519.24305906554</v>
      </c>
      <c r="L8" s="14">
        <v>18523.721268103949</v>
      </c>
      <c r="M8" s="14">
        <v>238416.59788068384</v>
      </c>
      <c r="N8" s="14">
        <v>314923</v>
      </c>
      <c r="O8" s="14">
        <v>246380.4213011543</v>
      </c>
      <c r="P8" s="14">
        <v>68542.578698845755</v>
      </c>
      <c r="Q8" s="14">
        <v>112150</v>
      </c>
      <c r="R8" s="14">
        <v>465826</v>
      </c>
      <c r="S8" s="14">
        <v>439099.72662797233</v>
      </c>
      <c r="T8" s="14">
        <v>19557.303944446085</v>
      </c>
      <c r="U8" s="14">
        <v>7169.0597737569969</v>
      </c>
      <c r="V8" s="14">
        <v>9313</v>
      </c>
      <c r="W8" s="14"/>
      <c r="X8" s="14">
        <v>234699</v>
      </c>
      <c r="Y8" s="14">
        <v>120208.62510837</v>
      </c>
      <c r="AA8" s="173"/>
    </row>
    <row r="9" spans="1:28" x14ac:dyDescent="0.25">
      <c r="A9" s="13" t="s">
        <v>761</v>
      </c>
      <c r="B9" s="13"/>
      <c r="C9" s="13"/>
      <c r="D9" s="13"/>
      <c r="E9" s="13"/>
      <c r="F9" s="13"/>
      <c r="G9" s="14">
        <v>1921111</v>
      </c>
      <c r="H9" s="14">
        <v>1057841</v>
      </c>
      <c r="I9" s="14">
        <v>525664.10155345697</v>
      </c>
      <c r="J9" s="14">
        <v>81251.130652515159</v>
      </c>
      <c r="K9" s="14">
        <v>189724.0842886107</v>
      </c>
      <c r="L9" s="14">
        <v>18574.391804522867</v>
      </c>
      <c r="M9" s="14">
        <v>242627.29170089448</v>
      </c>
      <c r="N9" s="14">
        <v>313273</v>
      </c>
      <c r="O9" s="14">
        <v>237743.0163626438</v>
      </c>
      <c r="P9" s="14">
        <v>75529.983637356243</v>
      </c>
      <c r="Q9" s="14">
        <v>100794</v>
      </c>
      <c r="R9" s="14">
        <v>449203</v>
      </c>
      <c r="S9" s="14">
        <v>422077.80920929636</v>
      </c>
      <c r="T9" s="14">
        <v>19869.481896553039</v>
      </c>
      <c r="U9" s="14">
        <v>7255.7088941506208</v>
      </c>
      <c r="V9" s="14">
        <v>9823.1820200000002</v>
      </c>
      <c r="W9" s="14"/>
      <c r="X9" s="14">
        <v>251631</v>
      </c>
      <c r="Y9" s="14">
        <v>0</v>
      </c>
      <c r="AA9" s="173"/>
    </row>
    <row r="10" spans="1:28" x14ac:dyDescent="0.25">
      <c r="A10" s="13" t="s">
        <v>760</v>
      </c>
      <c r="B10" s="13"/>
      <c r="C10" s="13"/>
      <c r="D10" s="13"/>
      <c r="E10" s="13"/>
      <c r="F10" s="13"/>
      <c r="G10" s="14">
        <v>1844816</v>
      </c>
      <c r="H10" s="14">
        <v>1000518</v>
      </c>
      <c r="I10" s="14">
        <v>516517</v>
      </c>
      <c r="J10" s="14">
        <v>56425</v>
      </c>
      <c r="K10" s="14">
        <v>192591</v>
      </c>
      <c r="L10" s="14">
        <v>24196</v>
      </c>
      <c r="M10" s="14">
        <v>210788.99999999997</v>
      </c>
      <c r="N10" s="14">
        <v>306945</v>
      </c>
      <c r="O10" s="14">
        <v>250888.99999999997</v>
      </c>
      <c r="P10" s="14">
        <v>56056</v>
      </c>
      <c r="Q10" s="14">
        <v>109830</v>
      </c>
      <c r="R10" s="14">
        <v>427523</v>
      </c>
      <c r="S10" s="14">
        <v>400141</v>
      </c>
      <c r="T10" s="14">
        <v>18559</v>
      </c>
      <c r="U10" s="14">
        <v>8823</v>
      </c>
      <c r="V10" s="14">
        <v>8163.7</v>
      </c>
      <c r="W10" s="14"/>
      <c r="X10" s="14">
        <v>238072</v>
      </c>
      <c r="Y10" s="14">
        <v>0</v>
      </c>
      <c r="AA10" s="173"/>
    </row>
    <row r="11" spans="1:28" x14ac:dyDescent="0.25">
      <c r="A11" s="13"/>
      <c r="B11" s="13"/>
      <c r="C11" s="13"/>
      <c r="D11" s="13"/>
      <c r="E11" s="13"/>
      <c r="F11" s="13"/>
      <c r="G11" s="14"/>
      <c r="H11" s="14"/>
      <c r="I11" s="14"/>
      <c r="J11" s="14"/>
      <c r="K11" s="14"/>
      <c r="L11" s="14"/>
      <c r="M11" s="14"/>
      <c r="N11" s="14"/>
      <c r="O11" s="14"/>
      <c r="P11" s="14"/>
      <c r="Q11" s="14"/>
      <c r="R11" s="14"/>
      <c r="S11" s="14"/>
      <c r="T11" s="14"/>
      <c r="U11" s="14"/>
      <c r="V11" s="14"/>
      <c r="W11" s="14"/>
      <c r="X11" s="14"/>
      <c r="Y11" s="14"/>
      <c r="AA11" s="173"/>
    </row>
    <row r="12" spans="1:28" x14ac:dyDescent="0.25">
      <c r="A12" s="18"/>
      <c r="B12" s="2"/>
      <c r="C12" s="2"/>
      <c r="D12" s="2"/>
      <c r="E12" s="2"/>
      <c r="F12" s="2"/>
      <c r="G12" s="18" t="s">
        <v>773</v>
      </c>
      <c r="H12" s="3"/>
      <c r="I12" s="3"/>
      <c r="J12" s="3"/>
      <c r="K12" s="3"/>
      <c r="L12" s="3"/>
      <c r="M12" s="3"/>
      <c r="N12" s="3"/>
      <c r="O12" s="3"/>
      <c r="P12" s="3"/>
      <c r="Q12" s="3"/>
      <c r="R12" s="3"/>
      <c r="S12" s="4"/>
      <c r="T12" s="4"/>
      <c r="U12" s="4"/>
      <c r="V12" s="4"/>
      <c r="W12" s="4"/>
      <c r="X12" s="3"/>
      <c r="Y12" s="105"/>
      <c r="AA12" s="173"/>
    </row>
    <row r="13" spans="1:28" x14ac:dyDescent="0.25">
      <c r="A13" s="1">
        <v>2021</v>
      </c>
      <c r="B13" s="1">
        <v>1</v>
      </c>
      <c r="C13" s="1" t="s">
        <v>808</v>
      </c>
      <c r="D13" s="1" t="s">
        <v>559</v>
      </c>
      <c r="E13" s="1" t="s">
        <v>538</v>
      </c>
      <c r="G13" s="20">
        <v>83053</v>
      </c>
      <c r="H13" s="20">
        <v>57952</v>
      </c>
      <c r="I13" s="20">
        <v>30365</v>
      </c>
      <c r="J13" s="20">
        <v>13025</v>
      </c>
      <c r="K13" s="20">
        <v>3711</v>
      </c>
      <c r="L13" s="20">
        <v>1051</v>
      </c>
      <c r="M13" s="20">
        <v>9800</v>
      </c>
      <c r="N13" s="20">
        <v>4898</v>
      </c>
      <c r="O13" s="20">
        <v>1469</v>
      </c>
      <c r="P13" s="20">
        <v>3429</v>
      </c>
      <c r="Q13" s="20">
        <v>4820</v>
      </c>
      <c r="R13" s="20">
        <v>15383</v>
      </c>
      <c r="S13" s="20">
        <v>14575</v>
      </c>
      <c r="T13" s="20">
        <v>808</v>
      </c>
      <c r="U13" s="20">
        <v>0</v>
      </c>
      <c r="V13" s="20">
        <v>0</v>
      </c>
      <c r="W13" s="20"/>
      <c r="X13" s="20">
        <v>852</v>
      </c>
      <c r="Y13" s="20">
        <v>8290.3691910713314</v>
      </c>
      <c r="Z13" s="173"/>
      <c r="AA13" s="173"/>
      <c r="AB13" s="173"/>
    </row>
    <row r="14" spans="1:28" x14ac:dyDescent="0.25">
      <c r="D14" s="1" t="s">
        <v>397</v>
      </c>
      <c r="E14" s="1" t="s">
        <v>398</v>
      </c>
      <c r="G14" s="20">
        <v>228780</v>
      </c>
      <c r="H14" s="20">
        <v>146988</v>
      </c>
      <c r="I14" s="20">
        <v>59077</v>
      </c>
      <c r="J14" s="20">
        <v>4751</v>
      </c>
      <c r="K14" s="20">
        <v>11357</v>
      </c>
      <c r="L14" s="20">
        <v>1057</v>
      </c>
      <c r="M14" s="20">
        <v>70746</v>
      </c>
      <c r="N14" s="20">
        <v>46113</v>
      </c>
      <c r="O14" s="20">
        <v>36834</v>
      </c>
      <c r="P14" s="20">
        <v>9279</v>
      </c>
      <c r="Q14" s="20">
        <v>3857</v>
      </c>
      <c r="R14" s="20">
        <v>31822</v>
      </c>
      <c r="S14" s="20">
        <v>28142</v>
      </c>
      <c r="T14" s="20">
        <v>3680</v>
      </c>
      <c r="U14" s="20">
        <v>0</v>
      </c>
      <c r="V14" s="20">
        <v>0</v>
      </c>
      <c r="W14" s="20"/>
      <c r="X14" s="20">
        <v>30967</v>
      </c>
      <c r="Y14" s="20">
        <v>21956.837142537199</v>
      </c>
      <c r="Z14" s="173"/>
      <c r="AA14" s="173"/>
      <c r="AB14" s="173"/>
    </row>
    <row r="15" spans="1:28" x14ac:dyDescent="0.25">
      <c r="D15" s="1" t="s">
        <v>636</v>
      </c>
      <c r="E15" s="1" t="s">
        <v>637</v>
      </c>
      <c r="G15" s="20">
        <v>125402</v>
      </c>
      <c r="H15" s="20">
        <v>73542</v>
      </c>
      <c r="I15" s="20">
        <v>31954</v>
      </c>
      <c r="J15" s="20">
        <v>3040</v>
      </c>
      <c r="K15" s="20">
        <v>4043</v>
      </c>
      <c r="L15" s="20">
        <v>1202</v>
      </c>
      <c r="M15" s="20">
        <v>33303</v>
      </c>
      <c r="N15" s="20">
        <v>25939</v>
      </c>
      <c r="O15" s="20">
        <v>22442</v>
      </c>
      <c r="P15" s="20">
        <v>3497</v>
      </c>
      <c r="Q15" s="20">
        <v>1097</v>
      </c>
      <c r="R15" s="20">
        <v>24824</v>
      </c>
      <c r="S15" s="20">
        <v>22997</v>
      </c>
      <c r="T15" s="20">
        <v>1827</v>
      </c>
      <c r="U15" s="20">
        <v>0</v>
      </c>
      <c r="V15" s="20">
        <v>0</v>
      </c>
      <c r="W15" s="20"/>
      <c r="X15" s="20">
        <v>6295</v>
      </c>
      <c r="Y15" s="20">
        <v>12122.73612806852</v>
      </c>
      <c r="Z15" s="173"/>
      <c r="AA15" s="173"/>
      <c r="AB15" s="173"/>
    </row>
    <row r="16" spans="1:28" x14ac:dyDescent="0.25">
      <c r="D16" s="1" t="s">
        <v>666</v>
      </c>
      <c r="E16" s="1" t="s">
        <v>667</v>
      </c>
      <c r="G16" s="20">
        <v>188618</v>
      </c>
      <c r="H16" s="20">
        <v>127437</v>
      </c>
      <c r="I16" s="20">
        <v>69026</v>
      </c>
      <c r="J16" s="20">
        <v>2223</v>
      </c>
      <c r="K16" s="20">
        <v>10692</v>
      </c>
      <c r="L16" s="20">
        <v>2897</v>
      </c>
      <c r="M16" s="20">
        <v>42599</v>
      </c>
      <c r="N16" s="20">
        <v>38981</v>
      </c>
      <c r="O16" s="20">
        <v>38981</v>
      </c>
      <c r="P16" s="20">
        <v>0</v>
      </c>
      <c r="Q16" s="20">
        <v>1697</v>
      </c>
      <c r="R16" s="20">
        <v>20503</v>
      </c>
      <c r="S16" s="20">
        <v>19752</v>
      </c>
      <c r="T16" s="20">
        <v>699</v>
      </c>
      <c r="U16" s="20">
        <v>52</v>
      </c>
      <c r="V16" s="20">
        <v>0</v>
      </c>
      <c r="W16" s="20"/>
      <c r="X16" s="20">
        <v>2061</v>
      </c>
      <c r="Y16" s="20">
        <v>16961.330841188497</v>
      </c>
      <c r="Z16" s="173"/>
      <c r="AA16" s="173"/>
      <c r="AB16" s="173"/>
    </row>
    <row r="17" spans="1:28" s="11" customFormat="1" x14ac:dyDescent="0.25">
      <c r="A17" s="10"/>
      <c r="B17" s="10"/>
      <c r="C17" s="10" t="s">
        <v>809</v>
      </c>
      <c r="D17" s="10"/>
      <c r="E17" s="10"/>
      <c r="F17" s="10"/>
      <c r="G17" s="22">
        <v>625853</v>
      </c>
      <c r="H17" s="22">
        <v>405919</v>
      </c>
      <c r="I17" s="22">
        <v>190422</v>
      </c>
      <c r="J17" s="22">
        <v>23039</v>
      </c>
      <c r="K17" s="22">
        <v>29803</v>
      </c>
      <c r="L17" s="22">
        <v>6207</v>
      </c>
      <c r="M17" s="22">
        <v>156448</v>
      </c>
      <c r="N17" s="22">
        <v>115931</v>
      </c>
      <c r="O17" s="22">
        <v>99726</v>
      </c>
      <c r="P17" s="22">
        <v>16205</v>
      </c>
      <c r="Q17" s="22">
        <v>11471</v>
      </c>
      <c r="R17" s="22">
        <v>92532</v>
      </c>
      <c r="S17" s="22">
        <v>85466</v>
      </c>
      <c r="T17" s="22">
        <v>7014</v>
      </c>
      <c r="U17" s="22">
        <v>52</v>
      </c>
      <c r="V17" s="22">
        <v>0</v>
      </c>
      <c r="W17" s="22"/>
      <c r="X17" s="22">
        <v>40175</v>
      </c>
      <c r="Y17" s="22">
        <v>59331.273302865557</v>
      </c>
      <c r="Z17" s="173"/>
      <c r="AA17" s="173"/>
      <c r="AB17" s="173"/>
    </row>
    <row r="18" spans="1:28" s="8" customFormat="1" x14ac:dyDescent="0.25">
      <c r="A18" s="7"/>
      <c r="B18" s="7" t="s">
        <v>765</v>
      </c>
      <c r="C18" s="7"/>
      <c r="D18" s="7"/>
      <c r="E18" s="7"/>
      <c r="F18" s="7"/>
      <c r="G18" s="21">
        <v>625853</v>
      </c>
      <c r="H18" s="21">
        <v>405919</v>
      </c>
      <c r="I18" s="21">
        <v>190422</v>
      </c>
      <c r="J18" s="21">
        <v>23039</v>
      </c>
      <c r="K18" s="21">
        <v>29803</v>
      </c>
      <c r="L18" s="21">
        <v>6207</v>
      </c>
      <c r="M18" s="21">
        <v>156448</v>
      </c>
      <c r="N18" s="21">
        <v>115931</v>
      </c>
      <c r="O18" s="21">
        <v>99726</v>
      </c>
      <c r="P18" s="21">
        <v>16205</v>
      </c>
      <c r="Q18" s="21">
        <v>11471</v>
      </c>
      <c r="R18" s="21">
        <v>92532</v>
      </c>
      <c r="S18" s="21">
        <v>85466</v>
      </c>
      <c r="T18" s="21">
        <v>7014</v>
      </c>
      <c r="U18" s="21">
        <v>52</v>
      </c>
      <c r="V18" s="21">
        <v>0</v>
      </c>
      <c r="W18" s="21"/>
      <c r="X18" s="21">
        <v>40175</v>
      </c>
      <c r="Y18" s="21">
        <v>59331.273302865557</v>
      </c>
      <c r="Z18" s="173"/>
      <c r="AA18" s="173"/>
      <c r="AB18" s="173"/>
    </row>
    <row r="19" spans="1:28" x14ac:dyDescent="0.25">
      <c r="B19" s="1">
        <v>2</v>
      </c>
      <c r="C19" s="1" t="s">
        <v>808</v>
      </c>
      <c r="D19" s="1" t="s">
        <v>187</v>
      </c>
      <c r="E19" s="1" t="s">
        <v>186</v>
      </c>
      <c r="G19" s="20">
        <v>46959</v>
      </c>
      <c r="H19" s="20">
        <v>25348</v>
      </c>
      <c r="I19" s="20">
        <v>14262</v>
      </c>
      <c r="J19" s="20">
        <v>1396</v>
      </c>
      <c r="K19" s="20">
        <v>6561</v>
      </c>
      <c r="L19" s="20">
        <v>613</v>
      </c>
      <c r="M19" s="20">
        <v>2516</v>
      </c>
      <c r="N19" s="20">
        <v>20346</v>
      </c>
      <c r="O19" s="20">
        <v>8668</v>
      </c>
      <c r="P19" s="20">
        <v>11678</v>
      </c>
      <c r="Q19" s="20">
        <v>1246</v>
      </c>
      <c r="R19" s="20">
        <v>19</v>
      </c>
      <c r="S19" s="20">
        <v>3</v>
      </c>
      <c r="T19" s="20">
        <v>0</v>
      </c>
      <c r="U19" s="20">
        <v>16</v>
      </c>
      <c r="V19" s="20">
        <v>2684</v>
      </c>
      <c r="W19" s="20"/>
      <c r="X19" s="20">
        <v>6899</v>
      </c>
      <c r="Y19" s="20">
        <v>5172.35493774529</v>
      </c>
      <c r="Z19" s="173"/>
      <c r="AA19" s="173"/>
      <c r="AB19" s="173"/>
    </row>
    <row r="20" spans="1:28" x14ac:dyDescent="0.25">
      <c r="D20" s="1" t="s">
        <v>34</v>
      </c>
      <c r="E20" s="1" t="s">
        <v>35</v>
      </c>
      <c r="G20" s="20">
        <v>27288</v>
      </c>
      <c r="H20" s="20">
        <v>14653</v>
      </c>
      <c r="I20" s="20">
        <v>10411</v>
      </c>
      <c r="J20" s="20">
        <v>120</v>
      </c>
      <c r="K20" s="20">
        <v>2195</v>
      </c>
      <c r="L20" s="20">
        <v>0</v>
      </c>
      <c r="M20" s="20">
        <v>1927</v>
      </c>
      <c r="N20" s="20">
        <v>1531</v>
      </c>
      <c r="O20" s="20">
        <v>1259</v>
      </c>
      <c r="P20" s="20">
        <v>272</v>
      </c>
      <c r="Q20" s="20">
        <v>61</v>
      </c>
      <c r="R20" s="20">
        <v>11043</v>
      </c>
      <c r="S20" s="20">
        <v>10816</v>
      </c>
      <c r="T20" s="20">
        <v>227</v>
      </c>
      <c r="U20" s="20">
        <v>0</v>
      </c>
      <c r="V20" s="20">
        <v>0</v>
      </c>
      <c r="W20" s="20"/>
      <c r="X20" s="20">
        <v>4822</v>
      </c>
      <c r="Y20" s="20">
        <v>3200.6291292159399</v>
      </c>
      <c r="Z20" s="173"/>
      <c r="AA20" s="173"/>
      <c r="AB20" s="173"/>
    </row>
    <row r="21" spans="1:28" x14ac:dyDescent="0.25">
      <c r="D21" s="1" t="s">
        <v>86</v>
      </c>
      <c r="E21" s="1" t="s">
        <v>87</v>
      </c>
      <c r="G21" s="20">
        <v>21111</v>
      </c>
      <c r="H21" s="20">
        <v>11855</v>
      </c>
      <c r="I21" s="20">
        <v>6744</v>
      </c>
      <c r="J21" s="20">
        <v>1143</v>
      </c>
      <c r="K21" s="20">
        <v>1609</v>
      </c>
      <c r="L21" s="20">
        <v>473</v>
      </c>
      <c r="M21" s="20">
        <v>1886</v>
      </c>
      <c r="N21" s="20">
        <v>2446</v>
      </c>
      <c r="O21" s="20">
        <v>2446</v>
      </c>
      <c r="P21" s="20">
        <v>0</v>
      </c>
      <c r="Q21" s="20">
        <v>998</v>
      </c>
      <c r="R21" s="20">
        <v>5812</v>
      </c>
      <c r="S21" s="20">
        <v>5790</v>
      </c>
      <c r="T21" s="20">
        <v>0</v>
      </c>
      <c r="U21" s="20">
        <v>22</v>
      </c>
      <c r="V21" s="20">
        <v>0</v>
      </c>
      <c r="W21" s="20"/>
      <c r="X21" s="20">
        <v>4322</v>
      </c>
      <c r="Y21" s="20">
        <v>2456.8234160310499</v>
      </c>
      <c r="Z21" s="173"/>
      <c r="AA21" s="173"/>
      <c r="AB21" s="173"/>
    </row>
    <row r="22" spans="1:28" x14ac:dyDescent="0.25">
      <c r="D22" s="1" t="s">
        <v>88</v>
      </c>
      <c r="E22" s="1" t="s">
        <v>89</v>
      </c>
      <c r="G22" s="20">
        <v>34990</v>
      </c>
      <c r="H22" s="20">
        <v>19895</v>
      </c>
      <c r="I22" s="20">
        <v>16344</v>
      </c>
      <c r="J22" s="20">
        <v>2145</v>
      </c>
      <c r="K22" s="20">
        <v>0</v>
      </c>
      <c r="L22" s="20">
        <v>677</v>
      </c>
      <c r="M22" s="20">
        <v>729</v>
      </c>
      <c r="N22" s="20">
        <v>4275</v>
      </c>
      <c r="O22" s="20">
        <v>3188</v>
      </c>
      <c r="P22" s="20">
        <v>1087</v>
      </c>
      <c r="Q22" s="20">
        <v>1630</v>
      </c>
      <c r="R22" s="20">
        <v>9190</v>
      </c>
      <c r="S22" s="20">
        <v>9190</v>
      </c>
      <c r="T22" s="20">
        <v>0</v>
      </c>
      <c r="U22" s="20">
        <v>0</v>
      </c>
      <c r="V22" s="20">
        <v>0</v>
      </c>
      <c r="W22" s="20"/>
      <c r="X22" s="20">
        <v>6484</v>
      </c>
      <c r="Y22" s="20">
        <v>3825.3542689727601</v>
      </c>
      <c r="Z22" s="173"/>
      <c r="AA22" s="173"/>
      <c r="AB22" s="173"/>
    </row>
    <row r="23" spans="1:28" x14ac:dyDescent="0.25">
      <c r="D23" s="1" t="s">
        <v>112</v>
      </c>
      <c r="E23" s="1" t="s">
        <v>113</v>
      </c>
      <c r="G23" s="20">
        <v>31594</v>
      </c>
      <c r="H23" s="20">
        <v>18250</v>
      </c>
      <c r="I23" s="20">
        <v>6188.3</v>
      </c>
      <c r="J23" s="20">
        <v>0</v>
      </c>
      <c r="K23" s="20">
        <v>5236.3</v>
      </c>
      <c r="L23" s="20">
        <v>1744.4</v>
      </c>
      <c r="M23" s="20">
        <v>5081</v>
      </c>
      <c r="N23" s="20">
        <v>5299</v>
      </c>
      <c r="O23" s="20">
        <v>5169.3</v>
      </c>
      <c r="P23" s="20">
        <v>129.69999999999999</v>
      </c>
      <c r="Q23" s="20">
        <v>2047</v>
      </c>
      <c r="R23" s="20">
        <v>5998</v>
      </c>
      <c r="S23" s="20">
        <v>5822.1</v>
      </c>
      <c r="T23" s="20">
        <v>175.9</v>
      </c>
      <c r="U23" s="20">
        <v>0</v>
      </c>
      <c r="V23" s="20">
        <v>65</v>
      </c>
      <c r="W23" s="20"/>
      <c r="X23" s="20">
        <v>5497</v>
      </c>
      <c r="Y23" s="20">
        <v>3372.9188656334504</v>
      </c>
      <c r="Z23" s="173"/>
      <c r="AA23" s="173"/>
      <c r="AB23" s="173"/>
    </row>
    <row r="24" spans="1:28" x14ac:dyDescent="0.25">
      <c r="D24" s="1" t="s">
        <v>415</v>
      </c>
      <c r="E24" s="1" t="s">
        <v>416</v>
      </c>
      <c r="G24" s="20">
        <v>33836</v>
      </c>
      <c r="H24" s="20">
        <v>19717</v>
      </c>
      <c r="I24" s="20">
        <v>15475</v>
      </c>
      <c r="J24" s="20">
        <v>940</v>
      </c>
      <c r="K24" s="20">
        <v>2103</v>
      </c>
      <c r="L24" s="20">
        <v>0</v>
      </c>
      <c r="M24" s="20">
        <v>1199</v>
      </c>
      <c r="N24" s="20">
        <v>8076</v>
      </c>
      <c r="O24" s="20">
        <v>4814</v>
      </c>
      <c r="P24" s="20">
        <v>3262</v>
      </c>
      <c r="Q24" s="20">
        <v>962</v>
      </c>
      <c r="R24" s="20">
        <v>5081</v>
      </c>
      <c r="S24" s="20">
        <v>4971</v>
      </c>
      <c r="T24" s="20">
        <v>110</v>
      </c>
      <c r="U24" s="20">
        <v>0</v>
      </c>
      <c r="V24" s="20">
        <v>0</v>
      </c>
      <c r="W24" s="20"/>
      <c r="X24" s="20">
        <v>7131</v>
      </c>
      <c r="Y24" s="20">
        <v>3662.6552108043602</v>
      </c>
      <c r="Z24" s="173"/>
      <c r="AA24" s="173"/>
      <c r="AB24" s="173"/>
    </row>
    <row r="25" spans="1:28" x14ac:dyDescent="0.25">
      <c r="D25" s="1" t="s">
        <v>417</v>
      </c>
      <c r="E25" s="1" t="s">
        <v>418</v>
      </c>
      <c r="G25" s="20">
        <v>23707</v>
      </c>
      <c r="H25" s="20">
        <v>16315</v>
      </c>
      <c r="I25" s="20">
        <v>8695</v>
      </c>
      <c r="J25" s="20">
        <v>635</v>
      </c>
      <c r="K25" s="20">
        <v>6832</v>
      </c>
      <c r="L25" s="20">
        <v>0</v>
      </c>
      <c r="M25" s="20">
        <v>153</v>
      </c>
      <c r="N25" s="20">
        <v>416</v>
      </c>
      <c r="O25" s="20">
        <v>416</v>
      </c>
      <c r="P25" s="20">
        <v>0</v>
      </c>
      <c r="Q25" s="20">
        <v>496</v>
      </c>
      <c r="R25" s="20">
        <v>6480</v>
      </c>
      <c r="S25" s="20">
        <v>6376</v>
      </c>
      <c r="T25" s="20">
        <v>104</v>
      </c>
      <c r="U25" s="20">
        <v>0</v>
      </c>
      <c r="V25" s="20">
        <v>0</v>
      </c>
      <c r="W25" s="20"/>
      <c r="X25" s="20">
        <v>6258</v>
      </c>
      <c r="Y25" s="20">
        <v>2451.0703253511201</v>
      </c>
      <c r="Z25" s="173"/>
      <c r="AA25" s="173"/>
      <c r="AB25" s="173"/>
    </row>
    <row r="26" spans="1:28" x14ac:dyDescent="0.25">
      <c r="D26" s="1" t="s">
        <v>457</v>
      </c>
      <c r="E26" s="1" t="s">
        <v>458</v>
      </c>
      <c r="G26" s="20">
        <v>12156</v>
      </c>
      <c r="H26" s="20">
        <v>7003</v>
      </c>
      <c r="I26" s="20">
        <v>3405</v>
      </c>
      <c r="J26" s="20">
        <v>106</v>
      </c>
      <c r="K26" s="20">
        <v>2058</v>
      </c>
      <c r="L26" s="20">
        <v>191</v>
      </c>
      <c r="M26" s="20">
        <v>1243</v>
      </c>
      <c r="N26" s="20">
        <v>1964</v>
      </c>
      <c r="O26" s="20">
        <v>1964</v>
      </c>
      <c r="P26" s="20">
        <v>0</v>
      </c>
      <c r="Q26" s="20">
        <v>0</v>
      </c>
      <c r="R26" s="20">
        <v>3189</v>
      </c>
      <c r="S26" s="20">
        <v>3082</v>
      </c>
      <c r="T26" s="20">
        <v>107</v>
      </c>
      <c r="U26" s="20">
        <v>0</v>
      </c>
      <c r="V26" s="20">
        <v>215</v>
      </c>
      <c r="W26" s="20"/>
      <c r="X26" s="20">
        <v>1689</v>
      </c>
      <c r="Y26" s="20">
        <v>1992.9777288225</v>
      </c>
      <c r="Z26" s="173"/>
      <c r="AA26" s="173"/>
      <c r="AB26" s="173"/>
    </row>
    <row r="27" spans="1:28" x14ac:dyDescent="0.25">
      <c r="D27" s="1" t="s">
        <v>280</v>
      </c>
      <c r="E27" s="1" t="s">
        <v>281</v>
      </c>
      <c r="G27" s="20">
        <v>31094</v>
      </c>
      <c r="H27" s="20">
        <v>17098</v>
      </c>
      <c r="I27" s="20">
        <v>7492</v>
      </c>
      <c r="J27" s="20">
        <v>6270</v>
      </c>
      <c r="K27" s="20">
        <v>0</v>
      </c>
      <c r="L27" s="20">
        <v>0</v>
      </c>
      <c r="M27" s="20">
        <v>3336</v>
      </c>
      <c r="N27" s="20">
        <v>133</v>
      </c>
      <c r="O27" s="20">
        <v>133</v>
      </c>
      <c r="P27" s="20">
        <v>0</v>
      </c>
      <c r="Q27" s="20">
        <v>2094</v>
      </c>
      <c r="R27" s="20">
        <v>11769</v>
      </c>
      <c r="S27" s="20">
        <v>11649</v>
      </c>
      <c r="T27" s="20">
        <v>120</v>
      </c>
      <c r="U27" s="20">
        <v>0</v>
      </c>
      <c r="V27" s="20">
        <v>0</v>
      </c>
      <c r="W27" s="20"/>
      <c r="X27" s="20">
        <v>2883</v>
      </c>
      <c r="Y27" s="20">
        <v>3253.9941099977505</v>
      </c>
      <c r="Z27" s="173"/>
      <c r="AA27" s="173"/>
      <c r="AB27" s="173"/>
    </row>
    <row r="28" spans="1:28" x14ac:dyDescent="0.25">
      <c r="D28" s="1" t="s">
        <v>286</v>
      </c>
      <c r="E28" s="1" t="s">
        <v>287</v>
      </c>
      <c r="G28" s="20">
        <v>46639</v>
      </c>
      <c r="H28" s="20">
        <v>38084</v>
      </c>
      <c r="I28" s="20">
        <v>20801.3</v>
      </c>
      <c r="J28" s="20">
        <v>3754.3</v>
      </c>
      <c r="K28" s="20">
        <v>10209.5</v>
      </c>
      <c r="L28" s="20">
        <v>1781.6</v>
      </c>
      <c r="M28" s="20">
        <v>1537.4</v>
      </c>
      <c r="N28" s="20">
        <v>7384</v>
      </c>
      <c r="O28" s="20">
        <v>7384</v>
      </c>
      <c r="P28" s="20">
        <v>0</v>
      </c>
      <c r="Q28" s="20">
        <v>751</v>
      </c>
      <c r="R28" s="20">
        <v>420</v>
      </c>
      <c r="S28" s="20">
        <v>420</v>
      </c>
      <c r="T28" s="20">
        <v>0</v>
      </c>
      <c r="U28" s="20">
        <v>0</v>
      </c>
      <c r="V28" s="20">
        <v>0</v>
      </c>
      <c r="W28" s="20"/>
      <c r="X28" s="20">
        <v>6118</v>
      </c>
      <c r="Y28" s="20">
        <v>4601.9947357722695</v>
      </c>
      <c r="Z28" s="173"/>
      <c r="AA28" s="173"/>
      <c r="AB28" s="173"/>
    </row>
    <row r="29" spans="1:28" x14ac:dyDescent="0.25">
      <c r="D29" s="1" t="s">
        <v>296</v>
      </c>
      <c r="E29" s="1" t="s">
        <v>297</v>
      </c>
      <c r="G29" s="20">
        <v>26552</v>
      </c>
      <c r="H29" s="20">
        <v>15791</v>
      </c>
      <c r="I29" s="20">
        <v>6196.4</v>
      </c>
      <c r="J29" s="20">
        <v>2914.1</v>
      </c>
      <c r="K29" s="20">
        <v>2640.1</v>
      </c>
      <c r="L29" s="20">
        <v>0</v>
      </c>
      <c r="M29" s="20">
        <v>4040.4</v>
      </c>
      <c r="N29" s="20">
        <v>2580</v>
      </c>
      <c r="O29" s="20">
        <v>2580</v>
      </c>
      <c r="P29" s="20">
        <v>0</v>
      </c>
      <c r="Q29" s="20">
        <v>4533</v>
      </c>
      <c r="R29" s="20">
        <v>3648</v>
      </c>
      <c r="S29" s="20">
        <v>3330.9</v>
      </c>
      <c r="T29" s="20">
        <v>230.5</v>
      </c>
      <c r="U29" s="20">
        <v>86.7</v>
      </c>
      <c r="V29" s="20">
        <v>0</v>
      </c>
      <c r="W29" s="20"/>
      <c r="X29" s="20">
        <v>3223</v>
      </c>
      <c r="Y29" s="20">
        <v>3082.2602704299502</v>
      </c>
      <c r="Z29" s="173"/>
      <c r="AA29" s="173"/>
      <c r="AB29" s="173"/>
    </row>
    <row r="30" spans="1:28" x14ac:dyDescent="0.25">
      <c r="D30" s="1" t="s">
        <v>320</v>
      </c>
      <c r="E30" s="1" t="s">
        <v>321</v>
      </c>
      <c r="G30" s="20">
        <v>36730</v>
      </c>
      <c r="H30" s="20">
        <v>20316</v>
      </c>
      <c r="I30" s="20">
        <v>10441</v>
      </c>
      <c r="J30" s="20">
        <v>505.1</v>
      </c>
      <c r="K30" s="20">
        <v>4784.5</v>
      </c>
      <c r="L30" s="20">
        <v>165.5</v>
      </c>
      <c r="M30" s="20">
        <v>4420</v>
      </c>
      <c r="N30" s="20">
        <v>8600</v>
      </c>
      <c r="O30" s="20">
        <v>8581.4</v>
      </c>
      <c r="P30" s="20">
        <v>18.600000000000001</v>
      </c>
      <c r="Q30" s="20">
        <v>344</v>
      </c>
      <c r="R30" s="20">
        <v>7470</v>
      </c>
      <c r="S30" s="20">
        <v>6802.5</v>
      </c>
      <c r="T30" s="20">
        <v>228.6</v>
      </c>
      <c r="U30" s="20">
        <v>438.9</v>
      </c>
      <c r="V30" s="20">
        <v>3150</v>
      </c>
      <c r="W30" s="20"/>
      <c r="X30" s="20">
        <v>5963</v>
      </c>
      <c r="Y30" s="20">
        <v>3973.6870697200002</v>
      </c>
      <c r="Z30" s="173"/>
      <c r="AA30" s="173"/>
      <c r="AB30" s="173"/>
    </row>
    <row r="31" spans="1:28" s="11" customFormat="1" x14ac:dyDescent="0.25">
      <c r="A31" s="10"/>
      <c r="B31" s="10"/>
      <c r="C31" s="10" t="s">
        <v>809</v>
      </c>
      <c r="D31" s="10"/>
      <c r="E31" s="10"/>
      <c r="F31" s="10"/>
      <c r="G31" s="22">
        <v>372656</v>
      </c>
      <c r="H31" s="22">
        <v>224325</v>
      </c>
      <c r="I31" s="22">
        <v>126455</v>
      </c>
      <c r="J31" s="22">
        <v>19928.499999999996</v>
      </c>
      <c r="K31" s="22">
        <v>44228.4</v>
      </c>
      <c r="L31" s="22">
        <v>5645.5</v>
      </c>
      <c r="M31" s="22">
        <v>28067.800000000003</v>
      </c>
      <c r="N31" s="22">
        <v>63050</v>
      </c>
      <c r="O31" s="22">
        <v>46602.700000000004</v>
      </c>
      <c r="P31" s="22">
        <v>16447.3</v>
      </c>
      <c r="Q31" s="22">
        <v>15162</v>
      </c>
      <c r="R31" s="22">
        <v>70119</v>
      </c>
      <c r="S31" s="22">
        <v>68252.5</v>
      </c>
      <c r="T31" s="22">
        <v>1303</v>
      </c>
      <c r="U31" s="22">
        <v>563.6</v>
      </c>
      <c r="V31" s="22">
        <v>6114</v>
      </c>
      <c r="W31" s="22"/>
      <c r="X31" s="22">
        <v>61289</v>
      </c>
      <c r="Y31" s="22">
        <v>41046.720068496434</v>
      </c>
      <c r="Z31" s="173"/>
      <c r="AA31" s="173"/>
      <c r="AB31" s="173"/>
    </row>
    <row r="32" spans="1:28" x14ac:dyDescent="0.25">
      <c r="C32" s="1" t="s">
        <v>810</v>
      </c>
      <c r="D32" s="1" t="s">
        <v>522</v>
      </c>
      <c r="E32" s="1" t="s">
        <v>523</v>
      </c>
      <c r="G32" s="20">
        <v>25486</v>
      </c>
      <c r="H32" s="20">
        <v>20315</v>
      </c>
      <c r="I32" s="206" t="s">
        <v>1027</v>
      </c>
      <c r="J32" s="206" t="s">
        <v>1027</v>
      </c>
      <c r="K32" s="206" t="s">
        <v>1027</v>
      </c>
      <c r="L32" s="206" t="s">
        <v>1027</v>
      </c>
      <c r="M32" s="206" t="s">
        <v>1027</v>
      </c>
      <c r="N32" s="20">
        <v>2258</v>
      </c>
      <c r="O32" s="206" t="s">
        <v>1027</v>
      </c>
      <c r="P32" s="206" t="s">
        <v>1027</v>
      </c>
      <c r="Q32" s="20">
        <v>0</v>
      </c>
      <c r="R32" s="20">
        <v>2913</v>
      </c>
      <c r="S32" s="206" t="s">
        <v>1027</v>
      </c>
      <c r="T32" s="206" t="s">
        <v>1027</v>
      </c>
      <c r="U32" s="206" t="s">
        <v>1027</v>
      </c>
      <c r="V32" s="20"/>
      <c r="W32" s="20"/>
      <c r="X32" s="20">
        <v>4815</v>
      </c>
      <c r="Y32" s="20">
        <v>2650.9191142064001</v>
      </c>
      <c r="Z32" s="173"/>
      <c r="AA32" s="173"/>
      <c r="AB32" s="173"/>
    </row>
    <row r="33" spans="1:28" x14ac:dyDescent="0.25">
      <c r="D33" s="1" t="s">
        <v>578</v>
      </c>
      <c r="E33" s="1" t="s">
        <v>579</v>
      </c>
      <c r="G33" s="20">
        <v>28453</v>
      </c>
      <c r="H33" s="20">
        <v>17845</v>
      </c>
      <c r="I33" s="206" t="s">
        <v>1027</v>
      </c>
      <c r="J33" s="206" t="s">
        <v>1027</v>
      </c>
      <c r="K33" s="206" t="s">
        <v>1027</v>
      </c>
      <c r="L33" s="206" t="s">
        <v>1027</v>
      </c>
      <c r="M33" s="206" t="s">
        <v>1027</v>
      </c>
      <c r="N33" s="20">
        <v>5618</v>
      </c>
      <c r="O33" s="206" t="s">
        <v>1027</v>
      </c>
      <c r="P33" s="206" t="s">
        <v>1027</v>
      </c>
      <c r="Q33" s="20">
        <v>476</v>
      </c>
      <c r="R33" s="20">
        <v>4514</v>
      </c>
      <c r="S33" s="206" t="s">
        <v>1027</v>
      </c>
      <c r="T33" s="206" t="s">
        <v>1027</v>
      </c>
      <c r="U33" s="206" t="s">
        <v>1027</v>
      </c>
      <c r="V33" s="20"/>
      <c r="W33" s="20"/>
      <c r="X33" s="20">
        <v>4348</v>
      </c>
      <c r="Y33" s="20">
        <v>2992.3182493006302</v>
      </c>
      <c r="Z33" s="173"/>
      <c r="AA33" s="173"/>
      <c r="AB33" s="173"/>
    </row>
    <row r="34" spans="1:28" s="11" customFormat="1" x14ac:dyDescent="0.25">
      <c r="A34" s="10"/>
      <c r="B34" s="10"/>
      <c r="C34" s="10" t="s">
        <v>811</v>
      </c>
      <c r="D34" s="10"/>
      <c r="E34" s="10"/>
      <c r="F34" s="10"/>
      <c r="G34" s="22">
        <v>53939</v>
      </c>
      <c r="H34" s="22">
        <v>38160</v>
      </c>
      <c r="I34" s="22">
        <v>21947.4</v>
      </c>
      <c r="J34" s="22">
        <v>3465.3</v>
      </c>
      <c r="K34" s="22">
        <v>7118.8</v>
      </c>
      <c r="L34" s="22">
        <v>816.7</v>
      </c>
      <c r="M34" s="22">
        <v>4811.7999999999993</v>
      </c>
      <c r="N34" s="22">
        <v>7876</v>
      </c>
      <c r="O34" s="22">
        <v>5367.5</v>
      </c>
      <c r="P34" s="22">
        <v>2508.5</v>
      </c>
      <c r="Q34" s="22">
        <v>476</v>
      </c>
      <c r="R34" s="22">
        <v>7427</v>
      </c>
      <c r="S34" s="22">
        <v>7238</v>
      </c>
      <c r="T34" s="22">
        <v>132.30000000000001</v>
      </c>
      <c r="U34" s="22">
        <v>56.8</v>
      </c>
      <c r="V34" s="22"/>
      <c r="W34" s="22"/>
      <c r="X34" s="22">
        <v>9163</v>
      </c>
      <c r="Y34" s="22">
        <v>5643.2373635070298</v>
      </c>
      <c r="Z34" s="173"/>
      <c r="AA34" s="173"/>
      <c r="AB34" s="173"/>
    </row>
    <row r="35" spans="1:28" s="8" customFormat="1" x14ac:dyDescent="0.25">
      <c r="A35" s="7"/>
      <c r="B35" s="7" t="s">
        <v>766</v>
      </c>
      <c r="C35" s="7"/>
      <c r="D35" s="7"/>
      <c r="E35" s="7"/>
      <c r="F35" s="7"/>
      <c r="G35" s="21">
        <v>426595</v>
      </c>
      <c r="H35" s="21">
        <v>262485</v>
      </c>
      <c r="I35" s="21">
        <v>148402.4</v>
      </c>
      <c r="J35" s="21">
        <v>23393.799999999996</v>
      </c>
      <c r="K35" s="21">
        <v>51347.200000000004</v>
      </c>
      <c r="L35" s="21">
        <v>6462.2</v>
      </c>
      <c r="M35" s="21">
        <v>32879.599999999999</v>
      </c>
      <c r="N35" s="21">
        <v>70926</v>
      </c>
      <c r="O35" s="21">
        <v>51970.200000000004</v>
      </c>
      <c r="P35" s="21">
        <v>18955.8</v>
      </c>
      <c r="Q35" s="21">
        <v>15638</v>
      </c>
      <c r="R35" s="21">
        <v>77546</v>
      </c>
      <c r="S35" s="21">
        <v>75490.5</v>
      </c>
      <c r="T35" s="21">
        <v>1435.3000000000002</v>
      </c>
      <c r="U35" s="21">
        <v>620.4</v>
      </c>
      <c r="V35" s="21">
        <v>6114</v>
      </c>
      <c r="W35" s="21"/>
      <c r="X35" s="21">
        <v>70452</v>
      </c>
      <c r="Y35" s="21">
        <v>46689.957432003466</v>
      </c>
      <c r="Z35" s="173"/>
      <c r="AA35" s="173"/>
      <c r="AB35" s="173"/>
    </row>
    <row r="36" spans="1:28" x14ac:dyDescent="0.25">
      <c r="B36" s="1">
        <v>3</v>
      </c>
      <c r="C36" s="1" t="s">
        <v>808</v>
      </c>
      <c r="D36" s="1" t="s">
        <v>55</v>
      </c>
      <c r="E36" s="1" t="s">
        <v>56</v>
      </c>
      <c r="G36" s="20">
        <v>13697</v>
      </c>
      <c r="H36" s="20">
        <v>8718</v>
      </c>
      <c r="I36" s="20">
        <v>4693</v>
      </c>
      <c r="J36" s="20">
        <v>1010</v>
      </c>
      <c r="K36" s="20">
        <v>1500</v>
      </c>
      <c r="L36" s="20">
        <v>126</v>
      </c>
      <c r="M36" s="20">
        <v>1389</v>
      </c>
      <c r="N36" s="20">
        <v>2344</v>
      </c>
      <c r="O36" s="20">
        <v>1137</v>
      </c>
      <c r="P36" s="20">
        <v>1207</v>
      </c>
      <c r="Q36" s="20">
        <v>25</v>
      </c>
      <c r="R36" s="20">
        <v>2610</v>
      </c>
      <c r="S36" s="20">
        <v>2465</v>
      </c>
      <c r="T36" s="20">
        <v>145</v>
      </c>
      <c r="U36" s="20">
        <v>0</v>
      </c>
      <c r="V36" s="20">
        <v>0</v>
      </c>
      <c r="W36" s="20"/>
      <c r="X36" s="20">
        <v>387</v>
      </c>
      <c r="Y36" s="20">
        <v>1659.506617819957</v>
      </c>
      <c r="Z36" s="173"/>
      <c r="AA36" s="173"/>
      <c r="AB36" s="173"/>
    </row>
    <row r="37" spans="1:28" x14ac:dyDescent="0.25">
      <c r="D37" s="1" t="s">
        <v>10</v>
      </c>
      <c r="E37" s="1" t="s">
        <v>11</v>
      </c>
      <c r="G37" s="20">
        <v>9473</v>
      </c>
      <c r="H37" s="20">
        <v>6641</v>
      </c>
      <c r="I37" s="20">
        <v>4146</v>
      </c>
      <c r="J37" s="20">
        <v>1095</v>
      </c>
      <c r="K37" s="20">
        <v>1231</v>
      </c>
      <c r="L37" s="20">
        <v>4</v>
      </c>
      <c r="M37" s="20">
        <v>165</v>
      </c>
      <c r="N37" s="20">
        <v>0</v>
      </c>
      <c r="O37" s="20">
        <v>0</v>
      </c>
      <c r="P37" s="20">
        <v>0</v>
      </c>
      <c r="Q37" s="20">
        <v>101</v>
      </c>
      <c r="R37" s="20">
        <v>2731</v>
      </c>
      <c r="S37" s="20">
        <v>2705</v>
      </c>
      <c r="T37" s="20">
        <v>0</v>
      </c>
      <c r="U37" s="20">
        <v>26</v>
      </c>
      <c r="V37" s="20">
        <v>0</v>
      </c>
      <c r="W37" s="20"/>
      <c r="X37" s="20">
        <v>345</v>
      </c>
      <c r="Y37" s="20">
        <v>1228.0248101150819</v>
      </c>
      <c r="Z37" s="173"/>
      <c r="AA37" s="173"/>
      <c r="AB37" s="173"/>
    </row>
    <row r="38" spans="1:28" x14ac:dyDescent="0.25">
      <c r="D38" s="1" t="s">
        <v>494</v>
      </c>
      <c r="E38" s="1" t="s">
        <v>495</v>
      </c>
      <c r="G38" s="20">
        <v>19286</v>
      </c>
      <c r="H38" s="20">
        <v>6825</v>
      </c>
      <c r="I38" s="20">
        <v>3677</v>
      </c>
      <c r="J38" s="20">
        <v>350</v>
      </c>
      <c r="K38" s="20">
        <v>1012</v>
      </c>
      <c r="L38" s="20">
        <v>0</v>
      </c>
      <c r="M38" s="20">
        <v>1786</v>
      </c>
      <c r="N38" s="20">
        <v>2710</v>
      </c>
      <c r="O38" s="20">
        <v>1503</v>
      </c>
      <c r="P38" s="20">
        <v>1207</v>
      </c>
      <c r="Q38" s="20">
        <v>4970</v>
      </c>
      <c r="R38" s="20">
        <v>4781</v>
      </c>
      <c r="S38" s="20">
        <v>4724</v>
      </c>
      <c r="T38" s="20">
        <v>57</v>
      </c>
      <c r="U38" s="20">
        <v>0</v>
      </c>
      <c r="V38" s="20">
        <v>0</v>
      </c>
      <c r="W38" s="20"/>
      <c r="X38" s="20">
        <v>2678</v>
      </c>
      <c r="Y38" s="20">
        <v>1808.7471252564201</v>
      </c>
      <c r="Z38" s="173"/>
      <c r="AA38" s="173"/>
      <c r="AB38" s="173"/>
    </row>
    <row r="39" spans="1:28" x14ac:dyDescent="0.25">
      <c r="D39" s="1" t="s">
        <v>393</v>
      </c>
      <c r="E39" s="1" t="s">
        <v>394</v>
      </c>
      <c r="G39" s="20">
        <v>17749</v>
      </c>
      <c r="H39" s="20">
        <v>9831</v>
      </c>
      <c r="I39" s="20">
        <v>1434</v>
      </c>
      <c r="J39" s="20">
        <v>208</v>
      </c>
      <c r="K39" s="20">
        <v>1457</v>
      </c>
      <c r="L39" s="20">
        <v>92</v>
      </c>
      <c r="M39" s="20">
        <v>6640</v>
      </c>
      <c r="N39" s="20">
        <v>3245</v>
      </c>
      <c r="O39" s="20">
        <v>3245</v>
      </c>
      <c r="P39" s="20">
        <v>0</v>
      </c>
      <c r="Q39" s="20">
        <v>1671</v>
      </c>
      <c r="R39" s="20">
        <v>3002</v>
      </c>
      <c r="S39" s="20">
        <v>3002</v>
      </c>
      <c r="T39" s="20">
        <v>0</v>
      </c>
      <c r="U39" s="20">
        <v>0</v>
      </c>
      <c r="V39" s="20">
        <v>0</v>
      </c>
      <c r="W39" s="20"/>
      <c r="X39" s="20">
        <v>162</v>
      </c>
      <c r="Y39" s="20">
        <v>1962.3780183373501</v>
      </c>
      <c r="Z39" s="173"/>
      <c r="AA39" s="173"/>
      <c r="AB39" s="173"/>
    </row>
    <row r="40" spans="1:28" x14ac:dyDescent="0.25">
      <c r="D40" s="1" t="s">
        <v>620</v>
      </c>
      <c r="E40" s="1" t="s">
        <v>621</v>
      </c>
      <c r="G40" s="20">
        <v>8070</v>
      </c>
      <c r="H40" s="20">
        <v>3982</v>
      </c>
      <c r="I40" s="20">
        <v>2562.6</v>
      </c>
      <c r="J40" s="20">
        <v>0</v>
      </c>
      <c r="K40" s="20">
        <v>1419.4</v>
      </c>
      <c r="L40" s="20">
        <v>0</v>
      </c>
      <c r="M40" s="20">
        <v>0</v>
      </c>
      <c r="N40" s="20">
        <v>410</v>
      </c>
      <c r="O40" s="20">
        <v>19.3</v>
      </c>
      <c r="P40" s="20">
        <v>390.7</v>
      </c>
      <c r="Q40" s="20">
        <v>773</v>
      </c>
      <c r="R40" s="20">
        <v>2905</v>
      </c>
      <c r="S40" s="20">
        <v>2727.3</v>
      </c>
      <c r="T40" s="20">
        <v>177.7</v>
      </c>
      <c r="U40" s="20">
        <v>0</v>
      </c>
      <c r="V40" s="20">
        <v>0</v>
      </c>
      <c r="W40" s="20"/>
      <c r="X40" s="20">
        <v>771</v>
      </c>
      <c r="Y40" s="20">
        <v>957.21147038517495</v>
      </c>
      <c r="Z40" s="173"/>
      <c r="AA40" s="173"/>
      <c r="AB40" s="173"/>
    </row>
    <row r="41" spans="1:28" x14ac:dyDescent="0.25">
      <c r="D41" s="1" t="s">
        <v>628</v>
      </c>
      <c r="E41" s="1" t="s">
        <v>629</v>
      </c>
      <c r="G41" s="20">
        <v>18836</v>
      </c>
      <c r="H41" s="20">
        <v>3887</v>
      </c>
      <c r="I41" s="20">
        <v>1842</v>
      </c>
      <c r="J41" s="20">
        <v>288</v>
      </c>
      <c r="K41" s="20">
        <v>1757</v>
      </c>
      <c r="L41" s="20">
        <v>0</v>
      </c>
      <c r="M41" s="20">
        <v>0</v>
      </c>
      <c r="N41" s="20">
        <v>10487</v>
      </c>
      <c r="O41" s="20">
        <v>7210</v>
      </c>
      <c r="P41" s="20">
        <v>3277</v>
      </c>
      <c r="Q41" s="20">
        <v>96</v>
      </c>
      <c r="R41" s="20">
        <v>4366</v>
      </c>
      <c r="S41" s="20">
        <v>4238</v>
      </c>
      <c r="T41" s="20">
        <v>128</v>
      </c>
      <c r="U41" s="20">
        <v>0</v>
      </c>
      <c r="V41" s="20">
        <v>0</v>
      </c>
      <c r="W41" s="20"/>
      <c r="X41" s="20">
        <v>1659</v>
      </c>
      <c r="Y41" s="20">
        <v>1950.8080633442798</v>
      </c>
      <c r="Z41" s="173"/>
      <c r="AA41" s="173"/>
      <c r="AB41" s="173"/>
    </row>
    <row r="42" spans="1:28" x14ac:dyDescent="0.25">
      <c r="D42" s="1" t="s">
        <v>630</v>
      </c>
      <c r="E42" s="1" t="s">
        <v>631</v>
      </c>
      <c r="G42" s="20">
        <v>21030</v>
      </c>
      <c r="H42" s="20">
        <v>8048</v>
      </c>
      <c r="I42" s="20">
        <v>2663.6</v>
      </c>
      <c r="J42" s="20">
        <v>219.8</v>
      </c>
      <c r="K42" s="20">
        <v>2305.1999999999998</v>
      </c>
      <c r="L42" s="20">
        <v>618.79999999999995</v>
      </c>
      <c r="M42" s="20">
        <v>2240.6</v>
      </c>
      <c r="N42" s="20">
        <v>9360</v>
      </c>
      <c r="O42" s="20">
        <v>9327.1</v>
      </c>
      <c r="P42" s="20">
        <v>32.9</v>
      </c>
      <c r="Q42" s="20">
        <v>701</v>
      </c>
      <c r="R42" s="20">
        <v>2921</v>
      </c>
      <c r="S42" s="20">
        <v>2672</v>
      </c>
      <c r="T42" s="20">
        <v>249</v>
      </c>
      <c r="U42" s="20">
        <v>0</v>
      </c>
      <c r="V42" s="20">
        <v>0</v>
      </c>
      <c r="W42" s="20"/>
      <c r="X42" s="20">
        <v>2374</v>
      </c>
      <c r="Y42" s="20">
        <v>2292.07111436269</v>
      </c>
      <c r="Z42" s="173"/>
      <c r="AA42" s="173"/>
      <c r="AB42" s="173"/>
    </row>
    <row r="43" spans="1:28" x14ac:dyDescent="0.25">
      <c r="D43" s="1" t="s">
        <v>648</v>
      </c>
      <c r="E43" s="1" t="s">
        <v>649</v>
      </c>
      <c r="G43" s="20">
        <v>23597</v>
      </c>
      <c r="H43" s="20">
        <v>9131</v>
      </c>
      <c r="I43" s="20">
        <v>6523</v>
      </c>
      <c r="J43" s="20">
        <v>196</v>
      </c>
      <c r="K43" s="20">
        <v>2124</v>
      </c>
      <c r="L43" s="20">
        <v>0</v>
      </c>
      <c r="M43" s="20">
        <v>288</v>
      </c>
      <c r="N43" s="20">
        <v>7991</v>
      </c>
      <c r="O43" s="20">
        <v>7991</v>
      </c>
      <c r="P43" s="20">
        <v>0</v>
      </c>
      <c r="Q43" s="20">
        <v>2333</v>
      </c>
      <c r="R43" s="20">
        <v>4142</v>
      </c>
      <c r="S43" s="20">
        <v>3847</v>
      </c>
      <c r="T43" s="20">
        <v>295</v>
      </c>
      <c r="U43" s="20">
        <v>0</v>
      </c>
      <c r="V43" s="20">
        <v>0</v>
      </c>
      <c r="W43" s="20"/>
      <c r="X43" s="20">
        <v>1285</v>
      </c>
      <c r="Y43" s="20">
        <v>2712.9324652978098</v>
      </c>
      <c r="Z43" s="173"/>
      <c r="AA43" s="173"/>
      <c r="AB43" s="173"/>
    </row>
    <row r="44" spans="1:28" x14ac:dyDescent="0.25">
      <c r="D44" s="1" t="s">
        <v>684</v>
      </c>
      <c r="E44" s="1" t="s">
        <v>685</v>
      </c>
      <c r="G44" s="20">
        <v>12807</v>
      </c>
      <c r="H44" s="20">
        <v>7422</v>
      </c>
      <c r="I44" s="20">
        <v>3224</v>
      </c>
      <c r="J44" s="20">
        <v>687</v>
      </c>
      <c r="K44" s="20">
        <v>3111</v>
      </c>
      <c r="L44" s="20">
        <v>10</v>
      </c>
      <c r="M44" s="20">
        <v>390</v>
      </c>
      <c r="N44" s="20">
        <v>734</v>
      </c>
      <c r="O44" s="20">
        <v>722</v>
      </c>
      <c r="P44" s="20">
        <v>12</v>
      </c>
      <c r="Q44" s="20">
        <v>228</v>
      </c>
      <c r="R44" s="20">
        <v>4423</v>
      </c>
      <c r="S44" s="20">
        <v>4351</v>
      </c>
      <c r="T44" s="20">
        <v>72</v>
      </c>
      <c r="U44" s="20">
        <v>0</v>
      </c>
      <c r="V44" s="20">
        <v>0</v>
      </c>
      <c r="W44" s="20"/>
      <c r="X44" s="20">
        <v>2618</v>
      </c>
      <c r="Y44" s="20">
        <v>1595.8814942019392</v>
      </c>
      <c r="Z44" s="173"/>
      <c r="AA44" s="173"/>
      <c r="AB44" s="173"/>
    </row>
    <row r="45" spans="1:28" x14ac:dyDescent="0.25">
      <c r="D45" s="1" t="s">
        <v>219</v>
      </c>
      <c r="E45" s="1" t="s">
        <v>220</v>
      </c>
      <c r="G45" s="20">
        <v>21359</v>
      </c>
      <c r="H45" s="20">
        <v>14303</v>
      </c>
      <c r="I45" s="20">
        <v>6625</v>
      </c>
      <c r="J45" s="20">
        <v>703</v>
      </c>
      <c r="K45" s="20">
        <v>3545</v>
      </c>
      <c r="L45" s="20">
        <v>385</v>
      </c>
      <c r="M45" s="20">
        <v>3045</v>
      </c>
      <c r="N45" s="20">
        <v>419</v>
      </c>
      <c r="O45" s="20">
        <v>419</v>
      </c>
      <c r="P45" s="20">
        <v>0</v>
      </c>
      <c r="Q45" s="20">
        <v>676</v>
      </c>
      <c r="R45" s="20">
        <v>5961</v>
      </c>
      <c r="S45" s="20">
        <v>5555</v>
      </c>
      <c r="T45" s="20">
        <v>406</v>
      </c>
      <c r="U45" s="20">
        <v>0</v>
      </c>
      <c r="V45" s="20">
        <v>0</v>
      </c>
      <c r="W45" s="20"/>
      <c r="X45" s="20">
        <v>2511</v>
      </c>
      <c r="Y45" s="20">
        <v>2681.2829717711497</v>
      </c>
      <c r="Z45" s="173"/>
      <c r="AA45" s="173"/>
      <c r="AB45" s="173"/>
    </row>
    <row r="46" spans="1:28" x14ac:dyDescent="0.25">
      <c r="D46" s="1" t="s">
        <v>233</v>
      </c>
      <c r="E46" s="1" t="s">
        <v>234</v>
      </c>
      <c r="G46" s="20">
        <v>13193</v>
      </c>
      <c r="H46" s="20">
        <v>8366</v>
      </c>
      <c r="I46" s="20">
        <v>5709</v>
      </c>
      <c r="J46" s="20">
        <v>0</v>
      </c>
      <c r="K46" s="20">
        <v>397</v>
      </c>
      <c r="L46" s="20">
        <v>107</v>
      </c>
      <c r="M46" s="20">
        <v>2153</v>
      </c>
      <c r="N46" s="20">
        <v>2360</v>
      </c>
      <c r="O46" s="20">
        <v>1417</v>
      </c>
      <c r="P46" s="20">
        <v>943</v>
      </c>
      <c r="Q46" s="20">
        <v>423</v>
      </c>
      <c r="R46" s="20">
        <v>2044</v>
      </c>
      <c r="S46" s="20">
        <v>1763</v>
      </c>
      <c r="T46" s="20">
        <v>281</v>
      </c>
      <c r="U46" s="20">
        <v>0</v>
      </c>
      <c r="V46" s="20">
        <v>0</v>
      </c>
      <c r="W46" s="20"/>
      <c r="X46" s="20">
        <v>212</v>
      </c>
      <c r="Y46" s="20">
        <v>1475.5797540963542</v>
      </c>
      <c r="Z46" s="173"/>
      <c r="AA46" s="173"/>
      <c r="AB46" s="173"/>
    </row>
    <row r="47" spans="1:28" x14ac:dyDescent="0.25">
      <c r="D47" s="1" t="s">
        <v>694</v>
      </c>
      <c r="E47" s="1" t="s">
        <v>695</v>
      </c>
      <c r="G47" s="20">
        <v>7563</v>
      </c>
      <c r="H47" s="20">
        <v>3410</v>
      </c>
      <c r="I47" s="20">
        <v>0</v>
      </c>
      <c r="J47" s="20">
        <v>2412</v>
      </c>
      <c r="K47" s="20">
        <v>78</v>
      </c>
      <c r="L47" s="20">
        <v>0</v>
      </c>
      <c r="M47" s="20">
        <v>920</v>
      </c>
      <c r="N47" s="20">
        <v>1103</v>
      </c>
      <c r="O47" s="20">
        <v>470</v>
      </c>
      <c r="P47" s="20">
        <v>633</v>
      </c>
      <c r="Q47" s="20">
        <v>377</v>
      </c>
      <c r="R47" s="20">
        <v>2673</v>
      </c>
      <c r="S47" s="20">
        <v>2491</v>
      </c>
      <c r="T47" s="20">
        <v>182</v>
      </c>
      <c r="U47" s="20">
        <v>0</v>
      </c>
      <c r="V47" s="20">
        <v>0</v>
      </c>
      <c r="W47" s="20"/>
      <c r="X47" s="20">
        <v>464</v>
      </c>
      <c r="Y47" s="20">
        <v>1023.849834846714</v>
      </c>
      <c r="Z47" s="173"/>
      <c r="AA47" s="173"/>
      <c r="AB47" s="173"/>
    </row>
    <row r="48" spans="1:28" s="11" customFormat="1" x14ac:dyDescent="0.25">
      <c r="A48" s="10"/>
      <c r="B48" s="10"/>
      <c r="C48" s="10" t="s">
        <v>809</v>
      </c>
      <c r="D48" s="10"/>
      <c r="E48" s="10"/>
      <c r="F48" s="10"/>
      <c r="G48" s="22">
        <v>186660</v>
      </c>
      <c r="H48" s="22">
        <v>90564</v>
      </c>
      <c r="I48" s="22">
        <v>43099.199999999997</v>
      </c>
      <c r="J48" s="22">
        <v>7168.8</v>
      </c>
      <c r="K48" s="22">
        <v>19936.599999999999</v>
      </c>
      <c r="L48" s="22">
        <v>1342.8</v>
      </c>
      <c r="M48" s="22">
        <v>19016.599999999999</v>
      </c>
      <c r="N48" s="22">
        <v>41163</v>
      </c>
      <c r="O48" s="22">
        <v>33460.400000000001</v>
      </c>
      <c r="P48" s="22">
        <v>7702.5999999999995</v>
      </c>
      <c r="Q48" s="22">
        <v>12374</v>
      </c>
      <c r="R48" s="22">
        <v>42559</v>
      </c>
      <c r="S48" s="22">
        <v>40540.300000000003</v>
      </c>
      <c r="T48" s="22">
        <v>1992.7</v>
      </c>
      <c r="U48" s="22">
        <v>26</v>
      </c>
      <c r="V48" s="22">
        <v>0</v>
      </c>
      <c r="W48" s="22"/>
      <c r="X48" s="22">
        <v>15466</v>
      </c>
      <c r="Y48" s="22">
        <v>21348.273739834924</v>
      </c>
      <c r="Z48" s="173"/>
      <c r="AA48" s="173"/>
      <c r="AB48" s="173"/>
    </row>
    <row r="49" spans="1:28" x14ac:dyDescent="0.25">
      <c r="C49" s="1" t="s">
        <v>810</v>
      </c>
      <c r="D49" s="1" t="s">
        <v>530</v>
      </c>
      <c r="E49" s="1" t="s">
        <v>531</v>
      </c>
      <c r="G49" s="20">
        <v>20264</v>
      </c>
      <c r="H49" s="20">
        <v>10917</v>
      </c>
      <c r="I49" s="206" t="s">
        <v>1027</v>
      </c>
      <c r="J49" s="206" t="s">
        <v>1027</v>
      </c>
      <c r="K49" s="206" t="s">
        <v>1027</v>
      </c>
      <c r="L49" s="206" t="s">
        <v>1027</v>
      </c>
      <c r="M49" s="206" t="s">
        <v>1027</v>
      </c>
      <c r="N49" s="20">
        <v>3943</v>
      </c>
      <c r="O49" s="206" t="s">
        <v>1027</v>
      </c>
      <c r="P49" s="206" t="s">
        <v>1027</v>
      </c>
      <c r="Q49" s="20">
        <v>620</v>
      </c>
      <c r="R49" s="20">
        <v>4784</v>
      </c>
      <c r="S49" s="206" t="s">
        <v>1027</v>
      </c>
      <c r="T49" s="206" t="s">
        <v>1027</v>
      </c>
      <c r="U49" s="206" t="s">
        <v>1027</v>
      </c>
      <c r="V49" s="20"/>
      <c r="W49" s="20"/>
      <c r="X49" s="20">
        <v>200</v>
      </c>
      <c r="Y49" s="20">
        <v>2223.3033973921702</v>
      </c>
      <c r="Z49" s="173"/>
      <c r="AA49" s="173"/>
      <c r="AB49" s="173"/>
    </row>
    <row r="50" spans="1:28" x14ac:dyDescent="0.25">
      <c r="D50" s="1" t="s">
        <v>176</v>
      </c>
      <c r="E50" s="1" t="s">
        <v>177</v>
      </c>
      <c r="G50" s="20">
        <v>11509</v>
      </c>
      <c r="H50" s="20">
        <v>5785</v>
      </c>
      <c r="I50" s="206" t="s">
        <v>1027</v>
      </c>
      <c r="J50" s="206" t="s">
        <v>1027</v>
      </c>
      <c r="K50" s="206" t="s">
        <v>1027</v>
      </c>
      <c r="L50" s="206" t="s">
        <v>1027</v>
      </c>
      <c r="M50" s="206" t="s">
        <v>1027</v>
      </c>
      <c r="N50" s="20">
        <v>1459</v>
      </c>
      <c r="O50" s="206" t="s">
        <v>1027</v>
      </c>
      <c r="P50" s="206" t="s">
        <v>1027</v>
      </c>
      <c r="Q50" s="20">
        <v>754</v>
      </c>
      <c r="R50" s="20">
        <v>3511</v>
      </c>
      <c r="S50" s="206" t="s">
        <v>1027</v>
      </c>
      <c r="T50" s="206" t="s">
        <v>1027</v>
      </c>
      <c r="U50" s="206" t="s">
        <v>1027</v>
      </c>
      <c r="V50" s="20"/>
      <c r="W50" s="20"/>
      <c r="X50" s="20">
        <v>1422</v>
      </c>
      <c r="Y50" s="20">
        <v>1412.4844882740761</v>
      </c>
      <c r="Z50" s="173"/>
      <c r="AA50" s="173"/>
      <c r="AB50" s="173"/>
    </row>
    <row r="51" spans="1:28" s="11" customFormat="1" x14ac:dyDescent="0.25">
      <c r="A51" s="10"/>
      <c r="B51" s="10"/>
      <c r="C51" s="10" t="s">
        <v>811</v>
      </c>
      <c r="D51" s="10"/>
      <c r="E51" s="10"/>
      <c r="F51" s="10"/>
      <c r="G51" s="22">
        <v>31773</v>
      </c>
      <c r="H51" s="22">
        <v>16702</v>
      </c>
      <c r="I51" s="22">
        <v>8064.9</v>
      </c>
      <c r="J51" s="22">
        <v>1344.6</v>
      </c>
      <c r="K51" s="22">
        <v>3719.3</v>
      </c>
      <c r="L51" s="22">
        <v>136</v>
      </c>
      <c r="M51" s="22">
        <v>3437.1</v>
      </c>
      <c r="N51" s="22">
        <v>5402</v>
      </c>
      <c r="O51" s="22">
        <v>4363.3999999999996</v>
      </c>
      <c r="P51" s="22">
        <v>1038.5999999999999</v>
      </c>
      <c r="Q51" s="22">
        <v>1374</v>
      </c>
      <c r="R51" s="22">
        <v>8295</v>
      </c>
      <c r="S51" s="22">
        <v>7903.3</v>
      </c>
      <c r="T51" s="22">
        <v>386.6</v>
      </c>
      <c r="U51" s="22">
        <v>5.2</v>
      </c>
      <c r="V51" s="22"/>
      <c r="W51" s="22"/>
      <c r="X51" s="22">
        <v>1622</v>
      </c>
      <c r="Y51" s="22">
        <v>3635.7878856662464</v>
      </c>
      <c r="Z51" s="173"/>
      <c r="AA51" s="173"/>
      <c r="AB51" s="173"/>
    </row>
    <row r="52" spans="1:28" s="8" customFormat="1" x14ac:dyDescent="0.25">
      <c r="A52" s="7"/>
      <c r="B52" s="7" t="s">
        <v>767</v>
      </c>
      <c r="C52" s="7"/>
      <c r="D52" s="7"/>
      <c r="E52" s="7"/>
      <c r="F52" s="7"/>
      <c r="G52" s="21">
        <v>218433</v>
      </c>
      <c r="H52" s="21">
        <v>107266</v>
      </c>
      <c r="I52" s="21">
        <v>51164.1</v>
      </c>
      <c r="J52" s="21">
        <v>8513.4</v>
      </c>
      <c r="K52" s="21">
        <v>23655.899999999998</v>
      </c>
      <c r="L52" s="21">
        <v>1478.8</v>
      </c>
      <c r="M52" s="21">
        <v>22453.699999999997</v>
      </c>
      <c r="N52" s="21">
        <v>46565</v>
      </c>
      <c r="O52" s="21">
        <v>37823.800000000003</v>
      </c>
      <c r="P52" s="21">
        <v>8741.1999999999989</v>
      </c>
      <c r="Q52" s="21">
        <v>13748</v>
      </c>
      <c r="R52" s="21">
        <v>50854</v>
      </c>
      <c r="S52" s="21">
        <v>48443.6</v>
      </c>
      <c r="T52" s="21">
        <v>2379.2999999999997</v>
      </c>
      <c r="U52" s="21">
        <v>31.2</v>
      </c>
      <c r="V52" s="21">
        <v>0</v>
      </c>
      <c r="W52" s="21"/>
      <c r="X52" s="21">
        <v>17088</v>
      </c>
      <c r="Y52" s="21">
        <v>24984.06162550117</v>
      </c>
      <c r="Z52" s="173"/>
      <c r="AA52" s="173"/>
      <c r="AB52" s="173"/>
    </row>
    <row r="53" spans="1:28" x14ac:dyDescent="0.25">
      <c r="B53" s="1">
        <v>4</v>
      </c>
      <c r="C53" s="1" t="s">
        <v>808</v>
      </c>
      <c r="D53" s="1" t="s">
        <v>53</v>
      </c>
      <c r="E53" s="1" t="s">
        <v>54</v>
      </c>
      <c r="G53" s="20">
        <v>4107</v>
      </c>
      <c r="H53" s="20">
        <v>2441</v>
      </c>
      <c r="I53" s="20">
        <v>2441</v>
      </c>
      <c r="J53" s="20">
        <v>0</v>
      </c>
      <c r="K53" s="20">
        <v>0</v>
      </c>
      <c r="L53" s="20">
        <v>0</v>
      </c>
      <c r="M53" s="20">
        <v>0</v>
      </c>
      <c r="N53" s="20">
        <v>529</v>
      </c>
      <c r="O53" s="20">
        <v>529</v>
      </c>
      <c r="P53" s="20">
        <v>0</v>
      </c>
      <c r="Q53" s="20">
        <v>61</v>
      </c>
      <c r="R53" s="20">
        <v>1076</v>
      </c>
      <c r="S53" s="20">
        <v>1076</v>
      </c>
      <c r="T53" s="20">
        <v>0</v>
      </c>
      <c r="U53" s="20">
        <v>0</v>
      </c>
      <c r="V53" s="20">
        <v>9</v>
      </c>
      <c r="W53" s="20"/>
      <c r="X53" s="20">
        <v>337</v>
      </c>
      <c r="Y53" s="20">
        <v>599.02979324186413</v>
      </c>
      <c r="Z53" s="173"/>
      <c r="AA53" s="173"/>
      <c r="AB53" s="173"/>
    </row>
    <row r="54" spans="1:28" x14ac:dyDescent="0.25">
      <c r="D54" s="1" t="s">
        <v>63</v>
      </c>
      <c r="E54" s="1" t="s">
        <v>64</v>
      </c>
      <c r="G54" s="20">
        <v>6216</v>
      </c>
      <c r="H54" s="20">
        <v>4050</v>
      </c>
      <c r="I54" s="20">
        <v>3534</v>
      </c>
      <c r="J54" s="20">
        <v>152</v>
      </c>
      <c r="K54" s="20">
        <v>0</v>
      </c>
      <c r="L54" s="20">
        <v>0</v>
      </c>
      <c r="M54" s="20">
        <v>364</v>
      </c>
      <c r="N54" s="20">
        <v>559</v>
      </c>
      <c r="O54" s="20">
        <v>559</v>
      </c>
      <c r="P54" s="20">
        <v>0</v>
      </c>
      <c r="Q54" s="20">
        <v>201</v>
      </c>
      <c r="R54" s="20">
        <v>1406</v>
      </c>
      <c r="S54" s="20">
        <v>1359</v>
      </c>
      <c r="T54" s="20">
        <v>47</v>
      </c>
      <c r="U54" s="20">
        <v>0</v>
      </c>
      <c r="V54" s="20">
        <v>0</v>
      </c>
      <c r="W54" s="20"/>
      <c r="X54" s="20">
        <v>0</v>
      </c>
      <c r="Y54" s="20">
        <v>760.11306865590086</v>
      </c>
      <c r="Z54" s="173"/>
      <c r="AA54" s="173"/>
      <c r="AB54" s="173"/>
    </row>
    <row r="55" spans="1:28" x14ac:dyDescent="0.25">
      <c r="D55" s="1" t="s">
        <v>6</v>
      </c>
      <c r="E55" s="1" t="s">
        <v>7</v>
      </c>
      <c r="G55" s="20">
        <v>15116</v>
      </c>
      <c r="H55" s="20">
        <v>11109</v>
      </c>
      <c r="I55" s="20">
        <v>7206</v>
      </c>
      <c r="J55" s="20">
        <v>1028</v>
      </c>
      <c r="K55" s="20">
        <v>2283</v>
      </c>
      <c r="L55" s="20">
        <v>592</v>
      </c>
      <c r="M55" s="20">
        <v>0</v>
      </c>
      <c r="N55" s="20">
        <v>316</v>
      </c>
      <c r="O55" s="20">
        <v>220</v>
      </c>
      <c r="P55" s="20">
        <v>96</v>
      </c>
      <c r="Q55" s="20">
        <v>3</v>
      </c>
      <c r="R55" s="20">
        <v>3688</v>
      </c>
      <c r="S55" s="20">
        <v>3626</v>
      </c>
      <c r="T55" s="20">
        <v>57</v>
      </c>
      <c r="U55" s="20">
        <v>5</v>
      </c>
      <c r="V55" s="20">
        <v>0</v>
      </c>
      <c r="W55" s="20"/>
      <c r="X55" s="20">
        <v>4864</v>
      </c>
      <c r="Y55" s="20">
        <v>1533.9936441450498</v>
      </c>
      <c r="Z55" s="173"/>
      <c r="AA55" s="173"/>
      <c r="AB55" s="173"/>
    </row>
    <row r="56" spans="1:28" x14ac:dyDescent="0.25">
      <c r="D56" s="1" t="s">
        <v>12</v>
      </c>
      <c r="E56" s="1" t="s">
        <v>13</v>
      </c>
      <c r="G56" s="20">
        <v>4691</v>
      </c>
      <c r="H56" s="20">
        <v>2785</v>
      </c>
      <c r="I56" s="20">
        <v>2012</v>
      </c>
      <c r="J56" s="20">
        <v>27</v>
      </c>
      <c r="K56" s="20">
        <v>525</v>
      </c>
      <c r="L56" s="20">
        <v>0</v>
      </c>
      <c r="M56" s="20">
        <v>221</v>
      </c>
      <c r="N56" s="20">
        <v>29</v>
      </c>
      <c r="O56" s="20">
        <v>29</v>
      </c>
      <c r="P56" s="20">
        <v>0</v>
      </c>
      <c r="Q56" s="20">
        <v>76</v>
      </c>
      <c r="R56" s="20">
        <v>1801</v>
      </c>
      <c r="S56" s="20">
        <v>1660</v>
      </c>
      <c r="T56" s="20">
        <v>34</v>
      </c>
      <c r="U56" s="20">
        <v>107</v>
      </c>
      <c r="V56" s="20">
        <v>0</v>
      </c>
      <c r="W56" s="20"/>
      <c r="X56" s="20">
        <v>217</v>
      </c>
      <c r="Y56" s="20">
        <v>653.19135121862996</v>
      </c>
      <c r="Z56" s="173"/>
      <c r="AA56" s="173"/>
      <c r="AB56" s="173"/>
    </row>
    <row r="57" spans="1:28" x14ac:dyDescent="0.25">
      <c r="D57" s="1" t="s">
        <v>488</v>
      </c>
      <c r="E57" s="1" t="s">
        <v>489</v>
      </c>
      <c r="G57" s="20">
        <v>5454</v>
      </c>
      <c r="H57" s="20">
        <v>3213</v>
      </c>
      <c r="I57" s="20">
        <v>2742</v>
      </c>
      <c r="J57" s="20">
        <v>18</v>
      </c>
      <c r="K57" s="20">
        <v>453</v>
      </c>
      <c r="L57" s="20">
        <v>0</v>
      </c>
      <c r="M57" s="20">
        <v>0</v>
      </c>
      <c r="N57" s="20">
        <v>72</v>
      </c>
      <c r="O57" s="20">
        <v>72</v>
      </c>
      <c r="P57" s="20">
        <v>0</v>
      </c>
      <c r="Q57" s="20">
        <v>66</v>
      </c>
      <c r="R57" s="20">
        <v>2103</v>
      </c>
      <c r="S57" s="20">
        <v>2060</v>
      </c>
      <c r="T57" s="20">
        <v>43</v>
      </c>
      <c r="U57" s="20">
        <v>0</v>
      </c>
      <c r="V57" s="20">
        <v>0</v>
      </c>
      <c r="W57" s="20"/>
      <c r="X57" s="20">
        <v>72</v>
      </c>
      <c r="Y57" s="20">
        <v>885.50012849251902</v>
      </c>
      <c r="Z57" s="173"/>
      <c r="AA57" s="173"/>
      <c r="AB57" s="173"/>
    </row>
    <row r="58" spans="1:28" x14ac:dyDescent="0.25">
      <c r="D58" s="1" t="s">
        <v>498</v>
      </c>
      <c r="E58" s="1" t="s">
        <v>499</v>
      </c>
      <c r="G58" s="20">
        <v>3390</v>
      </c>
      <c r="H58" s="20">
        <v>1684</v>
      </c>
      <c r="I58" s="20">
        <v>1146</v>
      </c>
      <c r="J58" s="20">
        <v>12</v>
      </c>
      <c r="K58" s="20">
        <v>525</v>
      </c>
      <c r="L58" s="20">
        <v>1</v>
      </c>
      <c r="M58" s="20">
        <v>0</v>
      </c>
      <c r="N58" s="20">
        <v>94</v>
      </c>
      <c r="O58" s="20">
        <v>94</v>
      </c>
      <c r="P58" s="20">
        <v>0</v>
      </c>
      <c r="Q58" s="20">
        <v>144</v>
      </c>
      <c r="R58" s="20">
        <v>1468</v>
      </c>
      <c r="S58" s="20">
        <v>1432</v>
      </c>
      <c r="T58" s="20">
        <v>36</v>
      </c>
      <c r="U58" s="20">
        <v>0</v>
      </c>
      <c r="V58" s="20">
        <v>1</v>
      </c>
      <c r="W58" s="20"/>
      <c r="X58" s="20">
        <v>385</v>
      </c>
      <c r="Y58" s="20">
        <v>636.62541969721508</v>
      </c>
      <c r="Z58" s="173"/>
      <c r="AA58" s="173"/>
      <c r="AB58" s="173"/>
    </row>
    <row r="59" spans="1:28" x14ac:dyDescent="0.25">
      <c r="D59" s="1" t="s">
        <v>502</v>
      </c>
      <c r="E59" s="1" t="s">
        <v>503</v>
      </c>
      <c r="G59" s="20">
        <v>10863</v>
      </c>
      <c r="H59" s="20">
        <v>7417</v>
      </c>
      <c r="I59" s="20">
        <v>6870</v>
      </c>
      <c r="J59" s="20">
        <v>414</v>
      </c>
      <c r="K59" s="20">
        <v>107</v>
      </c>
      <c r="L59" s="20">
        <v>0</v>
      </c>
      <c r="M59" s="20">
        <v>26</v>
      </c>
      <c r="N59" s="20">
        <v>356</v>
      </c>
      <c r="O59" s="20">
        <v>353</v>
      </c>
      <c r="P59" s="20">
        <v>3</v>
      </c>
      <c r="Q59" s="20">
        <v>263</v>
      </c>
      <c r="R59" s="20">
        <v>2827</v>
      </c>
      <c r="S59" s="20">
        <v>2684</v>
      </c>
      <c r="T59" s="20">
        <v>143</v>
      </c>
      <c r="U59" s="20">
        <v>0</v>
      </c>
      <c r="V59" s="20">
        <v>120</v>
      </c>
      <c r="W59" s="20"/>
      <c r="X59" s="20">
        <v>1391</v>
      </c>
      <c r="Y59" s="20">
        <v>1224.1892469267821</v>
      </c>
      <c r="Z59" s="173"/>
      <c r="AA59" s="173"/>
      <c r="AB59" s="173"/>
    </row>
    <row r="60" spans="1:28" x14ac:dyDescent="0.25">
      <c r="D60" s="1" t="s">
        <v>504</v>
      </c>
      <c r="E60" s="1" t="s">
        <v>505</v>
      </c>
      <c r="G60" s="20">
        <v>8703</v>
      </c>
      <c r="H60" s="20">
        <v>3929</v>
      </c>
      <c r="I60" s="20">
        <v>922</v>
      </c>
      <c r="J60" s="20">
        <v>42</v>
      </c>
      <c r="K60" s="20">
        <v>2742</v>
      </c>
      <c r="L60" s="20">
        <v>0</v>
      </c>
      <c r="M60" s="20">
        <v>223</v>
      </c>
      <c r="N60" s="20">
        <v>2345</v>
      </c>
      <c r="O60" s="20">
        <v>1445</v>
      </c>
      <c r="P60" s="20">
        <v>900</v>
      </c>
      <c r="Q60" s="20">
        <v>712</v>
      </c>
      <c r="R60" s="20">
        <v>1717</v>
      </c>
      <c r="S60" s="20">
        <v>1587</v>
      </c>
      <c r="T60" s="20">
        <v>86</v>
      </c>
      <c r="U60" s="20">
        <v>44</v>
      </c>
      <c r="V60" s="20">
        <v>0</v>
      </c>
      <c r="W60" s="20"/>
      <c r="X60" s="20">
        <v>1107</v>
      </c>
      <c r="Y60" s="20">
        <v>1101.826385720608</v>
      </c>
      <c r="Z60" s="173"/>
      <c r="AA60" s="173"/>
      <c r="AB60" s="173"/>
    </row>
    <row r="61" spans="1:28" x14ac:dyDescent="0.25">
      <c r="D61" s="1" t="s">
        <v>549</v>
      </c>
      <c r="E61" s="1" t="s">
        <v>550</v>
      </c>
      <c r="G61" s="20">
        <v>4177</v>
      </c>
      <c r="H61" s="20">
        <v>2118</v>
      </c>
      <c r="I61" s="20">
        <v>1596</v>
      </c>
      <c r="J61" s="20">
        <v>0</v>
      </c>
      <c r="K61" s="20">
        <v>264</v>
      </c>
      <c r="L61" s="20">
        <v>0</v>
      </c>
      <c r="M61" s="20">
        <v>258</v>
      </c>
      <c r="N61" s="20">
        <v>168</v>
      </c>
      <c r="O61" s="20">
        <v>0</v>
      </c>
      <c r="P61" s="20">
        <v>168</v>
      </c>
      <c r="Q61" s="20">
        <v>1096</v>
      </c>
      <c r="R61" s="20">
        <v>795</v>
      </c>
      <c r="S61" s="20">
        <v>752</v>
      </c>
      <c r="T61" s="20">
        <v>43</v>
      </c>
      <c r="U61" s="20">
        <v>0</v>
      </c>
      <c r="V61" s="20">
        <v>17</v>
      </c>
      <c r="W61" s="20"/>
      <c r="X61" s="20">
        <v>817</v>
      </c>
      <c r="Y61" s="20">
        <v>512.97151892727493</v>
      </c>
      <c r="Z61" s="173"/>
      <c r="AA61" s="173"/>
      <c r="AB61" s="173"/>
    </row>
    <row r="62" spans="1:28" x14ac:dyDescent="0.25">
      <c r="D62" s="1" t="s">
        <v>560</v>
      </c>
      <c r="E62" s="1" t="s">
        <v>561</v>
      </c>
      <c r="G62" s="20">
        <v>6067</v>
      </c>
      <c r="H62" s="20">
        <v>3139</v>
      </c>
      <c r="I62" s="20">
        <v>1643</v>
      </c>
      <c r="J62" s="20">
        <v>0</v>
      </c>
      <c r="K62" s="20">
        <v>1466</v>
      </c>
      <c r="L62" s="20">
        <v>0</v>
      </c>
      <c r="M62" s="20">
        <v>30</v>
      </c>
      <c r="N62" s="20">
        <v>365</v>
      </c>
      <c r="O62" s="20">
        <v>341</v>
      </c>
      <c r="P62" s="20">
        <v>24</v>
      </c>
      <c r="Q62" s="20">
        <v>141</v>
      </c>
      <c r="R62" s="20">
        <v>2422</v>
      </c>
      <c r="S62" s="20">
        <v>2384</v>
      </c>
      <c r="T62" s="20">
        <v>38</v>
      </c>
      <c r="U62" s="20">
        <v>0</v>
      </c>
      <c r="V62" s="20">
        <v>0</v>
      </c>
      <c r="W62" s="20"/>
      <c r="X62" s="20">
        <v>1313</v>
      </c>
      <c r="Y62" s="20">
        <v>867.29465441244599</v>
      </c>
      <c r="Z62" s="173"/>
      <c r="AA62" s="173"/>
      <c r="AB62" s="173"/>
    </row>
    <row r="63" spans="1:28" x14ac:dyDescent="0.25">
      <c r="D63" s="1" t="s">
        <v>568</v>
      </c>
      <c r="E63" s="1" t="s">
        <v>569</v>
      </c>
      <c r="G63" s="20">
        <v>6224</v>
      </c>
      <c r="H63" s="20">
        <v>3228</v>
      </c>
      <c r="I63" s="20">
        <v>0</v>
      </c>
      <c r="J63" s="20">
        <v>0</v>
      </c>
      <c r="K63" s="20">
        <v>0</v>
      </c>
      <c r="L63" s="20">
        <v>0</v>
      </c>
      <c r="M63" s="20">
        <v>3228</v>
      </c>
      <c r="N63" s="20">
        <v>0</v>
      </c>
      <c r="O63" s="20">
        <v>0</v>
      </c>
      <c r="P63" s="20">
        <v>0</v>
      </c>
      <c r="Q63" s="20">
        <v>1410</v>
      </c>
      <c r="R63" s="20">
        <v>1586</v>
      </c>
      <c r="S63" s="20">
        <v>1498</v>
      </c>
      <c r="T63" s="20">
        <v>88</v>
      </c>
      <c r="U63" s="20">
        <v>0</v>
      </c>
      <c r="V63" s="20">
        <v>0</v>
      </c>
      <c r="W63" s="20"/>
      <c r="X63" s="20">
        <v>278</v>
      </c>
      <c r="Y63" s="20">
        <v>764.11748241794294</v>
      </c>
      <c r="Z63" s="173"/>
      <c r="AA63" s="173"/>
      <c r="AB63" s="173"/>
    </row>
    <row r="64" spans="1:28" x14ac:dyDescent="0.25">
      <c r="D64" s="1" t="s">
        <v>570</v>
      </c>
      <c r="E64" s="1" t="s">
        <v>571</v>
      </c>
      <c r="G64" s="20">
        <v>7345</v>
      </c>
      <c r="H64" s="20">
        <v>5001</v>
      </c>
      <c r="I64" s="20">
        <v>3267</v>
      </c>
      <c r="J64" s="20">
        <v>31</v>
      </c>
      <c r="K64" s="20">
        <v>174</v>
      </c>
      <c r="L64" s="20">
        <v>0</v>
      </c>
      <c r="M64" s="20">
        <v>1529</v>
      </c>
      <c r="N64" s="20">
        <v>196</v>
      </c>
      <c r="O64" s="20">
        <v>196</v>
      </c>
      <c r="P64" s="20">
        <v>0</v>
      </c>
      <c r="Q64" s="20">
        <v>172</v>
      </c>
      <c r="R64" s="20">
        <v>1976</v>
      </c>
      <c r="S64" s="20">
        <v>1976</v>
      </c>
      <c r="T64" s="20">
        <v>0</v>
      </c>
      <c r="U64" s="20">
        <v>0</v>
      </c>
      <c r="V64" s="20">
        <v>227</v>
      </c>
      <c r="W64" s="20"/>
      <c r="X64" s="20">
        <v>1697</v>
      </c>
      <c r="Y64" s="20">
        <v>864.32865425015905</v>
      </c>
      <c r="Z64" s="173"/>
      <c r="AA64" s="173"/>
      <c r="AB64" s="173"/>
    </row>
    <row r="65" spans="4:28" x14ac:dyDescent="0.25">
      <c r="D65" s="1" t="s">
        <v>395</v>
      </c>
      <c r="E65" s="1" t="s">
        <v>396</v>
      </c>
      <c r="G65" s="20">
        <v>9544</v>
      </c>
      <c r="H65" s="20">
        <v>5260</v>
      </c>
      <c r="I65" s="20">
        <v>2539</v>
      </c>
      <c r="J65" s="20">
        <v>357</v>
      </c>
      <c r="K65" s="20">
        <v>1377</v>
      </c>
      <c r="L65" s="20">
        <v>104</v>
      </c>
      <c r="M65" s="20">
        <v>883</v>
      </c>
      <c r="N65" s="20">
        <v>1593</v>
      </c>
      <c r="O65" s="20">
        <v>1593</v>
      </c>
      <c r="P65" s="20">
        <v>0</v>
      </c>
      <c r="Q65" s="20">
        <v>350</v>
      </c>
      <c r="R65" s="20">
        <v>2341</v>
      </c>
      <c r="S65" s="20">
        <v>2024</v>
      </c>
      <c r="T65" s="20">
        <v>314</v>
      </c>
      <c r="U65" s="20">
        <v>3</v>
      </c>
      <c r="V65" s="20">
        <v>0</v>
      </c>
      <c r="W65" s="20"/>
      <c r="X65" s="20">
        <v>0</v>
      </c>
      <c r="Y65" s="20">
        <v>1035.3260565062119</v>
      </c>
      <c r="Z65" s="173"/>
      <c r="AA65" s="173"/>
      <c r="AB65" s="173"/>
    </row>
    <row r="66" spans="4:28" x14ac:dyDescent="0.25">
      <c r="D66" s="1" t="s">
        <v>423</v>
      </c>
      <c r="E66" s="1" t="s">
        <v>424</v>
      </c>
      <c r="G66" s="20">
        <v>5406</v>
      </c>
      <c r="H66" s="20">
        <v>2958</v>
      </c>
      <c r="I66" s="20">
        <v>2067</v>
      </c>
      <c r="J66" s="20">
        <v>430</v>
      </c>
      <c r="K66" s="20">
        <v>0</v>
      </c>
      <c r="L66" s="20">
        <v>0</v>
      </c>
      <c r="M66" s="20">
        <v>461</v>
      </c>
      <c r="N66" s="20">
        <v>240</v>
      </c>
      <c r="O66" s="20">
        <v>26</v>
      </c>
      <c r="P66" s="20">
        <v>214</v>
      </c>
      <c r="Q66" s="20">
        <v>25</v>
      </c>
      <c r="R66" s="20">
        <v>2183</v>
      </c>
      <c r="S66" s="20">
        <v>2151</v>
      </c>
      <c r="T66" s="20">
        <v>32</v>
      </c>
      <c r="U66" s="20">
        <v>0</v>
      </c>
      <c r="V66" s="20">
        <v>0</v>
      </c>
      <c r="W66" s="20"/>
      <c r="X66" s="20">
        <v>746</v>
      </c>
      <c r="Y66" s="20">
        <v>706.54262954228398</v>
      </c>
      <c r="Z66" s="173"/>
      <c r="AA66" s="173"/>
      <c r="AB66" s="173"/>
    </row>
    <row r="67" spans="4:28" x14ac:dyDescent="0.25">
      <c r="D67" s="1" t="s">
        <v>427</v>
      </c>
      <c r="E67" s="1" t="s">
        <v>428</v>
      </c>
      <c r="G67" s="20">
        <v>7306</v>
      </c>
      <c r="H67" s="20">
        <v>3786</v>
      </c>
      <c r="I67" s="20">
        <v>2147</v>
      </c>
      <c r="J67" s="20">
        <v>83</v>
      </c>
      <c r="K67" s="20">
        <v>1175</v>
      </c>
      <c r="L67" s="20">
        <v>0</v>
      </c>
      <c r="M67" s="20">
        <v>381</v>
      </c>
      <c r="N67" s="20">
        <v>257</v>
      </c>
      <c r="O67" s="20">
        <v>257</v>
      </c>
      <c r="P67" s="20">
        <v>0</v>
      </c>
      <c r="Q67" s="20">
        <v>1389</v>
      </c>
      <c r="R67" s="20">
        <v>1874</v>
      </c>
      <c r="S67" s="20">
        <v>1759</v>
      </c>
      <c r="T67" s="20">
        <v>115</v>
      </c>
      <c r="U67" s="20">
        <v>0</v>
      </c>
      <c r="V67" s="20">
        <v>0</v>
      </c>
      <c r="W67" s="20"/>
      <c r="X67" s="20">
        <v>327</v>
      </c>
      <c r="Y67" s="20">
        <v>789.560986002052</v>
      </c>
      <c r="Z67" s="173"/>
      <c r="AA67" s="173"/>
      <c r="AB67" s="173"/>
    </row>
    <row r="68" spans="4:28" x14ac:dyDescent="0.25">
      <c r="D68" s="1" t="s">
        <v>429</v>
      </c>
      <c r="E68" s="1" t="s">
        <v>430</v>
      </c>
      <c r="G68" s="20">
        <v>7535</v>
      </c>
      <c r="H68" s="20">
        <v>3980</v>
      </c>
      <c r="I68" s="20">
        <v>1330</v>
      </c>
      <c r="J68" s="20">
        <v>366</v>
      </c>
      <c r="K68" s="20">
        <v>29</v>
      </c>
      <c r="L68" s="20">
        <v>223</v>
      </c>
      <c r="M68" s="20">
        <v>2032</v>
      </c>
      <c r="N68" s="20">
        <v>1230</v>
      </c>
      <c r="O68" s="20">
        <v>1062</v>
      </c>
      <c r="P68" s="20">
        <v>168</v>
      </c>
      <c r="Q68" s="20">
        <v>695</v>
      </c>
      <c r="R68" s="20">
        <v>1630</v>
      </c>
      <c r="S68" s="20">
        <v>1455</v>
      </c>
      <c r="T68" s="20">
        <v>85</v>
      </c>
      <c r="U68" s="20">
        <v>90</v>
      </c>
      <c r="V68" s="20">
        <v>0</v>
      </c>
      <c r="W68" s="20"/>
      <c r="X68" s="20">
        <v>962</v>
      </c>
      <c r="Y68" s="20">
        <v>1042.049714311464</v>
      </c>
      <c r="Z68" s="173"/>
      <c r="AA68" s="173"/>
      <c r="AB68" s="173"/>
    </row>
    <row r="69" spans="4:28" x14ac:dyDescent="0.25">
      <c r="D69" s="1" t="s">
        <v>431</v>
      </c>
      <c r="E69" s="1" t="s">
        <v>432</v>
      </c>
      <c r="G69" s="20">
        <v>11785</v>
      </c>
      <c r="H69" s="20">
        <v>4235</v>
      </c>
      <c r="I69" s="20">
        <v>3048</v>
      </c>
      <c r="J69" s="20">
        <v>207</v>
      </c>
      <c r="K69" s="20">
        <v>906</v>
      </c>
      <c r="L69" s="20">
        <v>74</v>
      </c>
      <c r="M69" s="20">
        <v>0</v>
      </c>
      <c r="N69" s="20">
        <v>4425</v>
      </c>
      <c r="O69" s="20">
        <v>2635</v>
      </c>
      <c r="P69" s="20">
        <v>1790</v>
      </c>
      <c r="Q69" s="20">
        <v>1386</v>
      </c>
      <c r="R69" s="20">
        <v>1739</v>
      </c>
      <c r="S69" s="20">
        <v>1674</v>
      </c>
      <c r="T69" s="20">
        <v>65</v>
      </c>
      <c r="U69" s="20">
        <v>0</v>
      </c>
      <c r="V69" s="20">
        <v>0</v>
      </c>
      <c r="W69" s="20"/>
      <c r="X69" s="20">
        <v>3816</v>
      </c>
      <c r="Y69" s="20">
        <v>1367.3498695589622</v>
      </c>
      <c r="Z69" s="173"/>
      <c r="AA69" s="173"/>
      <c r="AB69" s="173"/>
    </row>
    <row r="70" spans="4:28" x14ac:dyDescent="0.25">
      <c r="D70" s="1" t="s">
        <v>445</v>
      </c>
      <c r="E70" s="1" t="s">
        <v>446</v>
      </c>
      <c r="G70" s="20">
        <v>8194</v>
      </c>
      <c r="H70" s="20">
        <v>4999</v>
      </c>
      <c r="I70" s="20">
        <v>3461</v>
      </c>
      <c r="J70" s="20">
        <v>23</v>
      </c>
      <c r="K70" s="20">
        <v>1257</v>
      </c>
      <c r="L70" s="20">
        <v>30</v>
      </c>
      <c r="M70" s="20">
        <v>228</v>
      </c>
      <c r="N70" s="20">
        <v>988</v>
      </c>
      <c r="O70" s="20">
        <v>378</v>
      </c>
      <c r="P70" s="20">
        <v>610</v>
      </c>
      <c r="Q70" s="20">
        <v>117</v>
      </c>
      <c r="R70" s="20">
        <v>2090</v>
      </c>
      <c r="S70" s="20">
        <v>1990</v>
      </c>
      <c r="T70" s="20">
        <v>100</v>
      </c>
      <c r="U70" s="20">
        <v>0</v>
      </c>
      <c r="V70" s="20">
        <v>0</v>
      </c>
      <c r="W70" s="20"/>
      <c r="X70" s="20">
        <v>708</v>
      </c>
      <c r="Y70" s="20">
        <v>1113.4702284305069</v>
      </c>
      <c r="Z70" s="173"/>
      <c r="AA70" s="173"/>
      <c r="AB70" s="173"/>
    </row>
    <row r="71" spans="4:28" x14ac:dyDescent="0.25">
      <c r="D71" s="1" t="s">
        <v>451</v>
      </c>
      <c r="E71" s="1" t="s">
        <v>452</v>
      </c>
      <c r="G71" s="20">
        <v>5455</v>
      </c>
      <c r="H71" s="20">
        <v>2292</v>
      </c>
      <c r="I71" s="20">
        <v>1042</v>
      </c>
      <c r="J71" s="20">
        <v>61</v>
      </c>
      <c r="K71" s="20">
        <v>1020</v>
      </c>
      <c r="L71" s="20">
        <v>89</v>
      </c>
      <c r="M71" s="20">
        <v>80</v>
      </c>
      <c r="N71" s="20">
        <v>355</v>
      </c>
      <c r="O71" s="20">
        <v>315</v>
      </c>
      <c r="P71" s="20">
        <v>40</v>
      </c>
      <c r="Q71" s="20">
        <v>278</v>
      </c>
      <c r="R71" s="20">
        <v>2530</v>
      </c>
      <c r="S71" s="20">
        <v>2155</v>
      </c>
      <c r="T71" s="20">
        <v>0</v>
      </c>
      <c r="U71" s="20">
        <v>375</v>
      </c>
      <c r="V71" s="20">
        <v>0</v>
      </c>
      <c r="W71" s="20"/>
      <c r="X71" s="20">
        <v>15</v>
      </c>
      <c r="Y71" s="20">
        <v>712.61800933997097</v>
      </c>
      <c r="Z71" s="173"/>
      <c r="AA71" s="173"/>
      <c r="AB71" s="173"/>
    </row>
    <row r="72" spans="4:28" x14ac:dyDescent="0.25">
      <c r="D72" s="1" t="s">
        <v>626</v>
      </c>
      <c r="E72" s="1" t="s">
        <v>627</v>
      </c>
      <c r="G72" s="20">
        <v>3235</v>
      </c>
      <c r="H72" s="20">
        <v>1615</v>
      </c>
      <c r="I72" s="20">
        <v>823</v>
      </c>
      <c r="J72" s="20">
        <v>8</v>
      </c>
      <c r="K72" s="20">
        <v>320</v>
      </c>
      <c r="L72" s="20">
        <v>0</v>
      </c>
      <c r="M72" s="20">
        <v>464</v>
      </c>
      <c r="N72" s="20">
        <v>2</v>
      </c>
      <c r="O72" s="20">
        <v>2</v>
      </c>
      <c r="P72" s="20">
        <v>0</v>
      </c>
      <c r="Q72" s="20">
        <v>629</v>
      </c>
      <c r="R72" s="20">
        <v>989</v>
      </c>
      <c r="S72" s="20">
        <v>934</v>
      </c>
      <c r="T72" s="20">
        <v>55</v>
      </c>
      <c r="U72" s="20">
        <v>0</v>
      </c>
      <c r="V72" s="20">
        <v>0</v>
      </c>
      <c r="W72" s="20"/>
      <c r="X72" s="20">
        <v>568</v>
      </c>
      <c r="Y72" s="20">
        <v>592.62349227929303</v>
      </c>
      <c r="Z72" s="173"/>
      <c r="AA72" s="173"/>
      <c r="AB72" s="173"/>
    </row>
    <row r="73" spans="4:28" x14ac:dyDescent="0.25">
      <c r="D73" s="1" t="s">
        <v>634</v>
      </c>
      <c r="E73" s="1" t="s">
        <v>635</v>
      </c>
      <c r="G73" s="20">
        <v>9115</v>
      </c>
      <c r="H73" s="20">
        <v>4724</v>
      </c>
      <c r="I73" s="20">
        <v>1105</v>
      </c>
      <c r="J73" s="20">
        <v>32</v>
      </c>
      <c r="K73" s="20">
        <v>1162</v>
      </c>
      <c r="L73" s="20">
        <v>0</v>
      </c>
      <c r="M73" s="20">
        <v>2425</v>
      </c>
      <c r="N73" s="20">
        <v>2249</v>
      </c>
      <c r="O73" s="20">
        <v>1513</v>
      </c>
      <c r="P73" s="20">
        <v>736</v>
      </c>
      <c r="Q73" s="20">
        <v>182</v>
      </c>
      <c r="R73" s="20">
        <v>1960</v>
      </c>
      <c r="S73" s="20">
        <v>1913</v>
      </c>
      <c r="T73" s="20">
        <v>47</v>
      </c>
      <c r="U73" s="20">
        <v>0</v>
      </c>
      <c r="V73" s="20">
        <v>0</v>
      </c>
      <c r="W73" s="20"/>
      <c r="X73" s="20">
        <v>75</v>
      </c>
      <c r="Y73" s="20">
        <v>1046.5486103375779</v>
      </c>
      <c r="Z73" s="173"/>
      <c r="AA73" s="173"/>
      <c r="AB73" s="173"/>
    </row>
    <row r="74" spans="4:28" x14ac:dyDescent="0.25">
      <c r="D74" s="1" t="s">
        <v>644</v>
      </c>
      <c r="E74" s="1" t="s">
        <v>645</v>
      </c>
      <c r="G74" s="20">
        <v>4054</v>
      </c>
      <c r="H74" s="20">
        <v>1452</v>
      </c>
      <c r="I74" s="20">
        <v>0</v>
      </c>
      <c r="J74" s="20">
        <v>0</v>
      </c>
      <c r="K74" s="20">
        <v>1449.7</v>
      </c>
      <c r="L74" s="20">
        <v>0</v>
      </c>
      <c r="M74" s="20">
        <v>2.2999999999999998</v>
      </c>
      <c r="N74" s="20">
        <v>372</v>
      </c>
      <c r="O74" s="20">
        <v>291.2</v>
      </c>
      <c r="P74" s="20">
        <v>80.8</v>
      </c>
      <c r="Q74" s="20">
        <v>377</v>
      </c>
      <c r="R74" s="20">
        <v>1853</v>
      </c>
      <c r="S74" s="20">
        <v>1486.1</v>
      </c>
      <c r="T74" s="20">
        <v>108.6</v>
      </c>
      <c r="U74" s="20">
        <v>258.3</v>
      </c>
      <c r="V74" s="20">
        <v>0</v>
      </c>
      <c r="W74" s="20"/>
      <c r="X74" s="20">
        <v>311</v>
      </c>
      <c r="Y74" s="20">
        <v>612.84403672315511</v>
      </c>
      <c r="Z74" s="173"/>
      <c r="AA74" s="173"/>
      <c r="AB74" s="173"/>
    </row>
    <row r="75" spans="4:28" x14ac:dyDescent="0.25">
      <c r="D75" s="1" t="s">
        <v>668</v>
      </c>
      <c r="E75" s="1" t="s">
        <v>669</v>
      </c>
      <c r="G75" s="20">
        <v>6976</v>
      </c>
      <c r="H75" s="20">
        <v>2906</v>
      </c>
      <c r="I75" s="20">
        <v>1090</v>
      </c>
      <c r="J75" s="20">
        <v>848</v>
      </c>
      <c r="K75" s="20">
        <v>702</v>
      </c>
      <c r="L75" s="20">
        <v>0</v>
      </c>
      <c r="M75" s="20">
        <v>266</v>
      </c>
      <c r="N75" s="20">
        <v>943</v>
      </c>
      <c r="O75" s="20">
        <v>926</v>
      </c>
      <c r="P75" s="20">
        <v>17</v>
      </c>
      <c r="Q75" s="20">
        <v>1602</v>
      </c>
      <c r="R75" s="20">
        <v>1525</v>
      </c>
      <c r="S75" s="20">
        <v>1488</v>
      </c>
      <c r="T75" s="20">
        <v>37</v>
      </c>
      <c r="U75" s="20">
        <v>0</v>
      </c>
      <c r="V75" s="20">
        <v>0</v>
      </c>
      <c r="W75" s="20"/>
      <c r="X75" s="20">
        <v>42</v>
      </c>
      <c r="Y75" s="20">
        <v>667.38126676096908</v>
      </c>
      <c r="Z75" s="173"/>
      <c r="AA75" s="173"/>
      <c r="AB75" s="173"/>
    </row>
    <row r="76" spans="4:28" x14ac:dyDescent="0.25">
      <c r="D76" s="1" t="s">
        <v>676</v>
      </c>
      <c r="E76" s="1" t="s">
        <v>677</v>
      </c>
      <c r="G76" s="20">
        <v>8111</v>
      </c>
      <c r="H76" s="20">
        <v>4274</v>
      </c>
      <c r="I76" s="20">
        <v>2029</v>
      </c>
      <c r="J76" s="20">
        <v>0</v>
      </c>
      <c r="K76" s="20">
        <v>770</v>
      </c>
      <c r="L76" s="20">
        <v>0</v>
      </c>
      <c r="M76" s="20">
        <v>1475</v>
      </c>
      <c r="N76" s="20">
        <v>1683</v>
      </c>
      <c r="O76" s="20">
        <v>462</v>
      </c>
      <c r="P76" s="20">
        <v>1221</v>
      </c>
      <c r="Q76" s="20">
        <v>291</v>
      </c>
      <c r="R76" s="20">
        <v>1863</v>
      </c>
      <c r="S76" s="20">
        <v>1726</v>
      </c>
      <c r="T76" s="20">
        <v>52</v>
      </c>
      <c r="U76" s="20">
        <v>85</v>
      </c>
      <c r="V76" s="20">
        <v>68</v>
      </c>
      <c r="W76" s="20"/>
      <c r="X76" s="20">
        <v>1225</v>
      </c>
      <c r="Y76" s="20">
        <v>994.47155818974204</v>
      </c>
      <c r="Z76" s="173"/>
      <c r="AA76" s="173"/>
      <c r="AB76" s="173"/>
    </row>
    <row r="77" spans="4:28" x14ac:dyDescent="0.25">
      <c r="D77" s="1" t="s">
        <v>574</v>
      </c>
      <c r="E77" s="1" t="s">
        <v>575</v>
      </c>
      <c r="G77" s="20">
        <v>3582</v>
      </c>
      <c r="H77" s="20">
        <v>1516</v>
      </c>
      <c r="I77" s="20">
        <v>1126</v>
      </c>
      <c r="J77" s="20">
        <v>0</v>
      </c>
      <c r="K77" s="20">
        <v>0</v>
      </c>
      <c r="L77" s="20">
        <v>0</v>
      </c>
      <c r="M77" s="20">
        <v>390</v>
      </c>
      <c r="N77" s="20">
        <v>487</v>
      </c>
      <c r="O77" s="20">
        <v>243</v>
      </c>
      <c r="P77" s="20">
        <v>244</v>
      </c>
      <c r="Q77" s="20">
        <v>408</v>
      </c>
      <c r="R77" s="20">
        <v>1171</v>
      </c>
      <c r="S77" s="20">
        <v>1137</v>
      </c>
      <c r="T77" s="20">
        <v>34</v>
      </c>
      <c r="U77" s="20">
        <v>0</v>
      </c>
      <c r="V77" s="20">
        <v>0</v>
      </c>
      <c r="W77" s="20"/>
      <c r="X77" s="20">
        <v>469</v>
      </c>
      <c r="Y77" s="20">
        <v>496.65212085351095</v>
      </c>
      <c r="Z77" s="173"/>
      <c r="AA77" s="173"/>
      <c r="AB77" s="173"/>
    </row>
    <row r="78" spans="4:28" x14ac:dyDescent="0.25">
      <c r="D78" s="1" t="s">
        <v>601</v>
      </c>
      <c r="E78" s="1" t="s">
        <v>602</v>
      </c>
      <c r="G78" s="20">
        <v>6618</v>
      </c>
      <c r="H78" s="20">
        <v>2828</v>
      </c>
      <c r="I78" s="20">
        <v>1468</v>
      </c>
      <c r="J78" s="20">
        <v>232</v>
      </c>
      <c r="K78" s="20">
        <v>1128</v>
      </c>
      <c r="L78" s="20">
        <v>0</v>
      </c>
      <c r="M78" s="20">
        <v>0</v>
      </c>
      <c r="N78" s="20">
        <v>1901</v>
      </c>
      <c r="O78" s="20">
        <v>1435</v>
      </c>
      <c r="P78" s="20">
        <v>466</v>
      </c>
      <c r="Q78" s="20">
        <v>306</v>
      </c>
      <c r="R78" s="20">
        <v>1583</v>
      </c>
      <c r="S78" s="20">
        <v>1547</v>
      </c>
      <c r="T78" s="20">
        <v>36</v>
      </c>
      <c r="U78" s="20">
        <v>0</v>
      </c>
      <c r="V78" s="20">
        <v>0</v>
      </c>
      <c r="W78" s="20"/>
      <c r="X78" s="20">
        <v>1333</v>
      </c>
      <c r="Y78" s="20">
        <v>767.39829332763611</v>
      </c>
      <c r="Z78" s="173"/>
      <c r="AA78" s="173"/>
      <c r="AB78" s="173"/>
    </row>
    <row r="79" spans="4:28" x14ac:dyDescent="0.25">
      <c r="D79" s="1" t="s">
        <v>274</v>
      </c>
      <c r="E79" s="1" t="s">
        <v>275</v>
      </c>
      <c r="G79" s="20">
        <v>10164</v>
      </c>
      <c r="H79" s="20">
        <v>5119</v>
      </c>
      <c r="I79" s="20">
        <v>2328</v>
      </c>
      <c r="J79" s="20">
        <v>0</v>
      </c>
      <c r="K79" s="20">
        <v>2791</v>
      </c>
      <c r="L79" s="20">
        <v>0</v>
      </c>
      <c r="M79" s="20">
        <v>0</v>
      </c>
      <c r="N79" s="20">
        <v>3031</v>
      </c>
      <c r="O79" s="20">
        <v>1976</v>
      </c>
      <c r="P79" s="20">
        <v>1055</v>
      </c>
      <c r="Q79" s="20">
        <v>753</v>
      </c>
      <c r="R79" s="20">
        <v>1261</v>
      </c>
      <c r="S79" s="20">
        <v>1217</v>
      </c>
      <c r="T79" s="20">
        <v>44</v>
      </c>
      <c r="U79" s="20">
        <v>0</v>
      </c>
      <c r="V79" s="20">
        <v>0</v>
      </c>
      <c r="W79" s="20"/>
      <c r="X79" s="20">
        <v>1704</v>
      </c>
      <c r="Y79" s="20">
        <v>1358.6811457912631</v>
      </c>
      <c r="Z79" s="173"/>
      <c r="AA79" s="173"/>
      <c r="AB79" s="173"/>
    </row>
    <row r="80" spans="4:28" x14ac:dyDescent="0.25">
      <c r="D80" s="1" t="s">
        <v>308</v>
      </c>
      <c r="E80" s="1" t="s">
        <v>309</v>
      </c>
      <c r="G80" s="20">
        <v>6495</v>
      </c>
      <c r="H80" s="20">
        <v>4143</v>
      </c>
      <c r="I80" s="20">
        <v>3486</v>
      </c>
      <c r="J80" s="20">
        <v>71</v>
      </c>
      <c r="K80" s="20">
        <v>586</v>
      </c>
      <c r="L80" s="20">
        <v>0</v>
      </c>
      <c r="M80" s="20">
        <v>0</v>
      </c>
      <c r="N80" s="20">
        <v>162</v>
      </c>
      <c r="O80" s="20">
        <v>162</v>
      </c>
      <c r="P80" s="20">
        <v>0</v>
      </c>
      <c r="Q80" s="20">
        <v>201</v>
      </c>
      <c r="R80" s="20">
        <v>1989</v>
      </c>
      <c r="S80" s="20">
        <v>1686</v>
      </c>
      <c r="T80" s="20">
        <v>86</v>
      </c>
      <c r="U80" s="20">
        <v>217</v>
      </c>
      <c r="V80" s="20">
        <v>0</v>
      </c>
      <c r="W80" s="20"/>
      <c r="X80" s="20">
        <v>1415</v>
      </c>
      <c r="Y80" s="20">
        <v>750.59035505231009</v>
      </c>
      <c r="Z80" s="173"/>
      <c r="AA80" s="173"/>
      <c r="AB80" s="173"/>
    </row>
    <row r="81" spans="4:28" x14ac:dyDescent="0.25">
      <c r="D81" s="1" t="s">
        <v>310</v>
      </c>
      <c r="E81" s="1" t="s">
        <v>311</v>
      </c>
      <c r="G81" s="20">
        <v>7066</v>
      </c>
      <c r="H81" s="20">
        <v>3221</v>
      </c>
      <c r="I81" s="20">
        <v>1840</v>
      </c>
      <c r="J81" s="20">
        <v>2</v>
      </c>
      <c r="K81" s="20">
        <v>946</v>
      </c>
      <c r="L81" s="20">
        <v>0</v>
      </c>
      <c r="M81" s="20">
        <v>433</v>
      </c>
      <c r="N81" s="20">
        <v>849</v>
      </c>
      <c r="O81" s="20">
        <v>820</v>
      </c>
      <c r="P81" s="20">
        <v>29</v>
      </c>
      <c r="Q81" s="20">
        <v>638</v>
      </c>
      <c r="R81" s="20">
        <v>2358</v>
      </c>
      <c r="S81" s="20">
        <v>1989</v>
      </c>
      <c r="T81" s="20">
        <v>311</v>
      </c>
      <c r="U81" s="20">
        <v>58</v>
      </c>
      <c r="V81" s="20">
        <v>0</v>
      </c>
      <c r="W81" s="20"/>
      <c r="X81" s="20">
        <v>-7</v>
      </c>
      <c r="Y81" s="20">
        <v>1041.8351238254488</v>
      </c>
      <c r="Z81" s="173"/>
      <c r="AA81" s="173"/>
      <c r="AB81" s="173"/>
    </row>
    <row r="82" spans="4:28" x14ac:dyDescent="0.25">
      <c r="D82" s="1" t="s">
        <v>225</v>
      </c>
      <c r="E82" s="1" t="s">
        <v>226</v>
      </c>
      <c r="G82" s="20">
        <v>7261</v>
      </c>
      <c r="H82" s="20">
        <v>4083</v>
      </c>
      <c r="I82" s="20">
        <v>2553</v>
      </c>
      <c r="J82" s="20">
        <v>158</v>
      </c>
      <c r="K82" s="20">
        <v>37</v>
      </c>
      <c r="L82" s="20">
        <v>0</v>
      </c>
      <c r="M82" s="20">
        <v>1335</v>
      </c>
      <c r="N82" s="20">
        <v>1062</v>
      </c>
      <c r="O82" s="20">
        <v>879</v>
      </c>
      <c r="P82" s="20">
        <v>183</v>
      </c>
      <c r="Q82" s="20">
        <v>279</v>
      </c>
      <c r="R82" s="20">
        <v>1837</v>
      </c>
      <c r="S82" s="20">
        <v>1796</v>
      </c>
      <c r="T82" s="20">
        <v>41</v>
      </c>
      <c r="U82" s="20">
        <v>0</v>
      </c>
      <c r="V82" s="20">
        <v>0</v>
      </c>
      <c r="W82" s="20"/>
      <c r="X82" s="20">
        <v>441</v>
      </c>
      <c r="Y82" s="20">
        <v>836.34340920756301</v>
      </c>
      <c r="Z82" s="173"/>
      <c r="AA82" s="173"/>
      <c r="AB82" s="173"/>
    </row>
    <row r="83" spans="4:28" x14ac:dyDescent="0.25">
      <c r="D83" s="1" t="s">
        <v>237</v>
      </c>
      <c r="E83" s="1" t="s">
        <v>238</v>
      </c>
      <c r="G83" s="20">
        <v>7543</v>
      </c>
      <c r="H83" s="20">
        <v>4424</v>
      </c>
      <c r="I83" s="20">
        <v>2237</v>
      </c>
      <c r="J83" s="20">
        <v>475</v>
      </c>
      <c r="K83" s="20">
        <v>1399</v>
      </c>
      <c r="L83" s="20">
        <v>0</v>
      </c>
      <c r="M83" s="20">
        <v>313</v>
      </c>
      <c r="N83" s="20">
        <v>994</v>
      </c>
      <c r="O83" s="20">
        <v>941</v>
      </c>
      <c r="P83" s="20">
        <v>53</v>
      </c>
      <c r="Q83" s="20">
        <v>686</v>
      </c>
      <c r="R83" s="20">
        <v>1439</v>
      </c>
      <c r="S83" s="20">
        <v>1349</v>
      </c>
      <c r="T83" s="20">
        <v>90</v>
      </c>
      <c r="U83" s="20">
        <v>0</v>
      </c>
      <c r="V83" s="20">
        <v>339</v>
      </c>
      <c r="W83" s="20"/>
      <c r="X83" s="20">
        <v>688</v>
      </c>
      <c r="Y83" s="20">
        <v>828.31713062805602</v>
      </c>
      <c r="Z83" s="173"/>
      <c r="AA83" s="173"/>
      <c r="AB83" s="173"/>
    </row>
    <row r="84" spans="4:28" x14ac:dyDescent="0.25">
      <c r="D84" s="1" t="s">
        <v>44</v>
      </c>
      <c r="E84" s="1" t="s">
        <v>45</v>
      </c>
      <c r="G84" s="20">
        <v>7632</v>
      </c>
      <c r="H84" s="20">
        <v>5259</v>
      </c>
      <c r="I84" s="20">
        <v>1474</v>
      </c>
      <c r="J84" s="20">
        <v>82</v>
      </c>
      <c r="K84" s="20">
        <v>1443</v>
      </c>
      <c r="L84" s="20">
        <v>5</v>
      </c>
      <c r="M84" s="20">
        <v>2255</v>
      </c>
      <c r="N84" s="20">
        <v>0</v>
      </c>
      <c r="O84" s="20">
        <v>0</v>
      </c>
      <c r="P84" s="20">
        <v>0</v>
      </c>
      <c r="Q84" s="20">
        <v>5</v>
      </c>
      <c r="R84" s="20">
        <v>2368</v>
      </c>
      <c r="S84" s="20">
        <v>2277</v>
      </c>
      <c r="T84" s="20">
        <v>23</v>
      </c>
      <c r="U84" s="20">
        <v>68</v>
      </c>
      <c r="V84" s="20">
        <v>0</v>
      </c>
      <c r="W84" s="20"/>
      <c r="X84" s="20">
        <v>343</v>
      </c>
      <c r="Y84" s="20">
        <v>956.52981281708401</v>
      </c>
      <c r="Z84" s="173"/>
      <c r="AA84" s="173"/>
      <c r="AB84" s="173"/>
    </row>
    <row r="85" spans="4:28" x14ac:dyDescent="0.25">
      <c r="D85" s="1" t="s">
        <v>692</v>
      </c>
      <c r="E85" s="1" t="s">
        <v>693</v>
      </c>
      <c r="G85" s="20">
        <v>1421</v>
      </c>
      <c r="H85" s="20">
        <v>402</v>
      </c>
      <c r="I85" s="20">
        <v>96</v>
      </c>
      <c r="J85" s="20">
        <v>9</v>
      </c>
      <c r="K85" s="20">
        <v>49</v>
      </c>
      <c r="L85" s="20">
        <v>0</v>
      </c>
      <c r="M85" s="20">
        <v>248</v>
      </c>
      <c r="N85" s="20">
        <v>17</v>
      </c>
      <c r="O85" s="20">
        <v>17</v>
      </c>
      <c r="P85" s="20">
        <v>0</v>
      </c>
      <c r="Q85" s="20">
        <v>44</v>
      </c>
      <c r="R85" s="20">
        <v>958</v>
      </c>
      <c r="S85" s="20">
        <v>924</v>
      </c>
      <c r="T85" s="20">
        <v>33</v>
      </c>
      <c r="U85" s="20">
        <v>1</v>
      </c>
      <c r="V85" s="20">
        <v>0</v>
      </c>
      <c r="W85" s="20"/>
      <c r="X85" s="20">
        <v>114</v>
      </c>
      <c r="Y85" s="20">
        <v>365.17193434566002</v>
      </c>
      <c r="Z85" s="173"/>
      <c r="AA85" s="173"/>
      <c r="AB85" s="173"/>
    </row>
    <row r="86" spans="4:28" x14ac:dyDescent="0.25">
      <c r="D86" s="1" t="s">
        <v>344</v>
      </c>
      <c r="E86" s="1" t="s">
        <v>345</v>
      </c>
      <c r="G86" s="20">
        <v>6298</v>
      </c>
      <c r="H86" s="20">
        <v>3357</v>
      </c>
      <c r="I86" s="20">
        <v>1720</v>
      </c>
      <c r="J86" s="20">
        <v>1277</v>
      </c>
      <c r="K86" s="20">
        <v>0</v>
      </c>
      <c r="L86" s="20">
        <v>0</v>
      </c>
      <c r="M86" s="20">
        <v>360</v>
      </c>
      <c r="N86" s="20">
        <v>1149</v>
      </c>
      <c r="O86" s="20">
        <v>659</v>
      </c>
      <c r="P86" s="20">
        <v>490</v>
      </c>
      <c r="Q86" s="20">
        <v>301</v>
      </c>
      <c r="R86" s="20">
        <v>1491</v>
      </c>
      <c r="S86" s="20">
        <v>1440</v>
      </c>
      <c r="T86" s="20">
        <v>51</v>
      </c>
      <c r="U86" s="20">
        <v>0</v>
      </c>
      <c r="V86" s="20">
        <v>0</v>
      </c>
      <c r="W86" s="20"/>
      <c r="X86" s="20">
        <v>298</v>
      </c>
      <c r="Y86" s="20">
        <v>899.85061367518892</v>
      </c>
      <c r="Z86" s="173"/>
      <c r="AA86" s="173"/>
      <c r="AB86" s="173"/>
    </row>
    <row r="87" spans="4:28" x14ac:dyDescent="0.25">
      <c r="D87" s="1" t="s">
        <v>251</v>
      </c>
      <c r="E87" s="1" t="s">
        <v>252</v>
      </c>
      <c r="G87" s="20">
        <v>16913</v>
      </c>
      <c r="H87" s="20">
        <v>15129</v>
      </c>
      <c r="I87" s="20">
        <v>7814</v>
      </c>
      <c r="J87" s="20">
        <v>0</v>
      </c>
      <c r="K87" s="20">
        <v>352</v>
      </c>
      <c r="L87" s="20">
        <v>98</v>
      </c>
      <c r="M87" s="20">
        <v>6865</v>
      </c>
      <c r="N87" s="20">
        <v>812</v>
      </c>
      <c r="O87" s="20">
        <v>789</v>
      </c>
      <c r="P87" s="20">
        <v>23</v>
      </c>
      <c r="Q87" s="20">
        <v>593</v>
      </c>
      <c r="R87" s="20">
        <v>379</v>
      </c>
      <c r="S87" s="20">
        <v>319</v>
      </c>
      <c r="T87" s="20">
        <v>60</v>
      </c>
      <c r="U87" s="20">
        <v>0</v>
      </c>
      <c r="V87" s="20">
        <v>0</v>
      </c>
      <c r="W87" s="20"/>
      <c r="X87" s="20">
        <v>3191</v>
      </c>
      <c r="Y87" s="20">
        <v>1820.0645247912003</v>
      </c>
      <c r="Z87" s="173"/>
      <c r="AA87" s="173"/>
      <c r="AB87" s="173"/>
    </row>
    <row r="88" spans="4:28" x14ac:dyDescent="0.25">
      <c r="D88" s="1" t="s">
        <v>75</v>
      </c>
      <c r="E88" s="1" t="s">
        <v>76</v>
      </c>
      <c r="G88" s="20">
        <v>9634</v>
      </c>
      <c r="H88" s="20">
        <v>5189</v>
      </c>
      <c r="I88" s="20">
        <v>4864</v>
      </c>
      <c r="J88" s="20">
        <v>34</v>
      </c>
      <c r="K88" s="20">
        <v>0</v>
      </c>
      <c r="L88" s="20">
        <v>3</v>
      </c>
      <c r="M88" s="20">
        <v>288</v>
      </c>
      <c r="N88" s="20">
        <v>1153</v>
      </c>
      <c r="O88" s="20">
        <v>1153</v>
      </c>
      <c r="P88" s="20">
        <v>0</v>
      </c>
      <c r="Q88" s="20">
        <v>990</v>
      </c>
      <c r="R88" s="20">
        <v>2302</v>
      </c>
      <c r="S88" s="20">
        <v>2243</v>
      </c>
      <c r="T88" s="20">
        <v>59</v>
      </c>
      <c r="U88" s="20">
        <v>0</v>
      </c>
      <c r="V88" s="20">
        <v>0</v>
      </c>
      <c r="W88" s="20"/>
      <c r="X88" s="20">
        <v>424</v>
      </c>
      <c r="Y88" s="20">
        <v>1271.6523101961789</v>
      </c>
      <c r="Z88" s="173"/>
      <c r="AA88" s="173"/>
      <c r="AB88" s="173"/>
    </row>
    <row r="89" spans="4:28" x14ac:dyDescent="0.25">
      <c r="D89" s="1" t="s">
        <v>704</v>
      </c>
      <c r="E89" s="1" t="s">
        <v>705</v>
      </c>
      <c r="G89" s="20">
        <v>4444</v>
      </c>
      <c r="H89" s="20">
        <v>1054</v>
      </c>
      <c r="I89" s="20">
        <v>528.20000000000005</v>
      </c>
      <c r="J89" s="20">
        <v>180.8</v>
      </c>
      <c r="K89" s="20">
        <v>232</v>
      </c>
      <c r="L89" s="20">
        <v>0</v>
      </c>
      <c r="M89" s="20">
        <v>113</v>
      </c>
      <c r="N89" s="20">
        <v>917</v>
      </c>
      <c r="O89" s="20">
        <v>527</v>
      </c>
      <c r="P89" s="20">
        <v>390</v>
      </c>
      <c r="Q89" s="20">
        <v>296</v>
      </c>
      <c r="R89" s="20">
        <v>2177</v>
      </c>
      <c r="S89" s="20">
        <v>2032.9</v>
      </c>
      <c r="T89" s="20">
        <v>56.5</v>
      </c>
      <c r="U89" s="20">
        <v>87.6</v>
      </c>
      <c r="V89" s="20">
        <v>75</v>
      </c>
      <c r="W89" s="20"/>
      <c r="X89" s="20">
        <v>544</v>
      </c>
      <c r="Y89" s="20">
        <v>626.24232895771797</v>
      </c>
      <c r="Z89" s="173"/>
      <c r="AA89" s="173"/>
      <c r="AB89" s="173"/>
    </row>
    <row r="90" spans="4:28" x14ac:dyDescent="0.25">
      <c r="D90" s="1" t="s">
        <v>706</v>
      </c>
      <c r="E90" s="1" t="s">
        <v>707</v>
      </c>
      <c r="G90" s="20">
        <v>2089</v>
      </c>
      <c r="H90" s="20">
        <v>437</v>
      </c>
      <c r="I90" s="20">
        <v>171</v>
      </c>
      <c r="J90" s="20">
        <v>0</v>
      </c>
      <c r="K90" s="20">
        <v>266</v>
      </c>
      <c r="L90" s="20">
        <v>0</v>
      </c>
      <c r="M90" s="20">
        <v>0</v>
      </c>
      <c r="N90" s="20">
        <v>394</v>
      </c>
      <c r="O90" s="20">
        <v>171</v>
      </c>
      <c r="P90" s="20">
        <v>223</v>
      </c>
      <c r="Q90" s="20">
        <v>471</v>
      </c>
      <c r="R90" s="20">
        <v>787</v>
      </c>
      <c r="S90" s="20">
        <v>787</v>
      </c>
      <c r="T90" s="20">
        <v>0</v>
      </c>
      <c r="U90" s="20">
        <v>0</v>
      </c>
      <c r="V90" s="20">
        <v>0</v>
      </c>
      <c r="W90" s="20"/>
      <c r="X90" s="20">
        <v>305</v>
      </c>
      <c r="Y90" s="20">
        <v>426.84481223982004</v>
      </c>
      <c r="Z90" s="173"/>
      <c r="AA90" s="173"/>
      <c r="AB90" s="173"/>
    </row>
    <row r="91" spans="4:28" x14ac:dyDescent="0.25">
      <c r="D91" s="1" t="s">
        <v>708</v>
      </c>
      <c r="E91" s="1" t="s">
        <v>709</v>
      </c>
      <c r="G91" s="20">
        <v>2034</v>
      </c>
      <c r="H91" s="20">
        <v>1054</v>
      </c>
      <c r="I91" s="20">
        <v>581</v>
      </c>
      <c r="J91" s="20">
        <v>30</v>
      </c>
      <c r="K91" s="20">
        <v>40</v>
      </c>
      <c r="L91" s="20">
        <v>0</v>
      </c>
      <c r="M91" s="20">
        <v>403</v>
      </c>
      <c r="N91" s="20">
        <v>0</v>
      </c>
      <c r="O91" s="20">
        <v>0</v>
      </c>
      <c r="P91" s="20">
        <v>0</v>
      </c>
      <c r="Q91" s="20">
        <v>56</v>
      </c>
      <c r="R91" s="20">
        <v>924</v>
      </c>
      <c r="S91" s="20">
        <v>897</v>
      </c>
      <c r="T91" s="20">
        <v>27</v>
      </c>
      <c r="U91" s="20">
        <v>0</v>
      </c>
      <c r="V91" s="20">
        <v>0</v>
      </c>
      <c r="W91" s="20"/>
      <c r="X91" s="20">
        <v>53</v>
      </c>
      <c r="Y91" s="20">
        <v>333.87617878296703</v>
      </c>
      <c r="Z91" s="173"/>
      <c r="AA91" s="173"/>
      <c r="AB91" s="173"/>
    </row>
    <row r="92" spans="4:28" x14ac:dyDescent="0.25">
      <c r="D92" s="1" t="s">
        <v>710</v>
      </c>
      <c r="E92" s="1" t="s">
        <v>711</v>
      </c>
      <c r="G92" s="20">
        <v>8694</v>
      </c>
      <c r="H92" s="20">
        <v>4759</v>
      </c>
      <c r="I92" s="20">
        <v>3912</v>
      </c>
      <c r="J92" s="20">
        <v>593</v>
      </c>
      <c r="K92" s="20">
        <v>172</v>
      </c>
      <c r="L92" s="20">
        <v>82</v>
      </c>
      <c r="M92" s="20">
        <v>0</v>
      </c>
      <c r="N92" s="20">
        <v>115</v>
      </c>
      <c r="O92" s="20">
        <v>65</v>
      </c>
      <c r="P92" s="20">
        <v>50</v>
      </c>
      <c r="Q92" s="20">
        <v>170</v>
      </c>
      <c r="R92" s="20">
        <v>3650</v>
      </c>
      <c r="S92" s="20">
        <v>3588</v>
      </c>
      <c r="T92" s="20">
        <v>53</v>
      </c>
      <c r="U92" s="20">
        <v>9</v>
      </c>
      <c r="V92" s="20">
        <v>0</v>
      </c>
      <c r="W92" s="20"/>
      <c r="X92" s="20">
        <v>1159</v>
      </c>
      <c r="Y92" s="20">
        <v>1304.9381274029959</v>
      </c>
      <c r="Z92" s="173"/>
      <c r="AA92" s="173"/>
      <c r="AB92" s="173"/>
    </row>
    <row r="93" spans="4:28" x14ac:dyDescent="0.25">
      <c r="D93" s="1" t="s">
        <v>712</v>
      </c>
      <c r="E93" s="1" t="s">
        <v>713</v>
      </c>
      <c r="G93" s="20">
        <v>2574</v>
      </c>
      <c r="H93" s="20">
        <v>616</v>
      </c>
      <c r="I93" s="20">
        <v>363</v>
      </c>
      <c r="J93" s="20">
        <v>46</v>
      </c>
      <c r="K93" s="20">
        <v>13</v>
      </c>
      <c r="L93" s="20">
        <v>0</v>
      </c>
      <c r="M93" s="20">
        <v>194</v>
      </c>
      <c r="N93" s="20">
        <v>373</v>
      </c>
      <c r="O93" s="20">
        <v>338</v>
      </c>
      <c r="P93" s="20">
        <v>35</v>
      </c>
      <c r="Q93" s="20">
        <v>303</v>
      </c>
      <c r="R93" s="20">
        <v>1282</v>
      </c>
      <c r="S93" s="20">
        <v>1231</v>
      </c>
      <c r="T93" s="20">
        <v>51</v>
      </c>
      <c r="U93" s="20">
        <v>0</v>
      </c>
      <c r="V93" s="20">
        <v>0</v>
      </c>
      <c r="W93" s="20"/>
      <c r="X93" s="20">
        <v>214</v>
      </c>
      <c r="Y93" s="20">
        <v>433.80995289182499</v>
      </c>
      <c r="Z93" s="173"/>
      <c r="AA93" s="173"/>
      <c r="AB93" s="173"/>
    </row>
    <row r="94" spans="4:28" x14ac:dyDescent="0.25">
      <c r="D94" s="1" t="s">
        <v>77</v>
      </c>
      <c r="E94" s="1" t="s">
        <v>78</v>
      </c>
      <c r="G94" s="20">
        <v>2718</v>
      </c>
      <c r="H94" s="20">
        <v>864</v>
      </c>
      <c r="I94" s="20">
        <v>0</v>
      </c>
      <c r="J94" s="20">
        <v>717.8</v>
      </c>
      <c r="K94" s="20">
        <v>144</v>
      </c>
      <c r="L94" s="20">
        <v>0</v>
      </c>
      <c r="M94" s="20">
        <v>2.2000000000000002</v>
      </c>
      <c r="N94" s="20">
        <v>457</v>
      </c>
      <c r="O94" s="20">
        <v>407</v>
      </c>
      <c r="P94" s="20">
        <v>50</v>
      </c>
      <c r="Q94" s="20">
        <v>277</v>
      </c>
      <c r="R94" s="20">
        <v>1120</v>
      </c>
      <c r="S94" s="20">
        <v>1092.9000000000001</v>
      </c>
      <c r="T94" s="20">
        <v>27.1</v>
      </c>
      <c r="U94" s="20">
        <v>0</v>
      </c>
      <c r="V94" s="20">
        <v>0</v>
      </c>
      <c r="W94" s="20"/>
      <c r="X94" s="20">
        <v>263</v>
      </c>
      <c r="Y94" s="20">
        <v>448.012910641308</v>
      </c>
      <c r="Z94" s="173"/>
      <c r="AA94" s="173"/>
      <c r="AB94" s="173"/>
    </row>
    <row r="95" spans="4:28" x14ac:dyDescent="0.25">
      <c r="D95" s="1" t="s">
        <v>473</v>
      </c>
      <c r="E95" s="1" t="s">
        <v>474</v>
      </c>
      <c r="G95" s="20">
        <v>3309</v>
      </c>
      <c r="H95" s="20">
        <v>1244</v>
      </c>
      <c r="I95" s="20">
        <v>601</v>
      </c>
      <c r="J95" s="20">
        <v>0</v>
      </c>
      <c r="K95" s="20">
        <v>560</v>
      </c>
      <c r="L95" s="20">
        <v>25</v>
      </c>
      <c r="M95" s="20">
        <v>58</v>
      </c>
      <c r="N95" s="20">
        <v>171</v>
      </c>
      <c r="O95" s="20">
        <v>171</v>
      </c>
      <c r="P95" s="20">
        <v>0</v>
      </c>
      <c r="Q95" s="20">
        <v>405</v>
      </c>
      <c r="R95" s="20">
        <v>1489</v>
      </c>
      <c r="S95" s="20">
        <v>1451</v>
      </c>
      <c r="T95" s="20">
        <v>38</v>
      </c>
      <c r="U95" s="20">
        <v>0</v>
      </c>
      <c r="V95" s="20">
        <v>0</v>
      </c>
      <c r="W95" s="20"/>
      <c r="X95" s="20">
        <v>130</v>
      </c>
      <c r="Y95" s="20">
        <v>517.45937688059598</v>
      </c>
      <c r="Z95" s="173"/>
      <c r="AA95" s="173"/>
      <c r="AB95" s="173"/>
    </row>
    <row r="96" spans="4:28" x14ac:dyDescent="0.25">
      <c r="D96" s="1" t="s">
        <v>362</v>
      </c>
      <c r="E96" s="1" t="s">
        <v>363</v>
      </c>
      <c r="G96" s="20">
        <v>8772</v>
      </c>
      <c r="H96" s="20">
        <v>5697</v>
      </c>
      <c r="I96" s="20">
        <v>4852</v>
      </c>
      <c r="J96" s="20">
        <v>0</v>
      </c>
      <c r="K96" s="20">
        <v>601</v>
      </c>
      <c r="L96" s="20">
        <v>25</v>
      </c>
      <c r="M96" s="20">
        <v>219</v>
      </c>
      <c r="N96" s="20">
        <v>180</v>
      </c>
      <c r="O96" s="20">
        <v>180</v>
      </c>
      <c r="P96" s="20">
        <v>0</v>
      </c>
      <c r="Q96" s="20">
        <v>780</v>
      </c>
      <c r="R96" s="20">
        <v>2115</v>
      </c>
      <c r="S96" s="20">
        <v>2020</v>
      </c>
      <c r="T96" s="20">
        <v>88</v>
      </c>
      <c r="U96" s="20">
        <v>7</v>
      </c>
      <c r="V96" s="20">
        <v>10</v>
      </c>
      <c r="W96" s="20"/>
      <c r="X96" s="20">
        <v>703</v>
      </c>
      <c r="Y96" s="20">
        <v>1013.745024723421</v>
      </c>
      <c r="Z96" s="173"/>
      <c r="AA96" s="173"/>
      <c r="AB96" s="173"/>
    </row>
    <row r="97" spans="1:28" x14ac:dyDescent="0.25">
      <c r="D97" s="1" t="s">
        <v>364</v>
      </c>
      <c r="E97" s="1" t="s">
        <v>365</v>
      </c>
      <c r="G97" s="20">
        <v>2922</v>
      </c>
      <c r="H97" s="20">
        <v>763</v>
      </c>
      <c r="I97" s="20">
        <v>134</v>
      </c>
      <c r="J97" s="20">
        <v>0</v>
      </c>
      <c r="K97" s="20">
        <v>583</v>
      </c>
      <c r="L97" s="20">
        <v>7</v>
      </c>
      <c r="M97" s="20">
        <v>39</v>
      </c>
      <c r="N97" s="20">
        <v>513</v>
      </c>
      <c r="O97" s="20">
        <v>97</v>
      </c>
      <c r="P97" s="20">
        <v>416</v>
      </c>
      <c r="Q97" s="20">
        <v>656</v>
      </c>
      <c r="R97" s="20">
        <v>990</v>
      </c>
      <c r="S97" s="20">
        <v>942</v>
      </c>
      <c r="T97" s="20">
        <v>33</v>
      </c>
      <c r="U97" s="20">
        <v>15</v>
      </c>
      <c r="V97" s="20">
        <v>0</v>
      </c>
      <c r="W97" s="20"/>
      <c r="X97" s="20">
        <v>201</v>
      </c>
      <c r="Y97" s="20">
        <v>384.56696791521904</v>
      </c>
      <c r="Z97" s="173"/>
      <c r="AA97" s="173"/>
      <c r="AB97" s="173"/>
    </row>
    <row r="98" spans="1:28" x14ac:dyDescent="0.25">
      <c r="D98" s="1" t="s">
        <v>164</v>
      </c>
      <c r="E98" s="1" t="s">
        <v>165</v>
      </c>
      <c r="G98" s="20">
        <v>2169</v>
      </c>
      <c r="H98" s="20">
        <v>412</v>
      </c>
      <c r="I98" s="20">
        <v>0</v>
      </c>
      <c r="J98" s="20">
        <v>0</v>
      </c>
      <c r="K98" s="20">
        <v>221</v>
      </c>
      <c r="L98" s="20">
        <v>5</v>
      </c>
      <c r="M98" s="20">
        <v>186</v>
      </c>
      <c r="N98" s="20">
        <v>594</v>
      </c>
      <c r="O98" s="20">
        <v>53</v>
      </c>
      <c r="P98" s="20">
        <v>541</v>
      </c>
      <c r="Q98" s="20">
        <v>20</v>
      </c>
      <c r="R98" s="20">
        <v>1143</v>
      </c>
      <c r="S98" s="20">
        <v>1118</v>
      </c>
      <c r="T98" s="20">
        <v>25</v>
      </c>
      <c r="U98" s="20">
        <v>0</v>
      </c>
      <c r="V98" s="20">
        <v>0</v>
      </c>
      <c r="W98" s="20"/>
      <c r="X98" s="20">
        <v>74</v>
      </c>
      <c r="Y98" s="20">
        <v>383.98049327962201</v>
      </c>
      <c r="Z98" s="173"/>
      <c r="AA98" s="173"/>
      <c r="AB98" s="173"/>
    </row>
    <row r="99" spans="1:28" x14ac:dyDescent="0.25">
      <c r="D99" s="1" t="s">
        <v>714</v>
      </c>
      <c r="E99" s="1" t="s">
        <v>715</v>
      </c>
      <c r="G99" s="20">
        <v>3027</v>
      </c>
      <c r="H99" s="20">
        <v>459</v>
      </c>
      <c r="I99" s="20">
        <v>88</v>
      </c>
      <c r="J99" s="20">
        <v>59</v>
      </c>
      <c r="K99" s="20">
        <v>166</v>
      </c>
      <c r="L99" s="20">
        <v>2</v>
      </c>
      <c r="M99" s="20">
        <v>144</v>
      </c>
      <c r="N99" s="20">
        <v>220</v>
      </c>
      <c r="O99" s="20">
        <v>220</v>
      </c>
      <c r="P99" s="20">
        <v>0</v>
      </c>
      <c r="Q99" s="20">
        <v>614</v>
      </c>
      <c r="R99" s="20">
        <v>1734</v>
      </c>
      <c r="S99" s="20">
        <v>1678</v>
      </c>
      <c r="T99" s="20">
        <v>56</v>
      </c>
      <c r="U99" s="20">
        <v>0</v>
      </c>
      <c r="V99" s="20">
        <v>0</v>
      </c>
      <c r="W99" s="20"/>
      <c r="X99" s="20">
        <v>67</v>
      </c>
      <c r="Y99" s="20">
        <v>552.43666014929101</v>
      </c>
      <c r="Z99" s="173"/>
      <c r="AA99" s="173"/>
      <c r="AB99" s="173"/>
    </row>
    <row r="100" spans="1:28" x14ac:dyDescent="0.25">
      <c r="D100" s="1" t="s">
        <v>198</v>
      </c>
      <c r="E100" s="1" t="s">
        <v>199</v>
      </c>
      <c r="G100" s="20">
        <v>3114</v>
      </c>
      <c r="H100" s="20">
        <v>1061</v>
      </c>
      <c r="I100" s="20">
        <v>103</v>
      </c>
      <c r="J100" s="20">
        <v>286</v>
      </c>
      <c r="K100" s="20">
        <v>650</v>
      </c>
      <c r="L100" s="20">
        <v>14</v>
      </c>
      <c r="M100" s="20">
        <v>8</v>
      </c>
      <c r="N100" s="20">
        <v>321</v>
      </c>
      <c r="O100" s="20">
        <v>321</v>
      </c>
      <c r="P100" s="20">
        <v>0</v>
      </c>
      <c r="Q100" s="20">
        <v>388</v>
      </c>
      <c r="R100" s="20">
        <v>1344</v>
      </c>
      <c r="S100" s="20">
        <v>1314</v>
      </c>
      <c r="T100" s="20">
        <v>30</v>
      </c>
      <c r="U100" s="20">
        <v>0</v>
      </c>
      <c r="V100" s="20">
        <v>0</v>
      </c>
      <c r="W100" s="20"/>
      <c r="X100" s="20">
        <v>433</v>
      </c>
      <c r="Y100" s="20">
        <v>480.83426981384201</v>
      </c>
      <c r="Z100" s="173"/>
      <c r="AA100" s="173"/>
      <c r="AB100" s="173"/>
    </row>
    <row r="101" spans="1:28" s="11" customFormat="1" x14ac:dyDescent="0.25">
      <c r="A101" s="10"/>
      <c r="B101" s="10"/>
      <c r="C101" s="10" t="s">
        <v>809</v>
      </c>
      <c r="D101" s="10"/>
      <c r="E101" s="10"/>
      <c r="F101" s="10"/>
      <c r="G101" s="22">
        <v>305562</v>
      </c>
      <c r="H101" s="22">
        <v>165685</v>
      </c>
      <c r="I101" s="22">
        <v>96399.2</v>
      </c>
      <c r="J101" s="22">
        <v>8391.6</v>
      </c>
      <c r="K101" s="22">
        <v>31085.7</v>
      </c>
      <c r="L101" s="22">
        <v>1379</v>
      </c>
      <c r="M101" s="22">
        <v>28429.5</v>
      </c>
      <c r="N101" s="22">
        <v>35238</v>
      </c>
      <c r="O101" s="22">
        <v>24922.2</v>
      </c>
      <c r="P101" s="22">
        <v>10315.799999999999</v>
      </c>
      <c r="Q101" s="22">
        <v>21306</v>
      </c>
      <c r="R101" s="22">
        <v>83333</v>
      </c>
      <c r="S101" s="22">
        <v>78924.899999999994</v>
      </c>
      <c r="T101" s="22">
        <v>2978.2</v>
      </c>
      <c r="U101" s="22">
        <v>1429.8999999999999</v>
      </c>
      <c r="V101" s="22">
        <v>866</v>
      </c>
      <c r="W101" s="22"/>
      <c r="X101" s="22">
        <v>35832</v>
      </c>
      <c r="Y101" s="22">
        <v>39383.801684278304</v>
      </c>
      <c r="Z101" s="173"/>
      <c r="AA101" s="173"/>
      <c r="AB101" s="173"/>
    </row>
    <row r="102" spans="1:28" x14ac:dyDescent="0.25">
      <c r="C102" s="1" t="s">
        <v>810</v>
      </c>
      <c r="D102" s="1" t="s">
        <v>166</v>
      </c>
      <c r="E102" s="1" t="s">
        <v>167</v>
      </c>
      <c r="G102" s="20">
        <v>3943</v>
      </c>
      <c r="H102" s="20">
        <v>1510</v>
      </c>
      <c r="I102" s="206" t="s">
        <v>1027</v>
      </c>
      <c r="J102" s="206" t="s">
        <v>1027</v>
      </c>
      <c r="K102" s="206" t="s">
        <v>1027</v>
      </c>
      <c r="L102" s="206" t="s">
        <v>1027</v>
      </c>
      <c r="M102" s="206" t="s">
        <v>1027</v>
      </c>
      <c r="N102" s="20">
        <v>996</v>
      </c>
      <c r="O102" s="206" t="s">
        <v>1027</v>
      </c>
      <c r="P102" s="206" t="s">
        <v>1027</v>
      </c>
      <c r="Q102" s="20">
        <v>248</v>
      </c>
      <c r="R102" s="20">
        <v>1189</v>
      </c>
      <c r="S102" s="206" t="s">
        <v>1027</v>
      </c>
      <c r="T102" s="206" t="s">
        <v>1027</v>
      </c>
      <c r="U102" s="206" t="s">
        <v>1027</v>
      </c>
      <c r="V102" s="20"/>
      <c r="W102" s="20"/>
      <c r="X102" s="20">
        <v>930</v>
      </c>
      <c r="Y102" s="20">
        <v>544.201106639317</v>
      </c>
      <c r="Z102" s="173"/>
      <c r="AA102" s="173"/>
      <c r="AB102" s="173"/>
    </row>
    <row r="103" spans="1:28" x14ac:dyDescent="0.25">
      <c r="D103" s="1" t="s">
        <v>172</v>
      </c>
      <c r="E103" s="1" t="s">
        <v>173</v>
      </c>
      <c r="G103" s="20">
        <v>5905</v>
      </c>
      <c r="H103" s="20">
        <v>4150</v>
      </c>
      <c r="I103" s="206" t="s">
        <v>1027</v>
      </c>
      <c r="J103" s="206" t="s">
        <v>1027</v>
      </c>
      <c r="K103" s="206" t="s">
        <v>1027</v>
      </c>
      <c r="L103" s="206" t="s">
        <v>1027</v>
      </c>
      <c r="M103" s="206" t="s">
        <v>1027</v>
      </c>
      <c r="N103" s="20">
        <v>89</v>
      </c>
      <c r="O103" s="206" t="s">
        <v>1027</v>
      </c>
      <c r="P103" s="206" t="s">
        <v>1027</v>
      </c>
      <c r="Q103" s="20">
        <v>621</v>
      </c>
      <c r="R103" s="20">
        <v>1045</v>
      </c>
      <c r="S103" s="206" t="s">
        <v>1027</v>
      </c>
      <c r="T103" s="206" t="s">
        <v>1027</v>
      </c>
      <c r="U103" s="206" t="s">
        <v>1027</v>
      </c>
      <c r="V103" s="20"/>
      <c r="W103" s="20"/>
      <c r="X103" s="20">
        <v>372</v>
      </c>
      <c r="Y103" s="20">
        <v>821.58702950646796</v>
      </c>
      <c r="Z103" s="173"/>
      <c r="AA103" s="173"/>
      <c r="AB103" s="173"/>
    </row>
    <row r="104" spans="1:28" x14ac:dyDescent="0.25">
      <c r="D104" s="1" t="s">
        <v>720</v>
      </c>
      <c r="E104" s="1" t="s">
        <v>721</v>
      </c>
      <c r="G104" s="20">
        <v>11801</v>
      </c>
      <c r="H104" s="20">
        <v>3198</v>
      </c>
      <c r="I104" s="206" t="s">
        <v>1027</v>
      </c>
      <c r="J104" s="206" t="s">
        <v>1027</v>
      </c>
      <c r="K104" s="206" t="s">
        <v>1027</v>
      </c>
      <c r="L104" s="206" t="s">
        <v>1027</v>
      </c>
      <c r="M104" s="206" t="s">
        <v>1027</v>
      </c>
      <c r="N104" s="20">
        <v>5253</v>
      </c>
      <c r="O104" s="206" t="s">
        <v>1027</v>
      </c>
      <c r="P104" s="206" t="s">
        <v>1027</v>
      </c>
      <c r="Q104" s="20">
        <v>600</v>
      </c>
      <c r="R104" s="20">
        <v>2750</v>
      </c>
      <c r="S104" s="206" t="s">
        <v>1027</v>
      </c>
      <c r="T104" s="206" t="s">
        <v>1027</v>
      </c>
      <c r="U104" s="206" t="s">
        <v>1027</v>
      </c>
      <c r="V104" s="20"/>
      <c r="W104" s="20"/>
      <c r="X104" s="20">
        <v>21</v>
      </c>
      <c r="Y104" s="20">
        <v>1383.708511082627</v>
      </c>
      <c r="Z104" s="173"/>
      <c r="AA104" s="173"/>
      <c r="AB104" s="173"/>
    </row>
    <row r="105" spans="1:28" x14ac:dyDescent="0.25">
      <c r="D105" s="1" t="s">
        <v>374</v>
      </c>
      <c r="E105" s="1" t="s">
        <v>375</v>
      </c>
      <c r="G105" s="20">
        <v>11975</v>
      </c>
      <c r="H105" s="20">
        <v>6172</v>
      </c>
      <c r="I105" s="206" t="s">
        <v>1027</v>
      </c>
      <c r="J105" s="206" t="s">
        <v>1027</v>
      </c>
      <c r="K105" s="206" t="s">
        <v>1027</v>
      </c>
      <c r="L105" s="206" t="s">
        <v>1027</v>
      </c>
      <c r="M105" s="206" t="s">
        <v>1027</v>
      </c>
      <c r="N105" s="20">
        <v>2710</v>
      </c>
      <c r="O105" s="206" t="s">
        <v>1027</v>
      </c>
      <c r="P105" s="206" t="s">
        <v>1027</v>
      </c>
      <c r="Q105" s="20">
        <v>121</v>
      </c>
      <c r="R105" s="20">
        <v>2972</v>
      </c>
      <c r="S105" s="206" t="s">
        <v>1027</v>
      </c>
      <c r="T105" s="206" t="s">
        <v>1027</v>
      </c>
      <c r="U105" s="206" t="s">
        <v>1027</v>
      </c>
      <c r="V105" s="20"/>
      <c r="W105" s="20"/>
      <c r="X105" s="20">
        <v>2081</v>
      </c>
      <c r="Y105" s="20">
        <v>1481.483909570057</v>
      </c>
      <c r="Z105" s="173"/>
      <c r="AA105" s="173"/>
      <c r="AB105" s="173"/>
    </row>
    <row r="106" spans="1:28" x14ac:dyDescent="0.25">
      <c r="D106" s="1" t="s">
        <v>259</v>
      </c>
      <c r="E106" s="1" t="s">
        <v>260</v>
      </c>
      <c r="G106" s="20">
        <v>20841</v>
      </c>
      <c r="H106" s="20">
        <v>12951</v>
      </c>
      <c r="I106" s="206" t="s">
        <v>1027</v>
      </c>
      <c r="J106" s="206" t="s">
        <v>1027</v>
      </c>
      <c r="K106" s="206" t="s">
        <v>1027</v>
      </c>
      <c r="L106" s="206" t="s">
        <v>1027</v>
      </c>
      <c r="M106" s="206" t="s">
        <v>1027</v>
      </c>
      <c r="N106" s="20">
        <v>3099</v>
      </c>
      <c r="O106" s="206" t="s">
        <v>1027</v>
      </c>
      <c r="P106" s="206" t="s">
        <v>1027</v>
      </c>
      <c r="Q106" s="20">
        <v>4632</v>
      </c>
      <c r="R106" s="20">
        <v>159</v>
      </c>
      <c r="S106" s="206" t="s">
        <v>1027</v>
      </c>
      <c r="T106" s="206" t="s">
        <v>1027</v>
      </c>
      <c r="U106" s="206" t="s">
        <v>1027</v>
      </c>
      <c r="V106" s="20"/>
      <c r="W106" s="20"/>
      <c r="X106" s="20">
        <v>1205</v>
      </c>
      <c r="Y106" s="20">
        <v>2010.8730652506197</v>
      </c>
      <c r="Z106" s="173"/>
      <c r="AA106" s="173"/>
      <c r="AB106" s="173"/>
    </row>
    <row r="107" spans="1:28" x14ac:dyDescent="0.25">
      <c r="D107" s="1" t="s">
        <v>586</v>
      </c>
      <c r="E107" s="1" t="s">
        <v>587</v>
      </c>
      <c r="G107" s="20">
        <v>2324</v>
      </c>
      <c r="H107" s="20">
        <v>417</v>
      </c>
      <c r="I107" s="206" t="s">
        <v>1027</v>
      </c>
      <c r="J107" s="206" t="s">
        <v>1027</v>
      </c>
      <c r="K107" s="206" t="s">
        <v>1027</v>
      </c>
      <c r="L107" s="206" t="s">
        <v>1027</v>
      </c>
      <c r="M107" s="206" t="s">
        <v>1027</v>
      </c>
      <c r="N107" s="20">
        <v>620</v>
      </c>
      <c r="O107" s="206" t="s">
        <v>1027</v>
      </c>
      <c r="P107" s="206" t="s">
        <v>1027</v>
      </c>
      <c r="Q107" s="20">
        <v>193</v>
      </c>
      <c r="R107" s="20">
        <v>1094</v>
      </c>
      <c r="S107" s="206" t="s">
        <v>1027</v>
      </c>
      <c r="T107" s="206" t="s">
        <v>1027</v>
      </c>
      <c r="U107" s="206" t="s">
        <v>1027</v>
      </c>
      <c r="V107" s="20"/>
      <c r="W107" s="20"/>
      <c r="X107" s="20">
        <v>428</v>
      </c>
      <c r="Y107" s="20">
        <v>443.47810042559996</v>
      </c>
      <c r="Z107" s="173"/>
      <c r="AA107" s="173"/>
      <c r="AB107" s="173"/>
    </row>
    <row r="108" spans="1:28" x14ac:dyDescent="0.25">
      <c r="D108" s="1" t="s">
        <v>204</v>
      </c>
      <c r="E108" s="1" t="s">
        <v>205</v>
      </c>
      <c r="G108" s="20">
        <v>5287</v>
      </c>
      <c r="H108" s="20">
        <v>3035</v>
      </c>
      <c r="I108" s="206" t="s">
        <v>1027</v>
      </c>
      <c r="J108" s="206" t="s">
        <v>1027</v>
      </c>
      <c r="K108" s="206" t="s">
        <v>1027</v>
      </c>
      <c r="L108" s="206" t="s">
        <v>1027</v>
      </c>
      <c r="M108" s="206" t="s">
        <v>1027</v>
      </c>
      <c r="N108" s="20">
        <v>198</v>
      </c>
      <c r="O108" s="206" t="s">
        <v>1027</v>
      </c>
      <c r="P108" s="206" t="s">
        <v>1027</v>
      </c>
      <c r="Q108" s="20">
        <v>514</v>
      </c>
      <c r="R108" s="20">
        <v>1540</v>
      </c>
      <c r="S108" s="206" t="s">
        <v>1027</v>
      </c>
      <c r="T108" s="206" t="s">
        <v>1027</v>
      </c>
      <c r="U108" s="206" t="s">
        <v>1027</v>
      </c>
      <c r="V108" s="20"/>
      <c r="W108" s="20"/>
      <c r="X108" s="20">
        <v>542</v>
      </c>
      <c r="Y108" s="20">
        <v>691.20197378476905</v>
      </c>
      <c r="Z108" s="173"/>
      <c r="AA108" s="173"/>
      <c r="AB108" s="173"/>
    </row>
    <row r="109" spans="1:28" x14ac:dyDescent="0.25">
      <c r="D109" s="1" t="s">
        <v>588</v>
      </c>
      <c r="E109" s="1" t="s">
        <v>589</v>
      </c>
      <c r="G109" s="20">
        <v>2838</v>
      </c>
      <c r="H109" s="20">
        <v>929</v>
      </c>
      <c r="I109" s="206" t="s">
        <v>1027</v>
      </c>
      <c r="J109" s="206" t="s">
        <v>1027</v>
      </c>
      <c r="K109" s="206" t="s">
        <v>1027</v>
      </c>
      <c r="L109" s="206" t="s">
        <v>1027</v>
      </c>
      <c r="M109" s="206" t="s">
        <v>1027</v>
      </c>
      <c r="N109" s="20">
        <v>539</v>
      </c>
      <c r="O109" s="206" t="s">
        <v>1027</v>
      </c>
      <c r="P109" s="206" t="s">
        <v>1027</v>
      </c>
      <c r="Q109" s="20">
        <v>231</v>
      </c>
      <c r="R109" s="20">
        <v>1139</v>
      </c>
      <c r="S109" s="206" t="s">
        <v>1027</v>
      </c>
      <c r="T109" s="206" t="s">
        <v>1027</v>
      </c>
      <c r="U109" s="206" t="s">
        <v>1027</v>
      </c>
      <c r="V109" s="20"/>
      <c r="W109" s="20"/>
      <c r="X109" s="20">
        <v>293</v>
      </c>
      <c r="Y109" s="20">
        <v>430.55203912273703</v>
      </c>
      <c r="Z109" s="173"/>
      <c r="AA109" s="173"/>
      <c r="AB109" s="173"/>
    </row>
    <row r="110" spans="1:28" s="11" customFormat="1" x14ac:dyDescent="0.25">
      <c r="A110" s="10"/>
      <c r="B110" s="10"/>
      <c r="C110" s="10" t="s">
        <v>811</v>
      </c>
      <c r="D110" s="10"/>
      <c r="E110" s="10"/>
      <c r="F110" s="10"/>
      <c r="G110" s="22">
        <v>64914</v>
      </c>
      <c r="H110" s="22">
        <v>32362</v>
      </c>
      <c r="I110" s="22">
        <v>19329.100000000002</v>
      </c>
      <c r="J110" s="22">
        <v>1544.8000000000002</v>
      </c>
      <c r="K110" s="22">
        <v>5942.4000000000005</v>
      </c>
      <c r="L110" s="22">
        <v>254.90000000000003</v>
      </c>
      <c r="M110" s="22">
        <v>5291.0999999999995</v>
      </c>
      <c r="N110" s="22">
        <v>13504</v>
      </c>
      <c r="O110" s="22">
        <v>9746.1</v>
      </c>
      <c r="P110" s="22">
        <v>3757.9</v>
      </c>
      <c r="Q110" s="22">
        <v>7160</v>
      </c>
      <c r="R110" s="22">
        <v>11888</v>
      </c>
      <c r="S110" s="22">
        <v>11255.3</v>
      </c>
      <c r="T110" s="22">
        <v>428.49999999999994</v>
      </c>
      <c r="U110" s="22">
        <v>204</v>
      </c>
      <c r="V110" s="22"/>
      <c r="W110" s="22"/>
      <c r="X110" s="22">
        <v>5872</v>
      </c>
      <c r="Y110" s="22">
        <v>7807.0857353821939</v>
      </c>
      <c r="Z110" s="173"/>
      <c r="AA110" s="173"/>
      <c r="AB110" s="173"/>
    </row>
    <row r="111" spans="1:28" s="8" customFormat="1" x14ac:dyDescent="0.25">
      <c r="A111" s="7"/>
      <c r="B111" s="7" t="s">
        <v>768</v>
      </c>
      <c r="C111" s="7"/>
      <c r="D111" s="7"/>
      <c r="E111" s="7"/>
      <c r="F111" s="7"/>
      <c r="G111" s="21">
        <v>370476</v>
      </c>
      <c r="H111" s="21">
        <v>198047</v>
      </c>
      <c r="I111" s="21">
        <v>115728.29999999999</v>
      </c>
      <c r="J111" s="21">
        <v>9936.4000000000015</v>
      </c>
      <c r="K111" s="21">
        <v>37028.1</v>
      </c>
      <c r="L111" s="21">
        <v>1633.9</v>
      </c>
      <c r="M111" s="21">
        <v>33720.6</v>
      </c>
      <c r="N111" s="21">
        <v>48742</v>
      </c>
      <c r="O111" s="21">
        <v>34668.300000000003</v>
      </c>
      <c r="P111" s="21">
        <v>14073.699999999999</v>
      </c>
      <c r="Q111" s="21">
        <v>28466</v>
      </c>
      <c r="R111" s="21">
        <v>95221</v>
      </c>
      <c r="S111" s="21">
        <v>90180.199999999983</v>
      </c>
      <c r="T111" s="21">
        <v>3406.6999999999994</v>
      </c>
      <c r="U111" s="21">
        <v>1633.9</v>
      </c>
      <c r="V111" s="21">
        <v>866</v>
      </c>
      <c r="W111" s="21"/>
      <c r="X111" s="21">
        <v>41704</v>
      </c>
      <c r="Y111" s="21">
        <v>47190.887419660496</v>
      </c>
      <c r="Z111" s="173"/>
      <c r="AA111" s="173"/>
      <c r="AB111" s="173"/>
    </row>
    <row r="112" spans="1:28" x14ac:dyDescent="0.25">
      <c r="B112" s="1">
        <v>5</v>
      </c>
      <c r="C112" s="1" t="s">
        <v>808</v>
      </c>
      <c r="D112" s="1" t="s">
        <v>188</v>
      </c>
      <c r="E112" s="1" t="s">
        <v>189</v>
      </c>
      <c r="G112" s="20">
        <v>2828</v>
      </c>
      <c r="H112" s="20">
        <v>1886</v>
      </c>
      <c r="I112" s="20">
        <v>1021.1</v>
      </c>
      <c r="J112" s="20">
        <v>423.5</v>
      </c>
      <c r="K112" s="20">
        <v>437.6</v>
      </c>
      <c r="L112" s="20">
        <v>0</v>
      </c>
      <c r="M112" s="20">
        <v>3.8</v>
      </c>
      <c r="N112" s="20">
        <v>127</v>
      </c>
      <c r="O112" s="20">
        <v>127</v>
      </c>
      <c r="P112" s="20">
        <v>0</v>
      </c>
      <c r="Q112" s="20">
        <v>25</v>
      </c>
      <c r="R112" s="20">
        <v>790</v>
      </c>
      <c r="S112" s="20">
        <v>772.7</v>
      </c>
      <c r="T112" s="20">
        <v>17.3</v>
      </c>
      <c r="U112" s="20">
        <v>0</v>
      </c>
      <c r="V112" s="20">
        <v>0</v>
      </c>
      <c r="W112" s="20"/>
      <c r="X112" s="20">
        <v>429</v>
      </c>
      <c r="Y112" s="20">
        <v>423.65080943143198</v>
      </c>
      <c r="Z112" s="173"/>
      <c r="AA112" s="173"/>
      <c r="AB112" s="173"/>
    </row>
    <row r="113" spans="4:28" x14ac:dyDescent="0.25">
      <c r="D113" s="1" t="s">
        <v>190</v>
      </c>
      <c r="E113" s="1" t="s">
        <v>191</v>
      </c>
      <c r="G113" s="20">
        <v>2713</v>
      </c>
      <c r="H113" s="20">
        <v>1804</v>
      </c>
      <c r="I113" s="20">
        <v>1731</v>
      </c>
      <c r="J113" s="20">
        <v>0</v>
      </c>
      <c r="K113" s="20">
        <v>0</v>
      </c>
      <c r="L113" s="20">
        <v>6</v>
      </c>
      <c r="M113" s="20">
        <v>67</v>
      </c>
      <c r="N113" s="20">
        <v>212</v>
      </c>
      <c r="O113" s="20">
        <v>212</v>
      </c>
      <c r="P113" s="20">
        <v>0</v>
      </c>
      <c r="Q113" s="20">
        <v>0</v>
      </c>
      <c r="R113" s="20">
        <v>697</v>
      </c>
      <c r="S113" s="20">
        <v>677</v>
      </c>
      <c r="T113" s="20">
        <v>20</v>
      </c>
      <c r="U113" s="20">
        <v>0</v>
      </c>
      <c r="V113" s="20">
        <v>0</v>
      </c>
      <c r="W113" s="20"/>
      <c r="X113" s="20">
        <v>315</v>
      </c>
      <c r="Y113" s="20">
        <v>476.54853191936695</v>
      </c>
      <c r="Z113" s="173"/>
      <c r="AA113" s="173"/>
      <c r="AB113" s="173"/>
    </row>
    <row r="114" spans="4:28" x14ac:dyDescent="0.25">
      <c r="D114" s="1" t="s">
        <v>36</v>
      </c>
      <c r="E114" s="1" t="s">
        <v>37</v>
      </c>
      <c r="G114" s="20">
        <v>881</v>
      </c>
      <c r="H114" s="20">
        <v>212</v>
      </c>
      <c r="I114" s="20">
        <v>121</v>
      </c>
      <c r="J114" s="20">
        <v>21</v>
      </c>
      <c r="K114" s="20">
        <v>20</v>
      </c>
      <c r="L114" s="20">
        <v>0</v>
      </c>
      <c r="M114" s="20">
        <v>50</v>
      </c>
      <c r="N114" s="20">
        <v>51</v>
      </c>
      <c r="O114" s="20">
        <v>0</v>
      </c>
      <c r="P114" s="20">
        <v>51</v>
      </c>
      <c r="Q114" s="20">
        <v>29</v>
      </c>
      <c r="R114" s="20">
        <v>589</v>
      </c>
      <c r="S114" s="20">
        <v>575</v>
      </c>
      <c r="T114" s="20">
        <v>14</v>
      </c>
      <c r="U114" s="20">
        <v>0</v>
      </c>
      <c r="V114" s="20">
        <v>0</v>
      </c>
      <c r="W114" s="20"/>
      <c r="X114" s="20">
        <v>0</v>
      </c>
      <c r="Y114" s="20">
        <v>164.77979644600381</v>
      </c>
      <c r="Z114" s="173"/>
      <c r="AA114" s="173"/>
      <c r="AB114" s="173"/>
    </row>
    <row r="115" spans="4:28" x14ac:dyDescent="0.25">
      <c r="D115" s="1" t="s">
        <v>47</v>
      </c>
      <c r="E115" s="1" t="s">
        <v>48</v>
      </c>
      <c r="G115" s="20">
        <v>1871</v>
      </c>
      <c r="H115" s="20">
        <v>614</v>
      </c>
      <c r="I115" s="20">
        <v>260</v>
      </c>
      <c r="J115" s="20">
        <v>1</v>
      </c>
      <c r="K115" s="20">
        <v>343</v>
      </c>
      <c r="L115" s="20">
        <v>0</v>
      </c>
      <c r="M115" s="20">
        <v>10</v>
      </c>
      <c r="N115" s="20">
        <v>616</v>
      </c>
      <c r="O115" s="20">
        <v>616</v>
      </c>
      <c r="P115" s="20">
        <v>0</v>
      </c>
      <c r="Q115" s="20">
        <v>21</v>
      </c>
      <c r="R115" s="20">
        <v>620</v>
      </c>
      <c r="S115" s="20">
        <v>603</v>
      </c>
      <c r="T115" s="20">
        <v>17</v>
      </c>
      <c r="U115" s="20">
        <v>0</v>
      </c>
      <c r="V115" s="20">
        <v>0</v>
      </c>
      <c r="W115" s="20"/>
      <c r="X115" s="20">
        <v>618</v>
      </c>
      <c r="Y115" s="20">
        <v>252.76840603749301</v>
      </c>
      <c r="Z115" s="173"/>
      <c r="AA115" s="173"/>
      <c r="AB115" s="173"/>
    </row>
    <row r="116" spans="4:28" x14ac:dyDescent="0.25">
      <c r="D116" s="1" t="s">
        <v>57</v>
      </c>
      <c r="E116" s="1" t="s">
        <v>58</v>
      </c>
      <c r="G116" s="20">
        <v>1132</v>
      </c>
      <c r="H116" s="20">
        <v>394</v>
      </c>
      <c r="I116" s="20">
        <v>21</v>
      </c>
      <c r="J116" s="20">
        <v>20</v>
      </c>
      <c r="K116" s="20">
        <v>305</v>
      </c>
      <c r="L116" s="20">
        <v>0</v>
      </c>
      <c r="M116" s="20">
        <v>48</v>
      </c>
      <c r="N116" s="20">
        <v>0</v>
      </c>
      <c r="O116" s="20">
        <v>0</v>
      </c>
      <c r="P116" s="20">
        <v>0</v>
      </c>
      <c r="Q116" s="20">
        <v>148</v>
      </c>
      <c r="R116" s="20">
        <v>590</v>
      </c>
      <c r="S116" s="20">
        <v>579</v>
      </c>
      <c r="T116" s="20">
        <v>11</v>
      </c>
      <c r="U116" s="20">
        <v>0</v>
      </c>
      <c r="V116" s="20">
        <v>0</v>
      </c>
      <c r="W116" s="20"/>
      <c r="X116" s="20">
        <v>39</v>
      </c>
      <c r="Y116" s="20">
        <v>200.8508305458075</v>
      </c>
      <c r="Z116" s="173"/>
      <c r="AA116" s="173"/>
      <c r="AB116" s="173"/>
    </row>
    <row r="117" spans="4:28" x14ac:dyDescent="0.25">
      <c r="D117" s="1" t="s">
        <v>59</v>
      </c>
      <c r="E117" s="1" t="s">
        <v>60</v>
      </c>
      <c r="G117" s="20">
        <v>994</v>
      </c>
      <c r="H117" s="20">
        <v>367</v>
      </c>
      <c r="I117" s="20">
        <v>0</v>
      </c>
      <c r="J117" s="20">
        <v>0</v>
      </c>
      <c r="K117" s="20">
        <v>287</v>
      </c>
      <c r="L117" s="20">
        <v>0</v>
      </c>
      <c r="M117" s="20">
        <v>80</v>
      </c>
      <c r="N117" s="20">
        <v>80</v>
      </c>
      <c r="O117" s="20">
        <v>80</v>
      </c>
      <c r="P117" s="20">
        <v>0</v>
      </c>
      <c r="Q117" s="20">
        <v>0</v>
      </c>
      <c r="R117" s="20">
        <v>547</v>
      </c>
      <c r="S117" s="20">
        <v>547</v>
      </c>
      <c r="T117" s="20">
        <v>0</v>
      </c>
      <c r="U117" s="20">
        <v>0</v>
      </c>
      <c r="V117" s="20">
        <v>0</v>
      </c>
      <c r="W117" s="20"/>
      <c r="X117" s="20">
        <v>29</v>
      </c>
      <c r="Y117" s="20">
        <v>210.3232962508259</v>
      </c>
      <c r="Z117" s="173"/>
      <c r="AA117" s="173"/>
      <c r="AB117" s="173"/>
    </row>
    <row r="118" spans="4:28" x14ac:dyDescent="0.25">
      <c r="D118" s="1" t="s">
        <v>69</v>
      </c>
      <c r="E118" s="1" t="s">
        <v>70</v>
      </c>
      <c r="G118" s="20">
        <v>1172</v>
      </c>
      <c r="H118" s="20">
        <v>479</v>
      </c>
      <c r="I118" s="20">
        <v>0</v>
      </c>
      <c r="J118" s="20">
        <v>174</v>
      </c>
      <c r="K118" s="20">
        <v>130</v>
      </c>
      <c r="L118" s="20">
        <v>0</v>
      </c>
      <c r="M118" s="20">
        <v>175</v>
      </c>
      <c r="N118" s="20">
        <v>85</v>
      </c>
      <c r="O118" s="20">
        <v>85</v>
      </c>
      <c r="P118" s="20">
        <v>0</v>
      </c>
      <c r="Q118" s="20">
        <v>123</v>
      </c>
      <c r="R118" s="20">
        <v>485</v>
      </c>
      <c r="S118" s="20">
        <v>446</v>
      </c>
      <c r="T118" s="20">
        <v>16</v>
      </c>
      <c r="U118" s="20">
        <v>23</v>
      </c>
      <c r="V118" s="20">
        <v>0</v>
      </c>
      <c r="W118" s="20"/>
      <c r="X118" s="20">
        <v>5</v>
      </c>
      <c r="Y118" s="20">
        <v>193.87145389144058</v>
      </c>
      <c r="Z118" s="173"/>
      <c r="AA118" s="173"/>
      <c r="AB118" s="173"/>
    </row>
    <row r="119" spans="4:28" x14ac:dyDescent="0.25">
      <c r="D119" s="1" t="s">
        <v>8</v>
      </c>
      <c r="E119" s="1" t="s">
        <v>9</v>
      </c>
      <c r="G119" s="20">
        <v>1500</v>
      </c>
      <c r="H119" s="20">
        <v>390</v>
      </c>
      <c r="I119" s="20">
        <v>129.6</v>
      </c>
      <c r="J119" s="20">
        <v>0</v>
      </c>
      <c r="K119" s="20">
        <v>20.2</v>
      </c>
      <c r="L119" s="20">
        <v>0</v>
      </c>
      <c r="M119" s="20">
        <v>240.2</v>
      </c>
      <c r="N119" s="20">
        <v>295</v>
      </c>
      <c r="O119" s="20">
        <v>295</v>
      </c>
      <c r="P119" s="20">
        <v>0</v>
      </c>
      <c r="Q119" s="20">
        <v>0</v>
      </c>
      <c r="R119" s="20">
        <v>815</v>
      </c>
      <c r="S119" s="20">
        <v>789.8</v>
      </c>
      <c r="T119" s="20">
        <v>25.2</v>
      </c>
      <c r="U119" s="20">
        <v>0</v>
      </c>
      <c r="V119" s="20">
        <v>0</v>
      </c>
      <c r="W119" s="20"/>
      <c r="X119" s="20">
        <v>200</v>
      </c>
      <c r="Y119" s="20">
        <v>258.55671854274499</v>
      </c>
      <c r="Z119" s="173"/>
      <c r="AA119" s="173"/>
      <c r="AB119" s="173"/>
    </row>
    <row r="120" spans="4:28" x14ac:dyDescent="0.25">
      <c r="D120" s="1" t="s">
        <v>14</v>
      </c>
      <c r="E120" s="1" t="s">
        <v>15</v>
      </c>
      <c r="G120" s="20">
        <v>2805</v>
      </c>
      <c r="H120" s="20">
        <v>1945</v>
      </c>
      <c r="I120" s="20">
        <v>1240</v>
      </c>
      <c r="J120" s="20">
        <v>0</v>
      </c>
      <c r="K120" s="20">
        <v>587</v>
      </c>
      <c r="L120" s="20">
        <v>0</v>
      </c>
      <c r="M120" s="20">
        <v>118</v>
      </c>
      <c r="N120" s="20">
        <v>68</v>
      </c>
      <c r="O120" s="20">
        <v>68</v>
      </c>
      <c r="P120" s="20">
        <v>0</v>
      </c>
      <c r="Q120" s="20">
        <v>167</v>
      </c>
      <c r="R120" s="20">
        <v>625</v>
      </c>
      <c r="S120" s="20">
        <v>579</v>
      </c>
      <c r="T120" s="20">
        <v>26</v>
      </c>
      <c r="U120" s="20">
        <v>20</v>
      </c>
      <c r="V120" s="20">
        <v>0</v>
      </c>
      <c r="W120" s="20"/>
      <c r="X120" s="20">
        <v>332</v>
      </c>
      <c r="Y120" s="20">
        <v>454.413076410977</v>
      </c>
      <c r="Z120" s="173"/>
      <c r="AA120" s="173"/>
      <c r="AB120" s="173"/>
    </row>
    <row r="121" spans="4:28" x14ac:dyDescent="0.25">
      <c r="D121" s="1" t="s">
        <v>490</v>
      </c>
      <c r="E121" s="1" t="s">
        <v>491</v>
      </c>
      <c r="G121" s="20">
        <v>1221</v>
      </c>
      <c r="H121" s="20">
        <v>637</v>
      </c>
      <c r="I121" s="20">
        <v>0</v>
      </c>
      <c r="J121" s="20">
        <v>10</v>
      </c>
      <c r="K121" s="20">
        <v>627</v>
      </c>
      <c r="L121" s="20">
        <v>0</v>
      </c>
      <c r="M121" s="20">
        <v>0</v>
      </c>
      <c r="N121" s="20">
        <v>65</v>
      </c>
      <c r="O121" s="20">
        <v>65</v>
      </c>
      <c r="P121" s="20">
        <v>0</v>
      </c>
      <c r="Q121" s="20">
        <v>82</v>
      </c>
      <c r="R121" s="20">
        <v>437</v>
      </c>
      <c r="S121" s="20">
        <v>424</v>
      </c>
      <c r="T121" s="20">
        <v>13</v>
      </c>
      <c r="U121" s="20">
        <v>0</v>
      </c>
      <c r="V121" s="20">
        <v>0</v>
      </c>
      <c r="W121" s="20"/>
      <c r="X121" s="20">
        <v>2</v>
      </c>
      <c r="Y121" s="20">
        <v>192.37981966931298</v>
      </c>
      <c r="Z121" s="173"/>
      <c r="AA121" s="173"/>
      <c r="AB121" s="173"/>
    </row>
    <row r="122" spans="4:28" x14ac:dyDescent="0.25">
      <c r="D122" s="1" t="s">
        <v>492</v>
      </c>
      <c r="E122" s="1" t="s">
        <v>493</v>
      </c>
      <c r="G122" s="20">
        <v>1131</v>
      </c>
      <c r="H122" s="20">
        <v>274</v>
      </c>
      <c r="I122" s="20">
        <v>0</v>
      </c>
      <c r="J122" s="20">
        <v>0</v>
      </c>
      <c r="K122" s="20">
        <v>171</v>
      </c>
      <c r="L122" s="20">
        <v>0</v>
      </c>
      <c r="M122" s="20">
        <v>103</v>
      </c>
      <c r="N122" s="20">
        <v>0</v>
      </c>
      <c r="O122" s="20">
        <v>0</v>
      </c>
      <c r="P122" s="20">
        <v>0</v>
      </c>
      <c r="Q122" s="20">
        <v>31</v>
      </c>
      <c r="R122" s="20">
        <v>826</v>
      </c>
      <c r="S122" s="20">
        <v>802</v>
      </c>
      <c r="T122" s="20">
        <v>24</v>
      </c>
      <c r="U122" s="20">
        <v>0</v>
      </c>
      <c r="V122" s="20">
        <v>10</v>
      </c>
      <c r="W122" s="20"/>
      <c r="X122" s="20">
        <v>76</v>
      </c>
      <c r="Y122" s="20">
        <v>227.87754393419698</v>
      </c>
      <c r="Z122" s="173"/>
      <c r="AA122" s="173"/>
      <c r="AB122" s="173"/>
    </row>
    <row r="123" spans="4:28" x14ac:dyDescent="0.25">
      <c r="D123" s="1" t="s">
        <v>496</v>
      </c>
      <c r="E123" s="1" t="s">
        <v>497</v>
      </c>
      <c r="G123" s="20">
        <v>892</v>
      </c>
      <c r="H123" s="20">
        <v>543</v>
      </c>
      <c r="I123" s="20">
        <v>194</v>
      </c>
      <c r="J123" s="20">
        <v>30</v>
      </c>
      <c r="K123" s="20">
        <v>77</v>
      </c>
      <c r="L123" s="20">
        <v>0</v>
      </c>
      <c r="M123" s="20">
        <v>242</v>
      </c>
      <c r="N123" s="20">
        <v>57</v>
      </c>
      <c r="O123" s="20">
        <v>57</v>
      </c>
      <c r="P123" s="20">
        <v>0</v>
      </c>
      <c r="Q123" s="20">
        <v>29</v>
      </c>
      <c r="R123" s="20">
        <v>263</v>
      </c>
      <c r="S123" s="20">
        <v>250</v>
      </c>
      <c r="T123" s="20">
        <v>13</v>
      </c>
      <c r="U123" s="20">
        <v>0</v>
      </c>
      <c r="V123" s="20">
        <v>0</v>
      </c>
      <c r="W123" s="20"/>
      <c r="X123" s="20">
        <v>262</v>
      </c>
      <c r="Y123" s="20">
        <v>239.643532693004</v>
      </c>
      <c r="Z123" s="173"/>
      <c r="AA123" s="173"/>
      <c r="AB123" s="173"/>
    </row>
    <row r="124" spans="4:28" x14ac:dyDescent="0.25">
      <c r="D124" s="1" t="s">
        <v>500</v>
      </c>
      <c r="E124" s="1" t="s">
        <v>501</v>
      </c>
      <c r="G124" s="20">
        <v>3235</v>
      </c>
      <c r="H124" s="20">
        <v>1734</v>
      </c>
      <c r="I124" s="20">
        <v>1177</v>
      </c>
      <c r="J124" s="20">
        <v>282</v>
      </c>
      <c r="K124" s="20">
        <v>0</v>
      </c>
      <c r="L124" s="20">
        <v>0</v>
      </c>
      <c r="M124" s="20">
        <v>275</v>
      </c>
      <c r="N124" s="20">
        <v>11</v>
      </c>
      <c r="O124" s="20">
        <v>11</v>
      </c>
      <c r="P124" s="20">
        <v>0</v>
      </c>
      <c r="Q124" s="20">
        <v>59</v>
      </c>
      <c r="R124" s="20">
        <v>1431</v>
      </c>
      <c r="S124" s="20">
        <v>1410</v>
      </c>
      <c r="T124" s="20">
        <v>21</v>
      </c>
      <c r="U124" s="20">
        <v>0</v>
      </c>
      <c r="V124" s="20">
        <v>0</v>
      </c>
      <c r="W124" s="20"/>
      <c r="X124" s="20">
        <v>1216</v>
      </c>
      <c r="Y124" s="20">
        <v>428.14259558501095</v>
      </c>
      <c r="Z124" s="173"/>
      <c r="AA124" s="173"/>
      <c r="AB124" s="173"/>
    </row>
    <row r="125" spans="4:28" x14ac:dyDescent="0.25">
      <c r="D125" s="1" t="s">
        <v>38</v>
      </c>
      <c r="E125" s="1" t="s">
        <v>39</v>
      </c>
      <c r="G125" s="20">
        <v>4416</v>
      </c>
      <c r="H125" s="20">
        <v>2641</v>
      </c>
      <c r="I125" s="20">
        <v>714</v>
      </c>
      <c r="J125" s="20">
        <v>40</v>
      </c>
      <c r="K125" s="20">
        <v>1831</v>
      </c>
      <c r="L125" s="20">
        <v>0</v>
      </c>
      <c r="M125" s="20">
        <v>56</v>
      </c>
      <c r="N125" s="20">
        <v>362</v>
      </c>
      <c r="O125" s="20">
        <v>361</v>
      </c>
      <c r="P125" s="20">
        <v>1</v>
      </c>
      <c r="Q125" s="20">
        <v>240</v>
      </c>
      <c r="R125" s="20">
        <v>1173</v>
      </c>
      <c r="S125" s="20">
        <v>1143</v>
      </c>
      <c r="T125" s="20">
        <v>30</v>
      </c>
      <c r="U125" s="20">
        <v>0</v>
      </c>
      <c r="V125" s="20">
        <v>0</v>
      </c>
      <c r="W125" s="20"/>
      <c r="X125" s="20">
        <v>120</v>
      </c>
      <c r="Y125" s="20">
        <v>538.49551347349995</v>
      </c>
      <c r="Z125" s="173"/>
      <c r="AA125" s="173"/>
      <c r="AB125" s="173"/>
    </row>
    <row r="126" spans="4:28" x14ac:dyDescent="0.25">
      <c r="D126" s="1" t="s">
        <v>506</v>
      </c>
      <c r="E126" s="1" t="s">
        <v>507</v>
      </c>
      <c r="G126" s="20">
        <v>2764</v>
      </c>
      <c r="H126" s="20">
        <v>1443</v>
      </c>
      <c r="I126" s="20">
        <v>545</v>
      </c>
      <c r="J126" s="20">
        <v>35</v>
      </c>
      <c r="K126" s="20">
        <v>371</v>
      </c>
      <c r="L126" s="20">
        <v>2</v>
      </c>
      <c r="M126" s="20">
        <v>490</v>
      </c>
      <c r="N126" s="20">
        <v>0</v>
      </c>
      <c r="O126" s="20">
        <v>0</v>
      </c>
      <c r="P126" s="20">
        <v>0</v>
      </c>
      <c r="Q126" s="20">
        <v>387</v>
      </c>
      <c r="R126" s="20">
        <v>934</v>
      </c>
      <c r="S126" s="20">
        <v>681</v>
      </c>
      <c r="T126" s="20">
        <v>21</v>
      </c>
      <c r="U126" s="20">
        <v>232</v>
      </c>
      <c r="V126" s="20">
        <v>0</v>
      </c>
      <c r="W126" s="20"/>
      <c r="X126" s="20">
        <v>258</v>
      </c>
      <c r="Y126" s="20">
        <v>373.86413490588399</v>
      </c>
      <c r="Z126" s="173"/>
      <c r="AA126" s="173"/>
      <c r="AB126" s="173"/>
    </row>
    <row r="127" spans="4:28" x14ac:dyDescent="0.25">
      <c r="D127" s="1" t="s">
        <v>510</v>
      </c>
      <c r="E127" s="1" t="s">
        <v>511</v>
      </c>
      <c r="G127" s="20">
        <v>1813</v>
      </c>
      <c r="H127" s="20">
        <v>933</v>
      </c>
      <c r="I127" s="20">
        <v>569</v>
      </c>
      <c r="J127" s="20">
        <v>21</v>
      </c>
      <c r="K127" s="20">
        <v>343</v>
      </c>
      <c r="L127" s="20">
        <v>0</v>
      </c>
      <c r="M127" s="20">
        <v>0</v>
      </c>
      <c r="N127" s="20">
        <v>0</v>
      </c>
      <c r="O127" s="20">
        <v>0</v>
      </c>
      <c r="P127" s="20">
        <v>0</v>
      </c>
      <c r="Q127" s="20">
        <v>2</v>
      </c>
      <c r="R127" s="20">
        <v>878</v>
      </c>
      <c r="S127" s="20">
        <v>856</v>
      </c>
      <c r="T127" s="20">
        <v>22</v>
      </c>
      <c r="U127" s="20">
        <v>0</v>
      </c>
      <c r="V127" s="20">
        <v>0</v>
      </c>
      <c r="W127" s="20"/>
      <c r="X127" s="20">
        <v>93</v>
      </c>
      <c r="Y127" s="20">
        <v>294.58549061551298</v>
      </c>
      <c r="Z127" s="173"/>
      <c r="AA127" s="173"/>
      <c r="AB127" s="173"/>
    </row>
    <row r="128" spans="4:28" x14ac:dyDescent="0.25">
      <c r="D128" s="1" t="s">
        <v>512</v>
      </c>
      <c r="E128" s="1" t="s">
        <v>513</v>
      </c>
      <c r="G128" s="20">
        <v>744</v>
      </c>
      <c r="H128" s="20">
        <v>240</v>
      </c>
      <c r="I128" s="20">
        <v>0</v>
      </c>
      <c r="J128" s="20">
        <v>0</v>
      </c>
      <c r="K128" s="20">
        <v>155</v>
      </c>
      <c r="L128" s="20">
        <v>85</v>
      </c>
      <c r="M128" s="20">
        <v>0</v>
      </c>
      <c r="N128" s="20">
        <v>18</v>
      </c>
      <c r="O128" s="20">
        <v>18</v>
      </c>
      <c r="P128" s="20">
        <v>0</v>
      </c>
      <c r="Q128" s="20">
        <v>48</v>
      </c>
      <c r="R128" s="20">
        <v>438</v>
      </c>
      <c r="S128" s="20">
        <v>427</v>
      </c>
      <c r="T128" s="20">
        <v>11</v>
      </c>
      <c r="U128" s="20">
        <v>0</v>
      </c>
      <c r="V128" s="20">
        <v>0</v>
      </c>
      <c r="W128" s="20"/>
      <c r="X128" s="20">
        <v>44</v>
      </c>
      <c r="Y128" s="20">
        <v>130.9377082891032</v>
      </c>
      <c r="Z128" s="173"/>
      <c r="AA128" s="173"/>
      <c r="AB128" s="173"/>
    </row>
    <row r="129" spans="4:28" x14ac:dyDescent="0.25">
      <c r="D129" s="1" t="s">
        <v>40</v>
      </c>
      <c r="E129" s="1" t="s">
        <v>41</v>
      </c>
      <c r="G129" s="20">
        <v>1278</v>
      </c>
      <c r="H129" s="20">
        <v>104</v>
      </c>
      <c r="I129" s="20">
        <v>29</v>
      </c>
      <c r="J129" s="20">
        <v>75</v>
      </c>
      <c r="K129" s="20">
        <v>0</v>
      </c>
      <c r="L129" s="20">
        <v>0</v>
      </c>
      <c r="M129" s="20">
        <v>0</v>
      </c>
      <c r="N129" s="20">
        <v>256</v>
      </c>
      <c r="O129" s="20">
        <v>256</v>
      </c>
      <c r="P129" s="20">
        <v>0</v>
      </c>
      <c r="Q129" s="20">
        <v>337</v>
      </c>
      <c r="R129" s="20">
        <v>581</v>
      </c>
      <c r="S129" s="20">
        <v>573</v>
      </c>
      <c r="T129" s="20">
        <v>8</v>
      </c>
      <c r="U129" s="20">
        <v>0</v>
      </c>
      <c r="V129" s="20">
        <v>0</v>
      </c>
      <c r="W129" s="20"/>
      <c r="X129" s="20">
        <v>162</v>
      </c>
      <c r="Y129" s="20">
        <v>180.3987625938517</v>
      </c>
      <c r="Z129" s="173"/>
      <c r="AA129" s="173"/>
      <c r="AB129" s="173"/>
    </row>
    <row r="130" spans="4:28" x14ac:dyDescent="0.25">
      <c r="D130" s="1" t="s">
        <v>84</v>
      </c>
      <c r="E130" s="1" t="s">
        <v>85</v>
      </c>
      <c r="G130" s="20">
        <v>1250</v>
      </c>
      <c r="H130" s="20">
        <v>255</v>
      </c>
      <c r="I130" s="20">
        <v>20</v>
      </c>
      <c r="J130" s="20">
        <v>156</v>
      </c>
      <c r="K130" s="20">
        <v>29</v>
      </c>
      <c r="L130" s="20">
        <v>0</v>
      </c>
      <c r="M130" s="20">
        <v>50</v>
      </c>
      <c r="N130" s="20">
        <v>265</v>
      </c>
      <c r="O130" s="20">
        <v>125</v>
      </c>
      <c r="P130" s="20">
        <v>140</v>
      </c>
      <c r="Q130" s="20">
        <v>219</v>
      </c>
      <c r="R130" s="20">
        <v>511</v>
      </c>
      <c r="S130" s="20">
        <v>478</v>
      </c>
      <c r="T130" s="20">
        <v>18</v>
      </c>
      <c r="U130" s="20">
        <v>15</v>
      </c>
      <c r="V130" s="20">
        <v>0</v>
      </c>
      <c r="W130" s="20"/>
      <c r="X130" s="20">
        <v>88</v>
      </c>
      <c r="Y130" s="20">
        <v>218.84837483577073</v>
      </c>
      <c r="Z130" s="173"/>
      <c r="AA130" s="173"/>
      <c r="AB130" s="173"/>
    </row>
    <row r="131" spans="4:28" x14ac:dyDescent="0.25">
      <c r="D131" s="1" t="s">
        <v>90</v>
      </c>
      <c r="E131" s="1" t="s">
        <v>91</v>
      </c>
      <c r="G131" s="20">
        <v>634</v>
      </c>
      <c r="H131" s="20">
        <v>120</v>
      </c>
      <c r="I131" s="20">
        <v>0</v>
      </c>
      <c r="J131" s="20">
        <v>0</v>
      </c>
      <c r="K131" s="20">
        <v>0</v>
      </c>
      <c r="L131" s="20">
        <v>0</v>
      </c>
      <c r="M131" s="20">
        <v>120</v>
      </c>
      <c r="N131" s="20">
        <v>62</v>
      </c>
      <c r="O131" s="20">
        <v>0</v>
      </c>
      <c r="P131" s="20">
        <v>62</v>
      </c>
      <c r="Q131" s="20">
        <v>46</v>
      </c>
      <c r="R131" s="20">
        <v>406</v>
      </c>
      <c r="S131" s="20">
        <v>393</v>
      </c>
      <c r="T131" s="20">
        <v>13</v>
      </c>
      <c r="U131" s="20">
        <v>0</v>
      </c>
      <c r="V131" s="20">
        <v>0</v>
      </c>
      <c r="W131" s="20"/>
      <c r="X131" s="20">
        <v>0</v>
      </c>
      <c r="Y131" s="20">
        <v>134.52602082463807</v>
      </c>
      <c r="Z131" s="173"/>
      <c r="AA131" s="173"/>
      <c r="AB131" s="173"/>
    </row>
    <row r="132" spans="4:28" x14ac:dyDescent="0.25">
      <c r="D132" s="1" t="s">
        <v>92</v>
      </c>
      <c r="E132" s="1" t="s">
        <v>93</v>
      </c>
      <c r="G132" s="20">
        <v>585</v>
      </c>
      <c r="H132" s="20">
        <v>40</v>
      </c>
      <c r="I132" s="20">
        <v>0</v>
      </c>
      <c r="J132" s="20">
        <v>0</v>
      </c>
      <c r="K132" s="20">
        <v>0</v>
      </c>
      <c r="L132" s="20">
        <v>0</v>
      </c>
      <c r="M132" s="20">
        <v>40</v>
      </c>
      <c r="N132" s="20">
        <v>19</v>
      </c>
      <c r="O132" s="20">
        <v>19</v>
      </c>
      <c r="P132" s="20">
        <v>0</v>
      </c>
      <c r="Q132" s="20">
        <v>260</v>
      </c>
      <c r="R132" s="20">
        <v>266</v>
      </c>
      <c r="S132" s="20">
        <v>251.2</v>
      </c>
      <c r="T132" s="20">
        <v>14.8</v>
      </c>
      <c r="U132" s="20">
        <v>0</v>
      </c>
      <c r="V132" s="20">
        <v>0</v>
      </c>
      <c r="W132" s="20"/>
      <c r="X132" s="20">
        <v>99</v>
      </c>
      <c r="Y132" s="20">
        <v>127.43398233727002</v>
      </c>
      <c r="Z132" s="173"/>
      <c r="AA132" s="173"/>
      <c r="AB132" s="173"/>
    </row>
    <row r="133" spans="4:28" x14ac:dyDescent="0.25">
      <c r="D133" s="1" t="s">
        <v>96</v>
      </c>
      <c r="E133" s="1" t="s">
        <v>97</v>
      </c>
      <c r="G133" s="20">
        <v>724</v>
      </c>
      <c r="H133" s="20">
        <v>246</v>
      </c>
      <c r="I133" s="20">
        <v>58</v>
      </c>
      <c r="J133" s="20">
        <v>12</v>
      </c>
      <c r="K133" s="20">
        <v>52</v>
      </c>
      <c r="L133" s="20">
        <v>0</v>
      </c>
      <c r="M133" s="20">
        <v>124</v>
      </c>
      <c r="N133" s="20">
        <v>94</v>
      </c>
      <c r="O133" s="20">
        <v>30</v>
      </c>
      <c r="P133" s="20">
        <v>64</v>
      </c>
      <c r="Q133" s="20">
        <v>80</v>
      </c>
      <c r="R133" s="20">
        <v>304</v>
      </c>
      <c r="S133" s="20">
        <v>269</v>
      </c>
      <c r="T133" s="20">
        <v>15</v>
      </c>
      <c r="U133" s="20">
        <v>20</v>
      </c>
      <c r="V133" s="20">
        <v>0</v>
      </c>
      <c r="W133" s="20"/>
      <c r="X133" s="20">
        <v>3</v>
      </c>
      <c r="Y133" s="20">
        <v>179.31127484750439</v>
      </c>
      <c r="Z133" s="173"/>
      <c r="AA133" s="173"/>
      <c r="AB133" s="173"/>
    </row>
    <row r="134" spans="4:28" x14ac:dyDescent="0.25">
      <c r="D134" s="1" t="s">
        <v>98</v>
      </c>
      <c r="E134" s="1" t="s">
        <v>99</v>
      </c>
      <c r="G134" s="20">
        <v>4894</v>
      </c>
      <c r="H134" s="20">
        <v>2827</v>
      </c>
      <c r="I134" s="20">
        <v>1911.4</v>
      </c>
      <c r="J134" s="20">
        <v>5.0999999999999996</v>
      </c>
      <c r="K134" s="20">
        <v>839.5</v>
      </c>
      <c r="L134" s="20">
        <v>0</v>
      </c>
      <c r="M134" s="20">
        <v>71</v>
      </c>
      <c r="N134" s="20">
        <v>583</v>
      </c>
      <c r="O134" s="20">
        <v>394.9</v>
      </c>
      <c r="P134" s="20">
        <v>188.1</v>
      </c>
      <c r="Q134" s="20">
        <v>717</v>
      </c>
      <c r="R134" s="20">
        <v>767</v>
      </c>
      <c r="S134" s="20">
        <v>736</v>
      </c>
      <c r="T134" s="20">
        <v>31</v>
      </c>
      <c r="U134" s="20">
        <v>0</v>
      </c>
      <c r="V134" s="20">
        <v>0</v>
      </c>
      <c r="W134" s="20"/>
      <c r="X134" s="20">
        <v>222</v>
      </c>
      <c r="Y134" s="20">
        <v>572.02727340598494</v>
      </c>
      <c r="Z134" s="173"/>
      <c r="AA134" s="173"/>
      <c r="AB134" s="173"/>
    </row>
    <row r="135" spans="4:28" x14ac:dyDescent="0.25">
      <c r="D135" s="1" t="s">
        <v>106</v>
      </c>
      <c r="E135" s="1" t="s">
        <v>107</v>
      </c>
      <c r="G135" s="20">
        <v>2276</v>
      </c>
      <c r="H135" s="20">
        <v>1331</v>
      </c>
      <c r="I135" s="20">
        <v>944</v>
      </c>
      <c r="J135" s="20">
        <v>0</v>
      </c>
      <c r="K135" s="20">
        <v>194</v>
      </c>
      <c r="L135" s="20">
        <v>0</v>
      </c>
      <c r="M135" s="20">
        <v>193</v>
      </c>
      <c r="N135" s="20">
        <v>104</v>
      </c>
      <c r="O135" s="20">
        <v>0</v>
      </c>
      <c r="P135" s="20">
        <v>104</v>
      </c>
      <c r="Q135" s="20">
        <v>134</v>
      </c>
      <c r="R135" s="20">
        <v>707</v>
      </c>
      <c r="S135" s="20">
        <v>686</v>
      </c>
      <c r="T135" s="20">
        <v>21</v>
      </c>
      <c r="U135" s="20">
        <v>0</v>
      </c>
      <c r="V135" s="20">
        <v>0</v>
      </c>
      <c r="W135" s="20"/>
      <c r="X135" s="20">
        <v>190</v>
      </c>
      <c r="Y135" s="20">
        <v>277.88530387299198</v>
      </c>
      <c r="Z135" s="173"/>
      <c r="AA135" s="173"/>
      <c r="AB135" s="173"/>
    </row>
    <row r="136" spans="4:28" x14ac:dyDescent="0.25">
      <c r="D136" s="1" t="s">
        <v>108</v>
      </c>
      <c r="E136" s="1" t="s">
        <v>109</v>
      </c>
      <c r="G136" s="20">
        <v>726</v>
      </c>
      <c r="H136" s="20">
        <v>206</v>
      </c>
      <c r="I136" s="20">
        <v>71</v>
      </c>
      <c r="J136" s="20">
        <v>0</v>
      </c>
      <c r="K136" s="20">
        <v>107</v>
      </c>
      <c r="L136" s="20">
        <v>0</v>
      </c>
      <c r="M136" s="20">
        <v>28</v>
      </c>
      <c r="N136" s="20">
        <v>3</v>
      </c>
      <c r="O136" s="20">
        <v>2</v>
      </c>
      <c r="P136" s="20">
        <v>1</v>
      </c>
      <c r="Q136" s="20">
        <v>40</v>
      </c>
      <c r="R136" s="20">
        <v>477</v>
      </c>
      <c r="S136" s="20">
        <v>477</v>
      </c>
      <c r="T136" s="20">
        <v>0</v>
      </c>
      <c r="U136" s="20">
        <v>0</v>
      </c>
      <c r="V136" s="20">
        <v>0</v>
      </c>
      <c r="W136" s="20"/>
      <c r="X136" s="20">
        <v>8</v>
      </c>
      <c r="Y136" s="20">
        <v>145.69818477761481</v>
      </c>
      <c r="Z136" s="173"/>
      <c r="AA136" s="173"/>
      <c r="AB136" s="173"/>
    </row>
    <row r="137" spans="4:28" x14ac:dyDescent="0.25">
      <c r="D137" s="1" t="s">
        <v>110</v>
      </c>
      <c r="E137" s="1" t="s">
        <v>111</v>
      </c>
      <c r="G137" s="20">
        <v>1308</v>
      </c>
      <c r="H137" s="20">
        <v>208</v>
      </c>
      <c r="I137" s="20">
        <v>0</v>
      </c>
      <c r="J137" s="20">
        <v>0</v>
      </c>
      <c r="K137" s="20">
        <v>201</v>
      </c>
      <c r="L137" s="20">
        <v>0</v>
      </c>
      <c r="M137" s="20">
        <v>7</v>
      </c>
      <c r="N137" s="20">
        <v>34</v>
      </c>
      <c r="O137" s="20">
        <v>34</v>
      </c>
      <c r="P137" s="20">
        <v>0</v>
      </c>
      <c r="Q137" s="20">
        <v>111</v>
      </c>
      <c r="R137" s="20">
        <v>955</v>
      </c>
      <c r="S137" s="20">
        <v>929</v>
      </c>
      <c r="T137" s="20">
        <v>26</v>
      </c>
      <c r="U137" s="20">
        <v>0</v>
      </c>
      <c r="V137" s="20">
        <v>0</v>
      </c>
      <c r="W137" s="20"/>
      <c r="X137" s="20">
        <v>9</v>
      </c>
      <c r="Y137" s="20">
        <v>292.8789955002112</v>
      </c>
      <c r="Z137" s="173"/>
      <c r="AA137" s="173"/>
      <c r="AB137" s="173"/>
    </row>
    <row r="138" spans="4:28" x14ac:dyDescent="0.25">
      <c r="D138" s="1" t="s">
        <v>114</v>
      </c>
      <c r="E138" s="1" t="s">
        <v>115</v>
      </c>
      <c r="G138" s="20">
        <v>630</v>
      </c>
      <c r="H138" s="20">
        <v>120</v>
      </c>
      <c r="I138" s="20">
        <v>0</v>
      </c>
      <c r="J138" s="20">
        <v>3.5</v>
      </c>
      <c r="K138" s="20">
        <v>27.7</v>
      </c>
      <c r="L138" s="20">
        <v>0</v>
      </c>
      <c r="M138" s="20">
        <v>88.8</v>
      </c>
      <c r="N138" s="20">
        <v>20</v>
      </c>
      <c r="O138" s="20">
        <v>20</v>
      </c>
      <c r="P138" s="20">
        <v>0</v>
      </c>
      <c r="Q138" s="20">
        <v>103</v>
      </c>
      <c r="R138" s="20">
        <v>387</v>
      </c>
      <c r="S138" s="20">
        <v>375</v>
      </c>
      <c r="T138" s="20">
        <v>12</v>
      </c>
      <c r="U138" s="20">
        <v>0</v>
      </c>
      <c r="V138" s="20">
        <v>0</v>
      </c>
      <c r="W138" s="20"/>
      <c r="X138" s="20">
        <v>50</v>
      </c>
      <c r="Y138" s="20">
        <v>145.58797487763943</v>
      </c>
      <c r="Z138" s="173"/>
      <c r="AA138" s="173"/>
      <c r="AB138" s="173"/>
    </row>
    <row r="139" spans="4:28" x14ac:dyDescent="0.25">
      <c r="D139" s="1" t="s">
        <v>116</v>
      </c>
      <c r="E139" s="1" t="s">
        <v>117</v>
      </c>
      <c r="G139" s="20">
        <v>713</v>
      </c>
      <c r="H139" s="20">
        <v>242</v>
      </c>
      <c r="I139" s="20">
        <v>160</v>
      </c>
      <c r="J139" s="20">
        <v>0</v>
      </c>
      <c r="K139" s="20">
        <v>0</v>
      </c>
      <c r="L139" s="20">
        <v>21</v>
      </c>
      <c r="M139" s="20">
        <v>61</v>
      </c>
      <c r="N139" s="20">
        <v>0</v>
      </c>
      <c r="O139" s="20">
        <v>0</v>
      </c>
      <c r="P139" s="20">
        <v>0</v>
      </c>
      <c r="Q139" s="20">
        <v>33</v>
      </c>
      <c r="R139" s="20">
        <v>438</v>
      </c>
      <c r="S139" s="20">
        <v>425</v>
      </c>
      <c r="T139" s="20">
        <v>13</v>
      </c>
      <c r="U139" s="20">
        <v>0</v>
      </c>
      <c r="V139" s="20">
        <v>8</v>
      </c>
      <c r="W139" s="20"/>
      <c r="X139" s="20">
        <v>6</v>
      </c>
      <c r="Y139" s="20">
        <v>178.16226506596698</v>
      </c>
      <c r="Z139" s="173"/>
      <c r="AA139" s="173"/>
      <c r="AB139" s="173"/>
    </row>
    <row r="140" spans="4:28" x14ac:dyDescent="0.25">
      <c r="D140" s="1" t="s">
        <v>118</v>
      </c>
      <c r="E140" s="1" t="s">
        <v>119</v>
      </c>
      <c r="G140" s="20">
        <v>1689</v>
      </c>
      <c r="H140" s="20">
        <v>588</v>
      </c>
      <c r="I140" s="20">
        <v>65</v>
      </c>
      <c r="J140" s="20">
        <v>72</v>
      </c>
      <c r="K140" s="20">
        <v>393</v>
      </c>
      <c r="L140" s="20">
        <v>0</v>
      </c>
      <c r="M140" s="20">
        <v>58</v>
      </c>
      <c r="N140" s="20">
        <v>104</v>
      </c>
      <c r="O140" s="20">
        <v>104</v>
      </c>
      <c r="P140" s="20">
        <v>0</v>
      </c>
      <c r="Q140" s="20">
        <v>103</v>
      </c>
      <c r="R140" s="20">
        <v>894</v>
      </c>
      <c r="S140" s="20">
        <v>860</v>
      </c>
      <c r="T140" s="20">
        <v>34</v>
      </c>
      <c r="U140" s="20">
        <v>0</v>
      </c>
      <c r="V140" s="20">
        <v>0</v>
      </c>
      <c r="W140" s="20"/>
      <c r="X140" s="20">
        <v>25</v>
      </c>
      <c r="Y140" s="20">
        <v>252.29260022355697</v>
      </c>
      <c r="Z140" s="173"/>
      <c r="AA140" s="173"/>
      <c r="AB140" s="173"/>
    </row>
    <row r="141" spans="4:28" x14ac:dyDescent="0.25">
      <c r="D141" s="1" t="s">
        <v>120</v>
      </c>
      <c r="E141" s="1" t="s">
        <v>121</v>
      </c>
      <c r="G141" s="20">
        <v>2627</v>
      </c>
      <c r="H141" s="20">
        <v>955</v>
      </c>
      <c r="I141" s="20">
        <v>112.8</v>
      </c>
      <c r="J141" s="20">
        <v>0</v>
      </c>
      <c r="K141" s="20">
        <v>145.19999999999999</v>
      </c>
      <c r="L141" s="20">
        <v>42.7</v>
      </c>
      <c r="M141" s="20">
        <v>654.29999999999995</v>
      </c>
      <c r="N141" s="20">
        <v>0</v>
      </c>
      <c r="O141" s="20">
        <v>0</v>
      </c>
      <c r="P141" s="20">
        <v>0</v>
      </c>
      <c r="Q141" s="20">
        <v>762</v>
      </c>
      <c r="R141" s="20">
        <v>910</v>
      </c>
      <c r="S141" s="20">
        <v>885.7</v>
      </c>
      <c r="T141" s="20">
        <v>24.3</v>
      </c>
      <c r="U141" s="20">
        <v>0</v>
      </c>
      <c r="V141" s="20">
        <v>0</v>
      </c>
      <c r="W141" s="20"/>
      <c r="X141" s="20">
        <v>467</v>
      </c>
      <c r="Y141" s="20">
        <v>325.78532288343501</v>
      </c>
      <c r="Z141" s="173"/>
      <c r="AA141" s="173"/>
      <c r="AB141" s="173"/>
    </row>
    <row r="142" spans="4:28" x14ac:dyDescent="0.25">
      <c r="D142" s="1" t="s">
        <v>126</v>
      </c>
      <c r="E142" s="1" t="s">
        <v>127</v>
      </c>
      <c r="G142" s="20">
        <v>7781</v>
      </c>
      <c r="H142" s="20">
        <v>5966</v>
      </c>
      <c r="I142" s="20">
        <v>5735</v>
      </c>
      <c r="J142" s="20">
        <v>120</v>
      </c>
      <c r="K142" s="20">
        <v>0</v>
      </c>
      <c r="L142" s="20">
        <v>0</v>
      </c>
      <c r="M142" s="20">
        <v>111</v>
      </c>
      <c r="N142" s="20">
        <v>883</v>
      </c>
      <c r="O142" s="20">
        <v>421</v>
      </c>
      <c r="P142" s="20">
        <v>462</v>
      </c>
      <c r="Q142" s="20">
        <v>219</v>
      </c>
      <c r="R142" s="20">
        <v>713</v>
      </c>
      <c r="S142" s="20">
        <v>674</v>
      </c>
      <c r="T142" s="20">
        <v>25</v>
      </c>
      <c r="U142" s="20">
        <v>14</v>
      </c>
      <c r="V142" s="20">
        <v>0</v>
      </c>
      <c r="W142" s="20"/>
      <c r="X142" s="20">
        <v>1828</v>
      </c>
      <c r="Y142" s="20">
        <v>918.39466468711203</v>
      </c>
      <c r="Z142" s="173"/>
      <c r="AA142" s="173"/>
      <c r="AB142" s="173"/>
    </row>
    <row r="143" spans="4:28" x14ac:dyDescent="0.25">
      <c r="D143" s="1" t="s">
        <v>128</v>
      </c>
      <c r="E143" s="1" t="s">
        <v>129</v>
      </c>
      <c r="G143" s="20">
        <v>924</v>
      </c>
      <c r="H143" s="20">
        <v>130</v>
      </c>
      <c r="I143" s="20">
        <v>0</v>
      </c>
      <c r="J143" s="20">
        <v>0</v>
      </c>
      <c r="K143" s="20">
        <v>30</v>
      </c>
      <c r="L143" s="20">
        <v>0</v>
      </c>
      <c r="M143" s="20">
        <v>100</v>
      </c>
      <c r="N143" s="20">
        <v>0</v>
      </c>
      <c r="O143" s="20">
        <v>0</v>
      </c>
      <c r="P143" s="20">
        <v>0</v>
      </c>
      <c r="Q143" s="20">
        <v>363</v>
      </c>
      <c r="R143" s="20">
        <v>431</v>
      </c>
      <c r="S143" s="20">
        <v>409</v>
      </c>
      <c r="T143" s="20">
        <v>15</v>
      </c>
      <c r="U143" s="20">
        <v>7</v>
      </c>
      <c r="V143" s="20">
        <v>0</v>
      </c>
      <c r="W143" s="20"/>
      <c r="X143" s="20">
        <v>1</v>
      </c>
      <c r="Y143" s="20">
        <v>162.6534185259793</v>
      </c>
      <c r="Z143" s="173"/>
      <c r="AA143" s="173"/>
      <c r="AB143" s="173"/>
    </row>
    <row r="144" spans="4:28" x14ac:dyDescent="0.25">
      <c r="D144" s="1" t="s">
        <v>132</v>
      </c>
      <c r="E144" s="1" t="s">
        <v>133</v>
      </c>
      <c r="G144" s="20">
        <v>2663</v>
      </c>
      <c r="H144" s="20">
        <v>1725</v>
      </c>
      <c r="I144" s="20">
        <v>633</v>
      </c>
      <c r="J144" s="20">
        <v>0</v>
      </c>
      <c r="K144" s="20">
        <v>1058</v>
      </c>
      <c r="L144" s="20">
        <v>0</v>
      </c>
      <c r="M144" s="20">
        <v>34</v>
      </c>
      <c r="N144" s="20">
        <v>144</v>
      </c>
      <c r="O144" s="20">
        <v>144</v>
      </c>
      <c r="P144" s="20">
        <v>0</v>
      </c>
      <c r="Q144" s="20">
        <v>370</v>
      </c>
      <c r="R144" s="20">
        <v>424</v>
      </c>
      <c r="S144" s="20">
        <v>408</v>
      </c>
      <c r="T144" s="20">
        <v>16</v>
      </c>
      <c r="U144" s="20">
        <v>0</v>
      </c>
      <c r="V144" s="20">
        <v>0</v>
      </c>
      <c r="W144" s="20"/>
      <c r="X144" s="20">
        <v>33</v>
      </c>
      <c r="Y144" s="20">
        <v>349.02728576087799</v>
      </c>
      <c r="Z144" s="173"/>
      <c r="AA144" s="173"/>
      <c r="AB144" s="173"/>
    </row>
    <row r="145" spans="4:28" x14ac:dyDescent="0.25">
      <c r="D145" s="1" t="s">
        <v>134</v>
      </c>
      <c r="E145" s="1" t="s">
        <v>135</v>
      </c>
      <c r="G145" s="20">
        <v>1607</v>
      </c>
      <c r="H145" s="20">
        <v>448</v>
      </c>
      <c r="I145" s="20">
        <v>276.7</v>
      </c>
      <c r="J145" s="20">
        <v>3.3</v>
      </c>
      <c r="K145" s="20">
        <v>168</v>
      </c>
      <c r="L145" s="20">
        <v>0</v>
      </c>
      <c r="M145" s="20">
        <v>0</v>
      </c>
      <c r="N145" s="20">
        <v>258</v>
      </c>
      <c r="O145" s="20">
        <v>233.9</v>
      </c>
      <c r="P145" s="20">
        <v>24.1</v>
      </c>
      <c r="Q145" s="20">
        <v>138</v>
      </c>
      <c r="R145" s="20">
        <v>763</v>
      </c>
      <c r="S145" s="20">
        <v>738</v>
      </c>
      <c r="T145" s="20">
        <v>25</v>
      </c>
      <c r="U145" s="20">
        <v>0</v>
      </c>
      <c r="V145" s="20">
        <v>0</v>
      </c>
      <c r="W145" s="20"/>
      <c r="X145" s="20">
        <v>66</v>
      </c>
      <c r="Y145" s="20">
        <v>327.35788195498401</v>
      </c>
      <c r="Z145" s="173"/>
      <c r="AA145" s="173"/>
      <c r="AB145" s="173"/>
    </row>
    <row r="146" spans="4:28" x14ac:dyDescent="0.25">
      <c r="D146" s="1" t="s">
        <v>136</v>
      </c>
      <c r="E146" s="1" t="s">
        <v>137</v>
      </c>
      <c r="G146" s="20">
        <v>1640</v>
      </c>
      <c r="H146" s="20">
        <v>493</v>
      </c>
      <c r="I146" s="20">
        <v>493</v>
      </c>
      <c r="J146" s="20">
        <v>0</v>
      </c>
      <c r="K146" s="20">
        <v>0</v>
      </c>
      <c r="L146" s="20">
        <v>0</v>
      </c>
      <c r="M146" s="20">
        <v>0</v>
      </c>
      <c r="N146" s="20">
        <v>392</v>
      </c>
      <c r="O146" s="20">
        <v>84</v>
      </c>
      <c r="P146" s="20">
        <v>308</v>
      </c>
      <c r="Q146" s="20">
        <v>294</v>
      </c>
      <c r="R146" s="20">
        <v>461</v>
      </c>
      <c r="S146" s="20">
        <v>461</v>
      </c>
      <c r="T146" s="20">
        <v>0</v>
      </c>
      <c r="U146" s="20">
        <v>0</v>
      </c>
      <c r="V146" s="20">
        <v>11</v>
      </c>
      <c r="W146" s="20"/>
      <c r="X146" s="20">
        <v>46</v>
      </c>
      <c r="Y146" s="20">
        <v>247.81432284554998</v>
      </c>
      <c r="Z146" s="173"/>
      <c r="AA146" s="173"/>
      <c r="AB146" s="173"/>
    </row>
    <row r="147" spans="4:28" x14ac:dyDescent="0.25">
      <c r="D147" s="1" t="s">
        <v>138</v>
      </c>
      <c r="E147" s="1" t="s">
        <v>139</v>
      </c>
      <c r="G147" s="20">
        <v>2269</v>
      </c>
      <c r="H147" s="20">
        <v>1243</v>
      </c>
      <c r="I147" s="20">
        <v>720</v>
      </c>
      <c r="J147" s="20">
        <v>16</v>
      </c>
      <c r="K147" s="20">
        <v>330</v>
      </c>
      <c r="L147" s="20">
        <v>8</v>
      </c>
      <c r="M147" s="20">
        <v>169</v>
      </c>
      <c r="N147" s="20">
        <v>269</v>
      </c>
      <c r="O147" s="20">
        <v>126</v>
      </c>
      <c r="P147" s="20">
        <v>143</v>
      </c>
      <c r="Q147" s="20">
        <v>170</v>
      </c>
      <c r="R147" s="20">
        <v>587</v>
      </c>
      <c r="S147" s="20">
        <v>545</v>
      </c>
      <c r="T147" s="20">
        <v>42</v>
      </c>
      <c r="U147" s="20">
        <v>0</v>
      </c>
      <c r="V147" s="20">
        <v>0</v>
      </c>
      <c r="W147" s="20"/>
      <c r="X147" s="20">
        <v>185</v>
      </c>
      <c r="Y147" s="20">
        <v>364.28847762269703</v>
      </c>
      <c r="Z147" s="173"/>
      <c r="AA147" s="173"/>
      <c r="AB147" s="173"/>
    </row>
    <row r="148" spans="4:28" x14ac:dyDescent="0.25">
      <c r="D148" s="1" t="s">
        <v>140</v>
      </c>
      <c r="E148" s="1" t="s">
        <v>141</v>
      </c>
      <c r="G148" s="20">
        <v>7425</v>
      </c>
      <c r="H148" s="20">
        <v>3230</v>
      </c>
      <c r="I148" s="20">
        <v>2759</v>
      </c>
      <c r="J148" s="20">
        <v>0</v>
      </c>
      <c r="K148" s="20">
        <v>385</v>
      </c>
      <c r="L148" s="20">
        <v>54</v>
      </c>
      <c r="M148" s="20">
        <v>32</v>
      </c>
      <c r="N148" s="20">
        <v>2090</v>
      </c>
      <c r="O148" s="20">
        <v>1085</v>
      </c>
      <c r="P148" s="20">
        <v>1005</v>
      </c>
      <c r="Q148" s="20">
        <v>983</v>
      </c>
      <c r="R148" s="20">
        <v>1122</v>
      </c>
      <c r="S148" s="20">
        <v>1097</v>
      </c>
      <c r="T148" s="20">
        <v>25</v>
      </c>
      <c r="U148" s="20">
        <v>0</v>
      </c>
      <c r="V148" s="20">
        <v>0</v>
      </c>
      <c r="W148" s="20"/>
      <c r="X148" s="20">
        <v>898</v>
      </c>
      <c r="Y148" s="20">
        <v>811.29569219883012</v>
      </c>
      <c r="Z148" s="173"/>
      <c r="AA148" s="173"/>
      <c r="AB148" s="173"/>
    </row>
    <row r="149" spans="4:28" x14ac:dyDescent="0.25">
      <c r="D149" s="1" t="s">
        <v>142</v>
      </c>
      <c r="E149" s="1" t="s">
        <v>143</v>
      </c>
      <c r="G149" s="20">
        <v>1410</v>
      </c>
      <c r="H149" s="20">
        <v>360</v>
      </c>
      <c r="I149" s="20">
        <v>50.1</v>
      </c>
      <c r="J149" s="20">
        <v>42.2</v>
      </c>
      <c r="K149" s="20">
        <v>197.1</v>
      </c>
      <c r="L149" s="20">
        <v>0</v>
      </c>
      <c r="M149" s="20">
        <v>70.599999999999994</v>
      </c>
      <c r="N149" s="20">
        <v>104</v>
      </c>
      <c r="O149" s="20">
        <v>104</v>
      </c>
      <c r="P149" s="20">
        <v>0</v>
      </c>
      <c r="Q149" s="20">
        <v>245</v>
      </c>
      <c r="R149" s="20">
        <v>701</v>
      </c>
      <c r="S149" s="20">
        <v>647</v>
      </c>
      <c r="T149" s="20">
        <v>20</v>
      </c>
      <c r="U149" s="20">
        <v>34</v>
      </c>
      <c r="V149" s="20">
        <v>0</v>
      </c>
      <c r="W149" s="20"/>
      <c r="X149" s="20">
        <v>51</v>
      </c>
      <c r="Y149" s="20">
        <v>217.39298620579521</v>
      </c>
      <c r="Z149" s="173"/>
      <c r="AA149" s="173"/>
      <c r="AB149" s="173"/>
    </row>
    <row r="150" spans="4:28" x14ac:dyDescent="0.25">
      <c r="D150" s="1" t="s">
        <v>42</v>
      </c>
      <c r="E150" s="1" t="s">
        <v>43</v>
      </c>
      <c r="G150" s="20">
        <v>1893</v>
      </c>
      <c r="H150" s="20">
        <v>215</v>
      </c>
      <c r="I150" s="20">
        <v>17</v>
      </c>
      <c r="J150" s="20">
        <v>0</v>
      </c>
      <c r="K150" s="20">
        <v>0</v>
      </c>
      <c r="L150" s="20">
        <v>0</v>
      </c>
      <c r="M150" s="20">
        <v>198</v>
      </c>
      <c r="N150" s="20">
        <v>0</v>
      </c>
      <c r="O150" s="20">
        <v>0</v>
      </c>
      <c r="P150" s="20">
        <v>0</v>
      </c>
      <c r="Q150" s="20">
        <v>9</v>
      </c>
      <c r="R150" s="20">
        <v>1669</v>
      </c>
      <c r="S150" s="20">
        <v>1669</v>
      </c>
      <c r="T150" s="20">
        <v>0</v>
      </c>
      <c r="U150" s="20">
        <v>0</v>
      </c>
      <c r="V150" s="20">
        <v>5241</v>
      </c>
      <c r="W150" s="20"/>
      <c r="X150" s="20">
        <v>39</v>
      </c>
      <c r="Y150" s="20">
        <v>336.05443154885899</v>
      </c>
      <c r="Z150" s="173"/>
      <c r="AA150" s="173"/>
      <c r="AB150" s="173"/>
    </row>
    <row r="151" spans="4:28" x14ac:dyDescent="0.25">
      <c r="D151" s="1" t="s">
        <v>539</v>
      </c>
      <c r="E151" s="1" t="s">
        <v>540</v>
      </c>
      <c r="G151" s="20">
        <v>1505</v>
      </c>
      <c r="H151" s="20">
        <v>1023</v>
      </c>
      <c r="I151" s="20">
        <v>480</v>
      </c>
      <c r="J151" s="20">
        <v>0</v>
      </c>
      <c r="K151" s="20">
        <v>543</v>
      </c>
      <c r="L151" s="20">
        <v>0</v>
      </c>
      <c r="M151" s="20">
        <v>0</v>
      </c>
      <c r="N151" s="20">
        <v>0</v>
      </c>
      <c r="O151" s="20">
        <v>0</v>
      </c>
      <c r="P151" s="20">
        <v>0</v>
      </c>
      <c r="Q151" s="20">
        <v>0</v>
      </c>
      <c r="R151" s="20">
        <v>482</v>
      </c>
      <c r="S151" s="20">
        <v>447</v>
      </c>
      <c r="T151" s="20">
        <v>35</v>
      </c>
      <c r="U151" s="20">
        <v>0</v>
      </c>
      <c r="V151" s="20">
        <v>0</v>
      </c>
      <c r="W151" s="20"/>
      <c r="X151" s="20">
        <v>174</v>
      </c>
      <c r="Y151" s="20">
        <v>206.04798203221608</v>
      </c>
      <c r="Z151" s="173"/>
      <c r="AA151" s="173"/>
      <c r="AB151" s="173"/>
    </row>
    <row r="152" spans="4:28" x14ac:dyDescent="0.25">
      <c r="D152" s="1" t="s">
        <v>541</v>
      </c>
      <c r="E152" s="1" t="s">
        <v>542</v>
      </c>
      <c r="G152" s="20">
        <v>2815</v>
      </c>
      <c r="H152" s="20">
        <v>1172</v>
      </c>
      <c r="I152" s="20">
        <v>0</v>
      </c>
      <c r="J152" s="20">
        <v>0</v>
      </c>
      <c r="K152" s="20">
        <v>145.9</v>
      </c>
      <c r="L152" s="20">
        <v>0</v>
      </c>
      <c r="M152" s="20">
        <v>1026.0999999999999</v>
      </c>
      <c r="N152" s="20">
        <v>388</v>
      </c>
      <c r="O152" s="20">
        <v>0</v>
      </c>
      <c r="P152" s="20">
        <v>388</v>
      </c>
      <c r="Q152" s="20">
        <v>188</v>
      </c>
      <c r="R152" s="20">
        <v>1067</v>
      </c>
      <c r="S152" s="20">
        <v>1034</v>
      </c>
      <c r="T152" s="20">
        <v>33</v>
      </c>
      <c r="U152" s="20">
        <v>0</v>
      </c>
      <c r="V152" s="20">
        <v>0</v>
      </c>
      <c r="W152" s="20"/>
      <c r="X152" s="20">
        <v>48</v>
      </c>
      <c r="Y152" s="20">
        <v>367.27220866001596</v>
      </c>
      <c r="Z152" s="173"/>
      <c r="AA152" s="173"/>
      <c r="AB152" s="173"/>
    </row>
    <row r="153" spans="4:28" x14ac:dyDescent="0.25">
      <c r="D153" s="1" t="s">
        <v>545</v>
      </c>
      <c r="E153" s="1" t="s">
        <v>546</v>
      </c>
      <c r="G153" s="20">
        <v>1245</v>
      </c>
      <c r="H153" s="20">
        <v>138</v>
      </c>
      <c r="I153" s="20">
        <v>28</v>
      </c>
      <c r="J153" s="20">
        <v>0</v>
      </c>
      <c r="K153" s="20">
        <v>20</v>
      </c>
      <c r="L153" s="20">
        <v>0</v>
      </c>
      <c r="M153" s="20">
        <v>90</v>
      </c>
      <c r="N153" s="20">
        <v>246</v>
      </c>
      <c r="O153" s="20">
        <v>246</v>
      </c>
      <c r="P153" s="20">
        <v>0</v>
      </c>
      <c r="Q153" s="20">
        <v>436</v>
      </c>
      <c r="R153" s="20">
        <v>425</v>
      </c>
      <c r="S153" s="20">
        <v>397</v>
      </c>
      <c r="T153" s="20">
        <v>18</v>
      </c>
      <c r="U153" s="20">
        <v>10</v>
      </c>
      <c r="V153" s="20">
        <v>0</v>
      </c>
      <c r="W153" s="20"/>
      <c r="X153" s="20">
        <v>58</v>
      </c>
      <c r="Y153" s="20">
        <v>176.12300276033392</v>
      </c>
      <c r="Z153" s="173"/>
      <c r="AA153" s="173"/>
      <c r="AB153" s="173"/>
    </row>
    <row r="154" spans="4:28" x14ac:dyDescent="0.25">
      <c r="D154" s="1" t="s">
        <v>551</v>
      </c>
      <c r="E154" s="1" t="s">
        <v>552</v>
      </c>
      <c r="G154" s="20">
        <v>889</v>
      </c>
      <c r="H154" s="20">
        <v>339</v>
      </c>
      <c r="I154" s="20">
        <v>133</v>
      </c>
      <c r="J154" s="20">
        <v>0</v>
      </c>
      <c r="K154" s="20">
        <v>167</v>
      </c>
      <c r="L154" s="20">
        <v>0</v>
      </c>
      <c r="M154" s="20">
        <v>39</v>
      </c>
      <c r="N154" s="20">
        <v>9</v>
      </c>
      <c r="O154" s="20">
        <v>9</v>
      </c>
      <c r="P154" s="20">
        <v>0</v>
      </c>
      <c r="Q154" s="20">
        <v>70</v>
      </c>
      <c r="R154" s="20">
        <v>471</v>
      </c>
      <c r="S154" s="20">
        <v>422</v>
      </c>
      <c r="T154" s="20">
        <v>18</v>
      </c>
      <c r="U154" s="20">
        <v>31</v>
      </c>
      <c r="V154" s="20">
        <v>0</v>
      </c>
      <c r="W154" s="20"/>
      <c r="X154" s="20">
        <v>95</v>
      </c>
      <c r="Y154" s="20">
        <v>204.55459254292899</v>
      </c>
      <c r="Z154" s="173"/>
      <c r="AA154" s="173"/>
      <c r="AB154" s="173"/>
    </row>
    <row r="155" spans="4:28" x14ac:dyDescent="0.25">
      <c r="D155" s="1" t="s">
        <v>557</v>
      </c>
      <c r="E155" s="1" t="s">
        <v>558</v>
      </c>
      <c r="G155" s="20">
        <v>2876</v>
      </c>
      <c r="H155" s="20">
        <v>950</v>
      </c>
      <c r="I155" s="20">
        <v>9</v>
      </c>
      <c r="J155" s="20">
        <v>0</v>
      </c>
      <c r="K155" s="20">
        <v>46</v>
      </c>
      <c r="L155" s="20">
        <v>43</v>
      </c>
      <c r="M155" s="20">
        <v>852</v>
      </c>
      <c r="N155" s="20">
        <v>209</v>
      </c>
      <c r="O155" s="20">
        <v>193</v>
      </c>
      <c r="P155" s="20">
        <v>16</v>
      </c>
      <c r="Q155" s="20">
        <v>7</v>
      </c>
      <c r="R155" s="20">
        <v>1710</v>
      </c>
      <c r="S155" s="20">
        <v>1684</v>
      </c>
      <c r="T155" s="20">
        <v>26</v>
      </c>
      <c r="U155" s="20">
        <v>0</v>
      </c>
      <c r="V155" s="20">
        <v>0</v>
      </c>
      <c r="W155" s="20"/>
      <c r="X155" s="20">
        <v>488</v>
      </c>
      <c r="Y155" s="20">
        <v>425.26722963178798</v>
      </c>
      <c r="Z155" s="173"/>
      <c r="AA155" s="173"/>
      <c r="AB155" s="173"/>
    </row>
    <row r="156" spans="4:28" x14ac:dyDescent="0.25">
      <c r="D156" s="1" t="s">
        <v>564</v>
      </c>
      <c r="E156" s="1" t="s">
        <v>565</v>
      </c>
      <c r="G156" s="20">
        <v>454</v>
      </c>
      <c r="H156" s="20">
        <v>249</v>
      </c>
      <c r="I156" s="20">
        <v>150</v>
      </c>
      <c r="J156" s="20">
        <v>26</v>
      </c>
      <c r="K156" s="20">
        <v>66</v>
      </c>
      <c r="L156" s="20">
        <v>0</v>
      </c>
      <c r="M156" s="20">
        <v>7</v>
      </c>
      <c r="N156" s="20">
        <v>52</v>
      </c>
      <c r="O156" s="20">
        <v>47</v>
      </c>
      <c r="P156" s="20">
        <v>5</v>
      </c>
      <c r="Q156" s="20">
        <v>132</v>
      </c>
      <c r="R156" s="20">
        <v>21</v>
      </c>
      <c r="S156" s="20">
        <v>0</v>
      </c>
      <c r="T156" s="20">
        <v>13</v>
      </c>
      <c r="U156" s="20">
        <v>8</v>
      </c>
      <c r="V156" s="20">
        <v>0</v>
      </c>
      <c r="W156" s="20"/>
      <c r="X156" s="20">
        <v>38</v>
      </c>
      <c r="Y156" s="20">
        <v>165.5721119895461</v>
      </c>
      <c r="Z156" s="173"/>
      <c r="AA156" s="173"/>
      <c r="AB156" s="173"/>
    </row>
    <row r="157" spans="4:28" x14ac:dyDescent="0.25">
      <c r="D157" s="1" t="s">
        <v>566</v>
      </c>
      <c r="E157" s="1" t="s">
        <v>567</v>
      </c>
      <c r="G157" s="20">
        <v>2984</v>
      </c>
      <c r="H157" s="20">
        <v>977</v>
      </c>
      <c r="I157" s="20">
        <v>969</v>
      </c>
      <c r="J157" s="20">
        <v>8</v>
      </c>
      <c r="K157" s="20">
        <v>0</v>
      </c>
      <c r="L157" s="20">
        <v>0</v>
      </c>
      <c r="M157" s="20">
        <v>0</v>
      </c>
      <c r="N157" s="20">
        <v>379</v>
      </c>
      <c r="O157" s="20">
        <v>254</v>
      </c>
      <c r="P157" s="20">
        <v>125</v>
      </c>
      <c r="Q157" s="20">
        <v>426</v>
      </c>
      <c r="R157" s="20">
        <v>1202</v>
      </c>
      <c r="S157" s="20">
        <v>1202</v>
      </c>
      <c r="T157" s="20">
        <v>0</v>
      </c>
      <c r="U157" s="20">
        <v>0</v>
      </c>
      <c r="V157" s="20">
        <v>9</v>
      </c>
      <c r="W157" s="20"/>
      <c r="X157" s="20">
        <v>398</v>
      </c>
      <c r="Y157" s="20">
        <v>358.77184694938904</v>
      </c>
      <c r="Z157" s="173"/>
      <c r="AA157" s="173"/>
      <c r="AB157" s="173"/>
    </row>
    <row r="158" spans="4:28" x14ac:dyDescent="0.25">
      <c r="D158" s="1" t="s">
        <v>401</v>
      </c>
      <c r="E158" s="1" t="s">
        <v>402</v>
      </c>
      <c r="G158" s="20">
        <v>2523</v>
      </c>
      <c r="H158" s="20">
        <v>250</v>
      </c>
      <c r="I158" s="20">
        <v>123</v>
      </c>
      <c r="J158" s="20">
        <v>23.6</v>
      </c>
      <c r="K158" s="20">
        <v>16.399999999999999</v>
      </c>
      <c r="L158" s="20">
        <v>0</v>
      </c>
      <c r="M158" s="20">
        <v>87.1</v>
      </c>
      <c r="N158" s="20">
        <v>1235</v>
      </c>
      <c r="O158" s="20">
        <v>1235</v>
      </c>
      <c r="P158" s="20">
        <v>0</v>
      </c>
      <c r="Q158" s="20">
        <v>256</v>
      </c>
      <c r="R158" s="20">
        <v>782</v>
      </c>
      <c r="S158" s="20">
        <v>739.9</v>
      </c>
      <c r="T158" s="20">
        <v>42.1</v>
      </c>
      <c r="U158" s="20">
        <v>0</v>
      </c>
      <c r="V158" s="20">
        <v>0</v>
      </c>
      <c r="W158" s="20"/>
      <c r="X158" s="20">
        <v>102</v>
      </c>
      <c r="Y158" s="20">
        <v>277.55938703930195</v>
      </c>
      <c r="Z158" s="173"/>
      <c r="AA158" s="173"/>
      <c r="AB158" s="173"/>
    </row>
    <row r="159" spans="4:28" x14ac:dyDescent="0.25">
      <c r="D159" s="1" t="s">
        <v>403</v>
      </c>
      <c r="E159" s="1" t="s">
        <v>404</v>
      </c>
      <c r="G159" s="20">
        <v>3070</v>
      </c>
      <c r="H159" s="20">
        <v>1773</v>
      </c>
      <c r="I159" s="20">
        <v>838</v>
      </c>
      <c r="J159" s="20">
        <v>168</v>
      </c>
      <c r="K159" s="20">
        <v>408</v>
      </c>
      <c r="L159" s="20">
        <v>0</v>
      </c>
      <c r="M159" s="20">
        <v>359</v>
      </c>
      <c r="N159" s="20">
        <v>64</v>
      </c>
      <c r="O159" s="20">
        <v>64</v>
      </c>
      <c r="P159" s="20">
        <v>0</v>
      </c>
      <c r="Q159" s="20">
        <v>174</v>
      </c>
      <c r="R159" s="20">
        <v>1059</v>
      </c>
      <c r="S159" s="20">
        <v>1023</v>
      </c>
      <c r="T159" s="20">
        <v>32</v>
      </c>
      <c r="U159" s="20">
        <v>4</v>
      </c>
      <c r="V159" s="20">
        <v>43</v>
      </c>
      <c r="W159" s="20"/>
      <c r="X159" s="20">
        <v>0</v>
      </c>
      <c r="Y159" s="20">
        <v>400.13418146344799</v>
      </c>
      <c r="Z159" s="173"/>
      <c r="AA159" s="173"/>
      <c r="AB159" s="173"/>
    </row>
    <row r="160" spans="4:28" x14ac:dyDescent="0.25">
      <c r="D160" s="1" t="s">
        <v>407</v>
      </c>
      <c r="E160" s="1" t="s">
        <v>408</v>
      </c>
      <c r="G160" s="20">
        <v>1518</v>
      </c>
      <c r="H160" s="20">
        <v>848</v>
      </c>
      <c r="I160" s="20">
        <v>650</v>
      </c>
      <c r="J160" s="20">
        <v>174</v>
      </c>
      <c r="K160" s="20">
        <v>24</v>
      </c>
      <c r="L160" s="20">
        <v>0</v>
      </c>
      <c r="M160" s="20">
        <v>0</v>
      </c>
      <c r="N160" s="20">
        <v>0</v>
      </c>
      <c r="O160" s="20">
        <v>0</v>
      </c>
      <c r="P160" s="20">
        <v>0</v>
      </c>
      <c r="Q160" s="20">
        <v>138</v>
      </c>
      <c r="R160" s="20">
        <v>532</v>
      </c>
      <c r="S160" s="20">
        <v>517</v>
      </c>
      <c r="T160" s="20">
        <v>15</v>
      </c>
      <c r="U160" s="20">
        <v>0</v>
      </c>
      <c r="V160" s="20">
        <v>19</v>
      </c>
      <c r="W160" s="20"/>
      <c r="X160" s="20">
        <v>218</v>
      </c>
      <c r="Y160" s="20">
        <v>204.46190084252399</v>
      </c>
      <c r="Z160" s="173"/>
      <c r="AA160" s="173"/>
      <c r="AB160" s="173"/>
    </row>
    <row r="161" spans="4:28" x14ac:dyDescent="0.25">
      <c r="D161" s="1" t="s">
        <v>409</v>
      </c>
      <c r="E161" s="1" t="s">
        <v>410</v>
      </c>
      <c r="G161" s="20">
        <v>1849</v>
      </c>
      <c r="H161" s="20">
        <v>677</v>
      </c>
      <c r="I161" s="20">
        <v>27</v>
      </c>
      <c r="J161" s="20">
        <v>52</v>
      </c>
      <c r="K161" s="20">
        <v>406</v>
      </c>
      <c r="L161" s="20">
        <v>0</v>
      </c>
      <c r="M161" s="20">
        <v>192</v>
      </c>
      <c r="N161" s="20">
        <v>30</v>
      </c>
      <c r="O161" s="20">
        <v>30</v>
      </c>
      <c r="P161" s="20">
        <v>0</v>
      </c>
      <c r="Q161" s="20">
        <v>232</v>
      </c>
      <c r="R161" s="20">
        <v>910</v>
      </c>
      <c r="S161" s="20">
        <v>876</v>
      </c>
      <c r="T161" s="20">
        <v>34</v>
      </c>
      <c r="U161" s="20">
        <v>0</v>
      </c>
      <c r="V161" s="20">
        <v>0</v>
      </c>
      <c r="W161" s="20"/>
      <c r="X161" s="20">
        <v>12</v>
      </c>
      <c r="Y161" s="20">
        <v>273.20277076703798</v>
      </c>
      <c r="Z161" s="173"/>
      <c r="AA161" s="173"/>
      <c r="AB161" s="173"/>
    </row>
    <row r="162" spans="4:28" x14ac:dyDescent="0.25">
      <c r="D162" s="1" t="s">
        <v>411</v>
      </c>
      <c r="E162" s="1" t="s">
        <v>412</v>
      </c>
      <c r="G162" s="20">
        <v>1305</v>
      </c>
      <c r="H162" s="20">
        <v>225</v>
      </c>
      <c r="I162" s="20">
        <v>0</v>
      </c>
      <c r="J162" s="20">
        <v>137</v>
      </c>
      <c r="K162" s="20">
        <v>109</v>
      </c>
      <c r="L162" s="20">
        <v>0</v>
      </c>
      <c r="M162" s="20">
        <v>-21</v>
      </c>
      <c r="N162" s="20">
        <v>205</v>
      </c>
      <c r="O162" s="20">
        <v>205</v>
      </c>
      <c r="P162" s="20">
        <v>0</v>
      </c>
      <c r="Q162" s="20">
        <v>158</v>
      </c>
      <c r="R162" s="20">
        <v>717</v>
      </c>
      <c r="S162" s="20">
        <v>650</v>
      </c>
      <c r="T162" s="20">
        <v>54</v>
      </c>
      <c r="U162" s="20">
        <v>13</v>
      </c>
      <c r="V162" s="20">
        <v>0</v>
      </c>
      <c r="W162" s="20"/>
      <c r="X162" s="20">
        <v>7</v>
      </c>
      <c r="Y162" s="20">
        <v>258.68286513520502</v>
      </c>
      <c r="Z162" s="173"/>
      <c r="AA162" s="173"/>
      <c r="AB162" s="173"/>
    </row>
    <row r="163" spans="4:28" x14ac:dyDescent="0.25">
      <c r="D163" s="1" t="s">
        <v>419</v>
      </c>
      <c r="E163" s="1" t="s">
        <v>420</v>
      </c>
      <c r="G163" s="20">
        <v>2822</v>
      </c>
      <c r="H163" s="20">
        <v>1768</v>
      </c>
      <c r="I163" s="20">
        <v>1428.4</v>
      </c>
      <c r="J163" s="20">
        <v>15.7</v>
      </c>
      <c r="K163" s="20">
        <v>0</v>
      </c>
      <c r="L163" s="20">
        <v>45.7</v>
      </c>
      <c r="M163" s="20">
        <v>278.3</v>
      </c>
      <c r="N163" s="20">
        <v>101</v>
      </c>
      <c r="O163" s="20">
        <v>101</v>
      </c>
      <c r="P163" s="20">
        <v>0</v>
      </c>
      <c r="Q163" s="20">
        <v>13</v>
      </c>
      <c r="R163" s="20">
        <v>941</v>
      </c>
      <c r="S163" s="20">
        <v>909.8</v>
      </c>
      <c r="T163" s="20">
        <v>31.2</v>
      </c>
      <c r="U163" s="20">
        <v>0</v>
      </c>
      <c r="V163" s="20">
        <v>0</v>
      </c>
      <c r="W163" s="20"/>
      <c r="X163" s="20">
        <v>614</v>
      </c>
      <c r="Y163" s="20">
        <v>354.06125755366907</v>
      </c>
      <c r="Z163" s="173"/>
      <c r="AA163" s="173"/>
      <c r="AB163" s="173"/>
    </row>
    <row r="164" spans="4:28" x14ac:dyDescent="0.25">
      <c r="D164" s="1" t="s">
        <v>421</v>
      </c>
      <c r="E164" s="1" t="s">
        <v>422</v>
      </c>
      <c r="G164" s="20">
        <v>1435</v>
      </c>
      <c r="H164" s="20">
        <v>331</v>
      </c>
      <c r="I164" s="20">
        <v>13</v>
      </c>
      <c r="J164" s="20">
        <v>21</v>
      </c>
      <c r="K164" s="20">
        <v>236</v>
      </c>
      <c r="L164" s="20">
        <v>42</v>
      </c>
      <c r="M164" s="20">
        <v>19</v>
      </c>
      <c r="N164" s="20">
        <v>3</v>
      </c>
      <c r="O164" s="20">
        <v>3</v>
      </c>
      <c r="P164" s="20">
        <v>0</v>
      </c>
      <c r="Q164" s="20">
        <v>16</v>
      </c>
      <c r="R164" s="20">
        <v>1085</v>
      </c>
      <c r="S164" s="20">
        <v>1065</v>
      </c>
      <c r="T164" s="20">
        <v>20</v>
      </c>
      <c r="U164" s="20">
        <v>0</v>
      </c>
      <c r="V164" s="20">
        <v>0</v>
      </c>
      <c r="W164" s="20"/>
      <c r="X164" s="20">
        <v>271</v>
      </c>
      <c r="Y164" s="20">
        <v>229.09929581708701</v>
      </c>
      <c r="Z164" s="173"/>
      <c r="AA164" s="173"/>
      <c r="AB164" s="173"/>
    </row>
    <row r="165" spans="4:28" x14ac:dyDescent="0.25">
      <c r="D165" s="1" t="s">
        <v>425</v>
      </c>
      <c r="E165" s="1" t="s">
        <v>426</v>
      </c>
      <c r="G165" s="20">
        <v>1471</v>
      </c>
      <c r="H165" s="20">
        <v>619</v>
      </c>
      <c r="I165" s="20">
        <v>120</v>
      </c>
      <c r="J165" s="20">
        <v>0</v>
      </c>
      <c r="K165" s="20">
        <v>488</v>
      </c>
      <c r="L165" s="20">
        <v>0</v>
      </c>
      <c r="M165" s="20">
        <v>11</v>
      </c>
      <c r="N165" s="20">
        <v>17</v>
      </c>
      <c r="O165" s="20">
        <v>17</v>
      </c>
      <c r="P165" s="20">
        <v>0</v>
      </c>
      <c r="Q165" s="20">
        <v>141</v>
      </c>
      <c r="R165" s="20">
        <v>694</v>
      </c>
      <c r="S165" s="20">
        <v>673</v>
      </c>
      <c r="T165" s="20">
        <v>21</v>
      </c>
      <c r="U165" s="20">
        <v>0</v>
      </c>
      <c r="V165" s="20">
        <v>0</v>
      </c>
      <c r="W165" s="20"/>
      <c r="X165" s="20">
        <v>169</v>
      </c>
      <c r="Y165" s="20">
        <v>205.3109220742333</v>
      </c>
      <c r="Z165" s="173"/>
      <c r="AA165" s="173"/>
      <c r="AB165" s="173"/>
    </row>
    <row r="166" spans="4:28" x14ac:dyDescent="0.25">
      <c r="D166" s="1" t="s">
        <v>433</v>
      </c>
      <c r="E166" s="1" t="s">
        <v>434</v>
      </c>
      <c r="G166" s="20">
        <v>1821</v>
      </c>
      <c r="H166" s="20">
        <v>319</v>
      </c>
      <c r="I166" s="20">
        <v>61</v>
      </c>
      <c r="J166" s="20">
        <v>86</v>
      </c>
      <c r="K166" s="20">
        <v>0</v>
      </c>
      <c r="L166" s="20">
        <v>0</v>
      </c>
      <c r="M166" s="20">
        <v>172</v>
      </c>
      <c r="N166" s="20">
        <v>70</v>
      </c>
      <c r="O166" s="20">
        <v>70</v>
      </c>
      <c r="P166" s="20">
        <v>0</v>
      </c>
      <c r="Q166" s="20">
        <v>161</v>
      </c>
      <c r="R166" s="20">
        <v>1271</v>
      </c>
      <c r="S166" s="20">
        <v>1211</v>
      </c>
      <c r="T166" s="20">
        <v>24</v>
      </c>
      <c r="U166" s="20">
        <v>36</v>
      </c>
      <c r="V166" s="20">
        <v>0</v>
      </c>
      <c r="W166" s="20"/>
      <c r="X166" s="20">
        <v>282</v>
      </c>
      <c r="Y166" s="20">
        <v>344.26795903281993</v>
      </c>
      <c r="Z166" s="173"/>
      <c r="AA166" s="173"/>
      <c r="AB166" s="173"/>
    </row>
    <row r="167" spans="4:28" x14ac:dyDescent="0.25">
      <c r="D167" s="1" t="s">
        <v>437</v>
      </c>
      <c r="E167" s="1" t="s">
        <v>438</v>
      </c>
      <c r="G167" s="20">
        <v>929</v>
      </c>
      <c r="H167" s="20">
        <v>137</v>
      </c>
      <c r="I167" s="20">
        <v>0</v>
      </c>
      <c r="J167" s="20">
        <v>72</v>
      </c>
      <c r="K167" s="20">
        <v>65</v>
      </c>
      <c r="L167" s="20">
        <v>0</v>
      </c>
      <c r="M167" s="20">
        <v>0</v>
      </c>
      <c r="N167" s="20">
        <v>393</v>
      </c>
      <c r="O167" s="20">
        <v>302</v>
      </c>
      <c r="P167" s="20">
        <v>91</v>
      </c>
      <c r="Q167" s="20">
        <v>55</v>
      </c>
      <c r="R167" s="20">
        <v>344</v>
      </c>
      <c r="S167" s="20">
        <v>329</v>
      </c>
      <c r="T167" s="20">
        <v>15</v>
      </c>
      <c r="U167" s="20">
        <v>0</v>
      </c>
      <c r="V167" s="20">
        <v>0</v>
      </c>
      <c r="W167" s="20"/>
      <c r="X167" s="20">
        <v>6</v>
      </c>
      <c r="Y167" s="20">
        <v>184.99250872107129</v>
      </c>
      <c r="Z167" s="173"/>
      <c r="AA167" s="173"/>
      <c r="AB167" s="173"/>
    </row>
    <row r="168" spans="4:28" x14ac:dyDescent="0.25">
      <c r="D168" s="1" t="s">
        <v>453</v>
      </c>
      <c r="E168" s="1" t="s">
        <v>454</v>
      </c>
      <c r="G168" s="20">
        <v>1640</v>
      </c>
      <c r="H168" s="20">
        <v>578</v>
      </c>
      <c r="I168" s="20">
        <v>30</v>
      </c>
      <c r="J168" s="20">
        <v>0</v>
      </c>
      <c r="K168" s="20">
        <v>31</v>
      </c>
      <c r="L168" s="20">
        <v>55</v>
      </c>
      <c r="M168" s="20">
        <v>462</v>
      </c>
      <c r="N168" s="20">
        <v>339</v>
      </c>
      <c r="O168" s="20">
        <v>187</v>
      </c>
      <c r="P168" s="20">
        <v>152</v>
      </c>
      <c r="Q168" s="20">
        <v>257</v>
      </c>
      <c r="R168" s="20">
        <v>466</v>
      </c>
      <c r="S168" s="20">
        <v>466</v>
      </c>
      <c r="T168" s="20">
        <v>0</v>
      </c>
      <c r="U168" s="20">
        <v>0</v>
      </c>
      <c r="V168" s="20">
        <v>0</v>
      </c>
      <c r="W168" s="20"/>
      <c r="X168" s="20">
        <v>409</v>
      </c>
      <c r="Y168" s="20">
        <v>201.161240280138</v>
      </c>
      <c r="Z168" s="173"/>
      <c r="AA168" s="173"/>
      <c r="AB168" s="173"/>
    </row>
    <row r="169" spans="4:28" x14ac:dyDescent="0.25">
      <c r="D169" s="1" t="s">
        <v>618</v>
      </c>
      <c r="E169" s="1" t="s">
        <v>619</v>
      </c>
      <c r="G169" s="20">
        <v>1056</v>
      </c>
      <c r="H169" s="20">
        <v>484</v>
      </c>
      <c r="I169" s="20">
        <v>0</v>
      </c>
      <c r="J169" s="20">
        <v>101</v>
      </c>
      <c r="K169" s="20">
        <v>11</v>
      </c>
      <c r="L169" s="20">
        <v>0</v>
      </c>
      <c r="M169" s="20">
        <v>372</v>
      </c>
      <c r="N169" s="20">
        <v>0</v>
      </c>
      <c r="O169" s="20">
        <v>0</v>
      </c>
      <c r="P169" s="20">
        <v>0</v>
      </c>
      <c r="Q169" s="20">
        <v>73</v>
      </c>
      <c r="R169" s="20">
        <v>499</v>
      </c>
      <c r="S169" s="20">
        <v>499</v>
      </c>
      <c r="T169" s="20">
        <v>0</v>
      </c>
      <c r="U169" s="20">
        <v>0</v>
      </c>
      <c r="V169" s="20">
        <v>0</v>
      </c>
      <c r="W169" s="20"/>
      <c r="X169" s="20">
        <v>225</v>
      </c>
      <c r="Y169" s="20">
        <v>213.51811167047001</v>
      </c>
      <c r="Z169" s="173"/>
      <c r="AA169" s="173"/>
      <c r="AB169" s="173"/>
    </row>
    <row r="170" spans="4:28" x14ac:dyDescent="0.25">
      <c r="D170" s="1" t="s">
        <v>622</v>
      </c>
      <c r="E170" s="1" t="s">
        <v>623</v>
      </c>
      <c r="G170" s="20">
        <v>3156</v>
      </c>
      <c r="H170" s="20">
        <v>1875</v>
      </c>
      <c r="I170" s="20">
        <v>986</v>
      </c>
      <c r="J170" s="20">
        <v>200</v>
      </c>
      <c r="K170" s="20">
        <v>675.9</v>
      </c>
      <c r="L170" s="20">
        <v>0</v>
      </c>
      <c r="M170" s="20">
        <v>13</v>
      </c>
      <c r="N170" s="20">
        <v>0</v>
      </c>
      <c r="O170" s="20">
        <v>0</v>
      </c>
      <c r="P170" s="20">
        <v>0</v>
      </c>
      <c r="Q170" s="20">
        <v>92</v>
      </c>
      <c r="R170" s="20">
        <v>1189</v>
      </c>
      <c r="S170" s="20">
        <v>1159.0999999999999</v>
      </c>
      <c r="T170" s="20">
        <v>29.9</v>
      </c>
      <c r="U170" s="20">
        <v>0</v>
      </c>
      <c r="V170" s="20">
        <v>0</v>
      </c>
      <c r="W170" s="20"/>
      <c r="X170" s="20">
        <v>407</v>
      </c>
      <c r="Y170" s="20">
        <v>440.56797863269901</v>
      </c>
      <c r="Z170" s="173"/>
      <c r="AA170" s="173"/>
      <c r="AB170" s="173"/>
    </row>
    <row r="171" spans="4:28" x14ac:dyDescent="0.25">
      <c r="D171" s="1" t="s">
        <v>632</v>
      </c>
      <c r="E171" s="1" t="s">
        <v>633</v>
      </c>
      <c r="G171" s="20">
        <v>3924</v>
      </c>
      <c r="H171" s="20">
        <v>1423</v>
      </c>
      <c r="I171" s="20">
        <v>261</v>
      </c>
      <c r="J171" s="20">
        <v>285</v>
      </c>
      <c r="K171" s="20">
        <v>339</v>
      </c>
      <c r="L171" s="20">
        <v>63</v>
      </c>
      <c r="M171" s="20">
        <v>475</v>
      </c>
      <c r="N171" s="20">
        <v>944</v>
      </c>
      <c r="O171" s="20">
        <v>520</v>
      </c>
      <c r="P171" s="20">
        <v>424</v>
      </c>
      <c r="Q171" s="20">
        <v>838</v>
      </c>
      <c r="R171" s="20">
        <v>719</v>
      </c>
      <c r="S171" s="20">
        <v>696</v>
      </c>
      <c r="T171" s="20">
        <v>0</v>
      </c>
      <c r="U171" s="20">
        <v>23</v>
      </c>
      <c r="V171" s="20">
        <v>0</v>
      </c>
      <c r="W171" s="20"/>
      <c r="X171" s="20">
        <v>485</v>
      </c>
      <c r="Y171" s="20">
        <v>561.53409382027792</v>
      </c>
      <c r="Z171" s="173"/>
      <c r="AA171" s="173"/>
      <c r="AB171" s="173"/>
    </row>
    <row r="172" spans="4:28" x14ac:dyDescent="0.25">
      <c r="D172" s="1" t="s">
        <v>640</v>
      </c>
      <c r="E172" s="1" t="s">
        <v>641</v>
      </c>
      <c r="G172" s="20">
        <v>1615</v>
      </c>
      <c r="H172" s="20">
        <v>1081</v>
      </c>
      <c r="I172" s="20">
        <v>875</v>
      </c>
      <c r="J172" s="20">
        <v>0</v>
      </c>
      <c r="K172" s="20">
        <v>24</v>
      </c>
      <c r="L172" s="20">
        <v>0</v>
      </c>
      <c r="M172" s="20">
        <v>182</v>
      </c>
      <c r="N172" s="20">
        <v>0</v>
      </c>
      <c r="O172" s="20">
        <v>0</v>
      </c>
      <c r="P172" s="20">
        <v>0</v>
      </c>
      <c r="Q172" s="20">
        <v>4</v>
      </c>
      <c r="R172" s="20">
        <v>530</v>
      </c>
      <c r="S172" s="20">
        <v>516</v>
      </c>
      <c r="T172" s="20">
        <v>14</v>
      </c>
      <c r="U172" s="20">
        <v>0</v>
      </c>
      <c r="V172" s="20">
        <v>0</v>
      </c>
      <c r="W172" s="20"/>
      <c r="X172" s="20">
        <v>645</v>
      </c>
      <c r="Y172" s="20">
        <v>357.79420042426</v>
      </c>
      <c r="Z172" s="173"/>
      <c r="AA172" s="173"/>
      <c r="AB172" s="173"/>
    </row>
    <row r="173" spans="4:28" x14ac:dyDescent="0.25">
      <c r="D173" s="1" t="s">
        <v>461</v>
      </c>
      <c r="E173" s="1" t="s">
        <v>462</v>
      </c>
      <c r="G173" s="20">
        <v>1638</v>
      </c>
      <c r="H173" s="20">
        <v>748</v>
      </c>
      <c r="I173" s="20">
        <v>30</v>
      </c>
      <c r="J173" s="20">
        <v>335</v>
      </c>
      <c r="K173" s="20">
        <v>166</v>
      </c>
      <c r="L173" s="20">
        <v>0</v>
      </c>
      <c r="M173" s="20">
        <v>217</v>
      </c>
      <c r="N173" s="20">
        <v>187</v>
      </c>
      <c r="O173" s="20">
        <v>10</v>
      </c>
      <c r="P173" s="20">
        <v>177</v>
      </c>
      <c r="Q173" s="20">
        <v>73</v>
      </c>
      <c r="R173" s="20">
        <v>630</v>
      </c>
      <c r="S173" s="20">
        <v>572</v>
      </c>
      <c r="T173" s="20">
        <v>13</v>
      </c>
      <c r="U173" s="20">
        <v>45</v>
      </c>
      <c r="V173" s="20">
        <v>0</v>
      </c>
      <c r="W173" s="20"/>
      <c r="X173" s="20">
        <v>134</v>
      </c>
      <c r="Y173" s="20">
        <v>240.56808587293</v>
      </c>
      <c r="Z173" s="173"/>
      <c r="AA173" s="173"/>
      <c r="AB173" s="173"/>
    </row>
    <row r="174" spans="4:28" x14ac:dyDescent="0.25">
      <c r="D174" s="1" t="s">
        <v>642</v>
      </c>
      <c r="E174" s="1" t="s">
        <v>643</v>
      </c>
      <c r="G174" s="20">
        <v>871</v>
      </c>
      <c r="H174" s="20">
        <v>335</v>
      </c>
      <c r="I174" s="20">
        <v>0</v>
      </c>
      <c r="J174" s="20">
        <v>15</v>
      </c>
      <c r="K174" s="20">
        <v>0</v>
      </c>
      <c r="L174" s="20">
        <v>0</v>
      </c>
      <c r="M174" s="20">
        <v>320</v>
      </c>
      <c r="N174" s="20">
        <v>0</v>
      </c>
      <c r="O174" s="20">
        <v>0</v>
      </c>
      <c r="P174" s="20">
        <v>0</v>
      </c>
      <c r="Q174" s="20">
        <v>43</v>
      </c>
      <c r="R174" s="20">
        <v>493</v>
      </c>
      <c r="S174" s="20">
        <v>493</v>
      </c>
      <c r="T174" s="20">
        <v>0</v>
      </c>
      <c r="U174" s="20">
        <v>0</v>
      </c>
      <c r="V174" s="20">
        <v>0</v>
      </c>
      <c r="W174" s="20"/>
      <c r="X174" s="20">
        <v>0</v>
      </c>
      <c r="Y174" s="20">
        <v>165.96906616194488</v>
      </c>
      <c r="Z174" s="173"/>
      <c r="AA174" s="173"/>
      <c r="AB174" s="173"/>
    </row>
    <row r="175" spans="4:28" x14ac:dyDescent="0.25">
      <c r="D175" s="1" t="s">
        <v>646</v>
      </c>
      <c r="E175" s="1" t="s">
        <v>647</v>
      </c>
      <c r="G175" s="20">
        <v>3099</v>
      </c>
      <c r="H175" s="20">
        <v>2247</v>
      </c>
      <c r="I175" s="20">
        <v>129</v>
      </c>
      <c r="J175" s="20">
        <v>13</v>
      </c>
      <c r="K175" s="20">
        <v>1674</v>
      </c>
      <c r="L175" s="20">
        <v>0</v>
      </c>
      <c r="M175" s="20">
        <v>431</v>
      </c>
      <c r="N175" s="20">
        <v>215</v>
      </c>
      <c r="O175" s="20">
        <v>211</v>
      </c>
      <c r="P175" s="20">
        <v>4</v>
      </c>
      <c r="Q175" s="20">
        <v>24</v>
      </c>
      <c r="R175" s="20">
        <v>613</v>
      </c>
      <c r="S175" s="20">
        <v>552</v>
      </c>
      <c r="T175" s="20">
        <v>30</v>
      </c>
      <c r="U175" s="20">
        <v>31</v>
      </c>
      <c r="V175" s="20">
        <v>1</v>
      </c>
      <c r="W175" s="20"/>
      <c r="X175" s="20">
        <v>991</v>
      </c>
      <c r="Y175" s="20">
        <v>348.89497607020201</v>
      </c>
      <c r="Z175" s="173"/>
      <c r="AA175" s="173"/>
      <c r="AB175" s="173"/>
    </row>
    <row r="176" spans="4:28" x14ac:dyDescent="0.25">
      <c r="D176" s="1" t="s">
        <v>650</v>
      </c>
      <c r="E176" s="1" t="s">
        <v>651</v>
      </c>
      <c r="G176" s="20">
        <v>451</v>
      </c>
      <c r="H176" s="20">
        <v>37</v>
      </c>
      <c r="I176" s="20">
        <v>5</v>
      </c>
      <c r="J176" s="20">
        <v>12</v>
      </c>
      <c r="K176" s="20">
        <v>17</v>
      </c>
      <c r="L176" s="20">
        <v>0</v>
      </c>
      <c r="M176" s="20">
        <v>3</v>
      </c>
      <c r="N176" s="20">
        <v>22</v>
      </c>
      <c r="O176" s="20">
        <v>22</v>
      </c>
      <c r="P176" s="20">
        <v>0</v>
      </c>
      <c r="Q176" s="20">
        <v>40</v>
      </c>
      <c r="R176" s="20">
        <v>352</v>
      </c>
      <c r="S176" s="20">
        <v>335</v>
      </c>
      <c r="T176" s="20">
        <v>17</v>
      </c>
      <c r="U176" s="20">
        <v>0</v>
      </c>
      <c r="V176" s="20">
        <v>0</v>
      </c>
      <c r="W176" s="20"/>
      <c r="X176" s="20">
        <v>102</v>
      </c>
      <c r="Y176" s="20">
        <v>188.50292429091181</v>
      </c>
      <c r="Z176" s="173"/>
      <c r="AA176" s="173"/>
      <c r="AB176" s="173"/>
    </row>
    <row r="177" spans="4:28" x14ac:dyDescent="0.25">
      <c r="D177" s="1" t="s">
        <v>652</v>
      </c>
      <c r="E177" s="1" t="s">
        <v>653</v>
      </c>
      <c r="G177" s="20">
        <v>1574</v>
      </c>
      <c r="H177" s="20">
        <v>745</v>
      </c>
      <c r="I177" s="20">
        <v>315</v>
      </c>
      <c r="J177" s="20">
        <v>0</v>
      </c>
      <c r="K177" s="20">
        <v>0</v>
      </c>
      <c r="L177" s="20">
        <v>0</v>
      </c>
      <c r="M177" s="20">
        <v>430</v>
      </c>
      <c r="N177" s="20">
        <v>77</v>
      </c>
      <c r="O177" s="20">
        <v>77</v>
      </c>
      <c r="P177" s="20">
        <v>0</v>
      </c>
      <c r="Q177" s="20">
        <v>55</v>
      </c>
      <c r="R177" s="20">
        <v>697</v>
      </c>
      <c r="S177" s="20">
        <v>664</v>
      </c>
      <c r="T177" s="20">
        <v>33</v>
      </c>
      <c r="U177" s="20">
        <v>0</v>
      </c>
      <c r="V177" s="20">
        <v>0</v>
      </c>
      <c r="W177" s="20"/>
      <c r="X177" s="20">
        <v>209</v>
      </c>
      <c r="Y177" s="20">
        <v>202.08081575468898</v>
      </c>
      <c r="Z177" s="173"/>
      <c r="AA177" s="173"/>
      <c r="AB177" s="173"/>
    </row>
    <row r="178" spans="4:28" x14ac:dyDescent="0.25">
      <c r="D178" s="1" t="s">
        <v>654</v>
      </c>
      <c r="E178" s="1" t="s">
        <v>655</v>
      </c>
      <c r="G178" s="20">
        <v>2430</v>
      </c>
      <c r="H178" s="20">
        <v>1220</v>
      </c>
      <c r="I178" s="20">
        <v>595</v>
      </c>
      <c r="J178" s="20">
        <v>0</v>
      </c>
      <c r="K178" s="20">
        <v>234</v>
      </c>
      <c r="L178" s="20">
        <v>0</v>
      </c>
      <c r="M178" s="20">
        <v>391</v>
      </c>
      <c r="N178" s="20">
        <v>301</v>
      </c>
      <c r="O178" s="20">
        <v>273</v>
      </c>
      <c r="P178" s="20">
        <v>28</v>
      </c>
      <c r="Q178" s="20">
        <v>224</v>
      </c>
      <c r="R178" s="20">
        <v>685</v>
      </c>
      <c r="S178" s="20">
        <v>624</v>
      </c>
      <c r="T178" s="20">
        <v>61</v>
      </c>
      <c r="U178" s="20">
        <v>0</v>
      </c>
      <c r="V178" s="20">
        <v>11</v>
      </c>
      <c r="W178" s="20"/>
      <c r="X178" s="20">
        <v>239</v>
      </c>
      <c r="Y178" s="20">
        <v>343.81038107157804</v>
      </c>
      <c r="Z178" s="173"/>
      <c r="AA178" s="173"/>
      <c r="AB178" s="173"/>
    </row>
    <row r="179" spans="4:28" x14ac:dyDescent="0.25">
      <c r="D179" s="1" t="s">
        <v>656</v>
      </c>
      <c r="E179" s="1" t="s">
        <v>657</v>
      </c>
      <c r="G179" s="20">
        <v>681</v>
      </c>
      <c r="H179" s="20">
        <v>70</v>
      </c>
      <c r="I179" s="20">
        <v>50</v>
      </c>
      <c r="J179" s="20">
        <v>0</v>
      </c>
      <c r="K179" s="20">
        <v>20</v>
      </c>
      <c r="L179" s="20">
        <v>0</v>
      </c>
      <c r="M179" s="20">
        <v>0</v>
      </c>
      <c r="N179" s="20">
        <v>60</v>
      </c>
      <c r="O179" s="20">
        <v>60</v>
      </c>
      <c r="P179" s="20">
        <v>0</v>
      </c>
      <c r="Q179" s="20">
        <v>86</v>
      </c>
      <c r="R179" s="20">
        <v>465</v>
      </c>
      <c r="S179" s="20">
        <v>450</v>
      </c>
      <c r="T179" s="20">
        <v>15</v>
      </c>
      <c r="U179" s="20">
        <v>0</v>
      </c>
      <c r="V179" s="20">
        <v>8</v>
      </c>
      <c r="W179" s="20"/>
      <c r="X179" s="20">
        <v>35</v>
      </c>
      <c r="Y179" s="20">
        <v>167.79443044656941</v>
      </c>
      <c r="Z179" s="173"/>
      <c r="AA179" s="173"/>
      <c r="AB179" s="173"/>
    </row>
    <row r="180" spans="4:28" x14ac:dyDescent="0.25">
      <c r="D180" s="1" t="s">
        <v>658</v>
      </c>
      <c r="E180" s="1" t="s">
        <v>659</v>
      </c>
      <c r="G180" s="20">
        <v>2763</v>
      </c>
      <c r="H180" s="20">
        <v>1470</v>
      </c>
      <c r="I180" s="20">
        <v>1110</v>
      </c>
      <c r="J180" s="20">
        <v>0</v>
      </c>
      <c r="K180" s="20">
        <v>360</v>
      </c>
      <c r="L180" s="20">
        <v>0</v>
      </c>
      <c r="M180" s="20">
        <v>0</v>
      </c>
      <c r="N180" s="20">
        <v>71</v>
      </c>
      <c r="O180" s="20">
        <v>71</v>
      </c>
      <c r="P180" s="20">
        <v>0</v>
      </c>
      <c r="Q180" s="20">
        <v>207</v>
      </c>
      <c r="R180" s="20">
        <v>1015</v>
      </c>
      <c r="S180" s="20">
        <v>1015</v>
      </c>
      <c r="T180" s="20">
        <v>0</v>
      </c>
      <c r="U180" s="20">
        <v>0</v>
      </c>
      <c r="V180" s="20">
        <v>0</v>
      </c>
      <c r="W180" s="20"/>
      <c r="X180" s="20">
        <v>356</v>
      </c>
      <c r="Y180" s="20">
        <v>387.16760545189794</v>
      </c>
      <c r="Z180" s="173"/>
      <c r="AA180" s="173"/>
      <c r="AB180" s="173"/>
    </row>
    <row r="181" spans="4:28" x14ac:dyDescent="0.25">
      <c r="D181" s="1" t="s">
        <v>660</v>
      </c>
      <c r="E181" s="1" t="s">
        <v>661</v>
      </c>
      <c r="G181" s="20">
        <v>943</v>
      </c>
      <c r="H181" s="20">
        <v>84</v>
      </c>
      <c r="I181" s="20">
        <v>55</v>
      </c>
      <c r="J181" s="20">
        <v>5</v>
      </c>
      <c r="K181" s="20">
        <v>22</v>
      </c>
      <c r="L181" s="20">
        <v>2</v>
      </c>
      <c r="M181" s="20">
        <v>0</v>
      </c>
      <c r="N181" s="20">
        <v>48</v>
      </c>
      <c r="O181" s="20">
        <v>0</v>
      </c>
      <c r="P181" s="20">
        <v>48</v>
      </c>
      <c r="Q181" s="20">
        <v>75</v>
      </c>
      <c r="R181" s="20">
        <v>736</v>
      </c>
      <c r="S181" s="20">
        <v>736</v>
      </c>
      <c r="T181" s="20">
        <v>0</v>
      </c>
      <c r="U181" s="20">
        <v>0</v>
      </c>
      <c r="V181" s="20">
        <v>7</v>
      </c>
      <c r="W181" s="20"/>
      <c r="X181" s="20">
        <v>8</v>
      </c>
      <c r="Y181" s="20">
        <v>165.14128822950929</v>
      </c>
      <c r="Z181" s="173"/>
      <c r="AA181" s="173"/>
      <c r="AB181" s="173"/>
    </row>
    <row r="182" spans="4:28" x14ac:dyDescent="0.25">
      <c r="D182" s="1" t="s">
        <v>662</v>
      </c>
      <c r="E182" s="1" t="s">
        <v>663</v>
      </c>
      <c r="G182" s="20">
        <v>2038</v>
      </c>
      <c r="H182" s="20">
        <v>1414</v>
      </c>
      <c r="I182" s="20">
        <v>837</v>
      </c>
      <c r="J182" s="20">
        <v>0</v>
      </c>
      <c r="K182" s="20">
        <v>185</v>
      </c>
      <c r="L182" s="20">
        <v>0</v>
      </c>
      <c r="M182" s="20">
        <v>392</v>
      </c>
      <c r="N182" s="20">
        <v>12</v>
      </c>
      <c r="O182" s="20">
        <v>12</v>
      </c>
      <c r="P182" s="20">
        <v>0</v>
      </c>
      <c r="Q182" s="20">
        <v>0</v>
      </c>
      <c r="R182" s="20">
        <v>612</v>
      </c>
      <c r="S182" s="20">
        <v>579</v>
      </c>
      <c r="T182" s="20">
        <v>25</v>
      </c>
      <c r="U182" s="20">
        <v>8</v>
      </c>
      <c r="V182" s="20">
        <v>0</v>
      </c>
      <c r="W182" s="20"/>
      <c r="X182" s="20">
        <v>103</v>
      </c>
      <c r="Y182" s="20">
        <v>285.25411851437002</v>
      </c>
      <c r="Z182" s="173"/>
      <c r="AA182" s="173"/>
      <c r="AB182" s="173"/>
    </row>
    <row r="183" spans="4:28" x14ac:dyDescent="0.25">
      <c r="D183" s="1" t="s">
        <v>664</v>
      </c>
      <c r="E183" s="1" t="s">
        <v>665</v>
      </c>
      <c r="G183" s="20">
        <v>2145</v>
      </c>
      <c r="H183" s="20">
        <v>851</v>
      </c>
      <c r="I183" s="20">
        <v>661</v>
      </c>
      <c r="J183" s="20">
        <v>0</v>
      </c>
      <c r="K183" s="20">
        <v>110</v>
      </c>
      <c r="L183" s="20">
        <v>0</v>
      </c>
      <c r="M183" s="20">
        <v>80</v>
      </c>
      <c r="N183" s="20">
        <v>17</v>
      </c>
      <c r="O183" s="20">
        <v>17</v>
      </c>
      <c r="P183" s="20">
        <v>0</v>
      </c>
      <c r="Q183" s="20">
        <v>143</v>
      </c>
      <c r="R183" s="20">
        <v>1134</v>
      </c>
      <c r="S183" s="20">
        <v>1134</v>
      </c>
      <c r="T183" s="20">
        <v>0</v>
      </c>
      <c r="U183" s="20">
        <v>0</v>
      </c>
      <c r="V183" s="20">
        <v>0</v>
      </c>
      <c r="W183" s="20"/>
      <c r="X183" s="20">
        <v>0</v>
      </c>
      <c r="Y183" s="20">
        <v>418.894241002858</v>
      </c>
      <c r="Z183" s="173"/>
      <c r="AA183" s="173"/>
      <c r="AB183" s="173"/>
    </row>
    <row r="184" spans="4:28" x14ac:dyDescent="0.25">
      <c r="D184" s="1" t="s">
        <v>670</v>
      </c>
      <c r="E184" s="1" t="s">
        <v>671</v>
      </c>
      <c r="G184" s="20">
        <v>1034</v>
      </c>
      <c r="H184" s="20">
        <v>341</v>
      </c>
      <c r="I184" s="20">
        <v>0</v>
      </c>
      <c r="J184" s="20">
        <v>116</v>
      </c>
      <c r="K184" s="20">
        <v>2</v>
      </c>
      <c r="L184" s="20">
        <v>0</v>
      </c>
      <c r="M184" s="20">
        <v>223</v>
      </c>
      <c r="N184" s="20">
        <v>65</v>
      </c>
      <c r="O184" s="20">
        <v>65</v>
      </c>
      <c r="P184" s="20">
        <v>0</v>
      </c>
      <c r="Q184" s="20">
        <v>54</v>
      </c>
      <c r="R184" s="20">
        <v>574</v>
      </c>
      <c r="S184" s="20">
        <v>556</v>
      </c>
      <c r="T184" s="20">
        <v>18</v>
      </c>
      <c r="U184" s="20">
        <v>0</v>
      </c>
      <c r="V184" s="20">
        <v>0</v>
      </c>
      <c r="W184" s="20"/>
      <c r="X184" s="20">
        <v>160</v>
      </c>
      <c r="Y184" s="20">
        <v>187.5677299889314</v>
      </c>
      <c r="Z184" s="173"/>
      <c r="AA184" s="173"/>
      <c r="AB184" s="173"/>
    </row>
    <row r="185" spans="4:28" x14ac:dyDescent="0.25">
      <c r="D185" s="1" t="s">
        <v>672</v>
      </c>
      <c r="E185" s="1" t="s">
        <v>673</v>
      </c>
      <c r="G185" s="20">
        <v>502</v>
      </c>
      <c r="H185" s="20">
        <v>82</v>
      </c>
      <c r="I185" s="20">
        <v>0</v>
      </c>
      <c r="J185" s="20">
        <v>14.4</v>
      </c>
      <c r="K185" s="20">
        <v>67.599999999999994</v>
      </c>
      <c r="L185" s="20">
        <v>0</v>
      </c>
      <c r="M185" s="20">
        <v>0</v>
      </c>
      <c r="N185" s="20">
        <v>0</v>
      </c>
      <c r="O185" s="20">
        <v>0</v>
      </c>
      <c r="P185" s="20">
        <v>0</v>
      </c>
      <c r="Q185" s="20">
        <v>50</v>
      </c>
      <c r="R185" s="20">
        <v>370</v>
      </c>
      <c r="S185" s="20">
        <v>192.1</v>
      </c>
      <c r="T185" s="20">
        <v>12.2</v>
      </c>
      <c r="U185" s="20">
        <v>165.7</v>
      </c>
      <c r="V185" s="20">
        <v>0</v>
      </c>
      <c r="W185" s="20"/>
      <c r="X185" s="20">
        <v>14</v>
      </c>
      <c r="Y185" s="20">
        <v>127.2321259692504</v>
      </c>
      <c r="Z185" s="173"/>
      <c r="AA185" s="173"/>
      <c r="AB185" s="173"/>
    </row>
    <row r="186" spans="4:28" x14ac:dyDescent="0.25">
      <c r="D186" s="1" t="s">
        <v>678</v>
      </c>
      <c r="E186" s="1" t="s">
        <v>679</v>
      </c>
      <c r="G186" s="20">
        <v>961</v>
      </c>
      <c r="H186" s="20">
        <v>240</v>
      </c>
      <c r="I186" s="20">
        <v>0</v>
      </c>
      <c r="J186" s="20">
        <v>0</v>
      </c>
      <c r="K186" s="20">
        <v>20</v>
      </c>
      <c r="L186" s="20">
        <v>0</v>
      </c>
      <c r="M186" s="20">
        <v>220</v>
      </c>
      <c r="N186" s="20">
        <v>7</v>
      </c>
      <c r="O186" s="20">
        <v>7</v>
      </c>
      <c r="P186" s="20">
        <v>0</v>
      </c>
      <c r="Q186" s="20">
        <v>298</v>
      </c>
      <c r="R186" s="20">
        <v>416</v>
      </c>
      <c r="S186" s="20">
        <v>390</v>
      </c>
      <c r="T186" s="20">
        <v>16</v>
      </c>
      <c r="U186" s="20">
        <v>10</v>
      </c>
      <c r="V186" s="20">
        <v>0</v>
      </c>
      <c r="W186" s="20"/>
      <c r="X186" s="20">
        <v>121</v>
      </c>
      <c r="Y186" s="20">
        <v>166.24452431600378</v>
      </c>
      <c r="Z186" s="173"/>
      <c r="AA186" s="173"/>
      <c r="AB186" s="173"/>
    </row>
    <row r="187" spans="4:28" x14ac:dyDescent="0.25">
      <c r="D187" s="1" t="s">
        <v>680</v>
      </c>
      <c r="E187" s="1" t="s">
        <v>681</v>
      </c>
      <c r="G187" s="20">
        <v>1341</v>
      </c>
      <c r="H187" s="20">
        <v>866</v>
      </c>
      <c r="I187" s="20">
        <v>545</v>
      </c>
      <c r="J187" s="20">
        <v>118</v>
      </c>
      <c r="K187" s="20">
        <v>33</v>
      </c>
      <c r="L187" s="20">
        <v>119</v>
      </c>
      <c r="M187" s="20">
        <v>51</v>
      </c>
      <c r="N187" s="20">
        <v>0</v>
      </c>
      <c r="O187" s="20">
        <v>0</v>
      </c>
      <c r="P187" s="20">
        <v>0</v>
      </c>
      <c r="Q187" s="20">
        <v>20</v>
      </c>
      <c r="R187" s="20">
        <v>455</v>
      </c>
      <c r="S187" s="20">
        <v>427</v>
      </c>
      <c r="T187" s="20">
        <v>28</v>
      </c>
      <c r="U187" s="20">
        <v>0</v>
      </c>
      <c r="V187" s="20">
        <v>0</v>
      </c>
      <c r="W187" s="20"/>
      <c r="X187" s="20">
        <v>215</v>
      </c>
      <c r="Y187" s="20">
        <v>224.3587942512811</v>
      </c>
      <c r="Z187" s="173"/>
      <c r="AA187" s="173"/>
      <c r="AB187" s="173"/>
    </row>
    <row r="188" spans="4:28" x14ac:dyDescent="0.25">
      <c r="D188" s="1" t="s">
        <v>682</v>
      </c>
      <c r="E188" s="1" t="s">
        <v>683</v>
      </c>
      <c r="G188" s="20">
        <v>1500</v>
      </c>
      <c r="H188" s="20">
        <v>373</v>
      </c>
      <c r="I188" s="20">
        <v>216</v>
      </c>
      <c r="J188" s="20">
        <v>18</v>
      </c>
      <c r="K188" s="20">
        <v>83</v>
      </c>
      <c r="L188" s="20">
        <v>0</v>
      </c>
      <c r="M188" s="20">
        <v>56</v>
      </c>
      <c r="N188" s="20">
        <v>12</v>
      </c>
      <c r="O188" s="20">
        <v>12</v>
      </c>
      <c r="P188" s="20">
        <v>0</v>
      </c>
      <c r="Q188" s="20">
        <v>293</v>
      </c>
      <c r="R188" s="20">
        <v>822</v>
      </c>
      <c r="S188" s="20">
        <v>796</v>
      </c>
      <c r="T188" s="20">
        <v>15</v>
      </c>
      <c r="U188" s="20">
        <v>11</v>
      </c>
      <c r="V188" s="20">
        <v>0</v>
      </c>
      <c r="W188" s="20"/>
      <c r="X188" s="20">
        <v>198</v>
      </c>
      <c r="Y188" s="20">
        <v>220.94331590861199</v>
      </c>
      <c r="Z188" s="173"/>
      <c r="AA188" s="173"/>
      <c r="AB188" s="173"/>
    </row>
    <row r="189" spans="4:28" x14ac:dyDescent="0.25">
      <c r="D189" s="1" t="s">
        <v>688</v>
      </c>
      <c r="E189" s="1" t="s">
        <v>689</v>
      </c>
      <c r="G189" s="20">
        <v>1791</v>
      </c>
      <c r="H189" s="20">
        <v>374</v>
      </c>
      <c r="I189" s="20">
        <v>39.4</v>
      </c>
      <c r="J189" s="20">
        <v>24.2</v>
      </c>
      <c r="K189" s="20">
        <v>286.2</v>
      </c>
      <c r="L189" s="20">
        <v>0</v>
      </c>
      <c r="M189" s="20">
        <v>24.2</v>
      </c>
      <c r="N189" s="20">
        <v>19</v>
      </c>
      <c r="O189" s="20">
        <v>0</v>
      </c>
      <c r="P189" s="20">
        <v>19</v>
      </c>
      <c r="Q189" s="20">
        <v>18</v>
      </c>
      <c r="R189" s="20">
        <v>1380</v>
      </c>
      <c r="S189" s="20">
        <v>1047.0999999999999</v>
      </c>
      <c r="T189" s="20">
        <v>31.9</v>
      </c>
      <c r="U189" s="20">
        <v>300.89999999999998</v>
      </c>
      <c r="V189" s="20">
        <v>0</v>
      </c>
      <c r="W189" s="20"/>
      <c r="X189" s="20">
        <v>169</v>
      </c>
      <c r="Y189" s="20">
        <v>332.48435512947401</v>
      </c>
      <c r="Z189" s="173"/>
      <c r="AA189" s="173"/>
      <c r="AB189" s="173"/>
    </row>
    <row r="190" spans="4:28" x14ac:dyDescent="0.25">
      <c r="D190" s="1" t="s">
        <v>591</v>
      </c>
      <c r="E190" s="1" t="s">
        <v>592</v>
      </c>
      <c r="G190" s="20">
        <v>3735</v>
      </c>
      <c r="H190" s="20">
        <v>1303</v>
      </c>
      <c r="I190" s="20">
        <v>1239</v>
      </c>
      <c r="J190" s="20">
        <v>25</v>
      </c>
      <c r="K190" s="20">
        <v>39</v>
      </c>
      <c r="L190" s="20">
        <v>0</v>
      </c>
      <c r="M190" s="20">
        <v>0</v>
      </c>
      <c r="N190" s="20">
        <v>724</v>
      </c>
      <c r="O190" s="20">
        <v>268</v>
      </c>
      <c r="P190" s="20">
        <v>456</v>
      </c>
      <c r="Q190" s="20">
        <v>30</v>
      </c>
      <c r="R190" s="20">
        <v>1678</v>
      </c>
      <c r="S190" s="20">
        <v>1655</v>
      </c>
      <c r="T190" s="20">
        <v>23</v>
      </c>
      <c r="U190" s="20">
        <v>0</v>
      </c>
      <c r="V190" s="20">
        <v>0</v>
      </c>
      <c r="W190" s="20"/>
      <c r="X190" s="20">
        <v>43</v>
      </c>
      <c r="Y190" s="20">
        <v>452.48940887068096</v>
      </c>
      <c r="Z190" s="173"/>
      <c r="AA190" s="173"/>
      <c r="AB190" s="173"/>
    </row>
    <row r="191" spans="4:28" x14ac:dyDescent="0.25">
      <c r="D191" s="1" t="s">
        <v>593</v>
      </c>
      <c r="E191" s="1" t="s">
        <v>594</v>
      </c>
      <c r="G191" s="20">
        <v>1573</v>
      </c>
      <c r="H191" s="20">
        <v>759</v>
      </c>
      <c r="I191" s="20">
        <v>102</v>
      </c>
      <c r="J191" s="20">
        <v>94</v>
      </c>
      <c r="K191" s="20">
        <v>435</v>
      </c>
      <c r="L191" s="20">
        <v>3</v>
      </c>
      <c r="M191" s="20">
        <v>125</v>
      </c>
      <c r="N191" s="20">
        <v>132</v>
      </c>
      <c r="O191" s="20">
        <v>91</v>
      </c>
      <c r="P191" s="20">
        <v>41</v>
      </c>
      <c r="Q191" s="20">
        <v>71</v>
      </c>
      <c r="R191" s="20">
        <v>611</v>
      </c>
      <c r="S191" s="20">
        <v>562</v>
      </c>
      <c r="T191" s="20">
        <v>49</v>
      </c>
      <c r="U191" s="20">
        <v>0</v>
      </c>
      <c r="V191" s="20">
        <v>0</v>
      </c>
      <c r="W191" s="20"/>
      <c r="X191" s="20">
        <v>36</v>
      </c>
      <c r="Y191" s="20">
        <v>260.10016435552501</v>
      </c>
      <c r="Z191" s="173"/>
      <c r="AA191" s="173"/>
      <c r="AB191" s="173"/>
    </row>
    <row r="192" spans="4:28" x14ac:dyDescent="0.25">
      <c r="D192" s="1" t="s">
        <v>597</v>
      </c>
      <c r="E192" s="1" t="s">
        <v>598</v>
      </c>
      <c r="G192" s="20">
        <v>7732</v>
      </c>
      <c r="H192" s="20">
        <v>4032</v>
      </c>
      <c r="I192" s="20">
        <v>2168</v>
      </c>
      <c r="J192" s="20">
        <v>464</v>
      </c>
      <c r="K192" s="20">
        <v>368</v>
      </c>
      <c r="L192" s="20">
        <v>87</v>
      </c>
      <c r="M192" s="20">
        <v>945</v>
      </c>
      <c r="N192" s="20">
        <v>1163</v>
      </c>
      <c r="O192" s="20">
        <v>352</v>
      </c>
      <c r="P192" s="20">
        <v>811</v>
      </c>
      <c r="Q192" s="20">
        <v>786</v>
      </c>
      <c r="R192" s="20">
        <v>1751</v>
      </c>
      <c r="S192" s="20">
        <v>1723</v>
      </c>
      <c r="T192" s="20">
        <v>28</v>
      </c>
      <c r="U192" s="20">
        <v>0</v>
      </c>
      <c r="V192" s="20">
        <v>0</v>
      </c>
      <c r="W192" s="20"/>
      <c r="X192" s="20">
        <v>1030</v>
      </c>
      <c r="Y192" s="20">
        <v>857.03024566103295</v>
      </c>
      <c r="Z192" s="173"/>
      <c r="AA192" s="173"/>
      <c r="AB192" s="173"/>
    </row>
    <row r="193" spans="4:28" x14ac:dyDescent="0.25">
      <c r="D193" s="1" t="s">
        <v>599</v>
      </c>
      <c r="E193" s="1" t="s">
        <v>600</v>
      </c>
      <c r="G193" s="20">
        <v>932</v>
      </c>
      <c r="H193" s="20">
        <v>290</v>
      </c>
      <c r="I193" s="20">
        <v>120</v>
      </c>
      <c r="J193" s="20">
        <v>0</v>
      </c>
      <c r="K193" s="20">
        <v>128</v>
      </c>
      <c r="L193" s="20">
        <v>0</v>
      </c>
      <c r="M193" s="20">
        <v>42</v>
      </c>
      <c r="N193" s="20">
        <v>52</v>
      </c>
      <c r="O193" s="20">
        <v>39</v>
      </c>
      <c r="P193" s="20">
        <v>13</v>
      </c>
      <c r="Q193" s="20">
        <v>66</v>
      </c>
      <c r="R193" s="20">
        <v>524</v>
      </c>
      <c r="S193" s="20">
        <v>524</v>
      </c>
      <c r="T193" s="20">
        <v>0</v>
      </c>
      <c r="U193" s="20">
        <v>0</v>
      </c>
      <c r="V193" s="20">
        <v>0</v>
      </c>
      <c r="W193" s="20"/>
      <c r="X193" s="20">
        <v>107</v>
      </c>
      <c r="Y193" s="20">
        <v>168.19849459894368</v>
      </c>
      <c r="Z193" s="173"/>
      <c r="AA193" s="173"/>
      <c r="AB193" s="173"/>
    </row>
    <row r="194" spans="4:28" x14ac:dyDescent="0.25">
      <c r="D194" s="1" t="s">
        <v>603</v>
      </c>
      <c r="E194" s="1" t="s">
        <v>604</v>
      </c>
      <c r="G194" s="20">
        <v>905</v>
      </c>
      <c r="H194" s="20">
        <v>291</v>
      </c>
      <c r="I194" s="20">
        <v>31</v>
      </c>
      <c r="J194" s="20">
        <v>0</v>
      </c>
      <c r="K194" s="20">
        <v>186</v>
      </c>
      <c r="L194" s="20">
        <v>0</v>
      </c>
      <c r="M194" s="20">
        <v>74</v>
      </c>
      <c r="N194" s="20">
        <v>141</v>
      </c>
      <c r="O194" s="20">
        <v>0</v>
      </c>
      <c r="P194" s="20">
        <v>141</v>
      </c>
      <c r="Q194" s="20">
        <v>58</v>
      </c>
      <c r="R194" s="20">
        <v>415</v>
      </c>
      <c r="S194" s="20">
        <v>405</v>
      </c>
      <c r="T194" s="20">
        <v>0</v>
      </c>
      <c r="U194" s="20">
        <v>10</v>
      </c>
      <c r="V194" s="20">
        <v>0</v>
      </c>
      <c r="W194" s="20"/>
      <c r="X194" s="20">
        <v>134</v>
      </c>
      <c r="Y194" s="20">
        <v>220.63883363914098</v>
      </c>
      <c r="Z194" s="173"/>
      <c r="AA194" s="173"/>
      <c r="AB194" s="173"/>
    </row>
    <row r="195" spans="4:28" x14ac:dyDescent="0.25">
      <c r="D195" s="1" t="s">
        <v>605</v>
      </c>
      <c r="E195" s="1" t="s">
        <v>606</v>
      </c>
      <c r="G195" s="20">
        <v>2210</v>
      </c>
      <c r="H195" s="20">
        <v>798</v>
      </c>
      <c r="I195" s="20">
        <v>237</v>
      </c>
      <c r="J195" s="20">
        <v>304</v>
      </c>
      <c r="K195" s="20">
        <v>241</v>
      </c>
      <c r="L195" s="20">
        <v>0</v>
      </c>
      <c r="M195" s="20">
        <v>16</v>
      </c>
      <c r="N195" s="20">
        <v>526</v>
      </c>
      <c r="O195" s="20">
        <v>373</v>
      </c>
      <c r="P195" s="20">
        <v>153</v>
      </c>
      <c r="Q195" s="20">
        <v>607</v>
      </c>
      <c r="R195" s="20">
        <v>279</v>
      </c>
      <c r="S195" s="20">
        <v>279</v>
      </c>
      <c r="T195" s="20">
        <v>0</v>
      </c>
      <c r="U195" s="20">
        <v>0</v>
      </c>
      <c r="V195" s="20">
        <v>0</v>
      </c>
      <c r="W195" s="20"/>
      <c r="X195" s="20">
        <v>198</v>
      </c>
      <c r="Y195" s="20">
        <v>258.60472660312803</v>
      </c>
      <c r="Z195" s="173"/>
      <c r="AA195" s="173"/>
      <c r="AB195" s="173"/>
    </row>
    <row r="196" spans="4:28" x14ac:dyDescent="0.25">
      <c r="D196" s="1" t="s">
        <v>576</v>
      </c>
      <c r="E196" s="1" t="s">
        <v>577</v>
      </c>
      <c r="G196" s="20">
        <v>1107</v>
      </c>
      <c r="H196" s="20">
        <v>235</v>
      </c>
      <c r="I196" s="20">
        <v>25.1</v>
      </c>
      <c r="J196" s="20">
        <v>0</v>
      </c>
      <c r="K196" s="20">
        <v>165.7</v>
      </c>
      <c r="L196" s="20">
        <v>0</v>
      </c>
      <c r="M196" s="20">
        <v>44.2</v>
      </c>
      <c r="N196" s="20">
        <v>16</v>
      </c>
      <c r="O196" s="20">
        <v>16</v>
      </c>
      <c r="P196" s="20">
        <v>0</v>
      </c>
      <c r="Q196" s="20">
        <v>145</v>
      </c>
      <c r="R196" s="20">
        <v>711</v>
      </c>
      <c r="S196" s="20">
        <v>661</v>
      </c>
      <c r="T196" s="20">
        <v>50</v>
      </c>
      <c r="U196" s="20">
        <v>0</v>
      </c>
      <c r="V196" s="20">
        <v>0</v>
      </c>
      <c r="W196" s="20"/>
      <c r="X196" s="20">
        <v>45</v>
      </c>
      <c r="Y196" s="20">
        <v>259.2005212823143</v>
      </c>
      <c r="Z196" s="173"/>
      <c r="AA196" s="173"/>
      <c r="AB196" s="173"/>
    </row>
    <row r="197" spans="4:28" x14ac:dyDescent="0.25">
      <c r="D197" s="1" t="s">
        <v>71</v>
      </c>
      <c r="E197" s="1" t="s">
        <v>72</v>
      </c>
      <c r="G197" s="20">
        <v>1299</v>
      </c>
      <c r="H197" s="20">
        <v>569</v>
      </c>
      <c r="I197" s="20">
        <v>219</v>
      </c>
      <c r="J197" s="20">
        <v>0</v>
      </c>
      <c r="K197" s="20">
        <v>335</v>
      </c>
      <c r="L197" s="20">
        <v>0</v>
      </c>
      <c r="M197" s="20">
        <v>15</v>
      </c>
      <c r="N197" s="20">
        <v>46</v>
      </c>
      <c r="O197" s="20">
        <v>46</v>
      </c>
      <c r="P197" s="20">
        <v>0</v>
      </c>
      <c r="Q197" s="20">
        <v>71</v>
      </c>
      <c r="R197" s="20">
        <v>613</v>
      </c>
      <c r="S197" s="20">
        <v>593</v>
      </c>
      <c r="T197" s="20">
        <v>20</v>
      </c>
      <c r="U197" s="20">
        <v>0</v>
      </c>
      <c r="V197" s="20">
        <v>0</v>
      </c>
      <c r="W197" s="20"/>
      <c r="X197" s="20">
        <v>76</v>
      </c>
      <c r="Y197" s="20">
        <v>235.20738219923939</v>
      </c>
      <c r="Z197" s="173"/>
      <c r="AA197" s="173"/>
      <c r="AB197" s="173"/>
    </row>
    <row r="198" spans="4:28" x14ac:dyDescent="0.25">
      <c r="D198" s="1" t="s">
        <v>276</v>
      </c>
      <c r="E198" s="1" t="s">
        <v>277</v>
      </c>
      <c r="G198" s="20">
        <v>1618</v>
      </c>
      <c r="H198" s="20">
        <v>806</v>
      </c>
      <c r="I198" s="20">
        <v>256</v>
      </c>
      <c r="J198" s="20">
        <v>312</v>
      </c>
      <c r="K198" s="20">
        <v>205</v>
      </c>
      <c r="L198" s="20">
        <v>0</v>
      </c>
      <c r="M198" s="20">
        <v>33</v>
      </c>
      <c r="N198" s="20">
        <v>90</v>
      </c>
      <c r="O198" s="20">
        <v>0</v>
      </c>
      <c r="P198" s="20">
        <v>90</v>
      </c>
      <c r="Q198" s="20">
        <v>101</v>
      </c>
      <c r="R198" s="20">
        <v>621</v>
      </c>
      <c r="S198" s="20">
        <v>603</v>
      </c>
      <c r="T198" s="20">
        <v>18</v>
      </c>
      <c r="U198" s="20">
        <v>0</v>
      </c>
      <c r="V198" s="20">
        <v>0</v>
      </c>
      <c r="W198" s="20"/>
      <c r="X198" s="20">
        <v>216</v>
      </c>
      <c r="Y198" s="20">
        <v>257.74203061657101</v>
      </c>
      <c r="Z198" s="173"/>
      <c r="AA198" s="173"/>
      <c r="AB198" s="173"/>
    </row>
    <row r="199" spans="4:28" x14ac:dyDescent="0.25">
      <c r="D199" s="1" t="s">
        <v>278</v>
      </c>
      <c r="E199" s="1" t="s">
        <v>279</v>
      </c>
      <c r="G199" s="20">
        <v>1445</v>
      </c>
      <c r="H199" s="20">
        <v>489</v>
      </c>
      <c r="I199" s="20">
        <v>0</v>
      </c>
      <c r="J199" s="20">
        <v>489</v>
      </c>
      <c r="K199" s="20">
        <v>0</v>
      </c>
      <c r="L199" s="20">
        <v>0</v>
      </c>
      <c r="M199" s="20">
        <v>0</v>
      </c>
      <c r="N199" s="20">
        <v>342</v>
      </c>
      <c r="O199" s="20">
        <v>256</v>
      </c>
      <c r="P199" s="20">
        <v>86</v>
      </c>
      <c r="Q199" s="20">
        <v>95</v>
      </c>
      <c r="R199" s="20">
        <v>519</v>
      </c>
      <c r="S199" s="20">
        <v>493</v>
      </c>
      <c r="T199" s="20">
        <v>26</v>
      </c>
      <c r="U199" s="20">
        <v>0</v>
      </c>
      <c r="V199" s="20">
        <v>0</v>
      </c>
      <c r="W199" s="20"/>
      <c r="X199" s="20">
        <v>20</v>
      </c>
      <c r="Y199" s="20">
        <v>256.72313674999998</v>
      </c>
      <c r="Z199" s="173"/>
      <c r="AA199" s="173"/>
      <c r="AB199" s="173"/>
    </row>
    <row r="200" spans="4:28" x14ac:dyDescent="0.25">
      <c r="D200" s="1" t="s">
        <v>282</v>
      </c>
      <c r="E200" s="1" t="s">
        <v>283</v>
      </c>
      <c r="G200" s="20">
        <v>1667</v>
      </c>
      <c r="H200" s="20">
        <v>926</v>
      </c>
      <c r="I200" s="20">
        <v>483</v>
      </c>
      <c r="J200" s="20">
        <v>116</v>
      </c>
      <c r="K200" s="20">
        <v>0</v>
      </c>
      <c r="L200" s="20">
        <v>0</v>
      </c>
      <c r="M200" s="20">
        <v>327</v>
      </c>
      <c r="N200" s="20">
        <v>367</v>
      </c>
      <c r="O200" s="20">
        <v>229</v>
      </c>
      <c r="P200" s="20">
        <v>138</v>
      </c>
      <c r="Q200" s="20">
        <v>90</v>
      </c>
      <c r="R200" s="20">
        <v>284</v>
      </c>
      <c r="S200" s="20">
        <v>261</v>
      </c>
      <c r="T200" s="20">
        <v>17</v>
      </c>
      <c r="U200" s="20">
        <v>6</v>
      </c>
      <c r="V200" s="20">
        <v>0</v>
      </c>
      <c r="W200" s="20"/>
      <c r="X200" s="20">
        <v>147</v>
      </c>
      <c r="Y200" s="20">
        <v>290.89962327789999</v>
      </c>
      <c r="Z200" s="173"/>
      <c r="AA200" s="173"/>
      <c r="AB200" s="173"/>
    </row>
    <row r="201" spans="4:28" x14ac:dyDescent="0.25">
      <c r="D201" s="1" t="s">
        <v>288</v>
      </c>
      <c r="E201" s="1" t="s">
        <v>289</v>
      </c>
      <c r="G201" s="20">
        <v>3892</v>
      </c>
      <c r="H201" s="20">
        <v>2386</v>
      </c>
      <c r="I201" s="20">
        <v>2165</v>
      </c>
      <c r="J201" s="20">
        <v>14</v>
      </c>
      <c r="K201" s="20">
        <v>194</v>
      </c>
      <c r="L201" s="20">
        <v>0</v>
      </c>
      <c r="M201" s="20">
        <v>13</v>
      </c>
      <c r="N201" s="20">
        <v>220</v>
      </c>
      <c r="O201" s="20">
        <v>100</v>
      </c>
      <c r="P201" s="20">
        <v>120</v>
      </c>
      <c r="Q201" s="20">
        <v>180</v>
      </c>
      <c r="R201" s="20">
        <v>1106</v>
      </c>
      <c r="S201" s="20">
        <v>1083</v>
      </c>
      <c r="T201" s="20">
        <v>23</v>
      </c>
      <c r="U201" s="20">
        <v>0</v>
      </c>
      <c r="V201" s="20">
        <v>0</v>
      </c>
      <c r="W201" s="20"/>
      <c r="X201" s="20">
        <v>120</v>
      </c>
      <c r="Y201" s="20">
        <v>530.51937562902299</v>
      </c>
      <c r="Z201" s="173"/>
      <c r="AA201" s="173"/>
      <c r="AB201" s="173"/>
    </row>
    <row r="202" spans="4:28" x14ac:dyDescent="0.25">
      <c r="D202" s="1" t="s">
        <v>290</v>
      </c>
      <c r="E202" s="1" t="s">
        <v>291</v>
      </c>
      <c r="G202" s="20">
        <v>610</v>
      </c>
      <c r="H202" s="20">
        <v>13</v>
      </c>
      <c r="I202" s="20">
        <v>0</v>
      </c>
      <c r="J202" s="20">
        <v>0</v>
      </c>
      <c r="K202" s="20">
        <v>13</v>
      </c>
      <c r="L202" s="20">
        <v>0</v>
      </c>
      <c r="M202" s="20">
        <v>0</v>
      </c>
      <c r="N202" s="20">
        <v>21</v>
      </c>
      <c r="O202" s="20">
        <v>21</v>
      </c>
      <c r="P202" s="20">
        <v>0</v>
      </c>
      <c r="Q202" s="20">
        <v>5</v>
      </c>
      <c r="R202" s="20">
        <v>571</v>
      </c>
      <c r="S202" s="20">
        <v>558</v>
      </c>
      <c r="T202" s="20">
        <v>13</v>
      </c>
      <c r="U202" s="20">
        <v>0</v>
      </c>
      <c r="V202" s="20">
        <v>4</v>
      </c>
      <c r="W202" s="20"/>
      <c r="X202" s="20">
        <v>70</v>
      </c>
      <c r="Y202" s="20">
        <v>214.19220024308999</v>
      </c>
      <c r="Z202" s="173"/>
      <c r="AA202" s="173"/>
      <c r="AB202" s="173"/>
    </row>
    <row r="203" spans="4:28" x14ac:dyDescent="0.25">
      <c r="D203" s="1" t="s">
        <v>292</v>
      </c>
      <c r="E203" s="1" t="s">
        <v>293</v>
      </c>
      <c r="G203" s="20">
        <v>782</v>
      </c>
      <c r="H203" s="20">
        <v>210</v>
      </c>
      <c r="I203" s="20">
        <v>20</v>
      </c>
      <c r="J203" s="20">
        <v>0</v>
      </c>
      <c r="K203" s="20">
        <v>190</v>
      </c>
      <c r="L203" s="20">
        <v>0</v>
      </c>
      <c r="M203" s="20">
        <v>0</v>
      </c>
      <c r="N203" s="20">
        <v>0</v>
      </c>
      <c r="O203" s="20">
        <v>0</v>
      </c>
      <c r="P203" s="20">
        <v>0</v>
      </c>
      <c r="Q203" s="20">
        <v>122</v>
      </c>
      <c r="R203" s="20">
        <v>450</v>
      </c>
      <c r="S203" s="20">
        <v>439</v>
      </c>
      <c r="T203" s="20">
        <v>11</v>
      </c>
      <c r="U203" s="20">
        <v>0</v>
      </c>
      <c r="V203" s="20">
        <v>20</v>
      </c>
      <c r="W203" s="20"/>
      <c r="X203" s="20">
        <v>36</v>
      </c>
      <c r="Y203" s="20">
        <v>162.13534581557309</v>
      </c>
      <c r="Z203" s="173"/>
      <c r="AA203" s="173"/>
      <c r="AB203" s="173"/>
    </row>
    <row r="204" spans="4:28" x14ac:dyDescent="0.25">
      <c r="D204" s="1" t="s">
        <v>294</v>
      </c>
      <c r="E204" s="1" t="s">
        <v>295</v>
      </c>
      <c r="G204" s="20">
        <v>1826</v>
      </c>
      <c r="H204" s="20">
        <v>416</v>
      </c>
      <c r="I204" s="20">
        <v>325</v>
      </c>
      <c r="J204" s="20">
        <v>0</v>
      </c>
      <c r="K204" s="20">
        <v>39</v>
      </c>
      <c r="L204" s="20">
        <v>0</v>
      </c>
      <c r="M204" s="20">
        <v>52</v>
      </c>
      <c r="N204" s="20">
        <v>4</v>
      </c>
      <c r="O204" s="20">
        <v>4</v>
      </c>
      <c r="P204" s="20">
        <v>0</v>
      </c>
      <c r="Q204" s="20">
        <v>882</v>
      </c>
      <c r="R204" s="20">
        <v>524</v>
      </c>
      <c r="S204" s="20">
        <v>507</v>
      </c>
      <c r="T204" s="20">
        <v>15</v>
      </c>
      <c r="U204" s="20">
        <v>2</v>
      </c>
      <c r="V204" s="20">
        <v>4</v>
      </c>
      <c r="W204" s="20"/>
      <c r="X204" s="20">
        <v>96</v>
      </c>
      <c r="Y204" s="20">
        <v>256.21943310674402</v>
      </c>
      <c r="Z204" s="173"/>
      <c r="AA204" s="173"/>
      <c r="AB204" s="173"/>
    </row>
    <row r="205" spans="4:28" x14ac:dyDescent="0.25">
      <c r="D205" s="1" t="s">
        <v>298</v>
      </c>
      <c r="E205" s="1" t="s">
        <v>299</v>
      </c>
      <c r="G205" s="20">
        <v>3356</v>
      </c>
      <c r="H205" s="20">
        <v>1796</v>
      </c>
      <c r="I205" s="20">
        <v>1603</v>
      </c>
      <c r="J205" s="20">
        <v>21</v>
      </c>
      <c r="K205" s="20">
        <v>172</v>
      </c>
      <c r="L205" s="20">
        <v>0</v>
      </c>
      <c r="M205" s="20">
        <v>0</v>
      </c>
      <c r="N205" s="20">
        <v>369</v>
      </c>
      <c r="O205" s="20">
        <v>15</v>
      </c>
      <c r="P205" s="20">
        <v>354</v>
      </c>
      <c r="Q205" s="20">
        <v>147</v>
      </c>
      <c r="R205" s="20">
        <v>1044</v>
      </c>
      <c r="S205" s="20">
        <v>973</v>
      </c>
      <c r="T205" s="20">
        <v>71</v>
      </c>
      <c r="U205" s="20">
        <v>0</v>
      </c>
      <c r="V205" s="20">
        <v>0</v>
      </c>
      <c r="W205" s="20"/>
      <c r="X205" s="20">
        <v>414</v>
      </c>
      <c r="Y205" s="20">
        <v>484.82082178986997</v>
      </c>
      <c r="Z205" s="173"/>
      <c r="AA205" s="173"/>
      <c r="AB205" s="173"/>
    </row>
    <row r="206" spans="4:28" x14ac:dyDescent="0.25">
      <c r="D206" s="1" t="s">
        <v>302</v>
      </c>
      <c r="E206" s="1" t="s">
        <v>303</v>
      </c>
      <c r="G206" s="20">
        <v>661</v>
      </c>
      <c r="H206" s="20">
        <v>92</v>
      </c>
      <c r="I206" s="20">
        <v>62</v>
      </c>
      <c r="J206" s="20">
        <v>0</v>
      </c>
      <c r="K206" s="20">
        <v>30</v>
      </c>
      <c r="L206" s="20">
        <v>0</v>
      </c>
      <c r="M206" s="20">
        <v>0</v>
      </c>
      <c r="N206" s="20">
        <v>0</v>
      </c>
      <c r="O206" s="20">
        <v>0</v>
      </c>
      <c r="P206" s="20">
        <v>0</v>
      </c>
      <c r="Q206" s="20">
        <v>31</v>
      </c>
      <c r="R206" s="20">
        <v>538</v>
      </c>
      <c r="S206" s="20">
        <v>524</v>
      </c>
      <c r="T206" s="20">
        <v>14</v>
      </c>
      <c r="U206" s="20">
        <v>0</v>
      </c>
      <c r="V206" s="20">
        <v>0</v>
      </c>
      <c r="W206" s="20"/>
      <c r="X206" s="20">
        <v>14</v>
      </c>
      <c r="Y206" s="20">
        <v>138.83870525765161</v>
      </c>
      <c r="Z206" s="173"/>
      <c r="AA206" s="173"/>
      <c r="AB206" s="173"/>
    </row>
    <row r="207" spans="4:28" x14ac:dyDescent="0.25">
      <c r="D207" s="1" t="s">
        <v>304</v>
      </c>
      <c r="E207" s="1" t="s">
        <v>305</v>
      </c>
      <c r="G207" s="20">
        <v>1186</v>
      </c>
      <c r="H207" s="20">
        <v>661</v>
      </c>
      <c r="I207" s="20">
        <v>316</v>
      </c>
      <c r="J207" s="20">
        <v>38</v>
      </c>
      <c r="K207" s="20">
        <v>215</v>
      </c>
      <c r="L207" s="20">
        <v>0</v>
      </c>
      <c r="M207" s="20">
        <v>92</v>
      </c>
      <c r="N207" s="20">
        <v>50</v>
      </c>
      <c r="O207" s="20">
        <v>50</v>
      </c>
      <c r="P207" s="20">
        <v>0</v>
      </c>
      <c r="Q207" s="20">
        <v>25</v>
      </c>
      <c r="R207" s="20">
        <v>450</v>
      </c>
      <c r="S207" s="20">
        <v>430</v>
      </c>
      <c r="T207" s="20">
        <v>14</v>
      </c>
      <c r="U207" s="20">
        <v>6</v>
      </c>
      <c r="V207" s="20">
        <v>0</v>
      </c>
      <c r="W207" s="20"/>
      <c r="X207" s="20">
        <v>33</v>
      </c>
      <c r="Y207" s="20">
        <v>184.49634928482351</v>
      </c>
      <c r="Z207" s="173"/>
      <c r="AA207" s="173"/>
      <c r="AB207" s="173"/>
    </row>
    <row r="208" spans="4:28" x14ac:dyDescent="0.25">
      <c r="D208" s="1" t="s">
        <v>312</v>
      </c>
      <c r="E208" s="1" t="s">
        <v>313</v>
      </c>
      <c r="G208" s="20">
        <v>587</v>
      </c>
      <c r="H208" s="20">
        <v>59</v>
      </c>
      <c r="I208" s="20">
        <v>38</v>
      </c>
      <c r="J208" s="20">
        <v>3</v>
      </c>
      <c r="K208" s="20">
        <v>6</v>
      </c>
      <c r="L208" s="20">
        <v>0</v>
      </c>
      <c r="M208" s="20">
        <v>12</v>
      </c>
      <c r="N208" s="20">
        <v>1</v>
      </c>
      <c r="O208" s="20">
        <v>1</v>
      </c>
      <c r="P208" s="20">
        <v>0</v>
      </c>
      <c r="Q208" s="20">
        <v>22</v>
      </c>
      <c r="R208" s="20">
        <v>505</v>
      </c>
      <c r="S208" s="20">
        <v>493</v>
      </c>
      <c r="T208" s="20">
        <v>12</v>
      </c>
      <c r="U208" s="20">
        <v>0</v>
      </c>
      <c r="V208" s="20">
        <v>25</v>
      </c>
      <c r="W208" s="20"/>
      <c r="X208" s="20">
        <v>0</v>
      </c>
      <c r="Y208" s="20">
        <v>144.55651965866019</v>
      </c>
      <c r="Z208" s="173"/>
      <c r="AA208" s="173"/>
      <c r="AB208" s="173"/>
    </row>
    <row r="209" spans="4:28" x14ac:dyDescent="0.25">
      <c r="D209" s="1" t="s">
        <v>314</v>
      </c>
      <c r="E209" s="1" t="s">
        <v>315</v>
      </c>
      <c r="G209" s="20">
        <v>938</v>
      </c>
      <c r="H209" s="20">
        <v>288</v>
      </c>
      <c r="I209" s="20">
        <v>0</v>
      </c>
      <c r="J209" s="20">
        <v>288</v>
      </c>
      <c r="K209" s="20">
        <v>0</v>
      </c>
      <c r="L209" s="20">
        <v>0</v>
      </c>
      <c r="M209" s="20">
        <v>0</v>
      </c>
      <c r="N209" s="20">
        <v>107</v>
      </c>
      <c r="O209" s="20">
        <v>0</v>
      </c>
      <c r="P209" s="20">
        <v>107</v>
      </c>
      <c r="Q209" s="20">
        <v>159</v>
      </c>
      <c r="R209" s="20">
        <v>384</v>
      </c>
      <c r="S209" s="20">
        <v>365</v>
      </c>
      <c r="T209" s="20">
        <v>19</v>
      </c>
      <c r="U209" s="20">
        <v>0</v>
      </c>
      <c r="V209" s="20">
        <v>0</v>
      </c>
      <c r="W209" s="20"/>
      <c r="X209" s="20">
        <v>0</v>
      </c>
      <c r="Y209" s="20">
        <v>196.2082102168774</v>
      </c>
      <c r="Z209" s="173"/>
      <c r="AA209" s="173"/>
      <c r="AB209" s="173"/>
    </row>
    <row r="210" spans="4:28" x14ac:dyDescent="0.25">
      <c r="D210" s="1" t="s">
        <v>318</v>
      </c>
      <c r="E210" s="1" t="s">
        <v>319</v>
      </c>
      <c r="G210" s="20">
        <v>1041</v>
      </c>
      <c r="H210" s="20">
        <v>470</v>
      </c>
      <c r="I210" s="20">
        <v>79.400000000000006</v>
      </c>
      <c r="J210" s="20">
        <v>0</v>
      </c>
      <c r="K210" s="20">
        <v>29.2</v>
      </c>
      <c r="L210" s="20">
        <v>0</v>
      </c>
      <c r="M210" s="20">
        <v>361.4</v>
      </c>
      <c r="N210" s="20">
        <v>0</v>
      </c>
      <c r="O210" s="20">
        <v>0</v>
      </c>
      <c r="P210" s="20">
        <v>0</v>
      </c>
      <c r="Q210" s="20">
        <v>157</v>
      </c>
      <c r="R210" s="20">
        <v>414</v>
      </c>
      <c r="S210" s="20">
        <v>398.9</v>
      </c>
      <c r="T210" s="20">
        <v>15.1</v>
      </c>
      <c r="U210" s="20">
        <v>0</v>
      </c>
      <c r="V210" s="20">
        <v>0</v>
      </c>
      <c r="W210" s="20"/>
      <c r="X210" s="20">
        <v>51</v>
      </c>
      <c r="Y210" s="20">
        <v>169.24933391452771</v>
      </c>
      <c r="Z210" s="173"/>
      <c r="AA210" s="173"/>
      <c r="AB210" s="173"/>
    </row>
    <row r="211" spans="4:28" x14ac:dyDescent="0.25">
      <c r="D211" s="1" t="s">
        <v>322</v>
      </c>
      <c r="E211" s="1" t="s">
        <v>323</v>
      </c>
      <c r="G211" s="20">
        <v>5554</v>
      </c>
      <c r="H211" s="20">
        <v>3681</v>
      </c>
      <c r="I211" s="20">
        <v>2548</v>
      </c>
      <c r="J211" s="20">
        <v>2</v>
      </c>
      <c r="K211" s="20">
        <v>1077</v>
      </c>
      <c r="L211" s="20">
        <v>0</v>
      </c>
      <c r="M211" s="20">
        <v>54</v>
      </c>
      <c r="N211" s="20">
        <v>471</v>
      </c>
      <c r="O211" s="20">
        <v>326</v>
      </c>
      <c r="P211" s="20">
        <v>145</v>
      </c>
      <c r="Q211" s="20">
        <v>28</v>
      </c>
      <c r="R211" s="20">
        <v>1374</v>
      </c>
      <c r="S211" s="20">
        <v>1274</v>
      </c>
      <c r="T211" s="20">
        <v>100</v>
      </c>
      <c r="U211" s="20">
        <v>0</v>
      </c>
      <c r="V211" s="20">
        <v>0</v>
      </c>
      <c r="W211" s="20"/>
      <c r="X211" s="20">
        <v>1394</v>
      </c>
      <c r="Y211" s="20">
        <v>610.69016468239397</v>
      </c>
      <c r="Z211" s="173"/>
      <c r="AA211" s="173"/>
      <c r="AB211" s="173"/>
    </row>
    <row r="212" spans="4:28" x14ac:dyDescent="0.25">
      <c r="D212" s="1" t="s">
        <v>324</v>
      </c>
      <c r="E212" s="1" t="s">
        <v>325</v>
      </c>
      <c r="G212" s="20">
        <v>3780</v>
      </c>
      <c r="H212" s="20">
        <v>2811</v>
      </c>
      <c r="I212" s="20">
        <v>1979</v>
      </c>
      <c r="J212" s="20">
        <v>3</v>
      </c>
      <c r="K212" s="20">
        <v>797</v>
      </c>
      <c r="L212" s="20">
        <v>0</v>
      </c>
      <c r="M212" s="20">
        <v>32</v>
      </c>
      <c r="N212" s="20">
        <v>265</v>
      </c>
      <c r="O212" s="20">
        <v>167</v>
      </c>
      <c r="P212" s="20">
        <v>98</v>
      </c>
      <c r="Q212" s="20">
        <v>81</v>
      </c>
      <c r="R212" s="20">
        <v>623</v>
      </c>
      <c r="S212" s="20">
        <v>600</v>
      </c>
      <c r="T212" s="20">
        <v>23</v>
      </c>
      <c r="U212" s="20">
        <v>0</v>
      </c>
      <c r="V212" s="20">
        <v>0</v>
      </c>
      <c r="W212" s="20"/>
      <c r="X212" s="20">
        <v>792</v>
      </c>
      <c r="Y212" s="20">
        <v>444.769529805677</v>
      </c>
      <c r="Z212" s="173"/>
      <c r="AA212" s="173"/>
      <c r="AB212" s="173"/>
    </row>
    <row r="213" spans="4:28" x14ac:dyDescent="0.25">
      <c r="D213" s="1" t="s">
        <v>326</v>
      </c>
      <c r="E213" s="1" t="s">
        <v>327</v>
      </c>
      <c r="G213" s="20">
        <v>2184</v>
      </c>
      <c r="H213" s="20">
        <v>1321</v>
      </c>
      <c r="I213" s="20">
        <v>567</v>
      </c>
      <c r="J213" s="20">
        <v>0</v>
      </c>
      <c r="K213" s="20">
        <v>515</v>
      </c>
      <c r="L213" s="20">
        <v>0</v>
      </c>
      <c r="M213" s="20">
        <v>239</v>
      </c>
      <c r="N213" s="20">
        <v>74</v>
      </c>
      <c r="O213" s="20">
        <v>74</v>
      </c>
      <c r="P213" s="20">
        <v>0</v>
      </c>
      <c r="Q213" s="20">
        <v>182</v>
      </c>
      <c r="R213" s="20">
        <v>607</v>
      </c>
      <c r="S213" s="20">
        <v>592</v>
      </c>
      <c r="T213" s="20">
        <v>15</v>
      </c>
      <c r="U213" s="20">
        <v>0</v>
      </c>
      <c r="V213" s="20">
        <v>0</v>
      </c>
      <c r="W213" s="20"/>
      <c r="X213" s="20">
        <v>20</v>
      </c>
      <c r="Y213" s="20">
        <v>292.33589590999998</v>
      </c>
      <c r="Z213" s="173"/>
      <c r="AA213" s="173"/>
      <c r="AB213" s="173"/>
    </row>
    <row r="214" spans="4:28" x14ac:dyDescent="0.25">
      <c r="D214" s="1" t="s">
        <v>330</v>
      </c>
      <c r="E214" s="1" t="s">
        <v>331</v>
      </c>
      <c r="G214" s="20">
        <v>713</v>
      </c>
      <c r="H214" s="20">
        <v>113</v>
      </c>
      <c r="I214" s="20">
        <v>20</v>
      </c>
      <c r="J214" s="20">
        <v>0</v>
      </c>
      <c r="K214" s="20">
        <v>79</v>
      </c>
      <c r="L214" s="20">
        <v>0</v>
      </c>
      <c r="M214" s="20">
        <v>14</v>
      </c>
      <c r="N214" s="20">
        <v>122</v>
      </c>
      <c r="O214" s="20">
        <v>0</v>
      </c>
      <c r="P214" s="20">
        <v>122</v>
      </c>
      <c r="Q214" s="20">
        <v>8</v>
      </c>
      <c r="R214" s="20">
        <v>470</v>
      </c>
      <c r="S214" s="20">
        <v>373</v>
      </c>
      <c r="T214" s="20">
        <v>0</v>
      </c>
      <c r="U214" s="20">
        <v>97</v>
      </c>
      <c r="V214" s="20">
        <v>92</v>
      </c>
      <c r="W214" s="20"/>
      <c r="X214" s="20">
        <v>27</v>
      </c>
      <c r="Y214" s="20">
        <v>148.798228587578</v>
      </c>
      <c r="Z214" s="173"/>
      <c r="AA214" s="173"/>
      <c r="AB214" s="173"/>
    </row>
    <row r="215" spans="4:28" x14ac:dyDescent="0.25">
      <c r="D215" s="1" t="s">
        <v>332</v>
      </c>
      <c r="E215" s="1" t="s">
        <v>333</v>
      </c>
      <c r="G215" s="20">
        <v>668</v>
      </c>
      <c r="H215" s="20">
        <v>247</v>
      </c>
      <c r="I215" s="20">
        <v>0</v>
      </c>
      <c r="J215" s="20">
        <v>0</v>
      </c>
      <c r="K215" s="20">
        <v>47</v>
      </c>
      <c r="L215" s="20">
        <v>0</v>
      </c>
      <c r="M215" s="20">
        <v>200</v>
      </c>
      <c r="N215" s="20">
        <v>80</v>
      </c>
      <c r="O215" s="20">
        <v>80</v>
      </c>
      <c r="P215" s="20">
        <v>0</v>
      </c>
      <c r="Q215" s="20">
        <v>19</v>
      </c>
      <c r="R215" s="20">
        <v>322</v>
      </c>
      <c r="S215" s="20">
        <v>310</v>
      </c>
      <c r="T215" s="20">
        <v>12</v>
      </c>
      <c r="U215" s="20">
        <v>0</v>
      </c>
      <c r="V215" s="20">
        <v>0</v>
      </c>
      <c r="W215" s="20"/>
      <c r="X215" s="20">
        <v>26</v>
      </c>
      <c r="Y215" s="20">
        <v>133.80275812916449</v>
      </c>
      <c r="Z215" s="173"/>
      <c r="AA215" s="173"/>
      <c r="AB215" s="173"/>
    </row>
    <row r="216" spans="4:28" x14ac:dyDescent="0.25">
      <c r="D216" s="1" t="s">
        <v>207</v>
      </c>
      <c r="E216" s="1" t="s">
        <v>208</v>
      </c>
      <c r="G216" s="20">
        <v>2076</v>
      </c>
      <c r="H216" s="20">
        <v>817</v>
      </c>
      <c r="I216" s="20">
        <v>275</v>
      </c>
      <c r="J216" s="20">
        <v>14</v>
      </c>
      <c r="K216" s="20">
        <v>497</v>
      </c>
      <c r="L216" s="20">
        <v>0</v>
      </c>
      <c r="M216" s="20">
        <v>31</v>
      </c>
      <c r="N216" s="20">
        <v>0</v>
      </c>
      <c r="O216" s="20">
        <v>0</v>
      </c>
      <c r="P216" s="20">
        <v>0</v>
      </c>
      <c r="Q216" s="20">
        <v>141</v>
      </c>
      <c r="R216" s="20">
        <v>1118</v>
      </c>
      <c r="S216" s="20">
        <v>1052</v>
      </c>
      <c r="T216" s="20">
        <v>66</v>
      </c>
      <c r="U216" s="20">
        <v>0</v>
      </c>
      <c r="V216" s="20">
        <v>33</v>
      </c>
      <c r="W216" s="20"/>
      <c r="X216" s="20">
        <v>33</v>
      </c>
      <c r="Y216" s="20">
        <v>341.20309217174997</v>
      </c>
      <c r="Z216" s="173"/>
      <c r="AA216" s="173"/>
      <c r="AB216" s="173"/>
    </row>
    <row r="217" spans="4:28" x14ac:dyDescent="0.25">
      <c r="D217" s="1" t="s">
        <v>215</v>
      </c>
      <c r="E217" s="1" t="s">
        <v>216</v>
      </c>
      <c r="G217" s="20">
        <v>2109</v>
      </c>
      <c r="H217" s="20">
        <v>1464</v>
      </c>
      <c r="I217" s="20">
        <v>66</v>
      </c>
      <c r="J217" s="20">
        <v>0</v>
      </c>
      <c r="K217" s="20">
        <v>646</v>
      </c>
      <c r="L217" s="20">
        <v>0</v>
      </c>
      <c r="M217" s="20">
        <v>752</v>
      </c>
      <c r="N217" s="20">
        <v>0</v>
      </c>
      <c r="O217" s="20">
        <v>0</v>
      </c>
      <c r="P217" s="20">
        <v>0</v>
      </c>
      <c r="Q217" s="20">
        <v>0</v>
      </c>
      <c r="R217" s="20">
        <v>645</v>
      </c>
      <c r="S217" s="20">
        <v>604</v>
      </c>
      <c r="T217" s="20">
        <v>0</v>
      </c>
      <c r="U217" s="20">
        <v>41</v>
      </c>
      <c r="V217" s="20">
        <v>0</v>
      </c>
      <c r="W217" s="20"/>
      <c r="X217" s="20">
        <v>29</v>
      </c>
      <c r="Y217" s="20">
        <v>286.54763052632501</v>
      </c>
      <c r="Z217" s="173"/>
      <c r="AA217" s="173"/>
      <c r="AB217" s="173"/>
    </row>
    <row r="218" spans="4:28" x14ac:dyDescent="0.25">
      <c r="D218" s="1" t="s">
        <v>217</v>
      </c>
      <c r="E218" s="1" t="s">
        <v>218</v>
      </c>
      <c r="G218" s="20">
        <v>6662</v>
      </c>
      <c r="H218" s="20">
        <v>5373</v>
      </c>
      <c r="I218" s="20">
        <v>4534.7</v>
      </c>
      <c r="J218" s="20">
        <v>29.7</v>
      </c>
      <c r="K218" s="20">
        <v>803.2</v>
      </c>
      <c r="L218" s="20">
        <v>0</v>
      </c>
      <c r="M218" s="20">
        <v>5.3</v>
      </c>
      <c r="N218" s="20">
        <v>0</v>
      </c>
      <c r="O218" s="20">
        <v>0</v>
      </c>
      <c r="P218" s="20">
        <v>0</v>
      </c>
      <c r="Q218" s="20">
        <v>155</v>
      </c>
      <c r="R218" s="20">
        <v>1134</v>
      </c>
      <c r="S218" s="20">
        <v>1134</v>
      </c>
      <c r="T218" s="20">
        <v>0</v>
      </c>
      <c r="U218" s="20">
        <v>0</v>
      </c>
      <c r="V218" s="20">
        <v>0</v>
      </c>
      <c r="W218" s="20"/>
      <c r="X218" s="20">
        <v>403</v>
      </c>
      <c r="Y218" s="20">
        <v>737.49681597753795</v>
      </c>
      <c r="Z218" s="173"/>
      <c r="AA218" s="173"/>
      <c r="AB218" s="173"/>
    </row>
    <row r="219" spans="4:28" x14ac:dyDescent="0.25">
      <c r="D219" s="1" t="s">
        <v>229</v>
      </c>
      <c r="E219" s="1" t="s">
        <v>230</v>
      </c>
      <c r="G219" s="20">
        <v>994</v>
      </c>
      <c r="H219" s="20">
        <v>301</v>
      </c>
      <c r="I219" s="20">
        <v>150</v>
      </c>
      <c r="J219" s="20">
        <v>29</v>
      </c>
      <c r="K219" s="20">
        <v>83</v>
      </c>
      <c r="L219" s="20">
        <v>0</v>
      </c>
      <c r="M219" s="20">
        <v>39</v>
      </c>
      <c r="N219" s="20">
        <v>150</v>
      </c>
      <c r="O219" s="20">
        <v>150</v>
      </c>
      <c r="P219" s="20">
        <v>0</v>
      </c>
      <c r="Q219" s="20">
        <v>119</v>
      </c>
      <c r="R219" s="20">
        <v>424</v>
      </c>
      <c r="S219" s="20">
        <v>378</v>
      </c>
      <c r="T219" s="20">
        <v>20</v>
      </c>
      <c r="U219" s="20">
        <v>26</v>
      </c>
      <c r="V219" s="20">
        <v>0</v>
      </c>
      <c r="W219" s="20"/>
      <c r="X219" s="20">
        <v>17</v>
      </c>
      <c r="Y219" s="20">
        <v>232.12585751856301</v>
      </c>
      <c r="Z219" s="173"/>
      <c r="AA219" s="173"/>
      <c r="AB219" s="173"/>
    </row>
    <row r="220" spans="4:28" x14ac:dyDescent="0.25">
      <c r="D220" s="1" t="s">
        <v>241</v>
      </c>
      <c r="E220" s="1" t="s">
        <v>242</v>
      </c>
      <c r="G220" s="20">
        <v>1715</v>
      </c>
      <c r="H220" s="20">
        <v>501</v>
      </c>
      <c r="I220" s="20">
        <v>313</v>
      </c>
      <c r="J220" s="20">
        <v>135</v>
      </c>
      <c r="K220" s="20">
        <v>0</v>
      </c>
      <c r="L220" s="20">
        <v>0</v>
      </c>
      <c r="M220" s="20">
        <v>53</v>
      </c>
      <c r="N220" s="20">
        <v>0</v>
      </c>
      <c r="O220" s="20">
        <v>0</v>
      </c>
      <c r="P220" s="20">
        <v>0</v>
      </c>
      <c r="Q220" s="20">
        <v>273</v>
      </c>
      <c r="R220" s="20">
        <v>941</v>
      </c>
      <c r="S220" s="20">
        <v>833</v>
      </c>
      <c r="T220" s="20">
        <v>108</v>
      </c>
      <c r="U220" s="20">
        <v>0</v>
      </c>
      <c r="V220" s="20">
        <v>0</v>
      </c>
      <c r="W220" s="20"/>
      <c r="X220" s="20">
        <v>12</v>
      </c>
      <c r="Y220" s="20">
        <v>320.07745405994098</v>
      </c>
      <c r="Z220" s="173"/>
      <c r="AA220" s="173"/>
      <c r="AB220" s="173"/>
    </row>
    <row r="221" spans="4:28" x14ac:dyDescent="0.25">
      <c r="D221" s="1" t="s">
        <v>146</v>
      </c>
      <c r="E221" s="1" t="s">
        <v>147</v>
      </c>
      <c r="G221" s="20">
        <v>3579</v>
      </c>
      <c r="H221" s="20">
        <v>2189</v>
      </c>
      <c r="I221" s="20">
        <v>144</v>
      </c>
      <c r="J221" s="20">
        <v>0</v>
      </c>
      <c r="K221" s="20">
        <v>265</v>
      </c>
      <c r="L221" s="20">
        <v>0</v>
      </c>
      <c r="M221" s="20">
        <v>1780</v>
      </c>
      <c r="N221" s="20">
        <v>171</v>
      </c>
      <c r="O221" s="20">
        <v>0</v>
      </c>
      <c r="P221" s="20">
        <v>171</v>
      </c>
      <c r="Q221" s="20">
        <v>271</v>
      </c>
      <c r="R221" s="20">
        <v>948</v>
      </c>
      <c r="S221" s="20">
        <v>892</v>
      </c>
      <c r="T221" s="20">
        <v>56</v>
      </c>
      <c r="U221" s="20">
        <v>0</v>
      </c>
      <c r="V221" s="20">
        <v>0</v>
      </c>
      <c r="W221" s="20"/>
      <c r="X221" s="20">
        <v>463</v>
      </c>
      <c r="Y221" s="20">
        <v>437.63418877501101</v>
      </c>
      <c r="Z221" s="173"/>
      <c r="AA221" s="173"/>
      <c r="AB221" s="173"/>
    </row>
    <row r="222" spans="4:28" x14ac:dyDescent="0.25">
      <c r="D222" s="1" t="s">
        <v>690</v>
      </c>
      <c r="E222" s="1" t="s">
        <v>691</v>
      </c>
      <c r="G222" s="20">
        <v>1409</v>
      </c>
      <c r="H222" s="20">
        <v>306</v>
      </c>
      <c r="I222" s="20">
        <v>178</v>
      </c>
      <c r="J222" s="20">
        <v>0</v>
      </c>
      <c r="K222" s="20">
        <v>63</v>
      </c>
      <c r="L222" s="20">
        <v>0</v>
      </c>
      <c r="M222" s="20">
        <v>65</v>
      </c>
      <c r="N222" s="20">
        <v>64</v>
      </c>
      <c r="O222" s="20">
        <v>64</v>
      </c>
      <c r="P222" s="20">
        <v>0</v>
      </c>
      <c r="Q222" s="20">
        <v>212</v>
      </c>
      <c r="R222" s="20">
        <v>827</v>
      </c>
      <c r="S222" s="20">
        <v>827</v>
      </c>
      <c r="T222" s="20">
        <v>0</v>
      </c>
      <c r="U222" s="20">
        <v>0</v>
      </c>
      <c r="V222" s="20">
        <v>0</v>
      </c>
      <c r="W222" s="20"/>
      <c r="X222" s="20">
        <v>326</v>
      </c>
      <c r="Y222" s="20">
        <v>306.83519069788696</v>
      </c>
      <c r="Z222" s="173"/>
      <c r="AA222" s="173"/>
      <c r="AB222" s="173"/>
    </row>
    <row r="223" spans="4:28" x14ac:dyDescent="0.25">
      <c r="D223" s="1" t="s">
        <v>148</v>
      </c>
      <c r="E223" s="1" t="s">
        <v>149</v>
      </c>
      <c r="G223" s="20">
        <v>1580</v>
      </c>
      <c r="H223" s="20">
        <v>346</v>
      </c>
      <c r="I223" s="20">
        <v>0</v>
      </c>
      <c r="J223" s="20">
        <v>0</v>
      </c>
      <c r="K223" s="20">
        <v>233</v>
      </c>
      <c r="L223" s="20">
        <v>0</v>
      </c>
      <c r="M223" s="20">
        <v>113</v>
      </c>
      <c r="N223" s="20">
        <v>251</v>
      </c>
      <c r="O223" s="20">
        <v>251</v>
      </c>
      <c r="P223" s="20">
        <v>0</v>
      </c>
      <c r="Q223" s="20">
        <v>155</v>
      </c>
      <c r="R223" s="20">
        <v>828</v>
      </c>
      <c r="S223" s="20">
        <v>786</v>
      </c>
      <c r="T223" s="20">
        <v>21</v>
      </c>
      <c r="U223" s="20">
        <v>21</v>
      </c>
      <c r="V223" s="20">
        <v>0</v>
      </c>
      <c r="W223" s="20"/>
      <c r="X223" s="20">
        <v>0</v>
      </c>
      <c r="Y223" s="20">
        <v>254.460932659609</v>
      </c>
      <c r="Z223" s="173"/>
      <c r="AA223" s="173"/>
      <c r="AB223" s="173"/>
    </row>
    <row r="224" spans="4:28" x14ac:dyDescent="0.25">
      <c r="D224" s="1" t="s">
        <v>467</v>
      </c>
      <c r="E224" s="1" t="s">
        <v>468</v>
      </c>
      <c r="G224" s="20">
        <v>561</v>
      </c>
      <c r="H224" s="20">
        <v>153</v>
      </c>
      <c r="I224" s="20">
        <v>0</v>
      </c>
      <c r="J224" s="20">
        <v>0</v>
      </c>
      <c r="K224" s="20">
        <v>0</v>
      </c>
      <c r="L224" s="20">
        <v>0</v>
      </c>
      <c r="M224" s="20">
        <v>153</v>
      </c>
      <c r="N224" s="20">
        <v>9</v>
      </c>
      <c r="O224" s="20">
        <v>9</v>
      </c>
      <c r="P224" s="20">
        <v>0</v>
      </c>
      <c r="Q224" s="20">
        <v>0</v>
      </c>
      <c r="R224" s="20">
        <v>399</v>
      </c>
      <c r="S224" s="20">
        <v>362</v>
      </c>
      <c r="T224" s="20">
        <v>37</v>
      </c>
      <c r="U224" s="20">
        <v>0</v>
      </c>
      <c r="V224" s="20">
        <v>0</v>
      </c>
      <c r="W224" s="20"/>
      <c r="X224" s="20">
        <v>15</v>
      </c>
      <c r="Y224" s="20">
        <v>125.2444600146749</v>
      </c>
      <c r="Z224" s="173"/>
      <c r="AA224" s="173"/>
      <c r="AB224" s="173"/>
    </row>
    <row r="225" spans="4:28" x14ac:dyDescent="0.25">
      <c r="D225" s="1" t="s">
        <v>243</v>
      </c>
      <c r="E225" s="1" t="s">
        <v>244</v>
      </c>
      <c r="G225" s="20">
        <v>2750</v>
      </c>
      <c r="H225" s="20">
        <v>1862</v>
      </c>
      <c r="I225" s="20">
        <v>398</v>
      </c>
      <c r="J225" s="20">
        <v>45</v>
      </c>
      <c r="K225" s="20">
        <v>295</v>
      </c>
      <c r="L225" s="20">
        <v>0</v>
      </c>
      <c r="M225" s="20">
        <v>1124</v>
      </c>
      <c r="N225" s="20">
        <v>22</v>
      </c>
      <c r="O225" s="20">
        <v>0</v>
      </c>
      <c r="P225" s="20">
        <v>22</v>
      </c>
      <c r="Q225" s="20">
        <v>233</v>
      </c>
      <c r="R225" s="20">
        <v>633</v>
      </c>
      <c r="S225" s="20">
        <v>611</v>
      </c>
      <c r="T225" s="20">
        <v>22</v>
      </c>
      <c r="U225" s="20">
        <v>0</v>
      </c>
      <c r="V225" s="20">
        <v>0</v>
      </c>
      <c r="W225" s="20"/>
      <c r="X225" s="20">
        <v>154</v>
      </c>
      <c r="Y225" s="20">
        <v>291.076895476375</v>
      </c>
      <c r="Z225" s="173"/>
      <c r="AA225" s="173"/>
      <c r="AB225" s="173"/>
    </row>
    <row r="226" spans="4:28" x14ac:dyDescent="0.25">
      <c r="D226" s="1" t="s">
        <v>245</v>
      </c>
      <c r="E226" s="1" t="s">
        <v>246</v>
      </c>
      <c r="G226" s="20">
        <v>1115</v>
      </c>
      <c r="H226" s="20">
        <v>446</v>
      </c>
      <c r="I226" s="20">
        <v>179</v>
      </c>
      <c r="J226" s="20">
        <v>35</v>
      </c>
      <c r="K226" s="20">
        <v>151</v>
      </c>
      <c r="L226" s="20">
        <v>6</v>
      </c>
      <c r="M226" s="20">
        <v>75</v>
      </c>
      <c r="N226" s="20">
        <v>186</v>
      </c>
      <c r="O226" s="20">
        <v>179</v>
      </c>
      <c r="P226" s="20">
        <v>7</v>
      </c>
      <c r="Q226" s="20">
        <v>169</v>
      </c>
      <c r="R226" s="20">
        <v>314</v>
      </c>
      <c r="S226" s="20">
        <v>304</v>
      </c>
      <c r="T226" s="20">
        <v>0</v>
      </c>
      <c r="U226" s="20">
        <v>10</v>
      </c>
      <c r="V226" s="20">
        <v>0</v>
      </c>
      <c r="W226" s="20"/>
      <c r="X226" s="20">
        <v>9</v>
      </c>
      <c r="Y226" s="20">
        <v>192.98463701178537</v>
      </c>
      <c r="Z226" s="173"/>
      <c r="AA226" s="173"/>
      <c r="AB226" s="173"/>
    </row>
    <row r="227" spans="4:28" x14ac:dyDescent="0.25">
      <c r="D227" s="1" t="s">
        <v>334</v>
      </c>
      <c r="E227" s="1" t="s">
        <v>335</v>
      </c>
      <c r="G227" s="20">
        <v>2001</v>
      </c>
      <c r="H227" s="20">
        <v>782</v>
      </c>
      <c r="I227" s="20">
        <v>0</v>
      </c>
      <c r="J227" s="20">
        <v>5</v>
      </c>
      <c r="K227" s="20">
        <v>538</v>
      </c>
      <c r="L227" s="20">
        <v>0</v>
      </c>
      <c r="M227" s="20">
        <v>239</v>
      </c>
      <c r="N227" s="20">
        <v>439</v>
      </c>
      <c r="O227" s="20">
        <v>285</v>
      </c>
      <c r="P227" s="20">
        <v>154</v>
      </c>
      <c r="Q227" s="20">
        <v>262</v>
      </c>
      <c r="R227" s="20">
        <v>518</v>
      </c>
      <c r="S227" s="20">
        <v>493</v>
      </c>
      <c r="T227" s="20">
        <v>25</v>
      </c>
      <c r="U227" s="20">
        <v>0</v>
      </c>
      <c r="V227" s="20">
        <v>0</v>
      </c>
      <c r="W227" s="20"/>
      <c r="X227" s="20">
        <v>79</v>
      </c>
      <c r="Y227" s="20">
        <v>274.32115872238904</v>
      </c>
      <c r="Z227" s="173"/>
      <c r="AA227" s="173"/>
      <c r="AB227" s="173"/>
    </row>
    <row r="228" spans="4:28" x14ac:dyDescent="0.25">
      <c r="D228" s="1" t="s">
        <v>336</v>
      </c>
      <c r="E228" s="1" t="s">
        <v>337</v>
      </c>
      <c r="G228" s="20">
        <v>841</v>
      </c>
      <c r="H228" s="20">
        <v>204</v>
      </c>
      <c r="I228" s="20">
        <v>0</v>
      </c>
      <c r="J228" s="20">
        <v>118</v>
      </c>
      <c r="K228" s="20">
        <v>86</v>
      </c>
      <c r="L228" s="20">
        <v>0</v>
      </c>
      <c r="M228" s="20">
        <v>0</v>
      </c>
      <c r="N228" s="20">
        <v>34</v>
      </c>
      <c r="O228" s="20">
        <v>34</v>
      </c>
      <c r="P228" s="20">
        <v>0</v>
      </c>
      <c r="Q228" s="20">
        <v>96</v>
      </c>
      <c r="R228" s="20">
        <v>507</v>
      </c>
      <c r="S228" s="20">
        <v>471</v>
      </c>
      <c r="T228" s="20">
        <v>36</v>
      </c>
      <c r="U228" s="20">
        <v>0</v>
      </c>
      <c r="V228" s="20">
        <v>135</v>
      </c>
      <c r="W228" s="20"/>
      <c r="X228" s="20">
        <v>18</v>
      </c>
      <c r="Y228" s="20">
        <v>200.73640805994</v>
      </c>
      <c r="Z228" s="173"/>
      <c r="AA228" s="173"/>
      <c r="AB228" s="173"/>
    </row>
    <row r="229" spans="4:28" x14ac:dyDescent="0.25">
      <c r="D229" s="1" t="s">
        <v>340</v>
      </c>
      <c r="E229" s="1" t="s">
        <v>341</v>
      </c>
      <c r="G229" s="20">
        <v>722</v>
      </c>
      <c r="H229" s="20">
        <v>180</v>
      </c>
      <c r="I229" s="20">
        <v>55</v>
      </c>
      <c r="J229" s="20">
        <v>30</v>
      </c>
      <c r="K229" s="20">
        <v>59</v>
      </c>
      <c r="L229" s="20">
        <v>0</v>
      </c>
      <c r="M229" s="20">
        <v>36</v>
      </c>
      <c r="N229" s="20">
        <v>0</v>
      </c>
      <c r="O229" s="20">
        <v>0</v>
      </c>
      <c r="P229" s="20">
        <v>0</v>
      </c>
      <c r="Q229" s="20">
        <v>119</v>
      </c>
      <c r="R229" s="20">
        <v>423</v>
      </c>
      <c r="S229" s="20">
        <v>404</v>
      </c>
      <c r="T229" s="20">
        <v>19</v>
      </c>
      <c r="U229" s="20">
        <v>0</v>
      </c>
      <c r="V229" s="20">
        <v>0</v>
      </c>
      <c r="W229" s="20"/>
      <c r="X229" s="20">
        <v>7</v>
      </c>
      <c r="Y229" s="20">
        <v>138.66504387910319</v>
      </c>
      <c r="Z229" s="173"/>
      <c r="AA229" s="173"/>
      <c r="AB229" s="173"/>
    </row>
    <row r="230" spans="4:28" x14ac:dyDescent="0.25">
      <c r="D230" s="1" t="s">
        <v>607</v>
      </c>
      <c r="E230" s="1" t="s">
        <v>608</v>
      </c>
      <c r="G230" s="20">
        <v>4205</v>
      </c>
      <c r="H230" s="20">
        <v>779</v>
      </c>
      <c r="I230" s="20">
        <v>275.89999999999998</v>
      </c>
      <c r="J230" s="20">
        <v>25.5</v>
      </c>
      <c r="K230" s="20">
        <v>279.10000000000002</v>
      </c>
      <c r="L230" s="20">
        <v>12.7</v>
      </c>
      <c r="M230" s="20">
        <v>185.7</v>
      </c>
      <c r="N230" s="20">
        <v>2088</v>
      </c>
      <c r="O230" s="20">
        <v>1537.1</v>
      </c>
      <c r="P230" s="20">
        <v>550.9</v>
      </c>
      <c r="Q230" s="20">
        <v>405</v>
      </c>
      <c r="R230" s="20">
        <v>933</v>
      </c>
      <c r="S230" s="20">
        <v>903.4</v>
      </c>
      <c r="T230" s="20">
        <v>29.6</v>
      </c>
      <c r="U230" s="20">
        <v>0</v>
      </c>
      <c r="V230" s="20">
        <v>22</v>
      </c>
      <c r="W230" s="20"/>
      <c r="X230" s="20">
        <v>214</v>
      </c>
      <c r="Y230" s="20">
        <v>475.34169058502499</v>
      </c>
      <c r="Z230" s="173"/>
      <c r="AA230" s="173"/>
      <c r="AB230" s="173"/>
    </row>
    <row r="231" spans="4:28" x14ac:dyDescent="0.25">
      <c r="D231" s="1" t="s">
        <v>16</v>
      </c>
      <c r="E231" s="1" t="s">
        <v>17</v>
      </c>
      <c r="G231" s="20">
        <v>969</v>
      </c>
      <c r="H231" s="20">
        <v>271</v>
      </c>
      <c r="I231" s="20">
        <v>67</v>
      </c>
      <c r="J231" s="20">
        <v>9</v>
      </c>
      <c r="K231" s="20">
        <v>188</v>
      </c>
      <c r="L231" s="20">
        <v>0</v>
      </c>
      <c r="M231" s="20">
        <v>7</v>
      </c>
      <c r="N231" s="20">
        <v>0</v>
      </c>
      <c r="O231" s="20">
        <v>0</v>
      </c>
      <c r="P231" s="20">
        <v>0</v>
      </c>
      <c r="Q231" s="20">
        <v>102</v>
      </c>
      <c r="R231" s="20">
        <v>596</v>
      </c>
      <c r="S231" s="20">
        <v>577</v>
      </c>
      <c r="T231" s="20">
        <v>19</v>
      </c>
      <c r="U231" s="20">
        <v>0</v>
      </c>
      <c r="V231" s="20">
        <v>0</v>
      </c>
      <c r="W231" s="20"/>
      <c r="X231" s="20">
        <v>140</v>
      </c>
      <c r="Y231" s="20">
        <v>180.86086735386391</v>
      </c>
      <c r="Z231" s="173"/>
      <c r="AA231" s="173"/>
      <c r="AB231" s="173"/>
    </row>
    <row r="232" spans="4:28" x14ac:dyDescent="0.25">
      <c r="D232" s="1" t="s">
        <v>18</v>
      </c>
      <c r="E232" s="1" t="s">
        <v>19</v>
      </c>
      <c r="G232" s="20">
        <v>1081</v>
      </c>
      <c r="H232" s="20">
        <v>197</v>
      </c>
      <c r="I232" s="20">
        <v>5</v>
      </c>
      <c r="J232" s="20">
        <v>10</v>
      </c>
      <c r="K232" s="20">
        <v>44</v>
      </c>
      <c r="L232" s="20">
        <v>12</v>
      </c>
      <c r="M232" s="20">
        <v>126</v>
      </c>
      <c r="N232" s="20">
        <v>218</v>
      </c>
      <c r="O232" s="20">
        <v>186</v>
      </c>
      <c r="P232" s="20">
        <v>32</v>
      </c>
      <c r="Q232" s="20">
        <v>21</v>
      </c>
      <c r="R232" s="20">
        <v>645</v>
      </c>
      <c r="S232" s="20">
        <v>645</v>
      </c>
      <c r="T232" s="20">
        <v>0</v>
      </c>
      <c r="U232" s="20">
        <v>0</v>
      </c>
      <c r="V232" s="20">
        <v>0</v>
      </c>
      <c r="W232" s="20"/>
      <c r="X232" s="20">
        <v>231</v>
      </c>
      <c r="Y232" s="20">
        <v>180.9384158238885</v>
      </c>
      <c r="Z232" s="173"/>
      <c r="AA232" s="173"/>
      <c r="AB232" s="173"/>
    </row>
    <row r="233" spans="4:28" x14ac:dyDescent="0.25">
      <c r="D233" s="1" t="s">
        <v>20</v>
      </c>
      <c r="E233" s="1" t="s">
        <v>21</v>
      </c>
      <c r="G233" s="20">
        <v>1055</v>
      </c>
      <c r="H233" s="20">
        <v>347</v>
      </c>
      <c r="I233" s="20">
        <v>78</v>
      </c>
      <c r="J233" s="20">
        <v>3</v>
      </c>
      <c r="K233" s="20">
        <v>175</v>
      </c>
      <c r="L233" s="20">
        <v>0</v>
      </c>
      <c r="M233" s="20">
        <v>91</v>
      </c>
      <c r="N233" s="20">
        <v>123</v>
      </c>
      <c r="O233" s="20">
        <v>122</v>
      </c>
      <c r="P233" s="20">
        <v>1</v>
      </c>
      <c r="Q233" s="20">
        <v>68</v>
      </c>
      <c r="R233" s="20">
        <v>517</v>
      </c>
      <c r="S233" s="20">
        <v>483</v>
      </c>
      <c r="T233" s="20">
        <v>20</v>
      </c>
      <c r="U233" s="20">
        <v>14</v>
      </c>
      <c r="V233" s="20">
        <v>0</v>
      </c>
      <c r="W233" s="20"/>
      <c r="X233" s="20">
        <v>136</v>
      </c>
      <c r="Y233" s="20">
        <v>182.12270131884551</v>
      </c>
      <c r="Z233" s="173"/>
      <c r="AA233" s="173"/>
      <c r="AB233" s="173"/>
    </row>
    <row r="234" spans="4:28" x14ac:dyDescent="0.25">
      <c r="D234" s="1" t="s">
        <v>469</v>
      </c>
      <c r="E234" s="1" t="s">
        <v>470</v>
      </c>
      <c r="G234" s="20">
        <v>467</v>
      </c>
      <c r="H234" s="20">
        <v>65</v>
      </c>
      <c r="I234" s="20">
        <v>0</v>
      </c>
      <c r="J234" s="20">
        <v>0</v>
      </c>
      <c r="K234" s="20">
        <v>0</v>
      </c>
      <c r="L234" s="20">
        <v>0</v>
      </c>
      <c r="M234" s="20">
        <v>65</v>
      </c>
      <c r="N234" s="20">
        <v>0</v>
      </c>
      <c r="O234" s="20">
        <v>0</v>
      </c>
      <c r="P234" s="20">
        <v>0</v>
      </c>
      <c r="Q234" s="20">
        <v>61</v>
      </c>
      <c r="R234" s="20">
        <v>341</v>
      </c>
      <c r="S234" s="20">
        <v>325</v>
      </c>
      <c r="T234" s="20">
        <v>16</v>
      </c>
      <c r="U234" s="20">
        <v>0</v>
      </c>
      <c r="V234" s="20">
        <v>0</v>
      </c>
      <c r="W234" s="20"/>
      <c r="X234" s="20">
        <v>10</v>
      </c>
      <c r="Y234" s="20">
        <v>124.6943270906896</v>
      </c>
      <c r="Z234" s="173"/>
      <c r="AA234" s="173"/>
      <c r="AB234" s="173"/>
    </row>
    <row r="235" spans="4:28" x14ac:dyDescent="0.25">
      <c r="D235" s="1" t="s">
        <v>150</v>
      </c>
      <c r="E235" s="1" t="s">
        <v>151</v>
      </c>
      <c r="G235" s="20">
        <v>1330</v>
      </c>
      <c r="H235" s="20">
        <v>376</v>
      </c>
      <c r="I235" s="20">
        <v>39</v>
      </c>
      <c r="J235" s="20">
        <v>16</v>
      </c>
      <c r="K235" s="20">
        <v>118</v>
      </c>
      <c r="L235" s="20">
        <v>0</v>
      </c>
      <c r="M235" s="20">
        <v>203</v>
      </c>
      <c r="N235" s="20">
        <v>0</v>
      </c>
      <c r="O235" s="20">
        <v>0</v>
      </c>
      <c r="P235" s="20">
        <v>0</v>
      </c>
      <c r="Q235" s="20">
        <v>100</v>
      </c>
      <c r="R235" s="20">
        <v>854</v>
      </c>
      <c r="S235" s="20">
        <v>854</v>
      </c>
      <c r="T235" s="20">
        <v>0</v>
      </c>
      <c r="U235" s="20">
        <v>0</v>
      </c>
      <c r="V235" s="20">
        <v>0</v>
      </c>
      <c r="W235" s="20"/>
      <c r="X235" s="20">
        <v>32</v>
      </c>
      <c r="Y235" s="20">
        <v>295.57896177419701</v>
      </c>
      <c r="Z235" s="173"/>
      <c r="AA235" s="173"/>
      <c r="AB235" s="173"/>
    </row>
    <row r="236" spans="4:28" x14ac:dyDescent="0.25">
      <c r="D236" s="1" t="s">
        <v>514</v>
      </c>
      <c r="E236" s="1" t="s">
        <v>515</v>
      </c>
      <c r="G236" s="20">
        <v>2814</v>
      </c>
      <c r="H236" s="20">
        <v>1027</v>
      </c>
      <c r="I236" s="20">
        <v>543</v>
      </c>
      <c r="J236" s="20">
        <v>41</v>
      </c>
      <c r="K236" s="20">
        <v>436</v>
      </c>
      <c r="L236" s="20">
        <v>0</v>
      </c>
      <c r="M236" s="20">
        <v>7</v>
      </c>
      <c r="N236" s="20">
        <v>612</v>
      </c>
      <c r="O236" s="20">
        <v>533</v>
      </c>
      <c r="P236" s="20">
        <v>79</v>
      </c>
      <c r="Q236" s="20">
        <v>287</v>
      </c>
      <c r="R236" s="20">
        <v>888</v>
      </c>
      <c r="S236" s="20">
        <v>855</v>
      </c>
      <c r="T236" s="20">
        <v>33</v>
      </c>
      <c r="U236" s="20">
        <v>0</v>
      </c>
      <c r="V236" s="20">
        <v>207</v>
      </c>
      <c r="W236" s="20"/>
      <c r="X236" s="20">
        <v>66</v>
      </c>
      <c r="Y236" s="20">
        <v>418.68929040638801</v>
      </c>
      <c r="Z236" s="173"/>
      <c r="AA236" s="173"/>
      <c r="AB236" s="173"/>
    </row>
    <row r="237" spans="4:28" x14ac:dyDescent="0.25">
      <c r="D237" s="1" t="s">
        <v>348</v>
      </c>
      <c r="E237" s="1" t="s">
        <v>349</v>
      </c>
      <c r="G237" s="20">
        <v>2129</v>
      </c>
      <c r="H237" s="20">
        <v>423</v>
      </c>
      <c r="I237" s="20">
        <v>0</v>
      </c>
      <c r="J237" s="20">
        <v>0</v>
      </c>
      <c r="K237" s="20">
        <v>372</v>
      </c>
      <c r="L237" s="20">
        <v>0</v>
      </c>
      <c r="M237" s="20">
        <v>51</v>
      </c>
      <c r="N237" s="20">
        <v>29</v>
      </c>
      <c r="O237" s="20">
        <v>29</v>
      </c>
      <c r="P237" s="20">
        <v>0</v>
      </c>
      <c r="Q237" s="20">
        <v>862</v>
      </c>
      <c r="R237" s="20">
        <v>815</v>
      </c>
      <c r="S237" s="20">
        <v>815</v>
      </c>
      <c r="T237" s="20">
        <v>0</v>
      </c>
      <c r="U237" s="20">
        <v>0</v>
      </c>
      <c r="V237" s="20">
        <v>0</v>
      </c>
      <c r="W237" s="20"/>
      <c r="X237" s="20">
        <v>483</v>
      </c>
      <c r="Y237" s="20">
        <v>303.09489323486201</v>
      </c>
      <c r="Z237" s="173"/>
      <c r="AA237" s="173"/>
      <c r="AB237" s="173"/>
    </row>
    <row r="238" spans="4:28" x14ac:dyDescent="0.25">
      <c r="D238" s="1" t="s">
        <v>247</v>
      </c>
      <c r="E238" s="1" t="s">
        <v>248</v>
      </c>
      <c r="G238" s="20">
        <v>1884</v>
      </c>
      <c r="H238" s="20">
        <v>813</v>
      </c>
      <c r="I238" s="20">
        <v>248.8</v>
      </c>
      <c r="J238" s="20">
        <v>127.9</v>
      </c>
      <c r="K238" s="20">
        <v>436.2</v>
      </c>
      <c r="L238" s="20">
        <v>0</v>
      </c>
      <c r="M238" s="20">
        <v>0</v>
      </c>
      <c r="N238" s="20">
        <v>381</v>
      </c>
      <c r="O238" s="20">
        <v>158</v>
      </c>
      <c r="P238" s="20">
        <v>223</v>
      </c>
      <c r="Q238" s="20">
        <v>140</v>
      </c>
      <c r="R238" s="20">
        <v>550</v>
      </c>
      <c r="S238" s="20">
        <v>529</v>
      </c>
      <c r="T238" s="20">
        <v>21</v>
      </c>
      <c r="U238" s="20">
        <v>0</v>
      </c>
      <c r="V238" s="20">
        <v>0</v>
      </c>
      <c r="W238" s="20"/>
      <c r="X238" s="20">
        <v>48</v>
      </c>
      <c r="Y238" s="20">
        <v>313.12395349819496</v>
      </c>
      <c r="Z238" s="173"/>
      <c r="AA238" s="173"/>
      <c r="AB238" s="173"/>
    </row>
    <row r="239" spans="4:28" x14ac:dyDescent="0.25">
      <c r="D239" s="1" t="s">
        <v>350</v>
      </c>
      <c r="E239" s="1" t="s">
        <v>351</v>
      </c>
      <c r="G239" s="20">
        <v>570</v>
      </c>
      <c r="H239" s="20">
        <v>122</v>
      </c>
      <c r="I239" s="20">
        <v>95</v>
      </c>
      <c r="J239" s="20">
        <v>27</v>
      </c>
      <c r="K239" s="20">
        <v>0</v>
      </c>
      <c r="L239" s="20">
        <v>0</v>
      </c>
      <c r="M239" s="20">
        <v>0</v>
      </c>
      <c r="N239" s="20">
        <v>0</v>
      </c>
      <c r="O239" s="20">
        <v>0</v>
      </c>
      <c r="P239" s="20">
        <v>0</v>
      </c>
      <c r="Q239" s="20">
        <v>1</v>
      </c>
      <c r="R239" s="20">
        <v>447</v>
      </c>
      <c r="S239" s="20">
        <v>427</v>
      </c>
      <c r="T239" s="20">
        <v>20</v>
      </c>
      <c r="U239" s="20">
        <v>0</v>
      </c>
      <c r="V239" s="20">
        <v>17</v>
      </c>
      <c r="W239" s="20"/>
      <c r="X239" s="20">
        <v>0</v>
      </c>
      <c r="Y239" s="20">
        <v>148.072983126151</v>
      </c>
      <c r="Z239" s="173"/>
      <c r="AA239" s="173"/>
      <c r="AB239" s="173"/>
    </row>
    <row r="240" spans="4:28" x14ac:dyDescent="0.25">
      <c r="D240" s="1" t="s">
        <v>352</v>
      </c>
      <c r="E240" s="1" t="s">
        <v>353</v>
      </c>
      <c r="G240" s="20">
        <v>1479</v>
      </c>
      <c r="H240" s="20">
        <v>435</v>
      </c>
      <c r="I240" s="20">
        <v>0</v>
      </c>
      <c r="J240" s="20">
        <v>0</v>
      </c>
      <c r="K240" s="20">
        <v>354</v>
      </c>
      <c r="L240" s="20">
        <v>0</v>
      </c>
      <c r="M240" s="20">
        <v>81</v>
      </c>
      <c r="N240" s="20">
        <v>28</v>
      </c>
      <c r="O240" s="20">
        <v>28</v>
      </c>
      <c r="P240" s="20">
        <v>0</v>
      </c>
      <c r="Q240" s="20">
        <v>220</v>
      </c>
      <c r="R240" s="20">
        <v>796</v>
      </c>
      <c r="S240" s="20">
        <v>719</v>
      </c>
      <c r="T240" s="20">
        <v>73</v>
      </c>
      <c r="U240" s="20">
        <v>4</v>
      </c>
      <c r="V240" s="20">
        <v>19</v>
      </c>
      <c r="W240" s="20"/>
      <c r="X240" s="20">
        <v>45</v>
      </c>
      <c r="Y240" s="20">
        <v>233.94304192465199</v>
      </c>
      <c r="Z240" s="173"/>
      <c r="AA240" s="173"/>
      <c r="AB240" s="173"/>
    </row>
    <row r="241" spans="4:28" x14ac:dyDescent="0.25">
      <c r="D241" s="1" t="s">
        <v>358</v>
      </c>
      <c r="E241" s="1" t="s">
        <v>359</v>
      </c>
      <c r="G241" s="20">
        <v>895</v>
      </c>
      <c r="H241" s="20">
        <v>246</v>
      </c>
      <c r="I241" s="20">
        <v>117</v>
      </c>
      <c r="J241" s="20">
        <v>2</v>
      </c>
      <c r="K241" s="20">
        <v>126</v>
      </c>
      <c r="L241" s="20">
        <v>0</v>
      </c>
      <c r="M241" s="20">
        <v>1</v>
      </c>
      <c r="N241" s="20">
        <v>8</v>
      </c>
      <c r="O241" s="20">
        <v>0</v>
      </c>
      <c r="P241" s="20">
        <v>8</v>
      </c>
      <c r="Q241" s="20">
        <v>56</v>
      </c>
      <c r="R241" s="20">
        <v>585</v>
      </c>
      <c r="S241" s="20">
        <v>575</v>
      </c>
      <c r="T241" s="20">
        <v>10</v>
      </c>
      <c r="U241" s="20">
        <v>0</v>
      </c>
      <c r="V241" s="20">
        <v>0</v>
      </c>
      <c r="W241" s="20"/>
      <c r="X241" s="20">
        <v>126</v>
      </c>
      <c r="Y241" s="20">
        <v>148.93590208950928</v>
      </c>
      <c r="Z241" s="173"/>
      <c r="AA241" s="173"/>
      <c r="AB241" s="173"/>
    </row>
    <row r="242" spans="4:28" x14ac:dyDescent="0.25">
      <c r="D242" s="1" t="s">
        <v>24</v>
      </c>
      <c r="E242" s="1" t="s">
        <v>25</v>
      </c>
      <c r="G242" s="20">
        <v>1012</v>
      </c>
      <c r="H242" s="20">
        <v>373</v>
      </c>
      <c r="I242" s="20">
        <v>0</v>
      </c>
      <c r="J242" s="20">
        <v>0</v>
      </c>
      <c r="K242" s="20">
        <v>115</v>
      </c>
      <c r="L242" s="20">
        <v>0</v>
      </c>
      <c r="M242" s="20">
        <v>258</v>
      </c>
      <c r="N242" s="20">
        <v>54</v>
      </c>
      <c r="O242" s="20">
        <v>54</v>
      </c>
      <c r="P242" s="20">
        <v>0</v>
      </c>
      <c r="Q242" s="20">
        <v>101</v>
      </c>
      <c r="R242" s="20">
        <v>484</v>
      </c>
      <c r="S242" s="20">
        <v>443</v>
      </c>
      <c r="T242" s="20">
        <v>19</v>
      </c>
      <c r="U242" s="20">
        <v>22</v>
      </c>
      <c r="V242" s="20">
        <v>0</v>
      </c>
      <c r="W242" s="20"/>
      <c r="X242" s="20">
        <v>33</v>
      </c>
      <c r="Y242" s="20">
        <v>221.06325298237559</v>
      </c>
      <c r="Z242" s="173"/>
      <c r="AA242" s="173"/>
      <c r="AB242" s="173"/>
    </row>
    <row r="243" spans="4:28" x14ac:dyDescent="0.25">
      <c r="D243" s="1" t="s">
        <v>26</v>
      </c>
      <c r="E243" s="1" t="s">
        <v>27</v>
      </c>
      <c r="G243" s="20">
        <v>848</v>
      </c>
      <c r="H243" s="20">
        <v>202</v>
      </c>
      <c r="I243" s="20">
        <v>4</v>
      </c>
      <c r="J243" s="20">
        <v>0</v>
      </c>
      <c r="K243" s="20">
        <v>97</v>
      </c>
      <c r="L243" s="20">
        <v>1</v>
      </c>
      <c r="M243" s="20">
        <v>100</v>
      </c>
      <c r="N243" s="20">
        <v>50</v>
      </c>
      <c r="O243" s="20">
        <v>50</v>
      </c>
      <c r="P243" s="20">
        <v>0</v>
      </c>
      <c r="Q243" s="20">
        <v>0</v>
      </c>
      <c r="R243" s="20">
        <v>596</v>
      </c>
      <c r="S243" s="20">
        <v>496</v>
      </c>
      <c r="T243" s="20">
        <v>0</v>
      </c>
      <c r="U243" s="20">
        <v>100</v>
      </c>
      <c r="V243" s="20">
        <v>0</v>
      </c>
      <c r="W243" s="20"/>
      <c r="X243" s="20">
        <v>219</v>
      </c>
      <c r="Y243" s="20">
        <v>235.78665607978047</v>
      </c>
      <c r="Z243" s="173"/>
      <c r="AA243" s="173"/>
      <c r="AB243" s="173"/>
    </row>
    <row r="244" spans="4:28" x14ac:dyDescent="0.25">
      <c r="D244" s="1" t="s">
        <v>152</v>
      </c>
      <c r="E244" s="1" t="s">
        <v>153</v>
      </c>
      <c r="G244" s="20">
        <v>1040</v>
      </c>
      <c r="H244" s="20">
        <v>112</v>
      </c>
      <c r="I244" s="20">
        <v>46</v>
      </c>
      <c r="J244" s="20">
        <v>27</v>
      </c>
      <c r="K244" s="20">
        <v>39</v>
      </c>
      <c r="L244" s="20">
        <v>0</v>
      </c>
      <c r="M244" s="20">
        <v>0</v>
      </c>
      <c r="N244" s="20">
        <v>0</v>
      </c>
      <c r="O244" s="20">
        <v>0</v>
      </c>
      <c r="P244" s="20">
        <v>0</v>
      </c>
      <c r="Q244" s="20">
        <v>21</v>
      </c>
      <c r="R244" s="20">
        <v>907</v>
      </c>
      <c r="S244" s="20">
        <v>887</v>
      </c>
      <c r="T244" s="20">
        <v>20</v>
      </c>
      <c r="U244" s="20">
        <v>0</v>
      </c>
      <c r="V244" s="20">
        <v>0</v>
      </c>
      <c r="W244" s="20"/>
      <c r="X244" s="20">
        <v>154</v>
      </c>
      <c r="Y244" s="20">
        <v>317.66329375002704</v>
      </c>
      <c r="Z244" s="173"/>
      <c r="AA244" s="173"/>
      <c r="AB244" s="173"/>
    </row>
    <row r="245" spans="4:28" x14ac:dyDescent="0.25">
      <c r="D245" s="1" t="s">
        <v>154</v>
      </c>
      <c r="E245" s="1" t="s">
        <v>155</v>
      </c>
      <c r="G245" s="20">
        <v>1054</v>
      </c>
      <c r="H245" s="20">
        <v>294</v>
      </c>
      <c r="I245" s="20">
        <v>0</v>
      </c>
      <c r="J245" s="20">
        <v>0</v>
      </c>
      <c r="K245" s="20">
        <v>0</v>
      </c>
      <c r="L245" s="20">
        <v>0</v>
      </c>
      <c r="M245" s="20">
        <v>294</v>
      </c>
      <c r="N245" s="20">
        <v>12</v>
      </c>
      <c r="O245" s="20">
        <v>12</v>
      </c>
      <c r="P245" s="20">
        <v>0</v>
      </c>
      <c r="Q245" s="20">
        <v>294</v>
      </c>
      <c r="R245" s="20">
        <v>454</v>
      </c>
      <c r="S245" s="20">
        <v>454</v>
      </c>
      <c r="T245" s="20">
        <v>0</v>
      </c>
      <c r="U245" s="20">
        <v>0</v>
      </c>
      <c r="V245" s="20">
        <v>0</v>
      </c>
      <c r="W245" s="20"/>
      <c r="X245" s="20">
        <v>201</v>
      </c>
      <c r="Y245" s="20">
        <v>153.32442223153879</v>
      </c>
      <c r="Z245" s="173"/>
      <c r="AA245" s="173"/>
      <c r="AB245" s="173"/>
    </row>
    <row r="246" spans="4:28" x14ac:dyDescent="0.25">
      <c r="D246" s="1" t="s">
        <v>360</v>
      </c>
      <c r="E246" s="1" t="s">
        <v>361</v>
      </c>
      <c r="G246" s="20">
        <v>2780</v>
      </c>
      <c r="H246" s="20">
        <v>1609</v>
      </c>
      <c r="I246" s="20">
        <v>778</v>
      </c>
      <c r="J246" s="20">
        <v>117</v>
      </c>
      <c r="K246" s="20">
        <v>408</v>
      </c>
      <c r="L246" s="20">
        <v>238</v>
      </c>
      <c r="M246" s="20">
        <v>68</v>
      </c>
      <c r="N246" s="20">
        <v>103</v>
      </c>
      <c r="O246" s="20">
        <v>103</v>
      </c>
      <c r="P246" s="20">
        <v>0</v>
      </c>
      <c r="Q246" s="20">
        <v>317</v>
      </c>
      <c r="R246" s="20">
        <v>751</v>
      </c>
      <c r="S246" s="20">
        <v>687</v>
      </c>
      <c r="T246" s="20">
        <v>22</v>
      </c>
      <c r="U246" s="20">
        <v>42</v>
      </c>
      <c r="V246" s="20">
        <v>0</v>
      </c>
      <c r="W246" s="20"/>
      <c r="X246" s="20">
        <v>311</v>
      </c>
      <c r="Y246" s="20">
        <v>386.56326596834401</v>
      </c>
      <c r="Z246" s="173"/>
      <c r="AA246" s="173"/>
      <c r="AB246" s="173"/>
    </row>
    <row r="247" spans="4:28" x14ac:dyDescent="0.25">
      <c r="D247" s="1" t="s">
        <v>518</v>
      </c>
      <c r="E247" s="1" t="s">
        <v>519</v>
      </c>
      <c r="G247" s="20">
        <v>954</v>
      </c>
      <c r="H247" s="20">
        <v>213</v>
      </c>
      <c r="I247" s="20">
        <v>0</v>
      </c>
      <c r="J247" s="20">
        <v>0</v>
      </c>
      <c r="K247" s="20">
        <v>100</v>
      </c>
      <c r="L247" s="20">
        <v>113</v>
      </c>
      <c r="M247" s="20">
        <v>0</v>
      </c>
      <c r="N247" s="20">
        <v>188</v>
      </c>
      <c r="O247" s="20">
        <v>188</v>
      </c>
      <c r="P247" s="20">
        <v>0</v>
      </c>
      <c r="Q247" s="20">
        <v>100</v>
      </c>
      <c r="R247" s="20">
        <v>453</v>
      </c>
      <c r="S247" s="20">
        <v>439</v>
      </c>
      <c r="T247" s="20">
        <v>14</v>
      </c>
      <c r="U247" s="20">
        <v>0</v>
      </c>
      <c r="V247" s="20">
        <v>0</v>
      </c>
      <c r="W247" s="20"/>
      <c r="X247" s="20">
        <v>70</v>
      </c>
      <c r="Y247" s="20">
        <v>157.5382600601117</v>
      </c>
      <c r="Z247" s="173"/>
      <c r="AA247" s="173"/>
      <c r="AB247" s="173"/>
    </row>
    <row r="248" spans="4:28" x14ac:dyDescent="0.25">
      <c r="D248" s="1" t="s">
        <v>156</v>
      </c>
      <c r="E248" s="1" t="s">
        <v>157</v>
      </c>
      <c r="G248" s="20">
        <v>1880</v>
      </c>
      <c r="H248" s="20">
        <v>595</v>
      </c>
      <c r="I248" s="20">
        <v>60</v>
      </c>
      <c r="J248" s="20">
        <v>0</v>
      </c>
      <c r="K248" s="20">
        <v>303</v>
      </c>
      <c r="L248" s="20">
        <v>0</v>
      </c>
      <c r="M248" s="20">
        <v>232</v>
      </c>
      <c r="N248" s="20">
        <v>404</v>
      </c>
      <c r="O248" s="20">
        <v>127</v>
      </c>
      <c r="P248" s="20">
        <v>277</v>
      </c>
      <c r="Q248" s="20">
        <v>153</v>
      </c>
      <c r="R248" s="20">
        <v>728</v>
      </c>
      <c r="S248" s="20">
        <v>673</v>
      </c>
      <c r="T248" s="20">
        <v>55</v>
      </c>
      <c r="U248" s="20">
        <v>0</v>
      </c>
      <c r="V248" s="20">
        <v>0</v>
      </c>
      <c r="W248" s="20"/>
      <c r="X248" s="20">
        <v>70</v>
      </c>
      <c r="Y248" s="20">
        <v>351.72423035380393</v>
      </c>
      <c r="Z248" s="173"/>
      <c r="AA248" s="173"/>
      <c r="AB248" s="173"/>
    </row>
    <row r="249" spans="4:28" x14ac:dyDescent="0.25">
      <c r="D249" s="1" t="s">
        <v>158</v>
      </c>
      <c r="E249" s="1" t="s">
        <v>159</v>
      </c>
      <c r="G249" s="20">
        <v>1484</v>
      </c>
      <c r="H249" s="20">
        <v>224</v>
      </c>
      <c r="I249" s="20">
        <v>39.4</v>
      </c>
      <c r="J249" s="20">
        <v>2</v>
      </c>
      <c r="K249" s="20">
        <v>99.9</v>
      </c>
      <c r="L249" s="20">
        <v>0</v>
      </c>
      <c r="M249" s="20">
        <v>82.7</v>
      </c>
      <c r="N249" s="20">
        <v>18</v>
      </c>
      <c r="O249" s="20">
        <v>18</v>
      </c>
      <c r="P249" s="20">
        <v>0</v>
      </c>
      <c r="Q249" s="20">
        <v>499</v>
      </c>
      <c r="R249" s="20">
        <v>743</v>
      </c>
      <c r="S249" s="20">
        <v>704.8</v>
      </c>
      <c r="T249" s="20">
        <v>38.200000000000003</v>
      </c>
      <c r="U249" s="20">
        <v>0</v>
      </c>
      <c r="V249" s="20">
        <v>15</v>
      </c>
      <c r="W249" s="20"/>
      <c r="X249" s="20">
        <v>81</v>
      </c>
      <c r="Y249" s="20">
        <v>269.18910388201999</v>
      </c>
      <c r="Z249" s="173"/>
      <c r="AA249" s="173"/>
      <c r="AB249" s="173"/>
    </row>
    <row r="250" spans="4:28" x14ac:dyDescent="0.25">
      <c r="D250" s="1" t="s">
        <v>698</v>
      </c>
      <c r="E250" s="1" t="s">
        <v>699</v>
      </c>
      <c r="G250" s="20">
        <v>356</v>
      </c>
      <c r="H250" s="20">
        <v>83</v>
      </c>
      <c r="I250" s="20">
        <v>63</v>
      </c>
      <c r="J250" s="20">
        <v>0</v>
      </c>
      <c r="K250" s="20">
        <v>0</v>
      </c>
      <c r="L250" s="20">
        <v>0</v>
      </c>
      <c r="M250" s="20">
        <v>20</v>
      </c>
      <c r="N250" s="20">
        <v>0</v>
      </c>
      <c r="O250" s="20">
        <v>0</v>
      </c>
      <c r="P250" s="20">
        <v>0</v>
      </c>
      <c r="Q250" s="20">
        <v>50</v>
      </c>
      <c r="R250" s="20">
        <v>223</v>
      </c>
      <c r="S250" s="20">
        <v>206</v>
      </c>
      <c r="T250" s="20">
        <v>17</v>
      </c>
      <c r="U250" s="20">
        <v>0</v>
      </c>
      <c r="V250" s="20">
        <v>0</v>
      </c>
      <c r="W250" s="20"/>
      <c r="X250" s="20">
        <v>3</v>
      </c>
      <c r="Y250" s="20">
        <v>131.4507941938013</v>
      </c>
      <c r="Z250" s="173"/>
      <c r="AA250" s="173"/>
      <c r="AB250" s="173"/>
    </row>
    <row r="251" spans="4:28" x14ac:dyDescent="0.25">
      <c r="D251" s="1" t="s">
        <v>700</v>
      </c>
      <c r="E251" s="1" t="s">
        <v>701</v>
      </c>
      <c r="G251" s="20">
        <v>1530</v>
      </c>
      <c r="H251" s="20">
        <v>600</v>
      </c>
      <c r="I251" s="20">
        <v>24</v>
      </c>
      <c r="J251" s="20">
        <v>0</v>
      </c>
      <c r="K251" s="20">
        <v>210</v>
      </c>
      <c r="L251" s="20">
        <v>0</v>
      </c>
      <c r="M251" s="20">
        <v>366</v>
      </c>
      <c r="N251" s="20">
        <v>249</v>
      </c>
      <c r="O251" s="20">
        <v>26</v>
      </c>
      <c r="P251" s="20">
        <v>223</v>
      </c>
      <c r="Q251" s="20">
        <v>16</v>
      </c>
      <c r="R251" s="20">
        <v>665</v>
      </c>
      <c r="S251" s="20">
        <v>638</v>
      </c>
      <c r="T251" s="20">
        <v>27</v>
      </c>
      <c r="U251" s="20">
        <v>0</v>
      </c>
      <c r="V251" s="20">
        <v>0</v>
      </c>
      <c r="W251" s="20"/>
      <c r="X251" s="20">
        <v>71</v>
      </c>
      <c r="Y251" s="20">
        <v>259.2438542322775</v>
      </c>
      <c r="Z251" s="173"/>
      <c r="AA251" s="173"/>
      <c r="AB251" s="173"/>
    </row>
    <row r="252" spans="4:28" x14ac:dyDescent="0.25">
      <c r="D252" s="1" t="s">
        <v>253</v>
      </c>
      <c r="E252" s="1" t="s">
        <v>254</v>
      </c>
      <c r="G252" s="20">
        <v>2732</v>
      </c>
      <c r="H252" s="20">
        <v>1411</v>
      </c>
      <c r="I252" s="20">
        <v>722</v>
      </c>
      <c r="J252" s="20">
        <v>285</v>
      </c>
      <c r="K252" s="20">
        <v>243</v>
      </c>
      <c r="L252" s="20">
        <v>6</v>
      </c>
      <c r="M252" s="20">
        <v>155</v>
      </c>
      <c r="N252" s="20">
        <v>78</v>
      </c>
      <c r="O252" s="20">
        <v>78</v>
      </c>
      <c r="P252" s="20">
        <v>0</v>
      </c>
      <c r="Q252" s="20">
        <v>159</v>
      </c>
      <c r="R252" s="20">
        <v>1084</v>
      </c>
      <c r="S252" s="20">
        <v>1004</v>
      </c>
      <c r="T252" s="20">
        <v>80</v>
      </c>
      <c r="U252" s="20">
        <v>0</v>
      </c>
      <c r="V252" s="20">
        <v>0</v>
      </c>
      <c r="W252" s="20"/>
      <c r="X252" s="20">
        <v>158</v>
      </c>
      <c r="Y252" s="20">
        <v>418.68486624218195</v>
      </c>
      <c r="Z252" s="173"/>
      <c r="AA252" s="173"/>
      <c r="AB252" s="173"/>
    </row>
    <row r="253" spans="4:28" x14ac:dyDescent="0.25">
      <c r="D253" s="1" t="s">
        <v>194</v>
      </c>
      <c r="E253" s="1" t="s">
        <v>195</v>
      </c>
      <c r="G253" s="20">
        <v>4311</v>
      </c>
      <c r="H253" s="20">
        <v>2950</v>
      </c>
      <c r="I253" s="20">
        <v>1034</v>
      </c>
      <c r="J253" s="20">
        <v>24</v>
      </c>
      <c r="K253" s="20">
        <v>18</v>
      </c>
      <c r="L253" s="20">
        <v>935</v>
      </c>
      <c r="M253" s="20">
        <v>939</v>
      </c>
      <c r="N253" s="20">
        <v>201</v>
      </c>
      <c r="O253" s="20">
        <v>200</v>
      </c>
      <c r="P253" s="20">
        <v>1</v>
      </c>
      <c r="Q253" s="20">
        <v>392</v>
      </c>
      <c r="R253" s="20">
        <v>768</v>
      </c>
      <c r="S253" s="20">
        <v>724</v>
      </c>
      <c r="T253" s="20">
        <v>34</v>
      </c>
      <c r="U253" s="20">
        <v>10</v>
      </c>
      <c r="V253" s="20">
        <v>0</v>
      </c>
      <c r="W253" s="20"/>
      <c r="X253" s="20">
        <v>420</v>
      </c>
      <c r="Y253" s="20">
        <v>556.26928450420201</v>
      </c>
      <c r="Z253" s="173"/>
      <c r="AA253" s="173"/>
      <c r="AB253" s="173"/>
    </row>
    <row r="254" spans="4:28" x14ac:dyDescent="0.25">
      <c r="D254" s="1" t="s">
        <v>520</v>
      </c>
      <c r="E254" s="1" t="s">
        <v>521</v>
      </c>
      <c r="G254" s="20">
        <v>1139</v>
      </c>
      <c r="H254" s="20">
        <v>281</v>
      </c>
      <c r="I254" s="20">
        <v>0</v>
      </c>
      <c r="J254" s="20">
        <v>8</v>
      </c>
      <c r="K254" s="20">
        <v>53</v>
      </c>
      <c r="L254" s="20">
        <v>0</v>
      </c>
      <c r="M254" s="20">
        <v>220</v>
      </c>
      <c r="N254" s="20">
        <v>113</v>
      </c>
      <c r="O254" s="20">
        <v>100</v>
      </c>
      <c r="P254" s="20">
        <v>13</v>
      </c>
      <c r="Q254" s="20">
        <v>297</v>
      </c>
      <c r="R254" s="20">
        <v>448</v>
      </c>
      <c r="S254" s="20">
        <v>430</v>
      </c>
      <c r="T254" s="20">
        <v>18</v>
      </c>
      <c r="U254" s="20">
        <v>0</v>
      </c>
      <c r="V254" s="20">
        <v>0</v>
      </c>
      <c r="W254" s="20"/>
      <c r="X254" s="20">
        <v>67</v>
      </c>
      <c r="Y254" s="20">
        <v>170.78694063697557</v>
      </c>
      <c r="Z254" s="173"/>
      <c r="AA254" s="173"/>
      <c r="AB254" s="173"/>
    </row>
    <row r="255" spans="4:28" x14ac:dyDescent="0.25">
      <c r="D255" s="1" t="s">
        <v>702</v>
      </c>
      <c r="E255" s="1" t="s">
        <v>703</v>
      </c>
      <c r="G255" s="20">
        <v>804</v>
      </c>
      <c r="H255" s="20">
        <v>129</v>
      </c>
      <c r="I255" s="20">
        <v>0</v>
      </c>
      <c r="J255" s="20">
        <v>0</v>
      </c>
      <c r="K255" s="20">
        <v>129</v>
      </c>
      <c r="L255" s="20">
        <v>0</v>
      </c>
      <c r="M255" s="20">
        <v>0</v>
      </c>
      <c r="N255" s="20">
        <v>63</v>
      </c>
      <c r="O255" s="20">
        <v>63</v>
      </c>
      <c r="P255" s="20">
        <v>0</v>
      </c>
      <c r="Q255" s="20">
        <v>135</v>
      </c>
      <c r="R255" s="20">
        <v>477</v>
      </c>
      <c r="S255" s="20">
        <v>460</v>
      </c>
      <c r="T255" s="20">
        <v>17</v>
      </c>
      <c r="U255" s="20">
        <v>0</v>
      </c>
      <c r="V255" s="20">
        <v>0</v>
      </c>
      <c r="W255" s="20"/>
      <c r="X255" s="20">
        <v>11</v>
      </c>
      <c r="Y255" s="20">
        <v>194.8970626885621</v>
      </c>
      <c r="Z255" s="173"/>
      <c r="AA255" s="173"/>
      <c r="AB255" s="173"/>
    </row>
    <row r="256" spans="4:28" x14ac:dyDescent="0.25">
      <c r="D256" s="1" t="s">
        <v>471</v>
      </c>
      <c r="E256" s="1" t="s">
        <v>472</v>
      </c>
      <c r="G256" s="20">
        <v>1636</v>
      </c>
      <c r="H256" s="20">
        <v>364</v>
      </c>
      <c r="I256" s="20">
        <v>135</v>
      </c>
      <c r="J256" s="20">
        <v>2</v>
      </c>
      <c r="K256" s="20">
        <v>31</v>
      </c>
      <c r="L256" s="20">
        <v>0</v>
      </c>
      <c r="M256" s="20">
        <v>196</v>
      </c>
      <c r="N256" s="20">
        <v>500</v>
      </c>
      <c r="O256" s="20">
        <v>500</v>
      </c>
      <c r="P256" s="20">
        <v>0</v>
      </c>
      <c r="Q256" s="20">
        <v>15</v>
      </c>
      <c r="R256" s="20">
        <v>757</v>
      </c>
      <c r="S256" s="20">
        <v>656</v>
      </c>
      <c r="T256" s="20">
        <v>75</v>
      </c>
      <c r="U256" s="20">
        <v>26</v>
      </c>
      <c r="V256" s="20">
        <v>0</v>
      </c>
      <c r="W256" s="20"/>
      <c r="X256" s="20">
        <v>44</v>
      </c>
      <c r="Y256" s="20">
        <v>271.3778793314529</v>
      </c>
      <c r="Z256" s="173"/>
      <c r="AA256" s="173"/>
      <c r="AB256" s="173"/>
    </row>
    <row r="257" spans="1:28" x14ac:dyDescent="0.25">
      <c r="D257" s="1" t="s">
        <v>160</v>
      </c>
      <c r="E257" s="1" t="s">
        <v>161</v>
      </c>
      <c r="G257" s="20">
        <v>1632</v>
      </c>
      <c r="H257" s="20">
        <v>344</v>
      </c>
      <c r="I257" s="20">
        <v>207</v>
      </c>
      <c r="J257" s="20">
        <v>42</v>
      </c>
      <c r="K257" s="20">
        <v>0</v>
      </c>
      <c r="L257" s="20">
        <v>0</v>
      </c>
      <c r="M257" s="20">
        <v>95</v>
      </c>
      <c r="N257" s="20">
        <v>259</v>
      </c>
      <c r="O257" s="20">
        <v>259</v>
      </c>
      <c r="P257" s="20">
        <v>0</v>
      </c>
      <c r="Q257" s="20">
        <v>247</v>
      </c>
      <c r="R257" s="20">
        <v>782</v>
      </c>
      <c r="S257" s="20">
        <v>739</v>
      </c>
      <c r="T257" s="20">
        <v>43</v>
      </c>
      <c r="U257" s="20">
        <v>0</v>
      </c>
      <c r="V257" s="20">
        <v>0</v>
      </c>
      <c r="W257" s="20"/>
      <c r="X257" s="20">
        <v>104</v>
      </c>
      <c r="Y257" s="20">
        <v>296.46700369327499</v>
      </c>
      <c r="Z257" s="173"/>
      <c r="AA257" s="173"/>
      <c r="AB257" s="173"/>
    </row>
    <row r="258" spans="1:28" x14ac:dyDescent="0.25">
      <c r="D258" s="1" t="s">
        <v>79</v>
      </c>
      <c r="E258" s="1" t="s">
        <v>80</v>
      </c>
      <c r="G258" s="20">
        <v>3376</v>
      </c>
      <c r="H258" s="20">
        <v>1409</v>
      </c>
      <c r="I258" s="20">
        <v>682</v>
      </c>
      <c r="J258" s="20">
        <v>1</v>
      </c>
      <c r="K258" s="20">
        <v>355</v>
      </c>
      <c r="L258" s="20">
        <v>0</v>
      </c>
      <c r="M258" s="20">
        <v>371</v>
      </c>
      <c r="N258" s="20">
        <v>601</v>
      </c>
      <c r="O258" s="20">
        <v>601</v>
      </c>
      <c r="P258" s="20">
        <v>0</v>
      </c>
      <c r="Q258" s="20">
        <v>335</v>
      </c>
      <c r="R258" s="20">
        <v>1031</v>
      </c>
      <c r="S258" s="20">
        <v>1003</v>
      </c>
      <c r="T258" s="20">
        <v>27</v>
      </c>
      <c r="U258" s="20">
        <v>1</v>
      </c>
      <c r="V258" s="20">
        <v>0</v>
      </c>
      <c r="W258" s="20"/>
      <c r="X258" s="20">
        <v>153</v>
      </c>
      <c r="Y258" s="20">
        <v>445.70981388012797</v>
      </c>
      <c r="Z258" s="173"/>
      <c r="AA258" s="173"/>
      <c r="AB258" s="173"/>
    </row>
    <row r="259" spans="1:28" x14ac:dyDescent="0.25">
      <c r="D259" s="1" t="s">
        <v>255</v>
      </c>
      <c r="E259" s="1" t="s">
        <v>256</v>
      </c>
      <c r="G259" s="20">
        <v>1058</v>
      </c>
      <c r="H259" s="20">
        <v>250</v>
      </c>
      <c r="I259" s="20">
        <v>0</v>
      </c>
      <c r="J259" s="20">
        <v>0</v>
      </c>
      <c r="K259" s="20">
        <v>24</v>
      </c>
      <c r="L259" s="20">
        <v>0</v>
      </c>
      <c r="M259" s="20">
        <v>226</v>
      </c>
      <c r="N259" s="20">
        <v>37</v>
      </c>
      <c r="O259" s="20">
        <v>0</v>
      </c>
      <c r="P259" s="20">
        <v>37</v>
      </c>
      <c r="Q259" s="20">
        <v>0</v>
      </c>
      <c r="R259" s="20">
        <v>771</v>
      </c>
      <c r="S259" s="20">
        <v>771</v>
      </c>
      <c r="T259" s="20">
        <v>0</v>
      </c>
      <c r="U259" s="20">
        <v>0</v>
      </c>
      <c r="V259" s="20">
        <v>0</v>
      </c>
      <c r="W259" s="20"/>
      <c r="X259" s="20">
        <v>-14</v>
      </c>
      <c r="Y259" s="20">
        <v>217.67575863338419</v>
      </c>
      <c r="Z259" s="173"/>
      <c r="AA259" s="173"/>
      <c r="AB259" s="173"/>
    </row>
    <row r="260" spans="1:28" x14ac:dyDescent="0.25">
      <c r="D260" s="1" t="s">
        <v>162</v>
      </c>
      <c r="E260" s="1" t="s">
        <v>163</v>
      </c>
      <c r="G260" s="20">
        <v>1513</v>
      </c>
      <c r="H260" s="20">
        <v>670</v>
      </c>
      <c r="I260" s="20">
        <v>122</v>
      </c>
      <c r="J260" s="20">
        <v>0</v>
      </c>
      <c r="K260" s="20">
        <v>340</v>
      </c>
      <c r="L260" s="20">
        <v>16</v>
      </c>
      <c r="M260" s="20">
        <v>192</v>
      </c>
      <c r="N260" s="20">
        <v>29</v>
      </c>
      <c r="O260" s="20">
        <v>24</v>
      </c>
      <c r="P260" s="20">
        <v>5</v>
      </c>
      <c r="Q260" s="20">
        <v>34</v>
      </c>
      <c r="R260" s="20">
        <v>780</v>
      </c>
      <c r="S260" s="20">
        <v>735</v>
      </c>
      <c r="T260" s="20">
        <v>45</v>
      </c>
      <c r="U260" s="20">
        <v>0</v>
      </c>
      <c r="V260" s="20">
        <v>0</v>
      </c>
      <c r="W260" s="20"/>
      <c r="X260" s="20">
        <v>136</v>
      </c>
      <c r="Y260" s="20">
        <v>293.77370123197096</v>
      </c>
      <c r="Z260" s="173"/>
      <c r="AA260" s="173"/>
      <c r="AB260" s="173"/>
    </row>
    <row r="261" spans="1:28" x14ac:dyDescent="0.25">
      <c r="D261" s="1" t="s">
        <v>196</v>
      </c>
      <c r="E261" s="1" t="s">
        <v>197</v>
      </c>
      <c r="G261" s="20">
        <v>2711</v>
      </c>
      <c r="H261" s="20">
        <v>674</v>
      </c>
      <c r="I261" s="20">
        <v>119</v>
      </c>
      <c r="J261" s="20">
        <v>11</v>
      </c>
      <c r="K261" s="20">
        <v>297</v>
      </c>
      <c r="L261" s="20">
        <v>4</v>
      </c>
      <c r="M261" s="20">
        <v>243</v>
      </c>
      <c r="N261" s="20">
        <v>184</v>
      </c>
      <c r="O261" s="20">
        <v>184</v>
      </c>
      <c r="P261" s="20">
        <v>0</v>
      </c>
      <c r="Q261" s="20">
        <v>597</v>
      </c>
      <c r="R261" s="20">
        <v>1256</v>
      </c>
      <c r="S261" s="20">
        <v>1225</v>
      </c>
      <c r="T261" s="20">
        <v>31</v>
      </c>
      <c r="U261" s="20">
        <v>0</v>
      </c>
      <c r="V261" s="20">
        <v>0</v>
      </c>
      <c r="W261" s="20"/>
      <c r="X261" s="20">
        <v>527</v>
      </c>
      <c r="Y261" s="20">
        <v>355.539460466756</v>
      </c>
      <c r="Z261" s="173"/>
      <c r="AA261" s="173"/>
      <c r="AB261" s="173"/>
    </row>
    <row r="262" spans="1:28" x14ac:dyDescent="0.25">
      <c r="D262" s="1" t="s">
        <v>81</v>
      </c>
      <c r="E262" s="1" t="s">
        <v>82</v>
      </c>
      <c r="G262" s="20">
        <v>4439</v>
      </c>
      <c r="H262" s="20">
        <v>1945</v>
      </c>
      <c r="I262" s="20">
        <v>946</v>
      </c>
      <c r="J262" s="20">
        <v>0</v>
      </c>
      <c r="K262" s="20">
        <v>634</v>
      </c>
      <c r="L262" s="20">
        <v>0</v>
      </c>
      <c r="M262" s="20">
        <v>365</v>
      </c>
      <c r="N262" s="20">
        <v>583</v>
      </c>
      <c r="O262" s="20">
        <v>507</v>
      </c>
      <c r="P262" s="20">
        <v>76</v>
      </c>
      <c r="Q262" s="20">
        <v>389</v>
      </c>
      <c r="R262" s="20">
        <v>1522</v>
      </c>
      <c r="S262" s="20">
        <v>1495</v>
      </c>
      <c r="T262" s="20">
        <v>27</v>
      </c>
      <c r="U262" s="20">
        <v>0</v>
      </c>
      <c r="V262" s="20">
        <v>0</v>
      </c>
      <c r="W262" s="20"/>
      <c r="X262" s="20">
        <v>242</v>
      </c>
      <c r="Y262" s="20">
        <v>540.25677435238106</v>
      </c>
      <c r="Z262" s="173"/>
      <c r="AA262" s="173"/>
      <c r="AB262" s="173"/>
    </row>
    <row r="263" spans="1:28" x14ac:dyDescent="0.25">
      <c r="D263" s="1" t="s">
        <v>716</v>
      </c>
      <c r="E263" s="1" t="s">
        <v>717</v>
      </c>
      <c r="G263" s="20">
        <v>936</v>
      </c>
      <c r="H263" s="20">
        <v>89</v>
      </c>
      <c r="I263" s="20">
        <v>0</v>
      </c>
      <c r="J263" s="20">
        <v>0</v>
      </c>
      <c r="K263" s="20">
        <v>89</v>
      </c>
      <c r="L263" s="20">
        <v>0</v>
      </c>
      <c r="M263" s="20">
        <v>0</v>
      </c>
      <c r="N263" s="20">
        <v>67</v>
      </c>
      <c r="O263" s="20">
        <v>67</v>
      </c>
      <c r="P263" s="20">
        <v>0</v>
      </c>
      <c r="Q263" s="20">
        <v>0</v>
      </c>
      <c r="R263" s="20">
        <v>780</v>
      </c>
      <c r="S263" s="20">
        <v>739</v>
      </c>
      <c r="T263" s="20">
        <v>24</v>
      </c>
      <c r="U263" s="20">
        <v>17</v>
      </c>
      <c r="V263" s="20">
        <v>0</v>
      </c>
      <c r="W263" s="20"/>
      <c r="X263" s="20">
        <v>127</v>
      </c>
      <c r="Y263" s="20">
        <v>226.52382583195723</v>
      </c>
      <c r="Z263" s="173"/>
      <c r="AA263" s="173"/>
      <c r="AB263" s="173"/>
    </row>
    <row r="264" spans="1:28" x14ac:dyDescent="0.25">
      <c r="D264" s="1" t="s">
        <v>200</v>
      </c>
      <c r="E264" s="1" t="s">
        <v>201</v>
      </c>
      <c r="G264" s="20">
        <v>3539</v>
      </c>
      <c r="H264" s="20">
        <v>1827</v>
      </c>
      <c r="I264" s="20">
        <v>925</v>
      </c>
      <c r="J264" s="20">
        <v>10</v>
      </c>
      <c r="K264" s="20">
        <v>578</v>
      </c>
      <c r="L264" s="20">
        <v>0</v>
      </c>
      <c r="M264" s="20">
        <v>314</v>
      </c>
      <c r="N264" s="20">
        <v>239</v>
      </c>
      <c r="O264" s="20">
        <v>239</v>
      </c>
      <c r="P264" s="20">
        <v>0</v>
      </c>
      <c r="Q264" s="20">
        <v>636</v>
      </c>
      <c r="R264" s="20">
        <v>837</v>
      </c>
      <c r="S264" s="20">
        <v>804</v>
      </c>
      <c r="T264" s="20">
        <v>30</v>
      </c>
      <c r="U264" s="20">
        <v>3</v>
      </c>
      <c r="V264" s="20">
        <v>0</v>
      </c>
      <c r="W264" s="20"/>
      <c r="X264" s="20">
        <v>344</v>
      </c>
      <c r="Y264" s="20">
        <v>450.45668093025</v>
      </c>
      <c r="Z264" s="173"/>
      <c r="AA264" s="173"/>
      <c r="AB264" s="173"/>
    </row>
    <row r="265" spans="1:28" s="11" customFormat="1" x14ac:dyDescent="0.25">
      <c r="A265" s="10"/>
      <c r="B265" s="10"/>
      <c r="C265" s="10" t="s">
        <v>809</v>
      </c>
      <c r="D265" s="10"/>
      <c r="E265" s="10"/>
      <c r="F265" s="10"/>
      <c r="G265" s="22">
        <v>289479</v>
      </c>
      <c r="H265" s="22">
        <v>128056</v>
      </c>
      <c r="I265" s="22">
        <v>61816.80000000001</v>
      </c>
      <c r="J265" s="22">
        <v>7006.5999999999995</v>
      </c>
      <c r="K265" s="22">
        <v>32878.600000000006</v>
      </c>
      <c r="L265" s="22">
        <v>2022.1</v>
      </c>
      <c r="M265" s="22">
        <v>24331.700000000004</v>
      </c>
      <c r="N265" s="22">
        <v>27756</v>
      </c>
      <c r="O265" s="22">
        <v>18970.900000000001</v>
      </c>
      <c r="P265" s="22">
        <v>8785.0999999999985</v>
      </c>
      <c r="Q265" s="22">
        <v>26180</v>
      </c>
      <c r="R265" s="22">
        <v>107488</v>
      </c>
      <c r="S265" s="22">
        <v>102575.49999999999</v>
      </c>
      <c r="T265" s="22">
        <v>3392.7999999999997</v>
      </c>
      <c r="U265" s="22">
        <v>1519.6</v>
      </c>
      <c r="V265" s="22">
        <v>5961</v>
      </c>
      <c r="W265" s="22"/>
      <c r="X265" s="22">
        <v>28492</v>
      </c>
      <c r="Y265" s="22">
        <v>44104.911602131055</v>
      </c>
      <c r="Z265" s="173"/>
      <c r="AA265" s="173"/>
      <c r="AB265" s="173"/>
    </row>
    <row r="266" spans="1:28" x14ac:dyDescent="0.25">
      <c r="C266" s="1" t="s">
        <v>810</v>
      </c>
      <c r="D266" s="1" t="s">
        <v>524</v>
      </c>
      <c r="E266" s="1" t="s">
        <v>525</v>
      </c>
      <c r="G266" s="20">
        <v>905</v>
      </c>
      <c r="H266" s="20">
        <v>421</v>
      </c>
      <c r="I266" s="206" t="s">
        <v>1027</v>
      </c>
      <c r="J266" s="206" t="s">
        <v>1027</v>
      </c>
      <c r="K266" s="206" t="s">
        <v>1027</v>
      </c>
      <c r="L266" s="206" t="s">
        <v>1027</v>
      </c>
      <c r="M266" s="206" t="s">
        <v>1027</v>
      </c>
      <c r="N266" s="20">
        <v>12</v>
      </c>
      <c r="O266" s="206" t="s">
        <v>1027</v>
      </c>
      <c r="P266" s="206" t="s">
        <v>1027</v>
      </c>
      <c r="Q266" s="20">
        <v>1</v>
      </c>
      <c r="R266" s="20">
        <v>471</v>
      </c>
      <c r="S266" s="206" t="s">
        <v>1027</v>
      </c>
      <c r="T266" s="206" t="s">
        <v>1027</v>
      </c>
      <c r="U266" s="206" t="s">
        <v>1027</v>
      </c>
      <c r="V266" s="20"/>
      <c r="W266" s="20"/>
      <c r="X266" s="20">
        <v>2</v>
      </c>
      <c r="Y266" s="20">
        <v>151.61939814654491</v>
      </c>
      <c r="Z266" s="173"/>
      <c r="AA266" s="173"/>
      <c r="AB266" s="173"/>
    </row>
    <row r="267" spans="1:28" x14ac:dyDescent="0.25">
      <c r="D267" s="1" t="s">
        <v>528</v>
      </c>
      <c r="E267" s="1" t="s">
        <v>529</v>
      </c>
      <c r="G267" s="20">
        <v>1220</v>
      </c>
      <c r="H267" s="20">
        <v>636</v>
      </c>
      <c r="I267" s="206" t="s">
        <v>1027</v>
      </c>
      <c r="J267" s="206" t="s">
        <v>1027</v>
      </c>
      <c r="K267" s="206" t="s">
        <v>1027</v>
      </c>
      <c r="L267" s="206" t="s">
        <v>1027</v>
      </c>
      <c r="M267" s="206" t="s">
        <v>1027</v>
      </c>
      <c r="N267" s="20">
        <v>41</v>
      </c>
      <c r="O267" s="206" t="s">
        <v>1027</v>
      </c>
      <c r="P267" s="206" t="s">
        <v>1027</v>
      </c>
      <c r="Q267" s="20">
        <v>24</v>
      </c>
      <c r="R267" s="20">
        <v>519</v>
      </c>
      <c r="S267" s="206" t="s">
        <v>1027</v>
      </c>
      <c r="T267" s="206" t="s">
        <v>1027</v>
      </c>
      <c r="U267" s="206" t="s">
        <v>1027</v>
      </c>
      <c r="V267" s="20"/>
      <c r="W267" s="20"/>
      <c r="X267" s="20">
        <v>29</v>
      </c>
      <c r="Y267" s="20">
        <v>187.9852434228431</v>
      </c>
      <c r="Z267" s="173"/>
      <c r="AA267" s="173"/>
      <c r="AB267" s="173"/>
    </row>
    <row r="268" spans="1:28" x14ac:dyDescent="0.25">
      <c r="D268" s="1" t="s">
        <v>168</v>
      </c>
      <c r="E268" s="1" t="s">
        <v>169</v>
      </c>
      <c r="G268" s="20">
        <v>818</v>
      </c>
      <c r="H268" s="20">
        <v>194</v>
      </c>
      <c r="I268" s="206" t="s">
        <v>1027</v>
      </c>
      <c r="J268" s="206" t="s">
        <v>1027</v>
      </c>
      <c r="K268" s="206" t="s">
        <v>1027</v>
      </c>
      <c r="L268" s="206" t="s">
        <v>1027</v>
      </c>
      <c r="M268" s="206" t="s">
        <v>1027</v>
      </c>
      <c r="N268" s="20">
        <v>32</v>
      </c>
      <c r="O268" s="206" t="s">
        <v>1027</v>
      </c>
      <c r="P268" s="206" t="s">
        <v>1027</v>
      </c>
      <c r="Q268" s="20">
        <v>93</v>
      </c>
      <c r="R268" s="20">
        <v>499</v>
      </c>
      <c r="S268" s="206" t="s">
        <v>1027</v>
      </c>
      <c r="T268" s="206" t="s">
        <v>1027</v>
      </c>
      <c r="U268" s="206" t="s">
        <v>1027</v>
      </c>
      <c r="V268" s="20"/>
      <c r="W268" s="20"/>
      <c r="X268" s="20">
        <v>33</v>
      </c>
      <c r="Y268" s="20">
        <v>174.8671921844909</v>
      </c>
      <c r="Z268" s="173"/>
      <c r="AA268" s="173"/>
      <c r="AB268" s="173"/>
    </row>
    <row r="269" spans="1:28" x14ac:dyDescent="0.25">
      <c r="D269" s="1" t="s">
        <v>170</v>
      </c>
      <c r="E269" s="1" t="s">
        <v>171</v>
      </c>
      <c r="G269" s="20">
        <v>2561</v>
      </c>
      <c r="H269" s="20">
        <v>529</v>
      </c>
      <c r="I269" s="206" t="s">
        <v>1027</v>
      </c>
      <c r="J269" s="206" t="s">
        <v>1027</v>
      </c>
      <c r="K269" s="206" t="s">
        <v>1027</v>
      </c>
      <c r="L269" s="206" t="s">
        <v>1027</v>
      </c>
      <c r="M269" s="206" t="s">
        <v>1027</v>
      </c>
      <c r="N269" s="20">
        <v>487</v>
      </c>
      <c r="O269" s="206" t="s">
        <v>1027</v>
      </c>
      <c r="P269" s="206" t="s">
        <v>1027</v>
      </c>
      <c r="Q269" s="20">
        <v>1014</v>
      </c>
      <c r="R269" s="20">
        <v>531</v>
      </c>
      <c r="S269" s="206" t="s">
        <v>1027</v>
      </c>
      <c r="T269" s="206" t="s">
        <v>1027</v>
      </c>
      <c r="U269" s="206" t="s">
        <v>1027</v>
      </c>
      <c r="V269" s="20"/>
      <c r="W269" s="20"/>
      <c r="X269" s="20">
        <v>79</v>
      </c>
      <c r="Y269" s="20">
        <v>330.79026163406297</v>
      </c>
      <c r="Z269" s="173"/>
      <c r="AA269" s="173"/>
      <c r="AB269" s="173"/>
    </row>
    <row r="270" spans="1:28" x14ac:dyDescent="0.25">
      <c r="D270" s="1" t="s">
        <v>178</v>
      </c>
      <c r="E270" s="1" t="s">
        <v>179</v>
      </c>
      <c r="G270" s="20">
        <v>1589</v>
      </c>
      <c r="H270" s="20">
        <v>327</v>
      </c>
      <c r="I270" s="206" t="s">
        <v>1027</v>
      </c>
      <c r="J270" s="206" t="s">
        <v>1027</v>
      </c>
      <c r="K270" s="206" t="s">
        <v>1027</v>
      </c>
      <c r="L270" s="206" t="s">
        <v>1027</v>
      </c>
      <c r="M270" s="206" t="s">
        <v>1027</v>
      </c>
      <c r="N270" s="20">
        <v>552</v>
      </c>
      <c r="O270" s="206" t="s">
        <v>1027</v>
      </c>
      <c r="P270" s="206" t="s">
        <v>1027</v>
      </c>
      <c r="Q270" s="20">
        <v>287</v>
      </c>
      <c r="R270" s="20">
        <v>423</v>
      </c>
      <c r="S270" s="206" t="s">
        <v>1027</v>
      </c>
      <c r="T270" s="206" t="s">
        <v>1027</v>
      </c>
      <c r="U270" s="206" t="s">
        <v>1027</v>
      </c>
      <c r="V270" s="20"/>
      <c r="W270" s="20"/>
      <c r="X270" s="20">
        <v>92</v>
      </c>
      <c r="Y270" s="20">
        <v>228.750065104529</v>
      </c>
      <c r="Z270" s="173"/>
      <c r="AA270" s="173"/>
      <c r="AB270" s="173"/>
    </row>
    <row r="271" spans="1:28" x14ac:dyDescent="0.25">
      <c r="D271" s="1" t="s">
        <v>180</v>
      </c>
      <c r="E271" s="1" t="s">
        <v>181</v>
      </c>
      <c r="G271" s="20">
        <v>1654</v>
      </c>
      <c r="H271" s="20">
        <v>692</v>
      </c>
      <c r="I271" s="206" t="s">
        <v>1027</v>
      </c>
      <c r="J271" s="206" t="s">
        <v>1027</v>
      </c>
      <c r="K271" s="206" t="s">
        <v>1027</v>
      </c>
      <c r="L271" s="206" t="s">
        <v>1027</v>
      </c>
      <c r="M271" s="206" t="s">
        <v>1027</v>
      </c>
      <c r="N271" s="20">
        <v>275</v>
      </c>
      <c r="O271" s="206" t="s">
        <v>1027</v>
      </c>
      <c r="P271" s="206" t="s">
        <v>1027</v>
      </c>
      <c r="Q271" s="20">
        <v>41</v>
      </c>
      <c r="R271" s="20">
        <v>646</v>
      </c>
      <c r="S271" s="206" t="s">
        <v>1027</v>
      </c>
      <c r="T271" s="206" t="s">
        <v>1027</v>
      </c>
      <c r="U271" s="206" t="s">
        <v>1027</v>
      </c>
      <c r="V271" s="20"/>
      <c r="W271" s="20"/>
      <c r="X271" s="20">
        <v>179</v>
      </c>
      <c r="Y271" s="20">
        <v>240.9485447512443</v>
      </c>
      <c r="Z271" s="173"/>
      <c r="AA271" s="173"/>
      <c r="AB271" s="173"/>
    </row>
    <row r="272" spans="1:28" x14ac:dyDescent="0.25">
      <c r="D272" s="1" t="s">
        <v>182</v>
      </c>
      <c r="E272" s="1" t="s">
        <v>183</v>
      </c>
      <c r="G272" s="20">
        <v>1319</v>
      </c>
      <c r="H272" s="20">
        <v>317</v>
      </c>
      <c r="I272" s="206" t="s">
        <v>1027</v>
      </c>
      <c r="J272" s="206" t="s">
        <v>1027</v>
      </c>
      <c r="K272" s="206" t="s">
        <v>1027</v>
      </c>
      <c r="L272" s="206" t="s">
        <v>1027</v>
      </c>
      <c r="M272" s="206" t="s">
        <v>1027</v>
      </c>
      <c r="N272" s="20">
        <v>439</v>
      </c>
      <c r="O272" s="206" t="s">
        <v>1027</v>
      </c>
      <c r="P272" s="206" t="s">
        <v>1027</v>
      </c>
      <c r="Q272" s="20">
        <v>49</v>
      </c>
      <c r="R272" s="20">
        <v>514</v>
      </c>
      <c r="S272" s="206" t="s">
        <v>1027</v>
      </c>
      <c r="T272" s="206" t="s">
        <v>1027</v>
      </c>
      <c r="U272" s="206" t="s">
        <v>1027</v>
      </c>
      <c r="V272" s="20"/>
      <c r="W272" s="20"/>
      <c r="X272" s="20">
        <v>80</v>
      </c>
      <c r="Y272" s="20">
        <v>212.87005089431923</v>
      </c>
      <c r="Z272" s="173"/>
      <c r="AA272" s="173"/>
      <c r="AB272" s="173"/>
    </row>
    <row r="273" spans="4:28" x14ac:dyDescent="0.25">
      <c r="D273" s="1" t="s">
        <v>184</v>
      </c>
      <c r="E273" s="1" t="s">
        <v>185</v>
      </c>
      <c r="G273" s="20">
        <v>4664</v>
      </c>
      <c r="H273" s="20">
        <v>2956</v>
      </c>
      <c r="I273" s="206" t="s">
        <v>1027</v>
      </c>
      <c r="J273" s="206" t="s">
        <v>1027</v>
      </c>
      <c r="K273" s="206" t="s">
        <v>1027</v>
      </c>
      <c r="L273" s="206" t="s">
        <v>1027</v>
      </c>
      <c r="M273" s="206" t="s">
        <v>1027</v>
      </c>
      <c r="N273" s="20">
        <v>421</v>
      </c>
      <c r="O273" s="206" t="s">
        <v>1027</v>
      </c>
      <c r="P273" s="206" t="s">
        <v>1027</v>
      </c>
      <c r="Q273" s="20">
        <v>135</v>
      </c>
      <c r="R273" s="20">
        <v>1152</v>
      </c>
      <c r="S273" s="206" t="s">
        <v>1027</v>
      </c>
      <c r="T273" s="206" t="s">
        <v>1027</v>
      </c>
      <c r="U273" s="206" t="s">
        <v>1027</v>
      </c>
      <c r="V273" s="20"/>
      <c r="W273" s="20"/>
      <c r="X273" s="20">
        <v>655</v>
      </c>
      <c r="Y273" s="20">
        <v>528.59207795606994</v>
      </c>
      <c r="Z273" s="173"/>
      <c r="AA273" s="173"/>
      <c r="AB273" s="173"/>
    </row>
    <row r="274" spans="4:28" x14ac:dyDescent="0.25">
      <c r="D274" s="1" t="s">
        <v>582</v>
      </c>
      <c r="E274" s="1" t="s">
        <v>583</v>
      </c>
      <c r="G274" s="20">
        <v>1382</v>
      </c>
      <c r="H274" s="20">
        <v>262</v>
      </c>
      <c r="I274" s="206" t="s">
        <v>1027</v>
      </c>
      <c r="J274" s="206" t="s">
        <v>1027</v>
      </c>
      <c r="K274" s="206" t="s">
        <v>1027</v>
      </c>
      <c r="L274" s="206" t="s">
        <v>1027</v>
      </c>
      <c r="M274" s="206" t="s">
        <v>1027</v>
      </c>
      <c r="N274" s="20">
        <v>363</v>
      </c>
      <c r="O274" s="206" t="s">
        <v>1027</v>
      </c>
      <c r="P274" s="206" t="s">
        <v>1027</v>
      </c>
      <c r="Q274" s="20">
        <v>387</v>
      </c>
      <c r="R274" s="20">
        <v>371</v>
      </c>
      <c r="S274" s="206" t="s">
        <v>1027</v>
      </c>
      <c r="T274" s="206" t="s">
        <v>1027</v>
      </c>
      <c r="U274" s="206" t="s">
        <v>1027</v>
      </c>
      <c r="V274" s="20"/>
      <c r="W274" s="20"/>
      <c r="X274" s="20">
        <v>211</v>
      </c>
      <c r="Y274" s="20">
        <v>182.29712602525419</v>
      </c>
      <c r="Z274" s="173"/>
      <c r="AA274" s="173"/>
      <c r="AB274" s="173"/>
    </row>
    <row r="275" spans="4:28" x14ac:dyDescent="0.25">
      <c r="D275" s="1" t="s">
        <v>475</v>
      </c>
      <c r="E275" s="1" t="s">
        <v>476</v>
      </c>
      <c r="G275" s="20">
        <v>1156</v>
      </c>
      <c r="H275" s="20">
        <v>384</v>
      </c>
      <c r="I275" s="206" t="s">
        <v>1027</v>
      </c>
      <c r="J275" s="206" t="s">
        <v>1027</v>
      </c>
      <c r="K275" s="206" t="s">
        <v>1027</v>
      </c>
      <c r="L275" s="206" t="s">
        <v>1027</v>
      </c>
      <c r="M275" s="206" t="s">
        <v>1027</v>
      </c>
      <c r="N275" s="20">
        <v>167</v>
      </c>
      <c r="O275" s="206" t="s">
        <v>1027</v>
      </c>
      <c r="P275" s="206" t="s">
        <v>1027</v>
      </c>
      <c r="Q275" s="20">
        <v>113</v>
      </c>
      <c r="R275" s="20">
        <v>492</v>
      </c>
      <c r="S275" s="206" t="s">
        <v>1027</v>
      </c>
      <c r="T275" s="206" t="s">
        <v>1027</v>
      </c>
      <c r="U275" s="206" t="s">
        <v>1027</v>
      </c>
      <c r="V275" s="20"/>
      <c r="W275" s="20"/>
      <c r="X275" s="20">
        <v>0</v>
      </c>
      <c r="Y275" s="20">
        <v>202.32370978290442</v>
      </c>
      <c r="Z275" s="173"/>
      <c r="AA275" s="173"/>
      <c r="AB275" s="173"/>
    </row>
    <row r="276" spans="4:28" x14ac:dyDescent="0.25">
      <c r="D276" s="1" t="s">
        <v>477</v>
      </c>
      <c r="E276" s="1" t="s">
        <v>478</v>
      </c>
      <c r="G276" s="20">
        <v>624</v>
      </c>
      <c r="H276" s="20">
        <v>202</v>
      </c>
      <c r="I276" s="206" t="s">
        <v>1027</v>
      </c>
      <c r="J276" s="206" t="s">
        <v>1027</v>
      </c>
      <c r="K276" s="206" t="s">
        <v>1027</v>
      </c>
      <c r="L276" s="206" t="s">
        <v>1027</v>
      </c>
      <c r="M276" s="206" t="s">
        <v>1027</v>
      </c>
      <c r="N276" s="20">
        <v>22</v>
      </c>
      <c r="O276" s="206" t="s">
        <v>1027</v>
      </c>
      <c r="P276" s="206" t="s">
        <v>1027</v>
      </c>
      <c r="Q276" s="20">
        <v>0</v>
      </c>
      <c r="R276" s="20">
        <v>400</v>
      </c>
      <c r="S276" s="206" t="s">
        <v>1027</v>
      </c>
      <c r="T276" s="206" t="s">
        <v>1027</v>
      </c>
      <c r="U276" s="206" t="s">
        <v>1027</v>
      </c>
      <c r="V276" s="20"/>
      <c r="W276" s="20"/>
      <c r="X276" s="20">
        <v>0</v>
      </c>
      <c r="Y276" s="20">
        <v>178.18763871910318</v>
      </c>
      <c r="Z276" s="173"/>
      <c r="AA276" s="173"/>
      <c r="AB276" s="173"/>
    </row>
    <row r="277" spans="4:28" x14ac:dyDescent="0.25">
      <c r="D277" s="1" t="s">
        <v>479</v>
      </c>
      <c r="E277" s="1" t="s">
        <v>480</v>
      </c>
      <c r="G277" s="20">
        <v>2038</v>
      </c>
      <c r="H277" s="20">
        <v>309</v>
      </c>
      <c r="I277" s="206" t="s">
        <v>1027</v>
      </c>
      <c r="J277" s="206" t="s">
        <v>1027</v>
      </c>
      <c r="K277" s="206" t="s">
        <v>1027</v>
      </c>
      <c r="L277" s="206" t="s">
        <v>1027</v>
      </c>
      <c r="M277" s="206" t="s">
        <v>1027</v>
      </c>
      <c r="N277" s="20">
        <v>622</v>
      </c>
      <c r="O277" s="206" t="s">
        <v>1027</v>
      </c>
      <c r="P277" s="206" t="s">
        <v>1027</v>
      </c>
      <c r="Q277" s="20">
        <v>123</v>
      </c>
      <c r="R277" s="20">
        <v>984</v>
      </c>
      <c r="S277" s="206" t="s">
        <v>1027</v>
      </c>
      <c r="T277" s="206" t="s">
        <v>1027</v>
      </c>
      <c r="U277" s="206" t="s">
        <v>1027</v>
      </c>
      <c r="V277" s="20"/>
      <c r="W277" s="20"/>
      <c r="X277" s="20">
        <v>198</v>
      </c>
      <c r="Y277" s="20">
        <v>364.39983708668302</v>
      </c>
      <c r="Z277" s="173"/>
      <c r="AA277" s="173"/>
      <c r="AB277" s="173"/>
    </row>
    <row r="278" spans="4:28" x14ac:dyDescent="0.25">
      <c r="D278" s="1" t="s">
        <v>483</v>
      </c>
      <c r="E278" s="1" t="s">
        <v>484</v>
      </c>
      <c r="G278" s="20">
        <v>3243</v>
      </c>
      <c r="H278" s="20">
        <v>1251</v>
      </c>
      <c r="I278" s="206" t="s">
        <v>1027</v>
      </c>
      <c r="J278" s="206" t="s">
        <v>1027</v>
      </c>
      <c r="K278" s="206" t="s">
        <v>1027</v>
      </c>
      <c r="L278" s="206" t="s">
        <v>1027</v>
      </c>
      <c r="M278" s="206" t="s">
        <v>1027</v>
      </c>
      <c r="N278" s="20">
        <v>244</v>
      </c>
      <c r="O278" s="206" t="s">
        <v>1027</v>
      </c>
      <c r="P278" s="206" t="s">
        <v>1027</v>
      </c>
      <c r="Q278" s="20">
        <v>393</v>
      </c>
      <c r="R278" s="20">
        <v>1355</v>
      </c>
      <c r="S278" s="206" t="s">
        <v>1027</v>
      </c>
      <c r="T278" s="206" t="s">
        <v>1027</v>
      </c>
      <c r="U278" s="206" t="s">
        <v>1027</v>
      </c>
      <c r="V278" s="20"/>
      <c r="W278" s="20"/>
      <c r="X278" s="20">
        <v>139</v>
      </c>
      <c r="Y278" s="20">
        <v>387.19692630005301</v>
      </c>
      <c r="Z278" s="173"/>
      <c r="AA278" s="173"/>
      <c r="AB278" s="173"/>
    </row>
    <row r="279" spans="4:28" x14ac:dyDescent="0.25">
      <c r="D279" s="1" t="s">
        <v>485</v>
      </c>
      <c r="E279" s="1" t="s">
        <v>486</v>
      </c>
      <c r="G279" s="20">
        <v>691</v>
      </c>
      <c r="H279" s="20">
        <v>106</v>
      </c>
      <c r="I279" s="206" t="s">
        <v>1027</v>
      </c>
      <c r="J279" s="206" t="s">
        <v>1027</v>
      </c>
      <c r="K279" s="206" t="s">
        <v>1027</v>
      </c>
      <c r="L279" s="206" t="s">
        <v>1027</v>
      </c>
      <c r="M279" s="206" t="s">
        <v>1027</v>
      </c>
      <c r="N279" s="20">
        <v>25</v>
      </c>
      <c r="O279" s="206" t="s">
        <v>1027</v>
      </c>
      <c r="P279" s="206" t="s">
        <v>1027</v>
      </c>
      <c r="Q279" s="20">
        <v>39</v>
      </c>
      <c r="R279" s="20">
        <v>521</v>
      </c>
      <c r="S279" s="206" t="s">
        <v>1027</v>
      </c>
      <c r="T279" s="206" t="s">
        <v>1027</v>
      </c>
      <c r="U279" s="206" t="s">
        <v>1027</v>
      </c>
      <c r="V279" s="20"/>
      <c r="W279" s="20"/>
      <c r="X279" s="20">
        <v>0</v>
      </c>
      <c r="Y279" s="20">
        <v>180.40419877161239</v>
      </c>
      <c r="Z279" s="173"/>
      <c r="AA279" s="173"/>
      <c r="AB279" s="173"/>
    </row>
    <row r="280" spans="4:28" x14ac:dyDescent="0.25">
      <c r="D280" s="1" t="s">
        <v>718</v>
      </c>
      <c r="E280" s="1" t="s">
        <v>719</v>
      </c>
      <c r="G280" s="20">
        <v>2638</v>
      </c>
      <c r="H280" s="20">
        <v>950</v>
      </c>
      <c r="I280" s="206" t="s">
        <v>1027</v>
      </c>
      <c r="J280" s="206" t="s">
        <v>1027</v>
      </c>
      <c r="K280" s="206" t="s">
        <v>1027</v>
      </c>
      <c r="L280" s="206" t="s">
        <v>1027</v>
      </c>
      <c r="M280" s="206" t="s">
        <v>1027</v>
      </c>
      <c r="N280" s="20">
        <v>808</v>
      </c>
      <c r="O280" s="206" t="s">
        <v>1027</v>
      </c>
      <c r="P280" s="206" t="s">
        <v>1027</v>
      </c>
      <c r="Q280" s="20">
        <v>0</v>
      </c>
      <c r="R280" s="20">
        <v>880</v>
      </c>
      <c r="S280" s="206" t="s">
        <v>1027</v>
      </c>
      <c r="T280" s="206" t="s">
        <v>1027</v>
      </c>
      <c r="U280" s="206" t="s">
        <v>1027</v>
      </c>
      <c r="V280" s="20"/>
      <c r="W280" s="20"/>
      <c r="X280" s="20">
        <v>250</v>
      </c>
      <c r="Y280" s="20">
        <v>401.892758955896</v>
      </c>
      <c r="Z280" s="173"/>
      <c r="AA280" s="173"/>
      <c r="AB280" s="173"/>
    </row>
    <row r="281" spans="4:28" x14ac:dyDescent="0.25">
      <c r="D281" s="1" t="s">
        <v>609</v>
      </c>
      <c r="E281" s="1" t="s">
        <v>610</v>
      </c>
      <c r="G281" s="20">
        <v>1078</v>
      </c>
      <c r="H281" s="20">
        <v>325</v>
      </c>
      <c r="I281" s="206" t="s">
        <v>1027</v>
      </c>
      <c r="J281" s="206" t="s">
        <v>1027</v>
      </c>
      <c r="K281" s="206" t="s">
        <v>1027</v>
      </c>
      <c r="L281" s="206" t="s">
        <v>1027</v>
      </c>
      <c r="M281" s="206" t="s">
        <v>1027</v>
      </c>
      <c r="N281" s="20">
        <v>34</v>
      </c>
      <c r="O281" s="206" t="s">
        <v>1027</v>
      </c>
      <c r="P281" s="206" t="s">
        <v>1027</v>
      </c>
      <c r="Q281" s="20">
        <v>0</v>
      </c>
      <c r="R281" s="20">
        <v>719</v>
      </c>
      <c r="S281" s="206" t="s">
        <v>1027</v>
      </c>
      <c r="T281" s="206" t="s">
        <v>1027</v>
      </c>
      <c r="U281" s="206" t="s">
        <v>1027</v>
      </c>
      <c r="V281" s="20"/>
      <c r="W281" s="20"/>
      <c r="X281" s="20">
        <v>30</v>
      </c>
      <c r="Y281" s="20">
        <v>183.31259804077681</v>
      </c>
      <c r="Z281" s="173"/>
      <c r="AA281" s="173"/>
      <c r="AB281" s="173"/>
    </row>
    <row r="282" spans="4:28" x14ac:dyDescent="0.25">
      <c r="D282" s="1" t="s">
        <v>611</v>
      </c>
      <c r="E282" s="1" t="s">
        <v>612</v>
      </c>
      <c r="G282" s="20">
        <v>3280</v>
      </c>
      <c r="H282" s="20">
        <v>1164</v>
      </c>
      <c r="I282" s="206" t="s">
        <v>1027</v>
      </c>
      <c r="J282" s="206" t="s">
        <v>1027</v>
      </c>
      <c r="K282" s="206" t="s">
        <v>1027</v>
      </c>
      <c r="L282" s="206" t="s">
        <v>1027</v>
      </c>
      <c r="M282" s="206" t="s">
        <v>1027</v>
      </c>
      <c r="N282" s="20">
        <v>779</v>
      </c>
      <c r="O282" s="206" t="s">
        <v>1027</v>
      </c>
      <c r="P282" s="206" t="s">
        <v>1027</v>
      </c>
      <c r="Q282" s="20">
        <v>433</v>
      </c>
      <c r="R282" s="20">
        <v>904</v>
      </c>
      <c r="S282" s="206" t="s">
        <v>1027</v>
      </c>
      <c r="T282" s="206" t="s">
        <v>1027</v>
      </c>
      <c r="U282" s="206" t="s">
        <v>1027</v>
      </c>
      <c r="V282" s="20"/>
      <c r="W282" s="20"/>
      <c r="X282" s="20">
        <v>151</v>
      </c>
      <c r="Y282" s="20">
        <v>479.00972094191098</v>
      </c>
      <c r="Z282" s="173"/>
      <c r="AA282" s="173"/>
      <c r="AB282" s="173"/>
    </row>
    <row r="283" spans="4:28" x14ac:dyDescent="0.25">
      <c r="D283" s="1" t="s">
        <v>368</v>
      </c>
      <c r="E283" s="1" t="s">
        <v>369</v>
      </c>
      <c r="G283" s="20">
        <v>1848</v>
      </c>
      <c r="H283" s="20">
        <v>936</v>
      </c>
      <c r="I283" s="206" t="s">
        <v>1027</v>
      </c>
      <c r="J283" s="206" t="s">
        <v>1027</v>
      </c>
      <c r="K283" s="206" t="s">
        <v>1027</v>
      </c>
      <c r="L283" s="206" t="s">
        <v>1027</v>
      </c>
      <c r="M283" s="206" t="s">
        <v>1027</v>
      </c>
      <c r="N283" s="20">
        <v>24</v>
      </c>
      <c r="O283" s="206" t="s">
        <v>1027</v>
      </c>
      <c r="P283" s="206" t="s">
        <v>1027</v>
      </c>
      <c r="Q283" s="20">
        <v>229</v>
      </c>
      <c r="R283" s="20">
        <v>659</v>
      </c>
      <c r="S283" s="206" t="s">
        <v>1027</v>
      </c>
      <c r="T283" s="206" t="s">
        <v>1027</v>
      </c>
      <c r="U283" s="206" t="s">
        <v>1027</v>
      </c>
      <c r="V283" s="20"/>
      <c r="W283" s="20"/>
      <c r="X283" s="20">
        <v>114</v>
      </c>
      <c r="Y283" s="20">
        <v>243.47263546412302</v>
      </c>
      <c r="Z283" s="173"/>
      <c r="AA283" s="173"/>
      <c r="AB283" s="173"/>
    </row>
    <row r="284" spans="4:28" x14ac:dyDescent="0.25">
      <c r="D284" s="1" t="s">
        <v>370</v>
      </c>
      <c r="E284" s="1" t="s">
        <v>371</v>
      </c>
      <c r="G284" s="20">
        <v>1495</v>
      </c>
      <c r="H284" s="20">
        <v>1014</v>
      </c>
      <c r="I284" s="206" t="s">
        <v>1027</v>
      </c>
      <c r="J284" s="206" t="s">
        <v>1027</v>
      </c>
      <c r="K284" s="206" t="s">
        <v>1027</v>
      </c>
      <c r="L284" s="206" t="s">
        <v>1027</v>
      </c>
      <c r="M284" s="206" t="s">
        <v>1027</v>
      </c>
      <c r="N284" s="20">
        <v>39</v>
      </c>
      <c r="O284" s="206" t="s">
        <v>1027</v>
      </c>
      <c r="P284" s="206" t="s">
        <v>1027</v>
      </c>
      <c r="Q284" s="20">
        <v>11</v>
      </c>
      <c r="R284" s="20">
        <v>431</v>
      </c>
      <c r="S284" s="206" t="s">
        <v>1027</v>
      </c>
      <c r="T284" s="206" t="s">
        <v>1027</v>
      </c>
      <c r="U284" s="206" t="s">
        <v>1027</v>
      </c>
      <c r="V284" s="20"/>
      <c r="W284" s="20"/>
      <c r="X284" s="20">
        <v>115</v>
      </c>
      <c r="Y284" s="20">
        <v>236.53605305904301</v>
      </c>
      <c r="Z284" s="173"/>
      <c r="AA284" s="173"/>
      <c r="AB284" s="173"/>
    </row>
    <row r="285" spans="4:28" x14ac:dyDescent="0.25">
      <c r="D285" s="1" t="s">
        <v>378</v>
      </c>
      <c r="E285" s="1" t="s">
        <v>379</v>
      </c>
      <c r="G285" s="20">
        <v>2853</v>
      </c>
      <c r="H285" s="20">
        <v>2081</v>
      </c>
      <c r="I285" s="206" t="s">
        <v>1027</v>
      </c>
      <c r="J285" s="206" t="s">
        <v>1027</v>
      </c>
      <c r="K285" s="206" t="s">
        <v>1027</v>
      </c>
      <c r="L285" s="206" t="s">
        <v>1027</v>
      </c>
      <c r="M285" s="206" t="s">
        <v>1027</v>
      </c>
      <c r="N285" s="20">
        <v>0</v>
      </c>
      <c r="O285" s="206" t="s">
        <v>1027</v>
      </c>
      <c r="P285" s="206" t="s">
        <v>1027</v>
      </c>
      <c r="Q285" s="20">
        <v>66</v>
      </c>
      <c r="R285" s="20">
        <v>706</v>
      </c>
      <c r="S285" s="206" t="s">
        <v>1027</v>
      </c>
      <c r="T285" s="206" t="s">
        <v>1027</v>
      </c>
      <c r="U285" s="206" t="s">
        <v>1027</v>
      </c>
      <c r="V285" s="20"/>
      <c r="W285" s="20"/>
      <c r="X285" s="20">
        <v>602</v>
      </c>
      <c r="Y285" s="20">
        <v>337.3688487</v>
      </c>
      <c r="Z285" s="173"/>
      <c r="AA285" s="173"/>
      <c r="AB285" s="173"/>
    </row>
    <row r="286" spans="4:28" x14ac:dyDescent="0.25">
      <c r="D286" s="1" t="s">
        <v>382</v>
      </c>
      <c r="E286" s="1" t="s">
        <v>383</v>
      </c>
      <c r="G286" s="20">
        <v>4088</v>
      </c>
      <c r="H286" s="20">
        <v>2645</v>
      </c>
      <c r="I286" s="206" t="s">
        <v>1027</v>
      </c>
      <c r="J286" s="206" t="s">
        <v>1027</v>
      </c>
      <c r="K286" s="206" t="s">
        <v>1027</v>
      </c>
      <c r="L286" s="206" t="s">
        <v>1027</v>
      </c>
      <c r="M286" s="206" t="s">
        <v>1027</v>
      </c>
      <c r="N286" s="20">
        <v>300</v>
      </c>
      <c r="O286" s="206" t="s">
        <v>1027</v>
      </c>
      <c r="P286" s="206" t="s">
        <v>1027</v>
      </c>
      <c r="Q286" s="20">
        <v>67</v>
      </c>
      <c r="R286" s="20">
        <v>1076</v>
      </c>
      <c r="S286" s="206" t="s">
        <v>1027</v>
      </c>
      <c r="T286" s="206" t="s">
        <v>1027</v>
      </c>
      <c r="U286" s="206" t="s">
        <v>1027</v>
      </c>
      <c r="V286" s="20"/>
      <c r="W286" s="20"/>
      <c r="X286" s="20">
        <v>229</v>
      </c>
      <c r="Y286" s="20">
        <v>507.891411638715</v>
      </c>
      <c r="Z286" s="173"/>
      <c r="AA286" s="173"/>
      <c r="AB286" s="173"/>
    </row>
    <row r="287" spans="4:28" x14ac:dyDescent="0.25">
      <c r="D287" s="1" t="s">
        <v>384</v>
      </c>
      <c r="E287" s="1" t="s">
        <v>385</v>
      </c>
      <c r="G287" s="20">
        <v>5748</v>
      </c>
      <c r="H287" s="20">
        <v>2781</v>
      </c>
      <c r="I287" s="206" t="s">
        <v>1027</v>
      </c>
      <c r="J287" s="206" t="s">
        <v>1027</v>
      </c>
      <c r="K287" s="206" t="s">
        <v>1027</v>
      </c>
      <c r="L287" s="206" t="s">
        <v>1027</v>
      </c>
      <c r="M287" s="206" t="s">
        <v>1027</v>
      </c>
      <c r="N287" s="20">
        <v>1236</v>
      </c>
      <c r="O287" s="206" t="s">
        <v>1027</v>
      </c>
      <c r="P287" s="206" t="s">
        <v>1027</v>
      </c>
      <c r="Q287" s="20">
        <v>242</v>
      </c>
      <c r="R287" s="20">
        <v>1489</v>
      </c>
      <c r="S287" s="206" t="s">
        <v>1027</v>
      </c>
      <c r="T287" s="206" t="s">
        <v>1027</v>
      </c>
      <c r="U287" s="206" t="s">
        <v>1027</v>
      </c>
      <c r="V287" s="20"/>
      <c r="W287" s="20"/>
      <c r="X287" s="20">
        <v>1139</v>
      </c>
      <c r="Y287" s="20">
        <v>618.26966291951601</v>
      </c>
      <c r="Z287" s="173"/>
      <c r="AA287" s="173"/>
      <c r="AB287" s="173"/>
    </row>
    <row r="288" spans="4:28" x14ac:dyDescent="0.25">
      <c r="D288" s="1" t="s">
        <v>263</v>
      </c>
      <c r="E288" s="1" t="s">
        <v>264</v>
      </c>
      <c r="G288" s="20">
        <v>3487</v>
      </c>
      <c r="H288" s="20">
        <v>2446</v>
      </c>
      <c r="I288" s="206" t="s">
        <v>1027</v>
      </c>
      <c r="J288" s="206" t="s">
        <v>1027</v>
      </c>
      <c r="K288" s="206" t="s">
        <v>1027</v>
      </c>
      <c r="L288" s="206" t="s">
        <v>1027</v>
      </c>
      <c r="M288" s="206" t="s">
        <v>1027</v>
      </c>
      <c r="N288" s="20">
        <v>294</v>
      </c>
      <c r="O288" s="206" t="s">
        <v>1027</v>
      </c>
      <c r="P288" s="206" t="s">
        <v>1027</v>
      </c>
      <c r="Q288" s="20">
        <v>77</v>
      </c>
      <c r="R288" s="20">
        <v>670</v>
      </c>
      <c r="S288" s="206" t="s">
        <v>1027</v>
      </c>
      <c r="T288" s="206" t="s">
        <v>1027</v>
      </c>
      <c r="U288" s="206" t="s">
        <v>1027</v>
      </c>
      <c r="V288" s="20"/>
      <c r="W288" s="20"/>
      <c r="X288" s="20">
        <v>210</v>
      </c>
      <c r="Y288" s="20">
        <v>529.92654852354895</v>
      </c>
      <c r="Z288" s="173"/>
      <c r="AA288" s="173"/>
      <c r="AB288" s="173"/>
    </row>
    <row r="289" spans="1:28" x14ac:dyDescent="0.25">
      <c r="D289" s="1" t="s">
        <v>584</v>
      </c>
      <c r="E289" s="1" t="s">
        <v>585</v>
      </c>
      <c r="G289" s="20">
        <v>2261</v>
      </c>
      <c r="H289" s="20">
        <v>598</v>
      </c>
      <c r="I289" s="206" t="s">
        <v>1027</v>
      </c>
      <c r="J289" s="206" t="s">
        <v>1027</v>
      </c>
      <c r="K289" s="206" t="s">
        <v>1027</v>
      </c>
      <c r="L289" s="206" t="s">
        <v>1027</v>
      </c>
      <c r="M289" s="206" t="s">
        <v>1027</v>
      </c>
      <c r="N289" s="20">
        <v>264</v>
      </c>
      <c r="O289" s="206" t="s">
        <v>1027</v>
      </c>
      <c r="P289" s="206" t="s">
        <v>1027</v>
      </c>
      <c r="Q289" s="20">
        <v>322</v>
      </c>
      <c r="R289" s="20">
        <v>1077</v>
      </c>
      <c r="S289" s="206" t="s">
        <v>1027</v>
      </c>
      <c r="T289" s="206" t="s">
        <v>1027</v>
      </c>
      <c r="U289" s="206" t="s">
        <v>1027</v>
      </c>
      <c r="V289" s="20"/>
      <c r="W289" s="20"/>
      <c r="X289" s="20">
        <v>88</v>
      </c>
      <c r="Y289" s="20">
        <v>379.623903892697</v>
      </c>
      <c r="Z289" s="173"/>
      <c r="AA289" s="173"/>
      <c r="AB289" s="173"/>
    </row>
    <row r="290" spans="1:28" x14ac:dyDescent="0.25">
      <c r="D290" s="1" t="s">
        <v>265</v>
      </c>
      <c r="E290" s="1" t="s">
        <v>266</v>
      </c>
      <c r="G290" s="20">
        <v>1092</v>
      </c>
      <c r="H290" s="20">
        <v>794</v>
      </c>
      <c r="I290" s="206" t="s">
        <v>1027</v>
      </c>
      <c r="J290" s="206" t="s">
        <v>1027</v>
      </c>
      <c r="K290" s="206" t="s">
        <v>1027</v>
      </c>
      <c r="L290" s="206" t="s">
        <v>1027</v>
      </c>
      <c r="M290" s="206" t="s">
        <v>1027</v>
      </c>
      <c r="N290" s="20">
        <v>2</v>
      </c>
      <c r="O290" s="206" t="s">
        <v>1027</v>
      </c>
      <c r="P290" s="206" t="s">
        <v>1027</v>
      </c>
      <c r="Q290" s="20">
        <v>60</v>
      </c>
      <c r="R290" s="20">
        <v>236</v>
      </c>
      <c r="S290" s="206" t="s">
        <v>1027</v>
      </c>
      <c r="T290" s="206" t="s">
        <v>1027</v>
      </c>
      <c r="U290" s="206" t="s">
        <v>1027</v>
      </c>
      <c r="V290" s="20"/>
      <c r="W290" s="20"/>
      <c r="X290" s="20">
        <v>6</v>
      </c>
      <c r="Y290" s="20">
        <v>148.65061858299029</v>
      </c>
      <c r="Z290" s="173"/>
      <c r="AA290" s="173"/>
      <c r="AB290" s="173"/>
    </row>
    <row r="291" spans="1:28" x14ac:dyDescent="0.25">
      <c r="D291" s="1" t="s">
        <v>386</v>
      </c>
      <c r="E291" s="1" t="s">
        <v>387</v>
      </c>
      <c r="G291" s="20">
        <v>3360</v>
      </c>
      <c r="H291" s="20">
        <v>2571</v>
      </c>
      <c r="I291" s="206" t="s">
        <v>1027</v>
      </c>
      <c r="J291" s="206" t="s">
        <v>1027</v>
      </c>
      <c r="K291" s="206" t="s">
        <v>1027</v>
      </c>
      <c r="L291" s="206" t="s">
        <v>1027</v>
      </c>
      <c r="M291" s="206" t="s">
        <v>1027</v>
      </c>
      <c r="N291" s="20">
        <v>174</v>
      </c>
      <c r="O291" s="206" t="s">
        <v>1027</v>
      </c>
      <c r="P291" s="206" t="s">
        <v>1027</v>
      </c>
      <c r="Q291" s="20">
        <v>88</v>
      </c>
      <c r="R291" s="20">
        <v>527</v>
      </c>
      <c r="S291" s="206" t="s">
        <v>1027</v>
      </c>
      <c r="T291" s="206" t="s">
        <v>1027</v>
      </c>
      <c r="U291" s="206" t="s">
        <v>1027</v>
      </c>
      <c r="V291" s="20"/>
      <c r="W291" s="20"/>
      <c r="X291" s="20">
        <v>171</v>
      </c>
      <c r="Y291" s="20">
        <v>353.47085002264896</v>
      </c>
      <c r="Z291" s="173"/>
      <c r="AA291" s="173"/>
      <c r="AB291" s="173"/>
    </row>
    <row r="292" spans="1:28" x14ac:dyDescent="0.25">
      <c r="D292" s="1" t="s">
        <v>30</v>
      </c>
      <c r="E292" s="1" t="s">
        <v>31</v>
      </c>
      <c r="G292" s="20">
        <v>2360</v>
      </c>
      <c r="H292" s="20">
        <v>1027</v>
      </c>
      <c r="I292" s="206" t="s">
        <v>1027</v>
      </c>
      <c r="J292" s="206" t="s">
        <v>1027</v>
      </c>
      <c r="K292" s="206" t="s">
        <v>1027</v>
      </c>
      <c r="L292" s="206" t="s">
        <v>1027</v>
      </c>
      <c r="M292" s="206" t="s">
        <v>1027</v>
      </c>
      <c r="N292" s="20">
        <v>321</v>
      </c>
      <c r="O292" s="206" t="s">
        <v>1027</v>
      </c>
      <c r="P292" s="206" t="s">
        <v>1027</v>
      </c>
      <c r="Q292" s="20">
        <v>389</v>
      </c>
      <c r="R292" s="20">
        <v>623</v>
      </c>
      <c r="S292" s="206" t="s">
        <v>1027</v>
      </c>
      <c r="T292" s="206" t="s">
        <v>1027</v>
      </c>
      <c r="U292" s="206" t="s">
        <v>1027</v>
      </c>
      <c r="V292" s="20"/>
      <c r="W292" s="20"/>
      <c r="X292" s="20">
        <v>389</v>
      </c>
      <c r="Y292" s="20">
        <v>330.71052458396508</v>
      </c>
      <c r="Z292" s="173"/>
      <c r="AA292" s="173"/>
      <c r="AB292" s="173"/>
    </row>
    <row r="293" spans="1:28" x14ac:dyDescent="0.25">
      <c r="D293" s="1" t="s">
        <v>532</v>
      </c>
      <c r="E293" s="1" t="s">
        <v>533</v>
      </c>
      <c r="G293" s="20">
        <v>1512</v>
      </c>
      <c r="H293" s="20">
        <v>410</v>
      </c>
      <c r="I293" s="206" t="s">
        <v>1027</v>
      </c>
      <c r="J293" s="206" t="s">
        <v>1027</v>
      </c>
      <c r="K293" s="206" t="s">
        <v>1027</v>
      </c>
      <c r="L293" s="206" t="s">
        <v>1027</v>
      </c>
      <c r="M293" s="206" t="s">
        <v>1027</v>
      </c>
      <c r="N293" s="20">
        <v>177</v>
      </c>
      <c r="O293" s="206" t="s">
        <v>1027</v>
      </c>
      <c r="P293" s="206" t="s">
        <v>1027</v>
      </c>
      <c r="Q293" s="20">
        <v>62</v>
      </c>
      <c r="R293" s="20">
        <v>863</v>
      </c>
      <c r="S293" s="206" t="s">
        <v>1027</v>
      </c>
      <c r="T293" s="206" t="s">
        <v>1027</v>
      </c>
      <c r="U293" s="206" t="s">
        <v>1027</v>
      </c>
      <c r="V293" s="20"/>
      <c r="W293" s="20"/>
      <c r="X293" s="20">
        <v>12</v>
      </c>
      <c r="Y293" s="20">
        <v>239.7191334242824</v>
      </c>
      <c r="Z293" s="173"/>
      <c r="AA293" s="173"/>
      <c r="AB293" s="173"/>
    </row>
    <row r="294" spans="1:28" x14ac:dyDescent="0.25">
      <c r="D294" s="1" t="s">
        <v>390</v>
      </c>
      <c r="E294" s="1" t="s">
        <v>391</v>
      </c>
      <c r="G294" s="20">
        <v>1190</v>
      </c>
      <c r="H294" s="20">
        <v>776</v>
      </c>
      <c r="I294" s="206" t="s">
        <v>1027</v>
      </c>
      <c r="J294" s="206" t="s">
        <v>1027</v>
      </c>
      <c r="K294" s="206" t="s">
        <v>1027</v>
      </c>
      <c r="L294" s="206" t="s">
        <v>1027</v>
      </c>
      <c r="M294" s="206" t="s">
        <v>1027</v>
      </c>
      <c r="N294" s="20">
        <v>4</v>
      </c>
      <c r="O294" s="206" t="s">
        <v>1027</v>
      </c>
      <c r="P294" s="206" t="s">
        <v>1027</v>
      </c>
      <c r="Q294" s="20">
        <v>23</v>
      </c>
      <c r="R294" s="20">
        <v>387</v>
      </c>
      <c r="S294" s="206" t="s">
        <v>1027</v>
      </c>
      <c r="T294" s="206" t="s">
        <v>1027</v>
      </c>
      <c r="U294" s="206" t="s">
        <v>1027</v>
      </c>
      <c r="V294" s="20"/>
      <c r="W294" s="20"/>
      <c r="X294" s="20">
        <v>27</v>
      </c>
      <c r="Y294" s="20">
        <v>190.584874676693</v>
      </c>
      <c r="Z294" s="173"/>
      <c r="AA294" s="173"/>
      <c r="AB294" s="173"/>
    </row>
    <row r="295" spans="1:28" x14ac:dyDescent="0.25">
      <c r="D295" s="1" t="s">
        <v>615</v>
      </c>
      <c r="E295" s="1" t="s">
        <v>616</v>
      </c>
      <c r="G295" s="20">
        <v>2413</v>
      </c>
      <c r="H295" s="20">
        <v>736</v>
      </c>
      <c r="I295" s="206" t="s">
        <v>1027</v>
      </c>
      <c r="J295" s="206" t="s">
        <v>1027</v>
      </c>
      <c r="K295" s="206" t="s">
        <v>1027</v>
      </c>
      <c r="L295" s="206" t="s">
        <v>1027</v>
      </c>
      <c r="M295" s="206" t="s">
        <v>1027</v>
      </c>
      <c r="N295" s="20">
        <v>730</v>
      </c>
      <c r="O295" s="206" t="s">
        <v>1027</v>
      </c>
      <c r="P295" s="206" t="s">
        <v>1027</v>
      </c>
      <c r="Q295" s="20">
        <v>352</v>
      </c>
      <c r="R295" s="20">
        <v>595</v>
      </c>
      <c r="S295" s="206" t="s">
        <v>1027</v>
      </c>
      <c r="T295" s="206" t="s">
        <v>1027</v>
      </c>
      <c r="U295" s="206" t="s">
        <v>1027</v>
      </c>
      <c r="V295" s="20"/>
      <c r="W295" s="20"/>
      <c r="X295" s="20">
        <v>54</v>
      </c>
      <c r="Y295" s="20">
        <v>272.27446596365701</v>
      </c>
      <c r="Z295" s="173"/>
      <c r="AA295" s="173"/>
      <c r="AB295" s="173"/>
    </row>
    <row r="296" spans="1:28" x14ac:dyDescent="0.25">
      <c r="D296" s="1" t="s">
        <v>534</v>
      </c>
      <c r="E296" s="1" t="s">
        <v>535</v>
      </c>
      <c r="G296" s="20">
        <v>2983</v>
      </c>
      <c r="H296" s="20">
        <v>1998</v>
      </c>
      <c r="I296" s="206" t="s">
        <v>1027</v>
      </c>
      <c r="J296" s="206" t="s">
        <v>1027</v>
      </c>
      <c r="K296" s="206" t="s">
        <v>1027</v>
      </c>
      <c r="L296" s="206" t="s">
        <v>1027</v>
      </c>
      <c r="M296" s="206" t="s">
        <v>1027</v>
      </c>
      <c r="N296" s="20">
        <v>57</v>
      </c>
      <c r="O296" s="206" t="s">
        <v>1027</v>
      </c>
      <c r="P296" s="206" t="s">
        <v>1027</v>
      </c>
      <c r="Q296" s="20">
        <v>184</v>
      </c>
      <c r="R296" s="20">
        <v>744</v>
      </c>
      <c r="S296" s="206" t="s">
        <v>1027</v>
      </c>
      <c r="T296" s="206" t="s">
        <v>1027</v>
      </c>
      <c r="U296" s="206" t="s">
        <v>1027</v>
      </c>
      <c r="V296" s="20"/>
      <c r="W296" s="20"/>
      <c r="X296" s="20">
        <v>219</v>
      </c>
      <c r="Y296" s="20">
        <v>415.12154245846801</v>
      </c>
      <c r="Z296" s="173"/>
      <c r="AA296" s="173"/>
      <c r="AB296" s="173"/>
    </row>
    <row r="297" spans="1:28" x14ac:dyDescent="0.25">
      <c r="D297" s="1" t="s">
        <v>536</v>
      </c>
      <c r="E297" s="1" t="s">
        <v>537</v>
      </c>
      <c r="G297" s="20">
        <v>3440</v>
      </c>
      <c r="H297" s="20">
        <v>1977</v>
      </c>
      <c r="I297" s="206" t="s">
        <v>1027</v>
      </c>
      <c r="J297" s="206" t="s">
        <v>1027</v>
      </c>
      <c r="K297" s="206" t="s">
        <v>1027</v>
      </c>
      <c r="L297" s="206" t="s">
        <v>1027</v>
      </c>
      <c r="M297" s="206" t="s">
        <v>1027</v>
      </c>
      <c r="N297" s="20">
        <v>213</v>
      </c>
      <c r="O297" s="206" t="s">
        <v>1027</v>
      </c>
      <c r="P297" s="206" t="s">
        <v>1027</v>
      </c>
      <c r="Q297" s="20">
        <v>378</v>
      </c>
      <c r="R297" s="20">
        <v>872</v>
      </c>
      <c r="S297" s="206" t="s">
        <v>1027</v>
      </c>
      <c r="T297" s="206" t="s">
        <v>1027</v>
      </c>
      <c r="U297" s="206" t="s">
        <v>1027</v>
      </c>
      <c r="V297" s="20"/>
      <c r="W297" s="20"/>
      <c r="X297" s="20">
        <v>509</v>
      </c>
      <c r="Y297" s="20">
        <v>460.002770043905</v>
      </c>
      <c r="Z297" s="173"/>
      <c r="AA297" s="173"/>
      <c r="AB297" s="173"/>
    </row>
    <row r="298" spans="1:28" x14ac:dyDescent="0.25">
      <c r="D298" s="1" t="s">
        <v>267</v>
      </c>
      <c r="E298" s="1" t="s">
        <v>268</v>
      </c>
      <c r="G298" s="20">
        <v>694</v>
      </c>
      <c r="H298" s="20">
        <v>322</v>
      </c>
      <c r="I298" s="206" t="s">
        <v>1027</v>
      </c>
      <c r="J298" s="206" t="s">
        <v>1027</v>
      </c>
      <c r="K298" s="206" t="s">
        <v>1027</v>
      </c>
      <c r="L298" s="206" t="s">
        <v>1027</v>
      </c>
      <c r="M298" s="206" t="s">
        <v>1027</v>
      </c>
      <c r="N298" s="20">
        <v>5</v>
      </c>
      <c r="O298" s="206" t="s">
        <v>1027</v>
      </c>
      <c r="P298" s="206" t="s">
        <v>1027</v>
      </c>
      <c r="Q298" s="20">
        <v>24</v>
      </c>
      <c r="R298" s="20">
        <v>343</v>
      </c>
      <c r="S298" s="206" t="s">
        <v>1027</v>
      </c>
      <c r="T298" s="206" t="s">
        <v>1027</v>
      </c>
      <c r="U298" s="206" t="s">
        <v>1027</v>
      </c>
      <c r="V298" s="20"/>
      <c r="W298" s="20"/>
      <c r="X298" s="20">
        <v>0</v>
      </c>
      <c r="Y298" s="20">
        <v>160.79398115200618</v>
      </c>
      <c r="Z298" s="173"/>
      <c r="AA298" s="173"/>
      <c r="AB298" s="173"/>
    </row>
    <row r="299" spans="1:28" x14ac:dyDescent="0.25">
      <c r="D299" s="1" t="s">
        <v>202</v>
      </c>
      <c r="E299" s="1" t="s">
        <v>203</v>
      </c>
      <c r="G299" s="20">
        <v>1866</v>
      </c>
      <c r="H299" s="20">
        <v>465</v>
      </c>
      <c r="I299" s="206" t="s">
        <v>1027</v>
      </c>
      <c r="J299" s="206" t="s">
        <v>1027</v>
      </c>
      <c r="K299" s="206" t="s">
        <v>1027</v>
      </c>
      <c r="L299" s="206" t="s">
        <v>1027</v>
      </c>
      <c r="M299" s="206" t="s">
        <v>1027</v>
      </c>
      <c r="N299" s="20">
        <v>247</v>
      </c>
      <c r="O299" s="206" t="s">
        <v>1027</v>
      </c>
      <c r="P299" s="206" t="s">
        <v>1027</v>
      </c>
      <c r="Q299" s="20">
        <v>420</v>
      </c>
      <c r="R299" s="20">
        <v>734</v>
      </c>
      <c r="S299" s="206" t="s">
        <v>1027</v>
      </c>
      <c r="T299" s="206" t="s">
        <v>1027</v>
      </c>
      <c r="U299" s="206" t="s">
        <v>1027</v>
      </c>
      <c r="V299" s="20"/>
      <c r="W299" s="20"/>
      <c r="X299" s="20">
        <v>304</v>
      </c>
      <c r="Y299" s="20">
        <v>281.5755093487</v>
      </c>
      <c r="Z299" s="173"/>
      <c r="AA299" s="173"/>
      <c r="AB299" s="173"/>
    </row>
    <row r="300" spans="1:28" s="11" customFormat="1" x14ac:dyDescent="0.25">
      <c r="A300" s="10"/>
      <c r="B300" s="10"/>
      <c r="C300" s="10" t="s">
        <v>811</v>
      </c>
      <c r="D300" s="10"/>
      <c r="E300" s="10"/>
      <c r="F300" s="10"/>
      <c r="G300" s="22">
        <v>73550</v>
      </c>
      <c r="H300" s="22">
        <v>34602</v>
      </c>
      <c r="I300" s="22">
        <v>16865.116733776344</v>
      </c>
      <c r="J300" s="22">
        <v>1972.7686420789998</v>
      </c>
      <c r="K300" s="22">
        <v>8770.5160939700108</v>
      </c>
      <c r="L300" s="22">
        <v>568.42474988266088</v>
      </c>
      <c r="M300" s="22">
        <v>6425.3737802919904</v>
      </c>
      <c r="N300" s="22">
        <v>9410</v>
      </c>
      <c r="O300" s="22">
        <v>6318.0589838814667</v>
      </c>
      <c r="P300" s="22">
        <v>3091.9410161185338</v>
      </c>
      <c r="Q300" s="22">
        <v>6126</v>
      </c>
      <c r="R300" s="22">
        <v>23413</v>
      </c>
      <c r="S300" s="22">
        <v>22320.877407749529</v>
      </c>
      <c r="T300" s="22">
        <v>746.46634255432923</v>
      </c>
      <c r="U300" s="22">
        <v>345.40362681705483</v>
      </c>
      <c r="V300" s="22"/>
      <c r="W300" s="22"/>
      <c r="X300" s="22">
        <v>6316</v>
      </c>
      <c r="Y300" s="22">
        <v>10321.440683173258</v>
      </c>
      <c r="Z300" s="173"/>
      <c r="AA300" s="173"/>
      <c r="AB300" s="173"/>
    </row>
    <row r="301" spans="1:28" s="8" customFormat="1" x14ac:dyDescent="0.25">
      <c r="A301" s="7"/>
      <c r="B301" s="7" t="s">
        <v>769</v>
      </c>
      <c r="C301" s="7"/>
      <c r="D301" s="7"/>
      <c r="E301" s="7"/>
      <c r="F301" s="7"/>
      <c r="G301" s="21">
        <v>363029</v>
      </c>
      <c r="H301" s="21">
        <v>162658</v>
      </c>
      <c r="I301" s="21">
        <v>78681.916733776321</v>
      </c>
      <c r="J301" s="21">
        <v>8979.368642079</v>
      </c>
      <c r="K301" s="21">
        <v>41649.11609397002</v>
      </c>
      <c r="L301" s="21">
        <v>2590.5247498826607</v>
      </c>
      <c r="M301" s="21">
        <v>30757.073780291994</v>
      </c>
      <c r="N301" s="21">
        <v>37166</v>
      </c>
      <c r="O301" s="21">
        <v>25288.958983881457</v>
      </c>
      <c r="P301" s="21">
        <v>11877.041016118535</v>
      </c>
      <c r="Q301" s="21">
        <v>32306</v>
      </c>
      <c r="R301" s="21">
        <v>130901</v>
      </c>
      <c r="S301" s="21">
        <v>124896.37740774949</v>
      </c>
      <c r="T301" s="21">
        <v>4139.2663425543296</v>
      </c>
      <c r="U301" s="21">
        <v>1865.0036268170552</v>
      </c>
      <c r="V301" s="21">
        <v>5961</v>
      </c>
      <c r="W301" s="21"/>
      <c r="X301" s="21">
        <v>34808</v>
      </c>
      <c r="Y301" s="21">
        <v>54426.352285304296</v>
      </c>
      <c r="Z301" s="173"/>
      <c r="AA301" s="173"/>
      <c r="AB301" s="173"/>
    </row>
    <row r="302" spans="1:28" x14ac:dyDescent="0.25">
      <c r="B302" s="1">
        <v>6</v>
      </c>
      <c r="C302" s="1" t="s">
        <v>808</v>
      </c>
      <c r="D302" s="1" t="s">
        <v>51</v>
      </c>
      <c r="E302" s="1" t="s">
        <v>52</v>
      </c>
      <c r="G302" s="20">
        <v>1556</v>
      </c>
      <c r="H302" s="20">
        <v>520</v>
      </c>
      <c r="I302" s="20">
        <v>36</v>
      </c>
      <c r="J302" s="20">
        <v>68</v>
      </c>
      <c r="K302" s="20">
        <v>151</v>
      </c>
      <c r="L302" s="20">
        <v>0</v>
      </c>
      <c r="M302" s="20">
        <v>265</v>
      </c>
      <c r="N302" s="20">
        <v>423</v>
      </c>
      <c r="O302" s="20">
        <v>423</v>
      </c>
      <c r="P302" s="20">
        <v>0</v>
      </c>
      <c r="Q302" s="20">
        <v>124</v>
      </c>
      <c r="R302" s="20">
        <v>489</v>
      </c>
      <c r="S302" s="20">
        <v>468</v>
      </c>
      <c r="T302" s="20">
        <v>10</v>
      </c>
      <c r="U302" s="20">
        <v>11</v>
      </c>
      <c r="V302" s="20">
        <v>0</v>
      </c>
      <c r="W302" s="20"/>
      <c r="X302" s="20">
        <v>230</v>
      </c>
      <c r="Y302" s="20">
        <v>217.53475338104801</v>
      </c>
      <c r="Z302" s="173"/>
      <c r="AA302" s="173"/>
      <c r="AB302" s="173"/>
    </row>
    <row r="303" spans="1:28" x14ac:dyDescent="0.25">
      <c r="D303" s="1" t="s">
        <v>508</v>
      </c>
      <c r="E303" s="1" t="s">
        <v>509</v>
      </c>
      <c r="G303" s="20">
        <v>1740</v>
      </c>
      <c r="H303" s="20">
        <v>202</v>
      </c>
      <c r="I303" s="20">
        <v>72.400000000000006</v>
      </c>
      <c r="J303" s="20">
        <v>0</v>
      </c>
      <c r="K303" s="20">
        <v>111.6</v>
      </c>
      <c r="L303" s="20">
        <v>0</v>
      </c>
      <c r="M303" s="20">
        <v>18.100000000000001</v>
      </c>
      <c r="N303" s="20">
        <v>44</v>
      </c>
      <c r="O303" s="20">
        <v>44</v>
      </c>
      <c r="P303" s="20">
        <v>0</v>
      </c>
      <c r="Q303" s="20">
        <v>759</v>
      </c>
      <c r="R303" s="20">
        <v>735</v>
      </c>
      <c r="S303" s="20">
        <v>474.4</v>
      </c>
      <c r="T303" s="20">
        <v>0</v>
      </c>
      <c r="U303" s="20">
        <v>260.60000000000002</v>
      </c>
      <c r="V303" s="20">
        <v>0</v>
      </c>
      <c r="W303" s="20"/>
      <c r="X303" s="20">
        <v>911</v>
      </c>
      <c r="Y303" s="20">
        <v>187.46168572468898</v>
      </c>
      <c r="Z303" s="173"/>
      <c r="AA303" s="173"/>
      <c r="AB303" s="173"/>
    </row>
    <row r="304" spans="1:28" x14ac:dyDescent="0.25">
      <c r="D304" s="1" t="s">
        <v>94</v>
      </c>
      <c r="E304" s="1" t="s">
        <v>95</v>
      </c>
      <c r="G304" s="20">
        <v>612</v>
      </c>
      <c r="H304" s="20">
        <v>58</v>
      </c>
      <c r="I304" s="20">
        <v>45</v>
      </c>
      <c r="J304" s="20">
        <v>0</v>
      </c>
      <c r="K304" s="20">
        <v>1</v>
      </c>
      <c r="L304" s="20">
        <v>1</v>
      </c>
      <c r="M304" s="20">
        <v>11</v>
      </c>
      <c r="N304" s="20">
        <v>174</v>
      </c>
      <c r="O304" s="20">
        <v>19</v>
      </c>
      <c r="P304" s="20">
        <v>155</v>
      </c>
      <c r="Q304" s="20">
        <v>126</v>
      </c>
      <c r="R304" s="20">
        <v>254</v>
      </c>
      <c r="S304" s="20">
        <v>247</v>
      </c>
      <c r="T304" s="20">
        <v>7</v>
      </c>
      <c r="U304" s="20">
        <v>0</v>
      </c>
      <c r="V304" s="20">
        <v>0</v>
      </c>
      <c r="W304" s="20"/>
      <c r="X304" s="20">
        <v>44</v>
      </c>
      <c r="Y304" s="20">
        <v>141.68125699633632</v>
      </c>
      <c r="Z304" s="173"/>
      <c r="AA304" s="173"/>
      <c r="AB304" s="173"/>
    </row>
    <row r="305" spans="4:28" x14ac:dyDescent="0.25">
      <c r="D305" s="1" t="s">
        <v>100</v>
      </c>
      <c r="E305" s="1" t="s">
        <v>101</v>
      </c>
      <c r="G305" s="20">
        <v>658</v>
      </c>
      <c r="H305" s="20">
        <v>152</v>
      </c>
      <c r="I305" s="20">
        <v>26</v>
      </c>
      <c r="J305" s="20">
        <v>4</v>
      </c>
      <c r="K305" s="20">
        <v>112</v>
      </c>
      <c r="L305" s="20">
        <v>5</v>
      </c>
      <c r="M305" s="20">
        <v>5</v>
      </c>
      <c r="N305" s="20">
        <v>144</v>
      </c>
      <c r="O305" s="20">
        <v>144</v>
      </c>
      <c r="P305" s="20">
        <v>0</v>
      </c>
      <c r="Q305" s="20">
        <v>138</v>
      </c>
      <c r="R305" s="20">
        <v>224</v>
      </c>
      <c r="S305" s="20">
        <v>216</v>
      </c>
      <c r="T305" s="20">
        <v>8</v>
      </c>
      <c r="U305" s="20">
        <v>0</v>
      </c>
      <c r="V305" s="20">
        <v>0</v>
      </c>
      <c r="W305" s="20"/>
      <c r="X305" s="20">
        <v>31</v>
      </c>
      <c r="Y305" s="20">
        <v>96.009846282165697</v>
      </c>
      <c r="Z305" s="173"/>
      <c r="AA305" s="173"/>
      <c r="AB305" s="173"/>
    </row>
    <row r="306" spans="4:28" x14ac:dyDescent="0.25">
      <c r="D306" s="1" t="s">
        <v>102</v>
      </c>
      <c r="E306" s="1" t="s">
        <v>103</v>
      </c>
      <c r="G306" s="20">
        <v>762</v>
      </c>
      <c r="H306" s="20">
        <v>378</v>
      </c>
      <c r="I306" s="20">
        <v>62</v>
      </c>
      <c r="J306" s="20">
        <v>25</v>
      </c>
      <c r="K306" s="20">
        <v>266</v>
      </c>
      <c r="L306" s="20">
        <v>0</v>
      </c>
      <c r="M306" s="20">
        <v>25</v>
      </c>
      <c r="N306" s="20">
        <v>57</v>
      </c>
      <c r="O306" s="20">
        <v>0</v>
      </c>
      <c r="P306" s="20">
        <v>57</v>
      </c>
      <c r="Q306" s="20">
        <v>48</v>
      </c>
      <c r="R306" s="20">
        <v>279</v>
      </c>
      <c r="S306" s="20">
        <v>270</v>
      </c>
      <c r="T306" s="20">
        <v>9</v>
      </c>
      <c r="U306" s="20">
        <v>0</v>
      </c>
      <c r="V306" s="20">
        <v>0</v>
      </c>
      <c r="W306" s="20"/>
      <c r="X306" s="20">
        <v>2</v>
      </c>
      <c r="Y306" s="20">
        <v>130.8134803310958</v>
      </c>
      <c r="Z306" s="173"/>
      <c r="AA306" s="173"/>
      <c r="AB306" s="173"/>
    </row>
    <row r="307" spans="4:28" x14ac:dyDescent="0.25">
      <c r="D307" s="1" t="s">
        <v>104</v>
      </c>
      <c r="E307" s="1" t="s">
        <v>105</v>
      </c>
      <c r="G307" s="20">
        <v>534</v>
      </c>
      <c r="H307" s="20">
        <v>35</v>
      </c>
      <c r="I307" s="20">
        <v>8</v>
      </c>
      <c r="J307" s="20">
        <v>0</v>
      </c>
      <c r="K307" s="20">
        <v>27</v>
      </c>
      <c r="L307" s="20">
        <v>0</v>
      </c>
      <c r="M307" s="20">
        <v>0</v>
      </c>
      <c r="N307" s="20">
        <v>35</v>
      </c>
      <c r="O307" s="20">
        <v>35</v>
      </c>
      <c r="P307" s="20">
        <v>0</v>
      </c>
      <c r="Q307" s="20">
        <v>73</v>
      </c>
      <c r="R307" s="20">
        <v>391</v>
      </c>
      <c r="S307" s="20">
        <v>378</v>
      </c>
      <c r="T307" s="20">
        <v>13</v>
      </c>
      <c r="U307" s="20">
        <v>0</v>
      </c>
      <c r="V307" s="20">
        <v>0</v>
      </c>
      <c r="W307" s="20"/>
      <c r="X307" s="20">
        <v>31</v>
      </c>
      <c r="Y307" s="20">
        <v>107.80981816418291</v>
      </c>
      <c r="Z307" s="173"/>
      <c r="AA307" s="173"/>
      <c r="AB307" s="173"/>
    </row>
    <row r="308" spans="4:28" x14ac:dyDescent="0.25">
      <c r="D308" s="1" t="s">
        <v>124</v>
      </c>
      <c r="E308" s="1" t="s">
        <v>125</v>
      </c>
      <c r="G308" s="20">
        <v>528</v>
      </c>
      <c r="H308" s="20">
        <v>78</v>
      </c>
      <c r="I308" s="20">
        <v>0</v>
      </c>
      <c r="J308" s="20">
        <v>14</v>
      </c>
      <c r="K308" s="20">
        <v>37</v>
      </c>
      <c r="L308" s="20">
        <v>0</v>
      </c>
      <c r="M308" s="20">
        <v>27</v>
      </c>
      <c r="N308" s="20">
        <v>0</v>
      </c>
      <c r="O308" s="20">
        <v>0</v>
      </c>
      <c r="P308" s="20">
        <v>0</v>
      </c>
      <c r="Q308" s="20">
        <v>40</v>
      </c>
      <c r="R308" s="20">
        <v>410</v>
      </c>
      <c r="S308" s="20">
        <v>379.1</v>
      </c>
      <c r="T308" s="20">
        <v>0</v>
      </c>
      <c r="U308" s="20">
        <v>30.9</v>
      </c>
      <c r="V308" s="20">
        <v>0</v>
      </c>
      <c r="W308" s="20"/>
      <c r="X308" s="20">
        <v>210</v>
      </c>
      <c r="Y308" s="20">
        <v>82.851803883666307</v>
      </c>
      <c r="Z308" s="173"/>
      <c r="AA308" s="173"/>
      <c r="AB308" s="173"/>
    </row>
    <row r="309" spans="4:28" x14ac:dyDescent="0.25">
      <c r="D309" s="1" t="s">
        <v>130</v>
      </c>
      <c r="E309" s="1" t="s">
        <v>131</v>
      </c>
      <c r="G309" s="20">
        <v>413</v>
      </c>
      <c r="H309" s="20">
        <v>46</v>
      </c>
      <c r="I309" s="20">
        <v>25.4</v>
      </c>
      <c r="J309" s="20">
        <v>6.3</v>
      </c>
      <c r="K309" s="20">
        <v>0</v>
      </c>
      <c r="L309" s="20">
        <v>0</v>
      </c>
      <c r="M309" s="20">
        <v>14.3</v>
      </c>
      <c r="N309" s="20">
        <v>53</v>
      </c>
      <c r="O309" s="20">
        <v>2</v>
      </c>
      <c r="P309" s="20">
        <v>51</v>
      </c>
      <c r="Q309" s="20">
        <v>32</v>
      </c>
      <c r="R309" s="20">
        <v>282</v>
      </c>
      <c r="S309" s="20">
        <v>259.89999999999998</v>
      </c>
      <c r="T309" s="20">
        <v>10</v>
      </c>
      <c r="U309" s="20">
        <v>12</v>
      </c>
      <c r="V309" s="20">
        <v>0</v>
      </c>
      <c r="W309" s="20"/>
      <c r="X309" s="20">
        <v>18</v>
      </c>
      <c r="Y309" s="20">
        <v>122.93652477302709</v>
      </c>
      <c r="Z309" s="173"/>
      <c r="AA309" s="173"/>
      <c r="AB309" s="173"/>
    </row>
    <row r="310" spans="4:28" x14ac:dyDescent="0.25">
      <c r="D310" s="1" t="s">
        <v>543</v>
      </c>
      <c r="E310" s="1" t="s">
        <v>544</v>
      </c>
      <c r="G310" s="20">
        <v>579</v>
      </c>
      <c r="H310" s="20">
        <v>296</v>
      </c>
      <c r="I310" s="20">
        <v>18</v>
      </c>
      <c r="J310" s="20">
        <v>0</v>
      </c>
      <c r="K310" s="20">
        <v>74</v>
      </c>
      <c r="L310" s="20">
        <v>0</v>
      </c>
      <c r="M310" s="20">
        <v>204</v>
      </c>
      <c r="N310" s="20">
        <v>0</v>
      </c>
      <c r="O310" s="20">
        <v>0</v>
      </c>
      <c r="P310" s="20">
        <v>0</v>
      </c>
      <c r="Q310" s="20">
        <v>0</v>
      </c>
      <c r="R310" s="20">
        <v>283</v>
      </c>
      <c r="S310" s="20">
        <v>283</v>
      </c>
      <c r="T310" s="20">
        <v>0</v>
      </c>
      <c r="U310" s="20">
        <v>0</v>
      </c>
      <c r="V310" s="20">
        <v>0</v>
      </c>
      <c r="W310" s="20"/>
      <c r="X310" s="20">
        <v>47</v>
      </c>
      <c r="Y310" s="20">
        <v>86.858386741230703</v>
      </c>
      <c r="Z310" s="173"/>
      <c r="AA310" s="173"/>
      <c r="AB310" s="173"/>
    </row>
    <row r="311" spans="4:28" x14ac:dyDescent="0.25">
      <c r="D311" s="1" t="s">
        <v>553</v>
      </c>
      <c r="E311" s="1" t="s">
        <v>554</v>
      </c>
      <c r="G311" s="20">
        <v>317</v>
      </c>
      <c r="H311" s="20">
        <v>146</v>
      </c>
      <c r="I311" s="20">
        <v>0</v>
      </c>
      <c r="J311" s="20">
        <v>0</v>
      </c>
      <c r="K311" s="20">
        <v>0</v>
      </c>
      <c r="L311" s="20">
        <v>0</v>
      </c>
      <c r="M311" s="20">
        <v>146</v>
      </c>
      <c r="N311" s="20">
        <v>66</v>
      </c>
      <c r="O311" s="20">
        <v>66</v>
      </c>
      <c r="P311" s="20">
        <v>0</v>
      </c>
      <c r="Q311" s="20">
        <v>0</v>
      </c>
      <c r="R311" s="20">
        <v>105</v>
      </c>
      <c r="S311" s="20">
        <v>105</v>
      </c>
      <c r="T311" s="20">
        <v>0</v>
      </c>
      <c r="U311" s="20">
        <v>0</v>
      </c>
      <c r="V311" s="20">
        <v>0</v>
      </c>
      <c r="W311" s="20"/>
      <c r="X311" s="20">
        <v>2</v>
      </c>
      <c r="Y311" s="20">
        <v>69.077449217860206</v>
      </c>
      <c r="Z311" s="173"/>
      <c r="AA311" s="173"/>
      <c r="AB311" s="173"/>
    </row>
    <row r="312" spans="4:28" x14ac:dyDescent="0.25">
      <c r="D312" s="1" t="s">
        <v>562</v>
      </c>
      <c r="E312" s="1" t="s">
        <v>563</v>
      </c>
      <c r="G312" s="20">
        <v>762</v>
      </c>
      <c r="H312" s="20">
        <v>479</v>
      </c>
      <c r="I312" s="20">
        <v>0</v>
      </c>
      <c r="J312" s="20">
        <v>0</v>
      </c>
      <c r="K312" s="20">
        <v>57</v>
      </c>
      <c r="L312" s="20">
        <v>0</v>
      </c>
      <c r="M312" s="20">
        <v>422</v>
      </c>
      <c r="N312" s="20">
        <v>39</v>
      </c>
      <c r="O312" s="20">
        <v>39</v>
      </c>
      <c r="P312" s="20">
        <v>0</v>
      </c>
      <c r="Q312" s="20">
        <v>0</v>
      </c>
      <c r="R312" s="20">
        <v>244</v>
      </c>
      <c r="S312" s="20">
        <v>244</v>
      </c>
      <c r="T312" s="20">
        <v>0</v>
      </c>
      <c r="U312" s="20">
        <v>0</v>
      </c>
      <c r="V312" s="20">
        <v>0</v>
      </c>
      <c r="W312" s="20"/>
      <c r="X312" s="20">
        <v>173</v>
      </c>
      <c r="Y312" s="20">
        <v>112.64384320105898</v>
      </c>
      <c r="Z312" s="173"/>
      <c r="AA312" s="173"/>
      <c r="AB312" s="173"/>
    </row>
    <row r="313" spans="4:28" x14ac:dyDescent="0.25">
      <c r="D313" s="1" t="s">
        <v>399</v>
      </c>
      <c r="E313" s="1" t="s">
        <v>400</v>
      </c>
      <c r="G313" s="20">
        <v>419</v>
      </c>
      <c r="H313" s="20">
        <v>136</v>
      </c>
      <c r="I313" s="20">
        <v>26</v>
      </c>
      <c r="J313" s="20">
        <v>0</v>
      </c>
      <c r="K313" s="20">
        <v>35</v>
      </c>
      <c r="L313" s="20">
        <v>0</v>
      </c>
      <c r="M313" s="20">
        <v>75</v>
      </c>
      <c r="N313" s="20">
        <v>70</v>
      </c>
      <c r="O313" s="20">
        <v>70</v>
      </c>
      <c r="P313" s="20">
        <v>0</v>
      </c>
      <c r="Q313" s="20">
        <v>39</v>
      </c>
      <c r="R313" s="20">
        <v>174</v>
      </c>
      <c r="S313" s="20">
        <v>174</v>
      </c>
      <c r="T313" s="20">
        <v>0</v>
      </c>
      <c r="U313" s="20">
        <v>0</v>
      </c>
      <c r="V313" s="20">
        <v>0</v>
      </c>
      <c r="W313" s="20"/>
      <c r="X313" s="20">
        <v>31</v>
      </c>
      <c r="Y313" s="20">
        <v>60.060276990295698</v>
      </c>
      <c r="Z313" s="173"/>
      <c r="AA313" s="173"/>
      <c r="AB313" s="173"/>
    </row>
    <row r="314" spans="4:28" x14ac:dyDescent="0.25">
      <c r="D314" s="1" t="s">
        <v>405</v>
      </c>
      <c r="E314" s="1" t="s">
        <v>406</v>
      </c>
      <c r="G314" s="20">
        <v>267</v>
      </c>
      <c r="H314" s="20">
        <v>102</v>
      </c>
      <c r="I314" s="20">
        <v>0</v>
      </c>
      <c r="J314" s="20">
        <v>0</v>
      </c>
      <c r="K314" s="20">
        <v>0</v>
      </c>
      <c r="L314" s="20">
        <v>0</v>
      </c>
      <c r="M314" s="20">
        <v>102</v>
      </c>
      <c r="N314" s="20">
        <v>5</v>
      </c>
      <c r="O314" s="20">
        <v>5</v>
      </c>
      <c r="P314" s="20">
        <v>0</v>
      </c>
      <c r="Q314" s="20">
        <v>20</v>
      </c>
      <c r="R314" s="20">
        <v>140</v>
      </c>
      <c r="S314" s="20">
        <v>134</v>
      </c>
      <c r="T314" s="20">
        <v>6</v>
      </c>
      <c r="U314" s="20">
        <v>0</v>
      </c>
      <c r="V314" s="20">
        <v>0</v>
      </c>
      <c r="W314" s="20"/>
      <c r="X314" s="20">
        <v>3</v>
      </c>
      <c r="Y314" s="20">
        <v>65.414569969828293</v>
      </c>
      <c r="Z314" s="173"/>
      <c r="AA314" s="173"/>
      <c r="AB314" s="173"/>
    </row>
    <row r="315" spans="4:28" x14ac:dyDescent="0.25">
      <c r="D315" s="1" t="s">
        <v>413</v>
      </c>
      <c r="E315" s="1" t="s">
        <v>414</v>
      </c>
      <c r="G315" s="20">
        <v>1449</v>
      </c>
      <c r="H315" s="20">
        <v>619</v>
      </c>
      <c r="I315" s="20">
        <v>140</v>
      </c>
      <c r="J315" s="20">
        <v>145</v>
      </c>
      <c r="K315" s="20">
        <v>188</v>
      </c>
      <c r="L315" s="20">
        <v>20</v>
      </c>
      <c r="M315" s="20">
        <v>126</v>
      </c>
      <c r="N315" s="20">
        <v>206</v>
      </c>
      <c r="O315" s="20">
        <v>55</v>
      </c>
      <c r="P315" s="20">
        <v>151</v>
      </c>
      <c r="Q315" s="20">
        <v>217</v>
      </c>
      <c r="R315" s="20">
        <v>407</v>
      </c>
      <c r="S315" s="20">
        <v>343</v>
      </c>
      <c r="T315" s="20">
        <v>12</v>
      </c>
      <c r="U315" s="20">
        <v>52</v>
      </c>
      <c r="V315" s="20">
        <v>0</v>
      </c>
      <c r="W315" s="20"/>
      <c r="X315" s="20">
        <v>97</v>
      </c>
      <c r="Y315" s="20">
        <v>214.097934033114</v>
      </c>
      <c r="Z315" s="173"/>
      <c r="AA315" s="173"/>
      <c r="AB315" s="173"/>
    </row>
    <row r="316" spans="4:28" x14ac:dyDescent="0.25">
      <c r="D316" s="1" t="s">
        <v>435</v>
      </c>
      <c r="E316" s="1" t="s">
        <v>436</v>
      </c>
      <c r="G316" s="20">
        <v>687</v>
      </c>
      <c r="H316" s="20">
        <v>41</v>
      </c>
      <c r="I316" s="20">
        <v>36</v>
      </c>
      <c r="J316" s="20">
        <v>0</v>
      </c>
      <c r="K316" s="20">
        <v>0</v>
      </c>
      <c r="L316" s="20">
        <v>0</v>
      </c>
      <c r="M316" s="20">
        <v>5</v>
      </c>
      <c r="N316" s="20">
        <v>0</v>
      </c>
      <c r="O316" s="20">
        <v>0</v>
      </c>
      <c r="P316" s="20">
        <v>0</v>
      </c>
      <c r="Q316" s="20">
        <v>2</v>
      </c>
      <c r="R316" s="20">
        <v>644</v>
      </c>
      <c r="S316" s="20">
        <v>251</v>
      </c>
      <c r="T316" s="20">
        <v>18</v>
      </c>
      <c r="U316" s="20">
        <v>375</v>
      </c>
      <c r="V316" s="20">
        <v>0</v>
      </c>
      <c r="W316" s="20"/>
      <c r="X316" s="20">
        <v>6</v>
      </c>
      <c r="Y316" s="20">
        <v>81.167052205659019</v>
      </c>
      <c r="Z316" s="173"/>
      <c r="AA316" s="173"/>
      <c r="AB316" s="173"/>
    </row>
    <row r="317" spans="4:28" x14ac:dyDescent="0.25">
      <c r="D317" s="1" t="s">
        <v>439</v>
      </c>
      <c r="E317" s="1" t="s">
        <v>440</v>
      </c>
      <c r="G317" s="20">
        <v>713</v>
      </c>
      <c r="H317" s="20">
        <v>67</v>
      </c>
      <c r="I317" s="20">
        <v>0</v>
      </c>
      <c r="J317" s="20">
        <v>0</v>
      </c>
      <c r="K317" s="20">
        <v>0</v>
      </c>
      <c r="L317" s="20">
        <v>0</v>
      </c>
      <c r="M317" s="20">
        <v>67</v>
      </c>
      <c r="N317" s="20">
        <v>369</v>
      </c>
      <c r="O317" s="20">
        <v>354</v>
      </c>
      <c r="P317" s="20">
        <v>15</v>
      </c>
      <c r="Q317" s="20">
        <v>23</v>
      </c>
      <c r="R317" s="20">
        <v>254</v>
      </c>
      <c r="S317" s="20">
        <v>246</v>
      </c>
      <c r="T317" s="20">
        <v>8</v>
      </c>
      <c r="U317" s="20">
        <v>0</v>
      </c>
      <c r="V317" s="20">
        <v>0</v>
      </c>
      <c r="W317" s="20"/>
      <c r="X317" s="20">
        <v>215</v>
      </c>
      <c r="Y317" s="20">
        <v>113.0239746889682</v>
      </c>
      <c r="Z317" s="173"/>
      <c r="AA317" s="173"/>
      <c r="AB317" s="173"/>
    </row>
    <row r="318" spans="4:28" x14ac:dyDescent="0.25">
      <c r="D318" s="1" t="s">
        <v>443</v>
      </c>
      <c r="E318" s="1" t="s">
        <v>444</v>
      </c>
      <c r="G318" s="20">
        <v>599</v>
      </c>
      <c r="H318" s="20">
        <v>253</v>
      </c>
      <c r="I318" s="20">
        <v>19</v>
      </c>
      <c r="J318" s="20">
        <v>9</v>
      </c>
      <c r="K318" s="20">
        <v>136</v>
      </c>
      <c r="L318" s="20">
        <v>0</v>
      </c>
      <c r="M318" s="20">
        <v>89</v>
      </c>
      <c r="N318" s="20">
        <v>56</v>
      </c>
      <c r="O318" s="20">
        <v>56</v>
      </c>
      <c r="P318" s="20">
        <v>0</v>
      </c>
      <c r="Q318" s="20">
        <v>0</v>
      </c>
      <c r="R318" s="20">
        <v>290</v>
      </c>
      <c r="S318" s="20">
        <v>290</v>
      </c>
      <c r="T318" s="20">
        <v>0</v>
      </c>
      <c r="U318" s="20">
        <v>0</v>
      </c>
      <c r="V318" s="20">
        <v>0</v>
      </c>
      <c r="W318" s="20"/>
      <c r="X318" s="20">
        <v>106</v>
      </c>
      <c r="Y318" s="20">
        <v>101.04794970610189</v>
      </c>
      <c r="Z318" s="173"/>
      <c r="AA318" s="173"/>
      <c r="AB318" s="173"/>
    </row>
    <row r="319" spans="4:28" x14ac:dyDescent="0.25">
      <c r="D319" s="1" t="s">
        <v>447</v>
      </c>
      <c r="E319" s="1" t="s">
        <v>448</v>
      </c>
      <c r="G319" s="20">
        <v>1845</v>
      </c>
      <c r="H319" s="20">
        <v>817</v>
      </c>
      <c r="I319" s="20">
        <v>7</v>
      </c>
      <c r="J319" s="20">
        <v>4</v>
      </c>
      <c r="K319" s="20">
        <v>580</v>
      </c>
      <c r="L319" s="20">
        <v>0</v>
      </c>
      <c r="M319" s="20">
        <v>226</v>
      </c>
      <c r="N319" s="20">
        <v>346</v>
      </c>
      <c r="O319" s="20">
        <v>346</v>
      </c>
      <c r="P319" s="20">
        <v>0</v>
      </c>
      <c r="Q319" s="20">
        <v>373</v>
      </c>
      <c r="R319" s="20">
        <v>309</v>
      </c>
      <c r="S319" s="20">
        <v>290</v>
      </c>
      <c r="T319" s="20">
        <v>19</v>
      </c>
      <c r="U319" s="20">
        <v>0</v>
      </c>
      <c r="V319" s="20">
        <v>77</v>
      </c>
      <c r="W319" s="20"/>
      <c r="X319" s="20">
        <v>259</v>
      </c>
      <c r="Y319" s="20">
        <v>189.86114533398802</v>
      </c>
      <c r="Z319" s="173"/>
      <c r="AA319" s="173"/>
      <c r="AB319" s="173"/>
    </row>
    <row r="320" spans="4:28" x14ac:dyDescent="0.25">
      <c r="D320" s="1" t="s">
        <v>449</v>
      </c>
      <c r="E320" s="1" t="s">
        <v>450</v>
      </c>
      <c r="G320" s="20">
        <v>185</v>
      </c>
      <c r="H320" s="20">
        <v>42</v>
      </c>
      <c r="I320" s="20">
        <v>6</v>
      </c>
      <c r="J320" s="20">
        <v>0</v>
      </c>
      <c r="K320" s="20">
        <v>12</v>
      </c>
      <c r="L320" s="20">
        <v>0</v>
      </c>
      <c r="M320" s="20">
        <v>24</v>
      </c>
      <c r="N320" s="20">
        <v>9</v>
      </c>
      <c r="O320" s="20">
        <v>9</v>
      </c>
      <c r="P320" s="20">
        <v>0</v>
      </c>
      <c r="Q320" s="20">
        <v>115</v>
      </c>
      <c r="R320" s="20">
        <v>19</v>
      </c>
      <c r="S320" s="20">
        <v>1</v>
      </c>
      <c r="T320" s="20">
        <v>18</v>
      </c>
      <c r="U320" s="20">
        <v>0</v>
      </c>
      <c r="V320" s="20">
        <v>0</v>
      </c>
      <c r="W320" s="20"/>
      <c r="X320" s="20">
        <v>12</v>
      </c>
      <c r="Y320" s="20">
        <v>63.791382730418384</v>
      </c>
      <c r="Z320" s="173"/>
      <c r="AA320" s="173"/>
      <c r="AB320" s="173"/>
    </row>
    <row r="321" spans="4:28" x14ac:dyDescent="0.25">
      <c r="D321" s="1" t="s">
        <v>455</v>
      </c>
      <c r="E321" s="1" t="s">
        <v>456</v>
      </c>
      <c r="G321" s="20">
        <v>1288</v>
      </c>
      <c r="H321" s="20">
        <v>457</v>
      </c>
      <c r="I321" s="20">
        <v>25</v>
      </c>
      <c r="J321" s="20">
        <v>0</v>
      </c>
      <c r="K321" s="20">
        <v>0</v>
      </c>
      <c r="L321" s="20">
        <v>0</v>
      </c>
      <c r="M321" s="20">
        <v>432</v>
      </c>
      <c r="N321" s="20">
        <v>165</v>
      </c>
      <c r="O321" s="20">
        <v>165</v>
      </c>
      <c r="P321" s="20">
        <v>0</v>
      </c>
      <c r="Q321" s="20">
        <v>20</v>
      </c>
      <c r="R321" s="20">
        <v>646</v>
      </c>
      <c r="S321" s="20">
        <v>609</v>
      </c>
      <c r="T321" s="20">
        <v>37</v>
      </c>
      <c r="U321" s="20">
        <v>0</v>
      </c>
      <c r="V321" s="20">
        <v>0</v>
      </c>
      <c r="W321" s="20"/>
      <c r="X321" s="20">
        <v>207</v>
      </c>
      <c r="Y321" s="20">
        <v>142.54469862392531</v>
      </c>
      <c r="Z321" s="173"/>
      <c r="AA321" s="173"/>
      <c r="AB321" s="173"/>
    </row>
    <row r="322" spans="4:28" x14ac:dyDescent="0.25">
      <c r="D322" s="1" t="s">
        <v>459</v>
      </c>
      <c r="E322" s="1" t="s">
        <v>460</v>
      </c>
      <c r="G322" s="20">
        <v>1215</v>
      </c>
      <c r="H322" s="20">
        <v>284</v>
      </c>
      <c r="I322" s="20">
        <v>85</v>
      </c>
      <c r="J322" s="20">
        <v>31</v>
      </c>
      <c r="K322" s="20">
        <v>9</v>
      </c>
      <c r="L322" s="20">
        <v>0</v>
      </c>
      <c r="M322" s="20">
        <v>159</v>
      </c>
      <c r="N322" s="20">
        <v>176</v>
      </c>
      <c r="O322" s="20">
        <v>16</v>
      </c>
      <c r="P322" s="20">
        <v>160</v>
      </c>
      <c r="Q322" s="20">
        <v>170</v>
      </c>
      <c r="R322" s="20">
        <v>585</v>
      </c>
      <c r="S322" s="20">
        <v>462</v>
      </c>
      <c r="T322" s="20">
        <v>11</v>
      </c>
      <c r="U322" s="20">
        <v>112</v>
      </c>
      <c r="V322" s="20">
        <v>0</v>
      </c>
      <c r="W322" s="20"/>
      <c r="X322" s="20">
        <v>106</v>
      </c>
      <c r="Y322" s="20">
        <v>167.93273433178538</v>
      </c>
      <c r="Z322" s="173"/>
      <c r="AA322" s="173"/>
      <c r="AB322" s="173"/>
    </row>
    <row r="323" spans="4:28" x14ac:dyDescent="0.25">
      <c r="D323" s="1" t="s">
        <v>624</v>
      </c>
      <c r="E323" s="1" t="s">
        <v>625</v>
      </c>
      <c r="G323" s="20">
        <v>3116</v>
      </c>
      <c r="H323" s="20">
        <v>1423</v>
      </c>
      <c r="I323" s="20">
        <v>600</v>
      </c>
      <c r="J323" s="20">
        <v>20.5</v>
      </c>
      <c r="K323" s="20">
        <v>132.5</v>
      </c>
      <c r="L323" s="20">
        <v>0</v>
      </c>
      <c r="M323" s="20">
        <v>669.9</v>
      </c>
      <c r="N323" s="20">
        <v>624</v>
      </c>
      <c r="O323" s="20">
        <v>501.1</v>
      </c>
      <c r="P323" s="20">
        <v>122.9</v>
      </c>
      <c r="Q323" s="20">
        <v>723</v>
      </c>
      <c r="R323" s="20">
        <v>346</v>
      </c>
      <c r="S323" s="20">
        <v>286.60000000000002</v>
      </c>
      <c r="T323" s="20">
        <v>11.5</v>
      </c>
      <c r="U323" s="20">
        <v>47.9</v>
      </c>
      <c r="V323" s="20">
        <v>0</v>
      </c>
      <c r="W323" s="20"/>
      <c r="X323" s="20">
        <v>77</v>
      </c>
      <c r="Y323" s="20">
        <v>261.69823617503499</v>
      </c>
      <c r="Z323" s="173"/>
      <c r="AA323" s="173"/>
      <c r="AB323" s="173"/>
    </row>
    <row r="324" spans="4:28" x14ac:dyDescent="0.25">
      <c r="D324" s="1" t="s">
        <v>638</v>
      </c>
      <c r="E324" s="1" t="s">
        <v>639</v>
      </c>
      <c r="G324" s="20">
        <v>422</v>
      </c>
      <c r="H324" s="20">
        <v>0</v>
      </c>
      <c r="I324" s="20">
        <v>0</v>
      </c>
      <c r="J324" s="20">
        <v>0</v>
      </c>
      <c r="K324" s="20">
        <v>0</v>
      </c>
      <c r="L324" s="20">
        <v>0</v>
      </c>
      <c r="M324" s="20">
        <v>0</v>
      </c>
      <c r="N324" s="20">
        <v>16</v>
      </c>
      <c r="O324" s="20">
        <v>16</v>
      </c>
      <c r="P324" s="20">
        <v>0</v>
      </c>
      <c r="Q324" s="20">
        <v>0</v>
      </c>
      <c r="R324" s="20">
        <v>406</v>
      </c>
      <c r="S324" s="20">
        <v>393</v>
      </c>
      <c r="T324" s="20">
        <v>13</v>
      </c>
      <c r="U324" s="20">
        <v>0</v>
      </c>
      <c r="V324" s="20">
        <v>0</v>
      </c>
      <c r="W324" s="20"/>
      <c r="X324" s="20">
        <v>77</v>
      </c>
      <c r="Y324" s="20">
        <v>116.68032674372769</v>
      </c>
      <c r="Z324" s="173"/>
      <c r="AA324" s="173"/>
      <c r="AB324" s="173"/>
    </row>
    <row r="325" spans="4:28" x14ac:dyDescent="0.25">
      <c r="D325" s="1" t="s">
        <v>572</v>
      </c>
      <c r="E325" s="1" t="s">
        <v>573</v>
      </c>
      <c r="G325" s="20">
        <v>590</v>
      </c>
      <c r="H325" s="20">
        <v>31</v>
      </c>
      <c r="I325" s="20">
        <v>0</v>
      </c>
      <c r="J325" s="20">
        <v>0</v>
      </c>
      <c r="K325" s="20">
        <v>0</v>
      </c>
      <c r="L325" s="20">
        <v>0</v>
      </c>
      <c r="M325" s="20">
        <v>31</v>
      </c>
      <c r="N325" s="20">
        <v>158</v>
      </c>
      <c r="O325" s="20">
        <v>158</v>
      </c>
      <c r="P325" s="20">
        <v>0</v>
      </c>
      <c r="Q325" s="20">
        <v>159</v>
      </c>
      <c r="R325" s="20">
        <v>242</v>
      </c>
      <c r="S325" s="20">
        <v>242</v>
      </c>
      <c r="T325" s="20">
        <v>0</v>
      </c>
      <c r="U325" s="20">
        <v>0</v>
      </c>
      <c r="V325" s="20">
        <v>0</v>
      </c>
      <c r="W325" s="20"/>
      <c r="X325" s="20">
        <v>67</v>
      </c>
      <c r="Y325" s="20">
        <v>64.009313531341107</v>
      </c>
      <c r="Z325" s="173"/>
      <c r="AA325" s="173"/>
      <c r="AB325" s="173"/>
    </row>
    <row r="326" spans="4:28" x14ac:dyDescent="0.25">
      <c r="D326" s="1" t="s">
        <v>674</v>
      </c>
      <c r="E326" s="1" t="s">
        <v>675</v>
      </c>
      <c r="G326" s="20">
        <v>935</v>
      </c>
      <c r="H326" s="20">
        <v>708</v>
      </c>
      <c r="I326" s="20">
        <v>0</v>
      </c>
      <c r="J326" s="20">
        <v>0</v>
      </c>
      <c r="K326" s="20">
        <v>95</v>
      </c>
      <c r="L326" s="20">
        <v>0</v>
      </c>
      <c r="M326" s="20">
        <v>613</v>
      </c>
      <c r="N326" s="20">
        <v>0</v>
      </c>
      <c r="O326" s="20">
        <v>0</v>
      </c>
      <c r="P326" s="20">
        <v>0</v>
      </c>
      <c r="Q326" s="20">
        <v>11</v>
      </c>
      <c r="R326" s="20">
        <v>216</v>
      </c>
      <c r="S326" s="20">
        <v>202</v>
      </c>
      <c r="T326" s="20">
        <v>0</v>
      </c>
      <c r="U326" s="20">
        <v>14</v>
      </c>
      <c r="V326" s="20">
        <v>0</v>
      </c>
      <c r="W326" s="20"/>
      <c r="X326" s="20">
        <v>398</v>
      </c>
      <c r="Y326" s="20">
        <v>148.05388403629951</v>
      </c>
      <c r="Z326" s="173"/>
      <c r="AA326" s="173"/>
      <c r="AB326" s="173"/>
    </row>
    <row r="327" spans="4:28" x14ac:dyDescent="0.25">
      <c r="D327" s="1" t="s">
        <v>144</v>
      </c>
      <c r="E327" s="1" t="s">
        <v>145</v>
      </c>
      <c r="G327" s="20">
        <v>543</v>
      </c>
      <c r="H327" s="20">
        <v>110</v>
      </c>
      <c r="I327" s="20">
        <v>10</v>
      </c>
      <c r="J327" s="20">
        <v>0</v>
      </c>
      <c r="K327" s="20">
        <v>41</v>
      </c>
      <c r="L327" s="20">
        <v>2</v>
      </c>
      <c r="M327" s="20">
        <v>57</v>
      </c>
      <c r="N327" s="20">
        <v>47</v>
      </c>
      <c r="O327" s="20">
        <v>47</v>
      </c>
      <c r="P327" s="20">
        <v>0</v>
      </c>
      <c r="Q327" s="20">
        <v>60</v>
      </c>
      <c r="R327" s="20">
        <v>326</v>
      </c>
      <c r="S327" s="20">
        <v>315</v>
      </c>
      <c r="T327" s="20">
        <v>11</v>
      </c>
      <c r="U327" s="20">
        <v>0</v>
      </c>
      <c r="V327" s="20">
        <v>0</v>
      </c>
      <c r="W327" s="20"/>
      <c r="X327" s="20">
        <v>10</v>
      </c>
      <c r="Y327" s="20">
        <v>117.0796790751792</v>
      </c>
      <c r="Z327" s="173"/>
      <c r="AA327" s="173"/>
      <c r="AB327" s="173"/>
    </row>
    <row r="328" spans="4:28" x14ac:dyDescent="0.25">
      <c r="D328" s="1" t="s">
        <v>595</v>
      </c>
      <c r="E328" s="1" t="s">
        <v>596</v>
      </c>
      <c r="G328" s="20">
        <v>803</v>
      </c>
      <c r="H328" s="20">
        <v>214</v>
      </c>
      <c r="I328" s="20">
        <v>87</v>
      </c>
      <c r="J328" s="20">
        <v>3</v>
      </c>
      <c r="K328" s="20">
        <v>118</v>
      </c>
      <c r="L328" s="20">
        <v>6</v>
      </c>
      <c r="M328" s="20">
        <v>0</v>
      </c>
      <c r="N328" s="20">
        <v>110</v>
      </c>
      <c r="O328" s="20">
        <v>110</v>
      </c>
      <c r="P328" s="20">
        <v>0</v>
      </c>
      <c r="Q328" s="20">
        <v>108</v>
      </c>
      <c r="R328" s="20">
        <v>371</v>
      </c>
      <c r="S328" s="20">
        <v>371</v>
      </c>
      <c r="T328" s="20">
        <v>0</v>
      </c>
      <c r="U328" s="20">
        <v>0</v>
      </c>
      <c r="V328" s="20">
        <v>0</v>
      </c>
      <c r="W328" s="20"/>
      <c r="X328" s="20">
        <v>16</v>
      </c>
      <c r="Y328" s="20">
        <v>114.90146607305161</v>
      </c>
      <c r="Z328" s="173"/>
      <c r="AA328" s="173"/>
      <c r="AB328" s="173"/>
    </row>
    <row r="329" spans="4:28" x14ac:dyDescent="0.25">
      <c r="D329" s="1" t="s">
        <v>270</v>
      </c>
      <c r="E329" s="1" t="s">
        <v>271</v>
      </c>
      <c r="G329" s="20">
        <v>814</v>
      </c>
      <c r="H329" s="20">
        <v>157</v>
      </c>
      <c r="I329" s="20">
        <v>0</v>
      </c>
      <c r="J329" s="20">
        <v>0</v>
      </c>
      <c r="K329" s="20">
        <v>9</v>
      </c>
      <c r="L329" s="20">
        <v>0</v>
      </c>
      <c r="M329" s="20">
        <v>148</v>
      </c>
      <c r="N329" s="20">
        <v>370</v>
      </c>
      <c r="O329" s="20">
        <v>370</v>
      </c>
      <c r="P329" s="20">
        <v>0</v>
      </c>
      <c r="Q329" s="20">
        <v>43</v>
      </c>
      <c r="R329" s="20">
        <v>244</v>
      </c>
      <c r="S329" s="20">
        <v>244</v>
      </c>
      <c r="T329" s="20">
        <v>0</v>
      </c>
      <c r="U329" s="20">
        <v>0</v>
      </c>
      <c r="V329" s="20">
        <v>0</v>
      </c>
      <c r="W329" s="20"/>
      <c r="X329" s="20">
        <v>30</v>
      </c>
      <c r="Y329" s="20">
        <v>138.7678667560038</v>
      </c>
      <c r="Z329" s="173"/>
      <c r="AA329" s="173"/>
      <c r="AB329" s="173"/>
    </row>
    <row r="330" spans="4:28" x14ac:dyDescent="0.25">
      <c r="D330" s="1" t="s">
        <v>192</v>
      </c>
      <c r="E330" s="1" t="s">
        <v>193</v>
      </c>
      <c r="G330" s="20">
        <v>395</v>
      </c>
      <c r="H330" s="20">
        <v>69</v>
      </c>
      <c r="I330" s="20">
        <v>0</v>
      </c>
      <c r="J330" s="20">
        <v>0</v>
      </c>
      <c r="K330" s="20">
        <v>69</v>
      </c>
      <c r="L330" s="20">
        <v>0</v>
      </c>
      <c r="M330" s="20">
        <v>0</v>
      </c>
      <c r="N330" s="20">
        <v>11</v>
      </c>
      <c r="O330" s="20">
        <v>11</v>
      </c>
      <c r="P330" s="20">
        <v>0</v>
      </c>
      <c r="Q330" s="20">
        <v>0</v>
      </c>
      <c r="R330" s="20">
        <v>315</v>
      </c>
      <c r="S330" s="20">
        <v>308</v>
      </c>
      <c r="T330" s="20">
        <v>7</v>
      </c>
      <c r="U330" s="20">
        <v>0</v>
      </c>
      <c r="V330" s="20">
        <v>0</v>
      </c>
      <c r="W330" s="20"/>
      <c r="X330" s="20">
        <v>81</v>
      </c>
      <c r="Y330" s="20">
        <v>88.661841157257697</v>
      </c>
      <c r="Z330" s="173"/>
      <c r="AA330" s="173"/>
      <c r="AB330" s="173"/>
    </row>
    <row r="331" spans="4:28" x14ac:dyDescent="0.25">
      <c r="D331" s="1" t="s">
        <v>284</v>
      </c>
      <c r="E331" s="1" t="s">
        <v>285</v>
      </c>
      <c r="G331" s="20">
        <v>762</v>
      </c>
      <c r="H331" s="20">
        <v>282</v>
      </c>
      <c r="I331" s="20">
        <v>238</v>
      </c>
      <c r="J331" s="20">
        <v>0</v>
      </c>
      <c r="K331" s="20">
        <v>4</v>
      </c>
      <c r="L331" s="20">
        <v>40</v>
      </c>
      <c r="M331" s="20">
        <v>0</v>
      </c>
      <c r="N331" s="20">
        <v>99</v>
      </c>
      <c r="O331" s="20">
        <v>99</v>
      </c>
      <c r="P331" s="20">
        <v>0</v>
      </c>
      <c r="Q331" s="20">
        <v>64</v>
      </c>
      <c r="R331" s="20">
        <v>317</v>
      </c>
      <c r="S331" s="20">
        <v>307</v>
      </c>
      <c r="T331" s="20">
        <v>10</v>
      </c>
      <c r="U331" s="20">
        <v>0</v>
      </c>
      <c r="V331" s="20">
        <v>0</v>
      </c>
      <c r="W331" s="20"/>
      <c r="X331" s="20">
        <v>31</v>
      </c>
      <c r="Y331" s="20">
        <v>133.41920753857428</v>
      </c>
      <c r="Z331" s="173"/>
      <c r="AA331" s="173"/>
      <c r="AB331" s="173"/>
    </row>
    <row r="332" spans="4:28" x14ac:dyDescent="0.25">
      <c r="D332" s="1" t="s">
        <v>300</v>
      </c>
      <c r="E332" s="1" t="s">
        <v>301</v>
      </c>
      <c r="G332" s="20">
        <v>1382</v>
      </c>
      <c r="H332" s="20">
        <v>821</v>
      </c>
      <c r="I332" s="20">
        <v>370</v>
      </c>
      <c r="J332" s="20">
        <v>55</v>
      </c>
      <c r="K332" s="20">
        <v>199</v>
      </c>
      <c r="L332" s="20">
        <v>82</v>
      </c>
      <c r="M332" s="20">
        <v>115</v>
      </c>
      <c r="N332" s="20">
        <v>103</v>
      </c>
      <c r="O332" s="20">
        <v>103</v>
      </c>
      <c r="P332" s="20">
        <v>0</v>
      </c>
      <c r="Q332" s="20">
        <v>136</v>
      </c>
      <c r="R332" s="20">
        <v>322</v>
      </c>
      <c r="S332" s="20">
        <v>312</v>
      </c>
      <c r="T332" s="20">
        <v>10</v>
      </c>
      <c r="U332" s="20">
        <v>0</v>
      </c>
      <c r="V332" s="20">
        <v>0</v>
      </c>
      <c r="W332" s="20"/>
      <c r="X332" s="20">
        <v>317</v>
      </c>
      <c r="Y332" s="20">
        <v>170.73743570563599</v>
      </c>
      <c r="Z332" s="173"/>
      <c r="AA332" s="173"/>
      <c r="AB332" s="173"/>
    </row>
    <row r="333" spans="4:28" x14ac:dyDescent="0.25">
      <c r="D333" s="1" t="s">
        <v>306</v>
      </c>
      <c r="E333" s="1" t="s">
        <v>307</v>
      </c>
      <c r="G333" s="20">
        <v>1014</v>
      </c>
      <c r="H333" s="20">
        <v>232</v>
      </c>
      <c r="I333" s="20">
        <v>0</v>
      </c>
      <c r="J333" s="20">
        <v>0</v>
      </c>
      <c r="K333" s="20">
        <v>0</v>
      </c>
      <c r="L333" s="20">
        <v>0</v>
      </c>
      <c r="M333" s="20">
        <v>232</v>
      </c>
      <c r="N333" s="20">
        <v>311</v>
      </c>
      <c r="O333" s="20">
        <v>72</v>
      </c>
      <c r="P333" s="20">
        <v>239</v>
      </c>
      <c r="Q333" s="20">
        <v>210</v>
      </c>
      <c r="R333" s="20">
        <v>261</v>
      </c>
      <c r="S333" s="20">
        <v>250</v>
      </c>
      <c r="T333" s="20">
        <v>11</v>
      </c>
      <c r="U333" s="20">
        <v>0</v>
      </c>
      <c r="V333" s="20">
        <v>0</v>
      </c>
      <c r="W333" s="20"/>
      <c r="X333" s="20">
        <v>73</v>
      </c>
      <c r="Y333" s="20">
        <v>145.49454657144059</v>
      </c>
      <c r="Z333" s="173"/>
      <c r="AA333" s="173"/>
      <c r="AB333" s="173"/>
    </row>
    <row r="334" spans="4:28" x14ac:dyDescent="0.25">
      <c r="D334" s="1" t="s">
        <v>316</v>
      </c>
      <c r="E334" s="1" t="s">
        <v>317</v>
      </c>
      <c r="G334" s="20">
        <v>869</v>
      </c>
      <c r="H334" s="20">
        <v>417</v>
      </c>
      <c r="I334" s="20">
        <v>272</v>
      </c>
      <c r="J334" s="20">
        <v>6</v>
      </c>
      <c r="K334" s="20">
        <v>86</v>
      </c>
      <c r="L334" s="20">
        <v>0</v>
      </c>
      <c r="M334" s="20">
        <v>53</v>
      </c>
      <c r="N334" s="20">
        <v>0</v>
      </c>
      <c r="O334" s="20">
        <v>0</v>
      </c>
      <c r="P334" s="20">
        <v>0</v>
      </c>
      <c r="Q334" s="20">
        <v>60</v>
      </c>
      <c r="R334" s="20">
        <v>392</v>
      </c>
      <c r="S334" s="20">
        <v>379</v>
      </c>
      <c r="T334" s="20">
        <v>9</v>
      </c>
      <c r="U334" s="20">
        <v>4</v>
      </c>
      <c r="V334" s="20">
        <v>0</v>
      </c>
      <c r="W334" s="20"/>
      <c r="X334" s="20">
        <v>101</v>
      </c>
      <c r="Y334" s="20">
        <v>143.1331091649584</v>
      </c>
      <c r="Z334" s="173"/>
      <c r="AA334" s="173"/>
      <c r="AB334" s="173"/>
    </row>
    <row r="335" spans="4:28" x14ac:dyDescent="0.25">
      <c r="D335" s="1" t="s">
        <v>463</v>
      </c>
      <c r="E335" s="1" t="s">
        <v>464</v>
      </c>
      <c r="G335" s="20">
        <v>547</v>
      </c>
      <c r="H335" s="20">
        <v>164</v>
      </c>
      <c r="I335" s="20">
        <v>4</v>
      </c>
      <c r="J335" s="20">
        <v>0</v>
      </c>
      <c r="K335" s="20">
        <v>150</v>
      </c>
      <c r="L335" s="20">
        <v>0</v>
      </c>
      <c r="M335" s="20">
        <v>10</v>
      </c>
      <c r="N335" s="20">
        <v>14</v>
      </c>
      <c r="O335" s="20">
        <v>14</v>
      </c>
      <c r="P335" s="20">
        <v>0</v>
      </c>
      <c r="Q335" s="20">
        <v>128</v>
      </c>
      <c r="R335" s="20">
        <v>241</v>
      </c>
      <c r="S335" s="20">
        <v>241</v>
      </c>
      <c r="T335" s="20">
        <v>0</v>
      </c>
      <c r="U335" s="20">
        <v>0</v>
      </c>
      <c r="V335" s="20">
        <v>17</v>
      </c>
      <c r="W335" s="20"/>
      <c r="X335" s="20">
        <v>266</v>
      </c>
      <c r="Y335" s="20">
        <v>103.7197588681682</v>
      </c>
      <c r="Z335" s="173"/>
      <c r="AA335" s="173"/>
      <c r="AB335" s="173"/>
    </row>
    <row r="336" spans="4:28" x14ac:dyDescent="0.25">
      <c r="D336" s="1" t="s">
        <v>328</v>
      </c>
      <c r="E336" s="1" t="s">
        <v>329</v>
      </c>
      <c r="G336" s="20">
        <v>362</v>
      </c>
      <c r="H336" s="20">
        <v>35</v>
      </c>
      <c r="I336" s="20">
        <v>35</v>
      </c>
      <c r="J336" s="20">
        <v>0</v>
      </c>
      <c r="K336" s="20">
        <v>0</v>
      </c>
      <c r="L336" s="20">
        <v>0</v>
      </c>
      <c r="M336" s="20">
        <v>0</v>
      </c>
      <c r="N336" s="20">
        <v>10</v>
      </c>
      <c r="O336" s="20">
        <v>10</v>
      </c>
      <c r="P336" s="20">
        <v>0</v>
      </c>
      <c r="Q336" s="20">
        <v>15</v>
      </c>
      <c r="R336" s="20">
        <v>302</v>
      </c>
      <c r="S336" s="20">
        <v>291</v>
      </c>
      <c r="T336" s="20">
        <v>11</v>
      </c>
      <c r="U336" s="20">
        <v>0</v>
      </c>
      <c r="V336" s="20">
        <v>17</v>
      </c>
      <c r="W336" s="20"/>
      <c r="X336" s="20">
        <v>17</v>
      </c>
      <c r="Y336" s="20">
        <v>100.31488351777431</v>
      </c>
      <c r="Z336" s="173"/>
      <c r="AA336" s="173"/>
      <c r="AB336" s="173"/>
    </row>
    <row r="337" spans="4:28" x14ac:dyDescent="0.25">
      <c r="D337" s="1" t="s">
        <v>465</v>
      </c>
      <c r="E337" s="1" t="s">
        <v>466</v>
      </c>
      <c r="G337" s="20">
        <v>1072</v>
      </c>
      <c r="H337" s="20">
        <v>695</v>
      </c>
      <c r="I337" s="20">
        <v>611</v>
      </c>
      <c r="J337" s="20">
        <v>0</v>
      </c>
      <c r="K337" s="20">
        <v>71</v>
      </c>
      <c r="L337" s="20">
        <v>0</v>
      </c>
      <c r="M337" s="20">
        <v>13</v>
      </c>
      <c r="N337" s="20">
        <v>0</v>
      </c>
      <c r="O337" s="20">
        <v>0</v>
      </c>
      <c r="P337" s="20">
        <v>0</v>
      </c>
      <c r="Q337" s="20">
        <v>92</v>
      </c>
      <c r="R337" s="20">
        <v>285</v>
      </c>
      <c r="S337" s="20">
        <v>274</v>
      </c>
      <c r="T337" s="20">
        <v>11</v>
      </c>
      <c r="U337" s="20">
        <v>0</v>
      </c>
      <c r="V337" s="20">
        <v>39</v>
      </c>
      <c r="W337" s="20"/>
      <c r="X337" s="20">
        <v>406</v>
      </c>
      <c r="Y337" s="20">
        <v>157.38155755171181</v>
      </c>
      <c r="Z337" s="173"/>
      <c r="AA337" s="173"/>
      <c r="AB337" s="173"/>
    </row>
    <row r="338" spans="4:28" x14ac:dyDescent="0.25">
      <c r="D338" s="1" t="s">
        <v>209</v>
      </c>
      <c r="E338" s="1" t="s">
        <v>210</v>
      </c>
      <c r="G338" s="20">
        <v>832</v>
      </c>
      <c r="H338" s="20">
        <v>423</v>
      </c>
      <c r="I338" s="20">
        <v>173</v>
      </c>
      <c r="J338" s="20">
        <v>11</v>
      </c>
      <c r="K338" s="20">
        <v>116</v>
      </c>
      <c r="L338" s="20">
        <v>0</v>
      </c>
      <c r="M338" s="20">
        <v>123</v>
      </c>
      <c r="N338" s="20">
        <v>0</v>
      </c>
      <c r="O338" s="20">
        <v>0</v>
      </c>
      <c r="P338" s="20">
        <v>0</v>
      </c>
      <c r="Q338" s="20">
        <v>63</v>
      </c>
      <c r="R338" s="20">
        <v>346</v>
      </c>
      <c r="S338" s="20">
        <v>313</v>
      </c>
      <c r="T338" s="20">
        <v>33</v>
      </c>
      <c r="U338" s="20">
        <v>0</v>
      </c>
      <c r="V338" s="20">
        <v>0</v>
      </c>
      <c r="W338" s="20"/>
      <c r="X338" s="20">
        <v>36</v>
      </c>
      <c r="Y338" s="20">
        <v>146.4994433693744</v>
      </c>
      <c r="Z338" s="173"/>
      <c r="AA338" s="173"/>
      <c r="AB338" s="173"/>
    </row>
    <row r="339" spans="4:28" x14ac:dyDescent="0.25">
      <c r="D339" s="1" t="s">
        <v>211</v>
      </c>
      <c r="E339" s="1" t="s">
        <v>212</v>
      </c>
      <c r="G339" s="20">
        <v>482</v>
      </c>
      <c r="H339" s="20">
        <v>199</v>
      </c>
      <c r="I339" s="20">
        <v>0</v>
      </c>
      <c r="J339" s="20">
        <v>89</v>
      </c>
      <c r="K339" s="20">
        <v>23</v>
      </c>
      <c r="L339" s="20">
        <v>0</v>
      </c>
      <c r="M339" s="20">
        <v>87</v>
      </c>
      <c r="N339" s="20">
        <v>0</v>
      </c>
      <c r="O339" s="20">
        <v>0</v>
      </c>
      <c r="P339" s="20">
        <v>0</v>
      </c>
      <c r="Q339" s="20">
        <v>25</v>
      </c>
      <c r="R339" s="20">
        <v>258</v>
      </c>
      <c r="S339" s="20">
        <v>213</v>
      </c>
      <c r="T339" s="20">
        <v>0</v>
      </c>
      <c r="U339" s="20">
        <v>45</v>
      </c>
      <c r="V339" s="20">
        <v>0</v>
      </c>
      <c r="W339" s="20"/>
      <c r="X339" s="20">
        <v>21</v>
      </c>
      <c r="Y339" s="20">
        <v>111.80053329462579</v>
      </c>
      <c r="Z339" s="173"/>
      <c r="AA339" s="173"/>
      <c r="AB339" s="173"/>
    </row>
    <row r="340" spans="4:28" x14ac:dyDescent="0.25">
      <c r="D340" s="1" t="s">
        <v>213</v>
      </c>
      <c r="E340" s="1" t="s">
        <v>214</v>
      </c>
      <c r="G340" s="20">
        <v>304</v>
      </c>
      <c r="H340" s="20">
        <v>72</v>
      </c>
      <c r="I340" s="20">
        <v>0</v>
      </c>
      <c r="J340" s="20">
        <v>0</v>
      </c>
      <c r="K340" s="20">
        <v>47</v>
      </c>
      <c r="L340" s="20">
        <v>0</v>
      </c>
      <c r="M340" s="20">
        <v>25</v>
      </c>
      <c r="N340" s="20">
        <v>0</v>
      </c>
      <c r="O340" s="20">
        <v>0</v>
      </c>
      <c r="P340" s="20">
        <v>0</v>
      </c>
      <c r="Q340" s="20">
        <v>2</v>
      </c>
      <c r="R340" s="20">
        <v>230</v>
      </c>
      <c r="S340" s="20">
        <v>222</v>
      </c>
      <c r="T340" s="20">
        <v>8</v>
      </c>
      <c r="U340" s="20">
        <v>0</v>
      </c>
      <c r="V340" s="20">
        <v>0</v>
      </c>
      <c r="W340" s="20"/>
      <c r="X340" s="20">
        <v>7</v>
      </c>
      <c r="Y340" s="20">
        <v>78.407918868303113</v>
      </c>
      <c r="Z340" s="173"/>
      <c r="AA340" s="173"/>
      <c r="AB340" s="173"/>
    </row>
    <row r="341" spans="4:28" x14ac:dyDescent="0.25">
      <c r="D341" s="1" t="s">
        <v>223</v>
      </c>
      <c r="E341" s="1" t="s">
        <v>224</v>
      </c>
      <c r="G341" s="20">
        <v>909</v>
      </c>
      <c r="H341" s="20">
        <v>268</v>
      </c>
      <c r="I341" s="20">
        <v>213</v>
      </c>
      <c r="J341" s="20">
        <v>0</v>
      </c>
      <c r="K341" s="20">
        <v>55</v>
      </c>
      <c r="L341" s="20">
        <v>0</v>
      </c>
      <c r="M341" s="20">
        <v>0</v>
      </c>
      <c r="N341" s="20">
        <v>0</v>
      </c>
      <c r="O341" s="20">
        <v>0</v>
      </c>
      <c r="P341" s="20">
        <v>0</v>
      </c>
      <c r="Q341" s="20">
        <v>334</v>
      </c>
      <c r="R341" s="20">
        <v>307</v>
      </c>
      <c r="S341" s="20">
        <v>297</v>
      </c>
      <c r="T341" s="20">
        <v>10</v>
      </c>
      <c r="U341" s="20">
        <v>0</v>
      </c>
      <c r="V341" s="20">
        <v>0</v>
      </c>
      <c r="W341" s="20"/>
      <c r="X341" s="20">
        <v>32</v>
      </c>
      <c r="Y341" s="20">
        <v>195.29206183954702</v>
      </c>
      <c r="Z341" s="173"/>
      <c r="AA341" s="173"/>
      <c r="AB341" s="173"/>
    </row>
    <row r="342" spans="4:28" x14ac:dyDescent="0.25">
      <c r="D342" s="1" t="s">
        <v>227</v>
      </c>
      <c r="E342" s="1" t="s">
        <v>228</v>
      </c>
      <c r="G342" s="20">
        <v>423</v>
      </c>
      <c r="H342" s="20">
        <v>282</v>
      </c>
      <c r="I342" s="20">
        <v>0</v>
      </c>
      <c r="J342" s="20">
        <v>0</v>
      </c>
      <c r="K342" s="20">
        <v>0</v>
      </c>
      <c r="L342" s="20">
        <v>0</v>
      </c>
      <c r="M342" s="20">
        <v>282</v>
      </c>
      <c r="N342" s="20">
        <v>0</v>
      </c>
      <c r="O342" s="20">
        <v>0</v>
      </c>
      <c r="P342" s="20">
        <v>0</v>
      </c>
      <c r="Q342" s="20">
        <v>1</v>
      </c>
      <c r="R342" s="20">
        <v>140</v>
      </c>
      <c r="S342" s="20">
        <v>140</v>
      </c>
      <c r="T342" s="20">
        <v>0</v>
      </c>
      <c r="U342" s="20">
        <v>0</v>
      </c>
      <c r="V342" s="20">
        <v>0</v>
      </c>
      <c r="W342" s="20"/>
      <c r="X342" s="20">
        <v>50</v>
      </c>
      <c r="Y342" s="20">
        <v>65.424879730812307</v>
      </c>
      <c r="Z342" s="173"/>
      <c r="AA342" s="173"/>
      <c r="AB342" s="173"/>
    </row>
    <row r="343" spans="4:28" x14ac:dyDescent="0.25">
      <c r="D343" s="1" t="s">
        <v>231</v>
      </c>
      <c r="E343" s="1" t="s">
        <v>232</v>
      </c>
      <c r="G343" s="20">
        <v>1481</v>
      </c>
      <c r="H343" s="20">
        <v>640</v>
      </c>
      <c r="I343" s="20">
        <v>354</v>
      </c>
      <c r="J343" s="20">
        <v>70</v>
      </c>
      <c r="K343" s="20">
        <v>70</v>
      </c>
      <c r="L343" s="20">
        <v>10</v>
      </c>
      <c r="M343" s="20">
        <v>136</v>
      </c>
      <c r="N343" s="20">
        <v>164</v>
      </c>
      <c r="O343" s="20">
        <v>159</v>
      </c>
      <c r="P343" s="20">
        <v>5</v>
      </c>
      <c r="Q343" s="20">
        <v>469</v>
      </c>
      <c r="R343" s="20">
        <v>208</v>
      </c>
      <c r="S343" s="20">
        <v>187</v>
      </c>
      <c r="T343" s="20">
        <v>0</v>
      </c>
      <c r="U343" s="20">
        <v>21</v>
      </c>
      <c r="V343" s="20">
        <v>0</v>
      </c>
      <c r="W343" s="20"/>
      <c r="X343" s="20">
        <v>226</v>
      </c>
      <c r="Y343" s="20">
        <v>118.3236068859179</v>
      </c>
      <c r="Z343" s="173"/>
      <c r="AA343" s="173"/>
      <c r="AB343" s="173"/>
    </row>
    <row r="344" spans="4:28" x14ac:dyDescent="0.25">
      <c r="D344" s="1" t="s">
        <v>235</v>
      </c>
      <c r="E344" s="1" t="s">
        <v>236</v>
      </c>
      <c r="G344" s="20">
        <v>534</v>
      </c>
      <c r="H344" s="20">
        <v>195</v>
      </c>
      <c r="I344" s="20">
        <v>32</v>
      </c>
      <c r="J344" s="20">
        <v>0</v>
      </c>
      <c r="K344" s="20">
        <v>0</v>
      </c>
      <c r="L344" s="20">
        <v>0</v>
      </c>
      <c r="M344" s="20">
        <v>163</v>
      </c>
      <c r="N344" s="20">
        <v>13</v>
      </c>
      <c r="O344" s="20">
        <v>0</v>
      </c>
      <c r="P344" s="20">
        <v>13</v>
      </c>
      <c r="Q344" s="20">
        <v>35</v>
      </c>
      <c r="R344" s="20">
        <v>291</v>
      </c>
      <c r="S344" s="20">
        <v>291</v>
      </c>
      <c r="T344" s="20">
        <v>0</v>
      </c>
      <c r="U344" s="20">
        <v>0</v>
      </c>
      <c r="V344" s="20">
        <v>0</v>
      </c>
      <c r="W344" s="20"/>
      <c r="X344" s="20">
        <v>20</v>
      </c>
      <c r="Y344" s="20">
        <v>97.476793502596394</v>
      </c>
      <c r="Z344" s="173"/>
      <c r="AA344" s="173"/>
      <c r="AB344" s="173"/>
    </row>
    <row r="345" spans="4:28" x14ac:dyDescent="0.25">
      <c r="D345" s="1" t="s">
        <v>239</v>
      </c>
      <c r="E345" s="1" t="s">
        <v>240</v>
      </c>
      <c r="G345" s="20">
        <v>1467</v>
      </c>
      <c r="H345" s="20">
        <v>391</v>
      </c>
      <c r="I345" s="20">
        <v>1.5</v>
      </c>
      <c r="J345" s="20">
        <v>283.39999999999998</v>
      </c>
      <c r="K345" s="20">
        <v>0</v>
      </c>
      <c r="L345" s="20">
        <v>1.5</v>
      </c>
      <c r="M345" s="20">
        <v>104.7</v>
      </c>
      <c r="N345" s="20">
        <v>408</v>
      </c>
      <c r="O345" s="20">
        <v>408</v>
      </c>
      <c r="P345" s="20">
        <v>0</v>
      </c>
      <c r="Q345" s="20">
        <v>396</v>
      </c>
      <c r="R345" s="20">
        <v>272</v>
      </c>
      <c r="S345" s="20">
        <v>272</v>
      </c>
      <c r="T345" s="20">
        <v>0</v>
      </c>
      <c r="U345" s="20">
        <v>0</v>
      </c>
      <c r="V345" s="20">
        <v>684</v>
      </c>
      <c r="W345" s="20"/>
      <c r="X345" s="20">
        <v>101</v>
      </c>
      <c r="Y345" s="20">
        <v>174.02843211919</v>
      </c>
      <c r="Z345" s="173"/>
      <c r="AA345" s="173"/>
      <c r="AB345" s="173"/>
    </row>
    <row r="346" spans="4:28" x14ac:dyDescent="0.25">
      <c r="D346" s="1" t="s">
        <v>338</v>
      </c>
      <c r="E346" s="1" t="s">
        <v>339</v>
      </c>
      <c r="G346" s="20">
        <v>516</v>
      </c>
      <c r="H346" s="20">
        <v>172</v>
      </c>
      <c r="I346" s="20">
        <v>0</v>
      </c>
      <c r="J346" s="20">
        <v>48</v>
      </c>
      <c r="K346" s="20">
        <v>68</v>
      </c>
      <c r="L346" s="20">
        <v>0</v>
      </c>
      <c r="M346" s="20">
        <v>56</v>
      </c>
      <c r="N346" s="20">
        <v>0</v>
      </c>
      <c r="O346" s="20">
        <v>0</v>
      </c>
      <c r="P346" s="20">
        <v>0</v>
      </c>
      <c r="Q346" s="20">
        <v>46</v>
      </c>
      <c r="R346" s="20">
        <v>298</v>
      </c>
      <c r="S346" s="20">
        <v>298</v>
      </c>
      <c r="T346" s="20">
        <v>0</v>
      </c>
      <c r="U346" s="20">
        <v>0</v>
      </c>
      <c r="V346" s="20">
        <v>0</v>
      </c>
      <c r="W346" s="20"/>
      <c r="X346" s="20">
        <v>3</v>
      </c>
      <c r="Y346" s="20">
        <v>99.227980123211097</v>
      </c>
      <c r="Z346" s="173"/>
      <c r="AA346" s="173"/>
      <c r="AB346" s="173"/>
    </row>
    <row r="347" spans="4:28" x14ac:dyDescent="0.25">
      <c r="D347" s="1" t="s">
        <v>342</v>
      </c>
      <c r="E347" s="1" t="s">
        <v>343</v>
      </c>
      <c r="G347" s="20">
        <v>511</v>
      </c>
      <c r="H347" s="20">
        <v>156</v>
      </c>
      <c r="I347" s="20">
        <v>71</v>
      </c>
      <c r="J347" s="20">
        <v>0</v>
      </c>
      <c r="K347" s="20">
        <v>53</v>
      </c>
      <c r="L347" s="20">
        <v>0</v>
      </c>
      <c r="M347" s="20">
        <v>32</v>
      </c>
      <c r="N347" s="20">
        <v>59</v>
      </c>
      <c r="O347" s="20">
        <v>5</v>
      </c>
      <c r="P347" s="20">
        <v>54</v>
      </c>
      <c r="Q347" s="20">
        <v>55</v>
      </c>
      <c r="R347" s="20">
        <v>241</v>
      </c>
      <c r="S347" s="20">
        <v>233</v>
      </c>
      <c r="T347" s="20">
        <v>8</v>
      </c>
      <c r="U347" s="20">
        <v>0</v>
      </c>
      <c r="V347" s="20">
        <v>0</v>
      </c>
      <c r="W347" s="20"/>
      <c r="X347" s="20">
        <v>33</v>
      </c>
      <c r="Y347" s="20">
        <v>89.735949400726398</v>
      </c>
      <c r="Z347" s="173"/>
      <c r="AA347" s="173"/>
      <c r="AB347" s="173"/>
    </row>
    <row r="348" spans="4:28" x14ac:dyDescent="0.25">
      <c r="D348" s="1" t="s">
        <v>346</v>
      </c>
      <c r="E348" s="1" t="s">
        <v>347</v>
      </c>
      <c r="G348" s="20">
        <v>690</v>
      </c>
      <c r="H348" s="20">
        <v>170</v>
      </c>
      <c r="I348" s="20">
        <v>153</v>
      </c>
      <c r="J348" s="20">
        <v>0</v>
      </c>
      <c r="K348" s="20">
        <v>0</v>
      </c>
      <c r="L348" s="20">
        <v>17</v>
      </c>
      <c r="M348" s="20">
        <v>0</v>
      </c>
      <c r="N348" s="20">
        <v>0</v>
      </c>
      <c r="O348" s="20">
        <v>0</v>
      </c>
      <c r="P348" s="20">
        <v>0</v>
      </c>
      <c r="Q348" s="20">
        <v>115</v>
      </c>
      <c r="R348" s="20">
        <v>405</v>
      </c>
      <c r="S348" s="20">
        <v>393</v>
      </c>
      <c r="T348" s="20">
        <v>12</v>
      </c>
      <c r="U348" s="20">
        <v>0</v>
      </c>
      <c r="V348" s="20">
        <v>0</v>
      </c>
      <c r="W348" s="20"/>
      <c r="X348" s="20">
        <v>51</v>
      </c>
      <c r="Y348" s="20">
        <v>110.0011424386234</v>
      </c>
      <c r="Z348" s="173"/>
      <c r="AA348" s="173"/>
      <c r="AB348" s="173"/>
    </row>
    <row r="349" spans="4:28" x14ac:dyDescent="0.25">
      <c r="D349" s="1" t="s">
        <v>22</v>
      </c>
      <c r="E349" s="1" t="s">
        <v>23</v>
      </c>
      <c r="G349" s="20">
        <v>1588</v>
      </c>
      <c r="H349" s="20">
        <v>531</v>
      </c>
      <c r="I349" s="20">
        <v>8</v>
      </c>
      <c r="J349" s="20">
        <v>0</v>
      </c>
      <c r="K349" s="20">
        <v>188</v>
      </c>
      <c r="L349" s="20">
        <v>0</v>
      </c>
      <c r="M349" s="20">
        <v>335</v>
      </c>
      <c r="N349" s="20">
        <v>0</v>
      </c>
      <c r="O349" s="20">
        <v>0</v>
      </c>
      <c r="P349" s="20">
        <v>0</v>
      </c>
      <c r="Q349" s="20">
        <v>580</v>
      </c>
      <c r="R349" s="20">
        <v>477</v>
      </c>
      <c r="S349" s="20">
        <v>475</v>
      </c>
      <c r="T349" s="20">
        <v>0</v>
      </c>
      <c r="U349" s="20">
        <v>2</v>
      </c>
      <c r="V349" s="20">
        <v>0</v>
      </c>
      <c r="W349" s="20"/>
      <c r="X349" s="20">
        <v>148</v>
      </c>
      <c r="Y349" s="20">
        <v>164.41862482134252</v>
      </c>
      <c r="Z349" s="173"/>
      <c r="AA349" s="173"/>
      <c r="AB349" s="173"/>
    </row>
    <row r="350" spans="4:28" x14ac:dyDescent="0.25">
      <c r="D350" s="1" t="s">
        <v>354</v>
      </c>
      <c r="E350" s="1" t="s">
        <v>355</v>
      </c>
      <c r="G350" s="20">
        <v>116</v>
      </c>
      <c r="H350" s="20">
        <v>35</v>
      </c>
      <c r="I350" s="20">
        <v>0</v>
      </c>
      <c r="J350" s="20">
        <v>10</v>
      </c>
      <c r="K350" s="20">
        <v>21</v>
      </c>
      <c r="L350" s="20">
        <v>0</v>
      </c>
      <c r="M350" s="20">
        <v>4</v>
      </c>
      <c r="N350" s="20">
        <v>11</v>
      </c>
      <c r="O350" s="20">
        <v>11</v>
      </c>
      <c r="P350" s="20">
        <v>0</v>
      </c>
      <c r="Q350" s="20">
        <v>11</v>
      </c>
      <c r="R350" s="20">
        <v>59</v>
      </c>
      <c r="S350" s="20">
        <v>59</v>
      </c>
      <c r="T350" s="20">
        <v>0</v>
      </c>
      <c r="U350" s="20">
        <v>0</v>
      </c>
      <c r="V350" s="20">
        <v>0</v>
      </c>
      <c r="W350" s="20"/>
      <c r="X350" s="20">
        <v>14</v>
      </c>
      <c r="Y350" s="20">
        <v>45.834453062927622</v>
      </c>
      <c r="Z350" s="173"/>
      <c r="AA350" s="173"/>
      <c r="AB350" s="173"/>
    </row>
    <row r="351" spans="4:28" x14ac:dyDescent="0.25">
      <c r="D351" s="1" t="s">
        <v>356</v>
      </c>
      <c r="E351" s="1" t="s">
        <v>357</v>
      </c>
      <c r="G351" s="20">
        <v>955</v>
      </c>
      <c r="H351" s="20">
        <v>579</v>
      </c>
      <c r="I351" s="20">
        <v>60</v>
      </c>
      <c r="J351" s="20">
        <v>81</v>
      </c>
      <c r="K351" s="20">
        <v>376</v>
      </c>
      <c r="L351" s="20">
        <v>0</v>
      </c>
      <c r="M351" s="20">
        <v>62</v>
      </c>
      <c r="N351" s="20">
        <v>9</v>
      </c>
      <c r="O351" s="20">
        <v>9</v>
      </c>
      <c r="P351" s="20">
        <v>0</v>
      </c>
      <c r="Q351" s="20">
        <v>0</v>
      </c>
      <c r="R351" s="20">
        <v>367</v>
      </c>
      <c r="S351" s="20">
        <v>358</v>
      </c>
      <c r="T351" s="20">
        <v>9</v>
      </c>
      <c r="U351" s="20">
        <v>0</v>
      </c>
      <c r="V351" s="20">
        <v>0</v>
      </c>
      <c r="W351" s="20"/>
      <c r="X351" s="20">
        <v>55</v>
      </c>
      <c r="Y351" s="20">
        <v>162.1100541733106</v>
      </c>
      <c r="Z351" s="173"/>
      <c r="AA351" s="173"/>
      <c r="AB351" s="173"/>
    </row>
    <row r="352" spans="4:28" x14ac:dyDescent="0.25">
      <c r="D352" s="1" t="s">
        <v>249</v>
      </c>
      <c r="E352" s="1" t="s">
        <v>250</v>
      </c>
      <c r="G352" s="20">
        <v>807</v>
      </c>
      <c r="H352" s="20">
        <v>346</v>
      </c>
      <c r="I352" s="20">
        <v>126</v>
      </c>
      <c r="J352" s="20">
        <v>29</v>
      </c>
      <c r="K352" s="20">
        <v>5</v>
      </c>
      <c r="L352" s="20">
        <v>0</v>
      </c>
      <c r="M352" s="20">
        <v>186</v>
      </c>
      <c r="N352" s="20">
        <v>100</v>
      </c>
      <c r="O352" s="20">
        <v>14</v>
      </c>
      <c r="P352" s="20">
        <v>86</v>
      </c>
      <c r="Q352" s="20">
        <v>140</v>
      </c>
      <c r="R352" s="20">
        <v>221</v>
      </c>
      <c r="S352" s="20">
        <v>203</v>
      </c>
      <c r="T352" s="20">
        <v>0</v>
      </c>
      <c r="U352" s="20">
        <v>18</v>
      </c>
      <c r="V352" s="20">
        <v>0</v>
      </c>
      <c r="W352" s="20"/>
      <c r="X352" s="20">
        <v>2</v>
      </c>
      <c r="Y352" s="20">
        <v>102.44257995960751</v>
      </c>
      <c r="Z352" s="173"/>
      <c r="AA352" s="173"/>
      <c r="AB352" s="173"/>
    </row>
    <row r="353" spans="1:28" x14ac:dyDescent="0.25">
      <c r="D353" s="1" t="s">
        <v>516</v>
      </c>
      <c r="E353" s="1" t="s">
        <v>517</v>
      </c>
      <c r="G353" s="20">
        <v>754</v>
      </c>
      <c r="H353" s="20">
        <v>289</v>
      </c>
      <c r="I353" s="20">
        <v>184</v>
      </c>
      <c r="J353" s="20">
        <v>0</v>
      </c>
      <c r="K353" s="20">
        <v>0</v>
      </c>
      <c r="L353" s="20">
        <v>0</v>
      </c>
      <c r="M353" s="20">
        <v>105</v>
      </c>
      <c r="N353" s="20">
        <v>52</v>
      </c>
      <c r="O353" s="20">
        <v>52</v>
      </c>
      <c r="P353" s="20">
        <v>0</v>
      </c>
      <c r="Q353" s="20">
        <v>0</v>
      </c>
      <c r="R353" s="20">
        <v>413</v>
      </c>
      <c r="S353" s="20">
        <v>403</v>
      </c>
      <c r="T353" s="20">
        <v>10</v>
      </c>
      <c r="U353" s="20">
        <v>0</v>
      </c>
      <c r="V353" s="20">
        <v>0</v>
      </c>
      <c r="W353" s="20"/>
      <c r="X353" s="20">
        <v>63</v>
      </c>
      <c r="Y353" s="20">
        <v>127.84099357158779</v>
      </c>
      <c r="Z353" s="173"/>
      <c r="AA353" s="173"/>
      <c r="AB353" s="173"/>
    </row>
    <row r="354" spans="1:28" x14ac:dyDescent="0.25">
      <c r="D354" s="1" t="s">
        <v>696</v>
      </c>
      <c r="E354" s="1" t="s">
        <v>697</v>
      </c>
      <c r="G354" s="20">
        <v>645</v>
      </c>
      <c r="H354" s="20">
        <v>152</v>
      </c>
      <c r="I354" s="20">
        <v>0</v>
      </c>
      <c r="J354" s="20">
        <v>0</v>
      </c>
      <c r="K354" s="20">
        <v>102.4</v>
      </c>
      <c r="L354" s="20">
        <v>0</v>
      </c>
      <c r="M354" s="20">
        <v>49.6</v>
      </c>
      <c r="N354" s="20">
        <v>72</v>
      </c>
      <c r="O354" s="20">
        <v>72</v>
      </c>
      <c r="P354" s="20">
        <v>0</v>
      </c>
      <c r="Q354" s="20">
        <v>43</v>
      </c>
      <c r="R354" s="20">
        <v>378</v>
      </c>
      <c r="S354" s="20">
        <v>378</v>
      </c>
      <c r="T354" s="20">
        <v>0</v>
      </c>
      <c r="U354" s="20">
        <v>0</v>
      </c>
      <c r="V354" s="20">
        <v>0</v>
      </c>
      <c r="W354" s="20"/>
      <c r="X354" s="20">
        <v>9</v>
      </c>
      <c r="Y354" s="20">
        <v>130.5420399699768</v>
      </c>
      <c r="Z354" s="173"/>
      <c r="AA354" s="173"/>
      <c r="AB354" s="173"/>
    </row>
    <row r="355" spans="1:28" x14ac:dyDescent="0.25">
      <c r="D355" s="1" t="s">
        <v>73</v>
      </c>
      <c r="E355" s="1" t="s">
        <v>74</v>
      </c>
      <c r="G355" s="20">
        <v>983</v>
      </c>
      <c r="H355" s="20">
        <v>226</v>
      </c>
      <c r="I355" s="20">
        <v>130</v>
      </c>
      <c r="J355" s="20">
        <v>0</v>
      </c>
      <c r="K355" s="20">
        <v>50</v>
      </c>
      <c r="L355" s="20">
        <v>0</v>
      </c>
      <c r="M355" s="20">
        <v>46</v>
      </c>
      <c r="N355" s="20">
        <v>66</v>
      </c>
      <c r="O355" s="20">
        <v>66</v>
      </c>
      <c r="P355" s="20">
        <v>0</v>
      </c>
      <c r="Q355" s="20">
        <v>177</v>
      </c>
      <c r="R355" s="20">
        <v>514</v>
      </c>
      <c r="S355" s="20">
        <v>503</v>
      </c>
      <c r="T355" s="20">
        <v>11</v>
      </c>
      <c r="U355" s="20">
        <v>0</v>
      </c>
      <c r="V355" s="20">
        <v>0</v>
      </c>
      <c r="W355" s="20"/>
      <c r="X355" s="20">
        <v>5</v>
      </c>
      <c r="Y355" s="20">
        <v>157.6664128929167</v>
      </c>
      <c r="Z355" s="173"/>
      <c r="AA355" s="173"/>
      <c r="AB355" s="173"/>
    </row>
    <row r="356" spans="1:28" s="11" customFormat="1" x14ac:dyDescent="0.25">
      <c r="A356" s="10"/>
      <c r="B356" s="10"/>
      <c r="C356" s="10" t="s">
        <v>809</v>
      </c>
      <c r="D356" s="10"/>
      <c r="E356" s="10"/>
      <c r="F356" s="10"/>
      <c r="G356" s="22">
        <v>44751</v>
      </c>
      <c r="H356" s="22">
        <v>15692</v>
      </c>
      <c r="I356" s="22">
        <v>4369.3</v>
      </c>
      <c r="J356" s="22">
        <v>1012.1999999999999</v>
      </c>
      <c r="K356" s="22">
        <v>3945.5</v>
      </c>
      <c r="L356" s="22">
        <v>184.5</v>
      </c>
      <c r="M356" s="22">
        <v>6180.6</v>
      </c>
      <c r="N356" s="22">
        <v>5264</v>
      </c>
      <c r="O356" s="22">
        <v>4155.1000000000004</v>
      </c>
      <c r="P356" s="22">
        <v>1108.9000000000001</v>
      </c>
      <c r="Q356" s="22">
        <v>6620</v>
      </c>
      <c r="R356" s="22">
        <v>17175</v>
      </c>
      <c r="S356" s="22">
        <v>15778</v>
      </c>
      <c r="T356" s="22">
        <v>391.5</v>
      </c>
      <c r="U356" s="22">
        <v>1005.4</v>
      </c>
      <c r="V356" s="22">
        <v>834</v>
      </c>
      <c r="W356" s="22"/>
      <c r="X356" s="22">
        <v>5584</v>
      </c>
      <c r="Y356" s="22">
        <v>6735.7475798012019</v>
      </c>
      <c r="Z356" s="173"/>
      <c r="AA356" s="173"/>
      <c r="AB356" s="173"/>
    </row>
    <row r="357" spans="1:28" x14ac:dyDescent="0.25">
      <c r="C357" s="1" t="s">
        <v>810</v>
      </c>
      <c r="D357" s="1" t="s">
        <v>526</v>
      </c>
      <c r="E357" s="1" t="s">
        <v>527</v>
      </c>
      <c r="G357" s="20">
        <v>558</v>
      </c>
      <c r="H357" s="20">
        <v>77</v>
      </c>
      <c r="I357" s="206" t="s">
        <v>1027</v>
      </c>
      <c r="J357" s="206" t="s">
        <v>1027</v>
      </c>
      <c r="K357" s="206" t="s">
        <v>1027</v>
      </c>
      <c r="L357" s="206" t="s">
        <v>1027</v>
      </c>
      <c r="M357" s="206" t="s">
        <v>1027</v>
      </c>
      <c r="N357" s="20">
        <v>58</v>
      </c>
      <c r="O357" s="206" t="s">
        <v>1027</v>
      </c>
      <c r="P357" s="206" t="s">
        <v>1027</v>
      </c>
      <c r="Q357" s="20">
        <v>66</v>
      </c>
      <c r="R357" s="20">
        <v>357</v>
      </c>
      <c r="S357" s="206" t="s">
        <v>1027</v>
      </c>
      <c r="T357" s="206" t="s">
        <v>1027</v>
      </c>
      <c r="U357" s="206" t="s">
        <v>1027</v>
      </c>
      <c r="V357" s="20"/>
      <c r="W357" s="20"/>
      <c r="X357" s="20">
        <v>24</v>
      </c>
      <c r="Y357" s="20">
        <v>117.3770226231743</v>
      </c>
      <c r="Z357" s="173"/>
      <c r="AA357" s="173"/>
      <c r="AB357" s="173"/>
    </row>
    <row r="358" spans="1:28" x14ac:dyDescent="0.25">
      <c r="D358" s="1" t="s">
        <v>174</v>
      </c>
      <c r="E358" s="1" t="s">
        <v>175</v>
      </c>
      <c r="G358" s="20">
        <v>941</v>
      </c>
      <c r="H358" s="20">
        <v>485</v>
      </c>
      <c r="I358" s="206" t="s">
        <v>1027</v>
      </c>
      <c r="J358" s="206" t="s">
        <v>1027</v>
      </c>
      <c r="K358" s="206" t="s">
        <v>1027</v>
      </c>
      <c r="L358" s="206" t="s">
        <v>1027</v>
      </c>
      <c r="M358" s="206" t="s">
        <v>1027</v>
      </c>
      <c r="N358" s="20">
        <v>0</v>
      </c>
      <c r="O358" s="206" t="s">
        <v>1027</v>
      </c>
      <c r="P358" s="206" t="s">
        <v>1027</v>
      </c>
      <c r="Q358" s="20">
        <v>197</v>
      </c>
      <c r="R358" s="20">
        <v>259</v>
      </c>
      <c r="S358" s="206" t="s">
        <v>1027</v>
      </c>
      <c r="T358" s="206" t="s">
        <v>1027</v>
      </c>
      <c r="U358" s="206" t="s">
        <v>1027</v>
      </c>
      <c r="V358" s="20"/>
      <c r="W358" s="20"/>
      <c r="X358" s="20">
        <v>42</v>
      </c>
      <c r="Y358" s="20">
        <v>146.21659925199398</v>
      </c>
      <c r="Z358" s="173"/>
      <c r="AA358" s="173"/>
      <c r="AB358" s="173"/>
    </row>
    <row r="359" spans="1:28" x14ac:dyDescent="0.25">
      <c r="D359" s="1" t="s">
        <v>580</v>
      </c>
      <c r="E359" s="1" t="s">
        <v>581</v>
      </c>
      <c r="G359" s="20">
        <v>720</v>
      </c>
      <c r="H359" s="20">
        <v>443</v>
      </c>
      <c r="I359" s="206" t="s">
        <v>1027</v>
      </c>
      <c r="J359" s="206" t="s">
        <v>1027</v>
      </c>
      <c r="K359" s="206" t="s">
        <v>1027</v>
      </c>
      <c r="L359" s="206" t="s">
        <v>1027</v>
      </c>
      <c r="M359" s="206" t="s">
        <v>1027</v>
      </c>
      <c r="N359" s="20">
        <v>0</v>
      </c>
      <c r="O359" s="206" t="s">
        <v>1027</v>
      </c>
      <c r="P359" s="206" t="s">
        <v>1027</v>
      </c>
      <c r="Q359" s="20">
        <v>61</v>
      </c>
      <c r="R359" s="20">
        <v>216</v>
      </c>
      <c r="S359" s="206" t="s">
        <v>1027</v>
      </c>
      <c r="T359" s="206" t="s">
        <v>1027</v>
      </c>
      <c r="U359" s="206" t="s">
        <v>1027</v>
      </c>
      <c r="V359" s="20"/>
      <c r="W359" s="20"/>
      <c r="X359" s="20">
        <v>182</v>
      </c>
      <c r="Y359" s="20">
        <v>70.051270928856496</v>
      </c>
      <c r="Z359" s="173"/>
      <c r="AA359" s="173"/>
      <c r="AB359" s="173"/>
    </row>
    <row r="360" spans="1:28" x14ac:dyDescent="0.25">
      <c r="D360" s="1" t="s">
        <v>481</v>
      </c>
      <c r="E360" s="1" t="s">
        <v>482</v>
      </c>
      <c r="G360" s="20">
        <v>432</v>
      </c>
      <c r="H360" s="20">
        <v>49</v>
      </c>
      <c r="I360" s="206" t="s">
        <v>1027</v>
      </c>
      <c r="J360" s="206" t="s">
        <v>1027</v>
      </c>
      <c r="K360" s="206" t="s">
        <v>1027</v>
      </c>
      <c r="L360" s="206" t="s">
        <v>1027</v>
      </c>
      <c r="M360" s="206" t="s">
        <v>1027</v>
      </c>
      <c r="N360" s="20">
        <v>24</v>
      </c>
      <c r="O360" s="206" t="s">
        <v>1027</v>
      </c>
      <c r="P360" s="206" t="s">
        <v>1027</v>
      </c>
      <c r="Q360" s="20">
        <v>12</v>
      </c>
      <c r="R360" s="20">
        <v>347</v>
      </c>
      <c r="S360" s="206" t="s">
        <v>1027</v>
      </c>
      <c r="T360" s="206" t="s">
        <v>1027</v>
      </c>
      <c r="U360" s="206" t="s">
        <v>1027</v>
      </c>
      <c r="V360" s="20"/>
      <c r="W360" s="20"/>
      <c r="X360" s="20">
        <v>0</v>
      </c>
      <c r="Y360" s="20">
        <v>81.214528954231994</v>
      </c>
      <c r="Z360" s="173"/>
      <c r="AA360" s="173"/>
      <c r="AB360" s="173"/>
    </row>
    <row r="361" spans="1:28" x14ac:dyDescent="0.25">
      <c r="D361" s="1" t="s">
        <v>366</v>
      </c>
      <c r="E361" s="1" t="s">
        <v>367</v>
      </c>
      <c r="G361" s="20">
        <v>302</v>
      </c>
      <c r="H361" s="20">
        <v>68</v>
      </c>
      <c r="I361" s="206" t="s">
        <v>1027</v>
      </c>
      <c r="J361" s="206" t="s">
        <v>1027</v>
      </c>
      <c r="K361" s="206" t="s">
        <v>1027</v>
      </c>
      <c r="L361" s="206" t="s">
        <v>1027</v>
      </c>
      <c r="M361" s="206" t="s">
        <v>1027</v>
      </c>
      <c r="N361" s="20">
        <v>20</v>
      </c>
      <c r="O361" s="206" t="s">
        <v>1027</v>
      </c>
      <c r="P361" s="206" t="s">
        <v>1027</v>
      </c>
      <c r="Q361" s="20">
        <v>8</v>
      </c>
      <c r="R361" s="20">
        <v>206</v>
      </c>
      <c r="S361" s="206" t="s">
        <v>1027</v>
      </c>
      <c r="T361" s="206" t="s">
        <v>1027</v>
      </c>
      <c r="U361" s="206" t="s">
        <v>1027</v>
      </c>
      <c r="V361" s="20"/>
      <c r="W361" s="20"/>
      <c r="X361" s="20">
        <v>10</v>
      </c>
      <c r="Y361" s="20">
        <v>67.575187694822105</v>
      </c>
      <c r="Z361" s="173"/>
      <c r="AA361" s="173"/>
      <c r="AB361" s="173"/>
    </row>
    <row r="362" spans="1:28" x14ac:dyDescent="0.25">
      <c r="D362" s="1" t="s">
        <v>372</v>
      </c>
      <c r="E362" s="1" t="s">
        <v>373</v>
      </c>
      <c r="G362" s="20">
        <v>615</v>
      </c>
      <c r="H362" s="20">
        <v>98</v>
      </c>
      <c r="I362" s="206" t="s">
        <v>1027</v>
      </c>
      <c r="J362" s="206" t="s">
        <v>1027</v>
      </c>
      <c r="K362" s="206" t="s">
        <v>1027</v>
      </c>
      <c r="L362" s="206" t="s">
        <v>1027</v>
      </c>
      <c r="M362" s="206" t="s">
        <v>1027</v>
      </c>
      <c r="N362" s="20">
        <v>250</v>
      </c>
      <c r="O362" s="206" t="s">
        <v>1027</v>
      </c>
      <c r="P362" s="206" t="s">
        <v>1027</v>
      </c>
      <c r="Q362" s="20">
        <v>68</v>
      </c>
      <c r="R362" s="20">
        <v>199</v>
      </c>
      <c r="S362" s="206" t="s">
        <v>1027</v>
      </c>
      <c r="T362" s="206" t="s">
        <v>1027</v>
      </c>
      <c r="U362" s="206" t="s">
        <v>1027</v>
      </c>
      <c r="V362" s="20"/>
      <c r="W362" s="20"/>
      <c r="X362" s="20">
        <v>0</v>
      </c>
      <c r="Y362" s="20">
        <v>96.205505066667598</v>
      </c>
      <c r="Z362" s="173"/>
      <c r="AA362" s="173"/>
      <c r="AB362" s="173"/>
    </row>
    <row r="363" spans="1:28" x14ac:dyDescent="0.25">
      <c r="D363" s="1" t="s">
        <v>376</v>
      </c>
      <c r="E363" s="1" t="s">
        <v>377</v>
      </c>
      <c r="G363" s="20">
        <v>584</v>
      </c>
      <c r="H363" s="20">
        <v>234</v>
      </c>
      <c r="I363" s="206" t="s">
        <v>1027</v>
      </c>
      <c r="J363" s="206" t="s">
        <v>1027</v>
      </c>
      <c r="K363" s="206" t="s">
        <v>1027</v>
      </c>
      <c r="L363" s="206" t="s">
        <v>1027</v>
      </c>
      <c r="M363" s="206" t="s">
        <v>1027</v>
      </c>
      <c r="N363" s="20">
        <v>34</v>
      </c>
      <c r="O363" s="206" t="s">
        <v>1027</v>
      </c>
      <c r="P363" s="206" t="s">
        <v>1027</v>
      </c>
      <c r="Q363" s="20">
        <v>62</v>
      </c>
      <c r="R363" s="20">
        <v>254</v>
      </c>
      <c r="S363" s="206" t="s">
        <v>1027</v>
      </c>
      <c r="T363" s="206" t="s">
        <v>1027</v>
      </c>
      <c r="U363" s="206" t="s">
        <v>1027</v>
      </c>
      <c r="V363" s="20"/>
      <c r="W363" s="20"/>
      <c r="X363" s="20">
        <v>9</v>
      </c>
      <c r="Y363" s="20">
        <v>85.347854356667597</v>
      </c>
      <c r="Z363" s="173"/>
      <c r="AA363" s="173"/>
      <c r="AB363" s="173"/>
    </row>
    <row r="364" spans="1:28" x14ac:dyDescent="0.25">
      <c r="D364" s="1" t="s">
        <v>380</v>
      </c>
      <c r="E364" s="1" t="s">
        <v>381</v>
      </c>
      <c r="G364" s="20">
        <v>802</v>
      </c>
      <c r="H364" s="20">
        <v>263</v>
      </c>
      <c r="I364" s="206" t="s">
        <v>1027</v>
      </c>
      <c r="J364" s="206" t="s">
        <v>1027</v>
      </c>
      <c r="K364" s="206" t="s">
        <v>1027</v>
      </c>
      <c r="L364" s="206" t="s">
        <v>1027</v>
      </c>
      <c r="M364" s="206" t="s">
        <v>1027</v>
      </c>
      <c r="N364" s="20">
        <v>66</v>
      </c>
      <c r="O364" s="206" t="s">
        <v>1027</v>
      </c>
      <c r="P364" s="206" t="s">
        <v>1027</v>
      </c>
      <c r="Q364" s="20">
        <v>85</v>
      </c>
      <c r="R364" s="20">
        <v>388</v>
      </c>
      <c r="S364" s="206" t="s">
        <v>1027</v>
      </c>
      <c r="T364" s="206" t="s">
        <v>1027</v>
      </c>
      <c r="U364" s="206" t="s">
        <v>1027</v>
      </c>
      <c r="V364" s="20"/>
      <c r="W364" s="20"/>
      <c r="X364" s="20">
        <v>89</v>
      </c>
      <c r="Y364" s="20">
        <v>170.19318769380257</v>
      </c>
      <c r="Z364" s="173"/>
      <c r="AA364" s="173"/>
      <c r="AB364" s="173"/>
    </row>
    <row r="365" spans="1:28" x14ac:dyDescent="0.25">
      <c r="D365" s="1" t="s">
        <v>257</v>
      </c>
      <c r="E365" s="1" t="s">
        <v>258</v>
      </c>
      <c r="G365" s="20">
        <v>866</v>
      </c>
      <c r="H365" s="20">
        <v>323</v>
      </c>
      <c r="I365" s="206" t="s">
        <v>1027</v>
      </c>
      <c r="J365" s="206" t="s">
        <v>1027</v>
      </c>
      <c r="K365" s="206" t="s">
        <v>1027</v>
      </c>
      <c r="L365" s="206" t="s">
        <v>1027</v>
      </c>
      <c r="M365" s="206" t="s">
        <v>1027</v>
      </c>
      <c r="N365" s="20">
        <v>31</v>
      </c>
      <c r="O365" s="206" t="s">
        <v>1027</v>
      </c>
      <c r="P365" s="206" t="s">
        <v>1027</v>
      </c>
      <c r="Q365" s="20">
        <v>61</v>
      </c>
      <c r="R365" s="20">
        <v>451</v>
      </c>
      <c r="S365" s="206" t="s">
        <v>1027</v>
      </c>
      <c r="T365" s="206" t="s">
        <v>1027</v>
      </c>
      <c r="U365" s="206" t="s">
        <v>1027</v>
      </c>
      <c r="V365" s="20"/>
      <c r="W365" s="20"/>
      <c r="X365" s="20">
        <v>39</v>
      </c>
      <c r="Y365" s="20">
        <v>143.1027140069879</v>
      </c>
      <c r="Z365" s="173"/>
      <c r="AA365" s="173"/>
      <c r="AB365" s="173"/>
    </row>
    <row r="366" spans="1:28" x14ac:dyDescent="0.25">
      <c r="D366" s="1" t="s">
        <v>261</v>
      </c>
      <c r="E366" s="1" t="s">
        <v>262</v>
      </c>
      <c r="G366" s="20">
        <v>561</v>
      </c>
      <c r="H366" s="20">
        <v>185</v>
      </c>
      <c r="I366" s="206" t="s">
        <v>1027</v>
      </c>
      <c r="J366" s="206" t="s">
        <v>1027</v>
      </c>
      <c r="K366" s="206" t="s">
        <v>1027</v>
      </c>
      <c r="L366" s="206" t="s">
        <v>1027</v>
      </c>
      <c r="M366" s="206" t="s">
        <v>1027</v>
      </c>
      <c r="N366" s="20">
        <v>4</v>
      </c>
      <c r="O366" s="206" t="s">
        <v>1027</v>
      </c>
      <c r="P366" s="206" t="s">
        <v>1027</v>
      </c>
      <c r="Q366" s="20">
        <v>1</v>
      </c>
      <c r="R366" s="20">
        <v>371</v>
      </c>
      <c r="S366" s="206" t="s">
        <v>1027</v>
      </c>
      <c r="T366" s="206" t="s">
        <v>1027</v>
      </c>
      <c r="U366" s="206" t="s">
        <v>1027</v>
      </c>
      <c r="V366" s="20"/>
      <c r="W366" s="20"/>
      <c r="X366" s="20">
        <v>42</v>
      </c>
      <c r="Y366" s="20">
        <v>120.52884642215349</v>
      </c>
      <c r="Z366" s="173"/>
      <c r="AA366" s="173"/>
      <c r="AB366" s="173"/>
    </row>
    <row r="367" spans="1:28" x14ac:dyDescent="0.25">
      <c r="D367" s="1" t="s">
        <v>388</v>
      </c>
      <c r="E367" s="1" t="s">
        <v>389</v>
      </c>
      <c r="G367" s="20">
        <v>438</v>
      </c>
      <c r="H367" s="20">
        <v>111</v>
      </c>
      <c r="I367" s="206" t="s">
        <v>1027</v>
      </c>
      <c r="J367" s="206" t="s">
        <v>1027</v>
      </c>
      <c r="K367" s="206" t="s">
        <v>1027</v>
      </c>
      <c r="L367" s="206" t="s">
        <v>1027</v>
      </c>
      <c r="M367" s="206" t="s">
        <v>1027</v>
      </c>
      <c r="N367" s="20">
        <v>0</v>
      </c>
      <c r="O367" s="206" t="s">
        <v>1027</v>
      </c>
      <c r="P367" s="206" t="s">
        <v>1027</v>
      </c>
      <c r="Q367" s="20">
        <v>321</v>
      </c>
      <c r="R367" s="20">
        <v>6</v>
      </c>
      <c r="S367" s="206" t="s">
        <v>1027</v>
      </c>
      <c r="T367" s="206" t="s">
        <v>1027</v>
      </c>
      <c r="U367" s="206" t="s">
        <v>1027</v>
      </c>
      <c r="V367" s="20"/>
      <c r="W367" s="20"/>
      <c r="X367" s="20">
        <v>33</v>
      </c>
      <c r="Y367" s="20">
        <v>74.162184148278598</v>
      </c>
      <c r="Z367" s="173"/>
      <c r="AA367" s="173"/>
      <c r="AB367" s="173"/>
    </row>
    <row r="368" spans="1:28" s="11" customFormat="1" x14ac:dyDescent="0.25">
      <c r="A368" s="10"/>
      <c r="B368" s="10"/>
      <c r="C368" s="10" t="s">
        <v>811</v>
      </c>
      <c r="D368" s="10"/>
      <c r="E368" s="10"/>
      <c r="F368" s="10"/>
      <c r="G368" s="22">
        <v>6819</v>
      </c>
      <c r="H368" s="22">
        <v>2336</v>
      </c>
      <c r="I368" s="22">
        <v>664.5</v>
      </c>
      <c r="J368" s="22">
        <v>140.99999999999997</v>
      </c>
      <c r="K368" s="22">
        <v>602.50000000000011</v>
      </c>
      <c r="L368" s="22">
        <v>27.999999999999996</v>
      </c>
      <c r="M368" s="22">
        <v>899.89999999999986</v>
      </c>
      <c r="N368" s="22">
        <v>487</v>
      </c>
      <c r="O368" s="22">
        <v>377.00000000000006</v>
      </c>
      <c r="P368" s="22">
        <v>110.00000000000001</v>
      </c>
      <c r="Q368" s="22">
        <v>942</v>
      </c>
      <c r="R368" s="22">
        <v>3054</v>
      </c>
      <c r="S368" s="22">
        <v>2803.2</v>
      </c>
      <c r="T368" s="22">
        <v>70.899999999999991</v>
      </c>
      <c r="U368" s="22">
        <v>179.60000000000002</v>
      </c>
      <c r="V368" s="22"/>
      <c r="W368" s="22"/>
      <c r="X368" s="22">
        <v>470</v>
      </c>
      <c r="Y368" s="22">
        <v>1171.9749011476367</v>
      </c>
      <c r="Z368" s="173"/>
      <c r="AA368" s="173"/>
      <c r="AB368" s="173"/>
    </row>
    <row r="369" spans="1:28" s="8" customFormat="1" x14ac:dyDescent="0.25">
      <c r="A369" s="7"/>
      <c r="B369" s="7" t="s">
        <v>770</v>
      </c>
      <c r="C369" s="7"/>
      <c r="D369" s="7"/>
      <c r="E369" s="7"/>
      <c r="F369" s="7"/>
      <c r="G369" s="21">
        <v>51570</v>
      </c>
      <c r="H369" s="21">
        <v>18028</v>
      </c>
      <c r="I369" s="21">
        <v>5033.8</v>
      </c>
      <c r="J369" s="21">
        <v>1153.2</v>
      </c>
      <c r="K369" s="21">
        <v>4548.0000000000009</v>
      </c>
      <c r="L369" s="21">
        <v>212.50000000000003</v>
      </c>
      <c r="M369" s="21">
        <v>7080.5000000000009</v>
      </c>
      <c r="N369" s="21">
        <v>5751</v>
      </c>
      <c r="O369" s="21">
        <v>4532.1000000000013</v>
      </c>
      <c r="P369" s="21">
        <v>1218.9000000000003</v>
      </c>
      <c r="Q369" s="21">
        <v>7562</v>
      </c>
      <c r="R369" s="21">
        <v>20229</v>
      </c>
      <c r="S369" s="21">
        <v>18581.199999999997</v>
      </c>
      <c r="T369" s="21">
        <v>462.40000000000009</v>
      </c>
      <c r="U369" s="21">
        <v>1185.0000000000002</v>
      </c>
      <c r="V369" s="21">
        <v>834</v>
      </c>
      <c r="W369" s="21"/>
      <c r="X369" s="21">
        <v>6054</v>
      </c>
      <c r="Y369" s="21">
        <v>7907.7224809488389</v>
      </c>
      <c r="Z369" s="173"/>
      <c r="AA369" s="173"/>
      <c r="AB369" s="173"/>
    </row>
    <row r="370" spans="1:28" x14ac:dyDescent="0.25">
      <c r="B370" s="1">
        <v>7</v>
      </c>
      <c r="C370" s="1" t="s">
        <v>808</v>
      </c>
      <c r="D370" s="1" t="s">
        <v>547</v>
      </c>
      <c r="E370" s="1" t="s">
        <v>548</v>
      </c>
      <c r="G370" s="20">
        <v>339</v>
      </c>
      <c r="H370" s="20">
        <v>55</v>
      </c>
      <c r="I370" s="20">
        <v>0</v>
      </c>
      <c r="J370" s="20">
        <v>0</v>
      </c>
      <c r="K370" s="20">
        <v>0</v>
      </c>
      <c r="L370" s="20">
        <v>0</v>
      </c>
      <c r="M370" s="20">
        <v>55</v>
      </c>
      <c r="N370" s="20">
        <v>0</v>
      </c>
      <c r="O370" s="20">
        <v>0</v>
      </c>
      <c r="P370" s="20">
        <v>0</v>
      </c>
      <c r="Q370" s="20">
        <v>2</v>
      </c>
      <c r="R370" s="20">
        <v>282</v>
      </c>
      <c r="S370" s="20">
        <v>276</v>
      </c>
      <c r="T370" s="20">
        <v>6</v>
      </c>
      <c r="U370" s="20">
        <v>0</v>
      </c>
      <c r="V370" s="20">
        <v>0</v>
      </c>
      <c r="W370" s="20"/>
      <c r="X370" s="20">
        <v>2</v>
      </c>
      <c r="Y370" s="20">
        <v>65.100370404268801</v>
      </c>
      <c r="Z370" s="173"/>
      <c r="AA370" s="173"/>
      <c r="AB370" s="173"/>
    </row>
    <row r="371" spans="1:28" x14ac:dyDescent="0.25">
      <c r="D371" s="1" t="s">
        <v>555</v>
      </c>
      <c r="E371" s="1" t="s">
        <v>556</v>
      </c>
      <c r="G371" s="20">
        <v>123</v>
      </c>
      <c r="H371" s="20">
        <v>35</v>
      </c>
      <c r="I371" s="20">
        <v>33</v>
      </c>
      <c r="J371" s="20">
        <v>0</v>
      </c>
      <c r="K371" s="20">
        <v>0</v>
      </c>
      <c r="L371" s="20">
        <v>0</v>
      </c>
      <c r="M371" s="20">
        <v>2</v>
      </c>
      <c r="N371" s="20">
        <v>0</v>
      </c>
      <c r="O371" s="20">
        <v>0</v>
      </c>
      <c r="P371" s="20">
        <v>0</v>
      </c>
      <c r="Q371" s="20">
        <v>17</v>
      </c>
      <c r="R371" s="20">
        <v>71</v>
      </c>
      <c r="S371" s="20">
        <v>71</v>
      </c>
      <c r="T371" s="20">
        <v>0</v>
      </c>
      <c r="U371" s="20">
        <v>0</v>
      </c>
      <c r="V371" s="20">
        <v>0</v>
      </c>
      <c r="W371" s="20"/>
      <c r="X371" s="20">
        <v>1</v>
      </c>
      <c r="Y371" s="20">
        <v>28.69542378343192</v>
      </c>
      <c r="Z371" s="173"/>
      <c r="AA371" s="173"/>
      <c r="AB371" s="173"/>
    </row>
    <row r="372" spans="1:28" x14ac:dyDescent="0.25">
      <c r="D372" s="1" t="s">
        <v>441</v>
      </c>
      <c r="E372" s="1" t="s">
        <v>442</v>
      </c>
      <c r="G372" s="20">
        <v>1113</v>
      </c>
      <c r="H372" s="20">
        <v>1004</v>
      </c>
      <c r="I372" s="20">
        <v>451</v>
      </c>
      <c r="J372" s="20">
        <v>6</v>
      </c>
      <c r="K372" s="20">
        <v>0</v>
      </c>
      <c r="L372" s="20">
        <v>0</v>
      </c>
      <c r="M372" s="20">
        <v>547</v>
      </c>
      <c r="N372" s="20">
        <v>0</v>
      </c>
      <c r="O372" s="20">
        <v>0</v>
      </c>
      <c r="P372" s="20">
        <v>0</v>
      </c>
      <c r="Q372" s="20">
        <v>0</v>
      </c>
      <c r="R372" s="20">
        <v>109</v>
      </c>
      <c r="S372" s="20">
        <v>94</v>
      </c>
      <c r="T372" s="20">
        <v>15</v>
      </c>
      <c r="U372" s="20">
        <v>0</v>
      </c>
      <c r="V372" s="20">
        <v>0</v>
      </c>
      <c r="W372" s="20"/>
      <c r="X372" s="20">
        <v>491</v>
      </c>
      <c r="Y372" s="20">
        <v>111.63753997736951</v>
      </c>
      <c r="Z372" s="173"/>
      <c r="AA372" s="173"/>
      <c r="AB372" s="173"/>
    </row>
    <row r="373" spans="1:28" x14ac:dyDescent="0.25">
      <c r="D373" s="1" t="s">
        <v>686</v>
      </c>
      <c r="E373" s="1" t="s">
        <v>687</v>
      </c>
      <c r="G373" s="20">
        <v>295</v>
      </c>
      <c r="H373" s="20">
        <v>121</v>
      </c>
      <c r="I373" s="20">
        <v>0</v>
      </c>
      <c r="J373" s="20">
        <v>0</v>
      </c>
      <c r="K373" s="20">
        <v>0</v>
      </c>
      <c r="L373" s="20">
        <v>0</v>
      </c>
      <c r="M373" s="20">
        <v>121</v>
      </c>
      <c r="N373" s="20">
        <v>0</v>
      </c>
      <c r="O373" s="20">
        <v>0</v>
      </c>
      <c r="P373" s="20">
        <v>0</v>
      </c>
      <c r="Q373" s="20">
        <v>43</v>
      </c>
      <c r="R373" s="20">
        <v>131</v>
      </c>
      <c r="S373" s="20">
        <v>131</v>
      </c>
      <c r="T373" s="20">
        <v>0</v>
      </c>
      <c r="U373" s="20">
        <v>0</v>
      </c>
      <c r="V373" s="20">
        <v>0</v>
      </c>
      <c r="W373" s="20"/>
      <c r="X373" s="20">
        <v>47</v>
      </c>
      <c r="Y373" s="20">
        <v>53.925300742805</v>
      </c>
      <c r="Z373" s="173"/>
      <c r="AA373" s="173"/>
      <c r="AB373" s="173"/>
    </row>
    <row r="374" spans="1:28" x14ac:dyDescent="0.25">
      <c r="D374" s="1" t="s">
        <v>272</v>
      </c>
      <c r="E374" s="1" t="s">
        <v>273</v>
      </c>
      <c r="G374" s="20">
        <v>337</v>
      </c>
      <c r="H374" s="20">
        <v>116</v>
      </c>
      <c r="I374" s="20">
        <v>26</v>
      </c>
      <c r="J374" s="20">
        <v>58</v>
      </c>
      <c r="K374" s="20">
        <v>23</v>
      </c>
      <c r="L374" s="20">
        <v>0</v>
      </c>
      <c r="M374" s="20">
        <v>9</v>
      </c>
      <c r="N374" s="20">
        <v>8</v>
      </c>
      <c r="O374" s="20">
        <v>8</v>
      </c>
      <c r="P374" s="20">
        <v>0</v>
      </c>
      <c r="Q374" s="20">
        <v>8</v>
      </c>
      <c r="R374" s="20">
        <v>205</v>
      </c>
      <c r="S374" s="20">
        <v>205</v>
      </c>
      <c r="T374" s="20">
        <v>0</v>
      </c>
      <c r="U374" s="20">
        <v>0</v>
      </c>
      <c r="V374" s="20">
        <v>0</v>
      </c>
      <c r="W374" s="20"/>
      <c r="X374" s="20">
        <v>6</v>
      </c>
      <c r="Y374" s="20">
        <v>49.207301318819702</v>
      </c>
      <c r="Z374" s="173"/>
      <c r="AA374" s="173"/>
      <c r="AB374" s="173"/>
    </row>
    <row r="375" spans="1:28" x14ac:dyDescent="0.25">
      <c r="D375" s="1" t="s">
        <v>221</v>
      </c>
      <c r="E375" s="1" t="s">
        <v>222</v>
      </c>
      <c r="G375" s="20">
        <v>117</v>
      </c>
      <c r="H375" s="20">
        <v>68</v>
      </c>
      <c r="I375" s="20">
        <v>35</v>
      </c>
      <c r="J375" s="20">
        <v>2</v>
      </c>
      <c r="K375" s="20">
        <v>1</v>
      </c>
      <c r="L375" s="20">
        <v>0</v>
      </c>
      <c r="M375" s="20">
        <v>30</v>
      </c>
      <c r="N375" s="20">
        <v>0</v>
      </c>
      <c r="O375" s="20">
        <v>0</v>
      </c>
      <c r="P375" s="20">
        <v>0</v>
      </c>
      <c r="Q375" s="20">
        <v>22</v>
      </c>
      <c r="R375" s="20">
        <v>27</v>
      </c>
      <c r="S375" s="20">
        <v>18</v>
      </c>
      <c r="T375" s="20">
        <v>5</v>
      </c>
      <c r="U375" s="20">
        <v>4</v>
      </c>
      <c r="V375" s="20">
        <v>0</v>
      </c>
      <c r="W375" s="20"/>
      <c r="X375" s="20">
        <v>0</v>
      </c>
      <c r="Y375" s="20">
        <v>40.511022536925168</v>
      </c>
      <c r="Z375" s="173"/>
      <c r="AA375" s="173"/>
      <c r="AB375" s="173"/>
    </row>
    <row r="376" spans="1:28" s="11" customFormat="1" x14ac:dyDescent="0.25">
      <c r="A376" s="10"/>
      <c r="B376" s="10"/>
      <c r="C376" s="10" t="s">
        <v>809</v>
      </c>
      <c r="D376" s="10"/>
      <c r="E376" s="10"/>
      <c r="F376" s="10"/>
      <c r="G376" s="22">
        <v>2324</v>
      </c>
      <c r="H376" s="22">
        <v>1399</v>
      </c>
      <c r="I376" s="22">
        <v>545</v>
      </c>
      <c r="J376" s="22">
        <v>66</v>
      </c>
      <c r="K376" s="22">
        <v>24</v>
      </c>
      <c r="L376" s="22">
        <v>0</v>
      </c>
      <c r="M376" s="22">
        <v>764</v>
      </c>
      <c r="N376" s="22">
        <v>8</v>
      </c>
      <c r="O376" s="22">
        <v>8</v>
      </c>
      <c r="P376" s="22">
        <v>0</v>
      </c>
      <c r="Q376" s="22">
        <v>92</v>
      </c>
      <c r="R376" s="22">
        <v>825</v>
      </c>
      <c r="S376" s="22">
        <v>795</v>
      </c>
      <c r="T376" s="22">
        <v>26</v>
      </c>
      <c r="U376" s="22">
        <v>4</v>
      </c>
      <c r="V376" s="22">
        <v>0</v>
      </c>
      <c r="W376" s="22"/>
      <c r="X376" s="22">
        <v>547</v>
      </c>
      <c r="Y376" s="22">
        <v>349.0769587636201</v>
      </c>
      <c r="Z376" s="173"/>
      <c r="AA376" s="173"/>
      <c r="AB376" s="173"/>
    </row>
    <row r="377" spans="1:28" x14ac:dyDescent="0.25">
      <c r="C377" s="1" t="s">
        <v>810</v>
      </c>
      <c r="D377" s="1" t="s">
        <v>613</v>
      </c>
      <c r="E377" s="1" t="s">
        <v>614</v>
      </c>
      <c r="G377" s="20">
        <v>496</v>
      </c>
      <c r="H377" s="20">
        <v>283</v>
      </c>
      <c r="I377" s="206" t="s">
        <v>1027</v>
      </c>
      <c r="J377" s="206" t="s">
        <v>1027</v>
      </c>
      <c r="K377" s="206" t="s">
        <v>1027</v>
      </c>
      <c r="L377" s="206" t="s">
        <v>1027</v>
      </c>
      <c r="M377" s="206" t="s">
        <v>1027</v>
      </c>
      <c r="N377" s="20">
        <v>76</v>
      </c>
      <c r="O377" s="206" t="s">
        <v>1027</v>
      </c>
      <c r="P377" s="206" t="s">
        <v>1027</v>
      </c>
      <c r="Q377" s="20">
        <v>6</v>
      </c>
      <c r="R377" s="20">
        <v>131</v>
      </c>
      <c r="S377" s="206" t="s">
        <v>1027</v>
      </c>
      <c r="T377" s="206" t="s">
        <v>1027</v>
      </c>
      <c r="U377" s="206" t="s">
        <v>1027</v>
      </c>
      <c r="V377" s="20"/>
      <c r="W377" s="20"/>
      <c r="X377" s="20">
        <v>26</v>
      </c>
      <c r="Y377" s="20">
        <v>64.306529334724004</v>
      </c>
      <c r="Z377" s="173"/>
      <c r="AA377" s="173"/>
      <c r="AB377" s="173"/>
    </row>
    <row r="378" spans="1:28" s="11" customFormat="1" x14ac:dyDescent="0.25">
      <c r="A378" s="10"/>
      <c r="B378" s="10"/>
      <c r="C378" s="10" t="s">
        <v>811</v>
      </c>
      <c r="D378" s="10"/>
      <c r="E378" s="10"/>
      <c r="F378" s="10"/>
      <c r="G378" s="22">
        <v>496</v>
      </c>
      <c r="H378" s="22">
        <v>283</v>
      </c>
      <c r="I378" s="206" t="s">
        <v>1027</v>
      </c>
      <c r="J378" s="206" t="s">
        <v>1027</v>
      </c>
      <c r="K378" s="206" t="s">
        <v>1027</v>
      </c>
      <c r="L378" s="206" t="s">
        <v>1027</v>
      </c>
      <c r="M378" s="206" t="s">
        <v>1027</v>
      </c>
      <c r="N378" s="22">
        <v>76</v>
      </c>
      <c r="O378" s="206" t="s">
        <v>1027</v>
      </c>
      <c r="P378" s="206" t="s">
        <v>1027</v>
      </c>
      <c r="Q378" s="22">
        <v>6</v>
      </c>
      <c r="R378" s="22">
        <v>131</v>
      </c>
      <c r="S378" s="206" t="s">
        <v>1027</v>
      </c>
      <c r="T378" s="206" t="s">
        <v>1027</v>
      </c>
      <c r="U378" s="206" t="s">
        <v>1027</v>
      </c>
      <c r="V378" s="22"/>
      <c r="W378" s="22"/>
      <c r="X378" s="22">
        <v>26</v>
      </c>
      <c r="Y378" s="22">
        <v>64.306529334724004</v>
      </c>
      <c r="Z378" s="173"/>
      <c r="AA378" s="173"/>
      <c r="AB378" s="173"/>
    </row>
    <row r="379" spans="1:28" s="8" customFormat="1" x14ac:dyDescent="0.25">
      <c r="A379" s="7"/>
      <c r="B379" s="7" t="s">
        <v>771</v>
      </c>
      <c r="C379" s="7"/>
      <c r="D379" s="7"/>
      <c r="E379" s="7"/>
      <c r="F379" s="7"/>
      <c r="G379" s="21">
        <v>2820</v>
      </c>
      <c r="H379" s="21">
        <v>1682</v>
      </c>
      <c r="I379" s="21">
        <v>655.20000000000005</v>
      </c>
      <c r="J379" s="21">
        <v>79.400000000000006</v>
      </c>
      <c r="K379" s="21">
        <v>28.9</v>
      </c>
      <c r="L379" s="21">
        <v>0</v>
      </c>
      <c r="M379" s="21">
        <v>918.5</v>
      </c>
      <c r="N379" s="21">
        <v>84</v>
      </c>
      <c r="O379" s="21">
        <v>84</v>
      </c>
      <c r="P379" s="21">
        <v>0</v>
      </c>
      <c r="Q379" s="21">
        <v>98</v>
      </c>
      <c r="R379" s="21">
        <v>956</v>
      </c>
      <c r="S379" s="21">
        <v>921.2</v>
      </c>
      <c r="T379" s="21">
        <v>30.1</v>
      </c>
      <c r="U379" s="21">
        <v>4.5999999999999996</v>
      </c>
      <c r="V379" s="21">
        <v>0</v>
      </c>
      <c r="W379" s="21"/>
      <c r="X379" s="21">
        <v>573</v>
      </c>
      <c r="Y379" s="21">
        <v>413.38348809834412</v>
      </c>
      <c r="Z379" s="173"/>
      <c r="AA379" s="173"/>
      <c r="AB379" s="173"/>
    </row>
    <row r="380" spans="1:28" x14ac:dyDescent="0.25">
      <c r="B380" s="1">
        <v>8</v>
      </c>
      <c r="C380" s="1" t="s">
        <v>808</v>
      </c>
      <c r="D380" s="1" t="s">
        <v>49</v>
      </c>
      <c r="E380" s="1" t="s">
        <v>50</v>
      </c>
      <c r="G380" s="20">
        <v>653</v>
      </c>
      <c r="H380" s="20">
        <v>54</v>
      </c>
      <c r="I380" s="20">
        <v>0</v>
      </c>
      <c r="J380" s="20">
        <v>0</v>
      </c>
      <c r="K380" s="20">
        <v>0</v>
      </c>
      <c r="L380" s="20">
        <v>0</v>
      </c>
      <c r="M380" s="20">
        <v>54</v>
      </c>
      <c r="N380" s="20">
        <v>465</v>
      </c>
      <c r="O380" s="20">
        <v>445</v>
      </c>
      <c r="P380" s="20">
        <v>20</v>
      </c>
      <c r="Q380" s="20">
        <v>0</v>
      </c>
      <c r="R380" s="20">
        <v>134</v>
      </c>
      <c r="S380" s="20">
        <v>134</v>
      </c>
      <c r="T380" s="20">
        <v>0</v>
      </c>
      <c r="U380" s="20">
        <v>0</v>
      </c>
      <c r="V380" s="20">
        <v>0</v>
      </c>
      <c r="W380" s="20"/>
      <c r="X380" s="20">
        <v>62</v>
      </c>
      <c r="Y380" s="20">
        <v>69.841656134576795</v>
      </c>
      <c r="Z380" s="173"/>
      <c r="AA380" s="173"/>
      <c r="AB380" s="173"/>
    </row>
    <row r="381" spans="1:28" x14ac:dyDescent="0.25">
      <c r="D381" s="1" t="s">
        <v>61</v>
      </c>
      <c r="E381" s="1" t="s">
        <v>62</v>
      </c>
      <c r="G381" s="20">
        <v>180</v>
      </c>
      <c r="H381" s="20">
        <v>63</v>
      </c>
      <c r="I381" s="20">
        <v>33</v>
      </c>
      <c r="J381" s="20">
        <v>0</v>
      </c>
      <c r="K381" s="20">
        <v>30</v>
      </c>
      <c r="L381" s="20">
        <v>0</v>
      </c>
      <c r="M381" s="20">
        <v>0</v>
      </c>
      <c r="N381" s="20">
        <v>18</v>
      </c>
      <c r="O381" s="20">
        <v>18</v>
      </c>
      <c r="P381" s="20">
        <v>0</v>
      </c>
      <c r="Q381" s="20">
        <v>9</v>
      </c>
      <c r="R381" s="20">
        <v>90</v>
      </c>
      <c r="S381" s="20">
        <v>90</v>
      </c>
      <c r="T381" s="20">
        <v>0</v>
      </c>
      <c r="U381" s="20">
        <v>0</v>
      </c>
      <c r="V381" s="20">
        <v>0</v>
      </c>
      <c r="W381" s="20"/>
      <c r="X381" s="20">
        <v>0</v>
      </c>
      <c r="Y381" s="20">
        <v>16.684382768401303</v>
      </c>
      <c r="Z381" s="173"/>
      <c r="AA381" s="173"/>
      <c r="AB381" s="173"/>
    </row>
    <row r="382" spans="1:28" x14ac:dyDescent="0.25">
      <c r="D382" s="1" t="s">
        <v>65</v>
      </c>
      <c r="E382" s="1" t="s">
        <v>66</v>
      </c>
      <c r="G382" s="20">
        <v>962</v>
      </c>
      <c r="H382" s="20">
        <v>136</v>
      </c>
      <c r="I382" s="20">
        <v>0</v>
      </c>
      <c r="J382" s="20">
        <v>46</v>
      </c>
      <c r="K382" s="20">
        <v>0</v>
      </c>
      <c r="L382" s="20">
        <v>0</v>
      </c>
      <c r="M382" s="20">
        <v>90</v>
      </c>
      <c r="N382" s="20">
        <v>592</v>
      </c>
      <c r="O382" s="20">
        <v>592</v>
      </c>
      <c r="P382" s="20">
        <v>0</v>
      </c>
      <c r="Q382" s="20">
        <v>0</v>
      </c>
      <c r="R382" s="20">
        <v>234</v>
      </c>
      <c r="S382" s="20">
        <v>190</v>
      </c>
      <c r="T382" s="20">
        <v>0</v>
      </c>
      <c r="U382" s="20">
        <v>44</v>
      </c>
      <c r="V382" s="20">
        <v>0</v>
      </c>
      <c r="W382" s="20"/>
      <c r="X382" s="20">
        <v>195</v>
      </c>
      <c r="Y382" s="20">
        <v>96.24679763741851</v>
      </c>
      <c r="Z382" s="173"/>
      <c r="AA382" s="173"/>
      <c r="AB382" s="173"/>
    </row>
    <row r="383" spans="1:28" x14ac:dyDescent="0.25">
      <c r="D383" s="1" t="s">
        <v>67</v>
      </c>
      <c r="E383" s="1" t="s">
        <v>68</v>
      </c>
      <c r="G383" s="20">
        <v>238</v>
      </c>
      <c r="H383" s="20">
        <v>20</v>
      </c>
      <c r="I383" s="20">
        <v>17</v>
      </c>
      <c r="J383" s="20">
        <v>0</v>
      </c>
      <c r="K383" s="20">
        <v>0</v>
      </c>
      <c r="L383" s="20">
        <v>3</v>
      </c>
      <c r="M383" s="20">
        <v>0</v>
      </c>
      <c r="N383" s="20">
        <v>133</v>
      </c>
      <c r="O383" s="20">
        <v>133</v>
      </c>
      <c r="P383" s="20">
        <v>0</v>
      </c>
      <c r="Q383" s="20">
        <v>17</v>
      </c>
      <c r="R383" s="20">
        <v>68</v>
      </c>
      <c r="S383" s="20">
        <v>68</v>
      </c>
      <c r="T383" s="20">
        <v>0</v>
      </c>
      <c r="U383" s="20">
        <v>0</v>
      </c>
      <c r="V383" s="20">
        <v>40</v>
      </c>
      <c r="W383" s="20"/>
      <c r="X383" s="20">
        <v>0</v>
      </c>
      <c r="Y383" s="20">
        <v>24.538686522349703</v>
      </c>
      <c r="Z383" s="173"/>
      <c r="AA383" s="173"/>
      <c r="AB383" s="173"/>
    </row>
    <row r="384" spans="1:28" x14ac:dyDescent="0.25">
      <c r="D384" s="1" t="s">
        <v>122</v>
      </c>
      <c r="E384" s="1" t="s">
        <v>123</v>
      </c>
      <c r="G384" s="20">
        <v>40</v>
      </c>
      <c r="H384" s="20">
        <v>3</v>
      </c>
      <c r="I384" s="20">
        <v>0</v>
      </c>
      <c r="J384" s="20">
        <v>0</v>
      </c>
      <c r="K384" s="20">
        <v>0</v>
      </c>
      <c r="L384" s="20">
        <v>0</v>
      </c>
      <c r="M384" s="20">
        <v>3</v>
      </c>
      <c r="N384" s="20">
        <v>0</v>
      </c>
      <c r="O384" s="20">
        <v>0</v>
      </c>
      <c r="P384" s="20">
        <v>0</v>
      </c>
      <c r="Q384" s="20">
        <v>1</v>
      </c>
      <c r="R384" s="20">
        <v>36</v>
      </c>
      <c r="S384" s="20">
        <v>35</v>
      </c>
      <c r="T384" s="20">
        <v>1</v>
      </c>
      <c r="U384" s="20">
        <v>0</v>
      </c>
      <c r="V384" s="20">
        <v>0</v>
      </c>
      <c r="W384" s="20"/>
      <c r="X384" s="20">
        <v>0</v>
      </c>
      <c r="Y384" s="20">
        <v>8.9553421099754704</v>
      </c>
      <c r="Z384" s="173"/>
      <c r="AA384" s="173"/>
      <c r="AB384" s="173"/>
    </row>
    <row r="385" spans="1:28" s="11" customFormat="1" x14ac:dyDescent="0.25">
      <c r="A385" s="10"/>
      <c r="B385" s="10"/>
      <c r="C385" s="10" t="s">
        <v>809</v>
      </c>
      <c r="D385" s="10"/>
      <c r="E385" s="10"/>
      <c r="F385" s="10"/>
      <c r="G385" s="22">
        <v>2073</v>
      </c>
      <c r="H385" s="22">
        <v>276</v>
      </c>
      <c r="I385" s="22">
        <v>50</v>
      </c>
      <c r="J385" s="22">
        <v>46</v>
      </c>
      <c r="K385" s="22">
        <v>30</v>
      </c>
      <c r="L385" s="22">
        <v>3</v>
      </c>
      <c r="M385" s="22">
        <v>147</v>
      </c>
      <c r="N385" s="22">
        <v>1208</v>
      </c>
      <c r="O385" s="22">
        <v>1188</v>
      </c>
      <c r="P385" s="22">
        <v>20</v>
      </c>
      <c r="Q385" s="22">
        <v>27</v>
      </c>
      <c r="R385" s="22">
        <v>562</v>
      </c>
      <c r="S385" s="22">
        <v>517</v>
      </c>
      <c r="T385" s="22">
        <v>1</v>
      </c>
      <c r="U385" s="22">
        <v>44</v>
      </c>
      <c r="V385" s="22">
        <v>40</v>
      </c>
      <c r="W385" s="22"/>
      <c r="X385" s="22">
        <v>257</v>
      </c>
      <c r="Y385" s="22">
        <v>216.26686517272179</v>
      </c>
      <c r="Z385" s="173"/>
      <c r="AA385" s="173"/>
      <c r="AB385" s="173"/>
    </row>
    <row r="386" spans="1:28" s="8" customFormat="1" x14ac:dyDescent="0.25">
      <c r="A386" s="7"/>
      <c r="B386" s="7" t="s">
        <v>772</v>
      </c>
      <c r="C386" s="7"/>
      <c r="D386" s="7"/>
      <c r="E386" s="7"/>
      <c r="F386" s="7"/>
      <c r="G386" s="21">
        <v>2073</v>
      </c>
      <c r="H386" s="21">
        <v>276</v>
      </c>
      <c r="I386" s="21">
        <v>50</v>
      </c>
      <c r="J386" s="21">
        <v>46</v>
      </c>
      <c r="K386" s="21">
        <v>30</v>
      </c>
      <c r="L386" s="21">
        <v>3</v>
      </c>
      <c r="M386" s="21">
        <v>147</v>
      </c>
      <c r="N386" s="21">
        <v>1208</v>
      </c>
      <c r="O386" s="21">
        <v>1188</v>
      </c>
      <c r="P386" s="21">
        <v>20</v>
      </c>
      <c r="Q386" s="21">
        <v>27</v>
      </c>
      <c r="R386" s="21">
        <v>562</v>
      </c>
      <c r="S386" s="21">
        <v>517</v>
      </c>
      <c r="T386" s="21">
        <v>1</v>
      </c>
      <c r="U386" s="21">
        <v>44</v>
      </c>
      <c r="V386" s="21">
        <v>40</v>
      </c>
      <c r="W386" s="21"/>
      <c r="X386" s="21">
        <v>257</v>
      </c>
      <c r="Y386" s="21">
        <v>216.26686517272179</v>
      </c>
      <c r="Z386" s="173"/>
      <c r="AA386" s="173"/>
      <c r="AB386" s="173"/>
    </row>
    <row r="387" spans="1:28" x14ac:dyDescent="0.25">
      <c r="G387" s="20"/>
      <c r="H387" s="20"/>
      <c r="I387" s="20"/>
      <c r="J387" s="20"/>
      <c r="K387" s="20"/>
      <c r="L387" s="20"/>
      <c r="M387" s="20"/>
      <c r="N387" s="20"/>
      <c r="O387" s="20"/>
      <c r="P387" s="20"/>
      <c r="Q387" s="20"/>
      <c r="R387" s="20"/>
      <c r="S387" s="20"/>
      <c r="T387" s="20"/>
      <c r="U387" s="20"/>
      <c r="V387" s="20"/>
      <c r="W387" s="20"/>
      <c r="X387" s="20"/>
      <c r="Y387" s="20"/>
      <c r="Z387" s="173"/>
      <c r="AA387" s="173"/>
      <c r="AB387" s="173"/>
    </row>
    <row r="388" spans="1:28" x14ac:dyDescent="0.25">
      <c r="A388" s="1">
        <v>2020</v>
      </c>
      <c r="B388" s="1">
        <v>1</v>
      </c>
      <c r="C388" s="1" t="s">
        <v>808</v>
      </c>
      <c r="D388" s="1" t="s">
        <v>559</v>
      </c>
      <c r="E388" s="1" t="s">
        <v>538</v>
      </c>
      <c r="G388" s="20">
        <v>77806</v>
      </c>
      <c r="H388" s="20">
        <v>55483</v>
      </c>
      <c r="I388" s="20">
        <v>29908</v>
      </c>
      <c r="J388" s="20">
        <v>13296</v>
      </c>
      <c r="K388" s="20">
        <v>3400</v>
      </c>
      <c r="L388" s="20">
        <v>1049</v>
      </c>
      <c r="M388" s="20">
        <v>7830</v>
      </c>
      <c r="N388" s="20">
        <v>4497</v>
      </c>
      <c r="O388" s="20">
        <v>1196</v>
      </c>
      <c r="P388" s="20">
        <v>3301</v>
      </c>
      <c r="Q388" s="20">
        <v>2795</v>
      </c>
      <c r="R388" s="20">
        <v>15031</v>
      </c>
      <c r="S388" s="20">
        <v>14258</v>
      </c>
      <c r="T388" s="20">
        <v>773</v>
      </c>
      <c r="U388" s="20">
        <v>0</v>
      </c>
      <c r="V388" s="20">
        <v>0</v>
      </c>
      <c r="W388" s="20"/>
      <c r="X388" s="20">
        <v>672</v>
      </c>
      <c r="Y388" s="173">
        <v>3051.71420928</v>
      </c>
      <c r="Z388" s="173"/>
      <c r="AA388" s="173"/>
      <c r="AB388" s="173"/>
    </row>
    <row r="389" spans="1:28" x14ac:dyDescent="0.25">
      <c r="D389" s="1" t="s">
        <v>397</v>
      </c>
      <c r="E389" s="1" t="s">
        <v>398</v>
      </c>
      <c r="G389" s="20">
        <v>219169</v>
      </c>
      <c r="H389" s="20">
        <v>143665</v>
      </c>
      <c r="I389" s="20">
        <v>54491</v>
      </c>
      <c r="J389" s="20">
        <v>4112</v>
      </c>
      <c r="K389" s="20">
        <v>12129</v>
      </c>
      <c r="L389" s="20">
        <v>1043</v>
      </c>
      <c r="M389" s="20">
        <v>71890</v>
      </c>
      <c r="N389" s="20">
        <v>40458</v>
      </c>
      <c r="O389" s="20">
        <v>32960</v>
      </c>
      <c r="P389" s="20">
        <v>7498</v>
      </c>
      <c r="Q389" s="20">
        <v>3820</v>
      </c>
      <c r="R389" s="20">
        <v>31226</v>
      </c>
      <c r="S389" s="20">
        <v>27344</v>
      </c>
      <c r="T389" s="20">
        <v>3917</v>
      </c>
      <c r="U389" s="20">
        <v>-35</v>
      </c>
      <c r="V389" s="20">
        <v>0</v>
      </c>
      <c r="W389" s="20"/>
      <c r="X389" s="20">
        <v>30689</v>
      </c>
      <c r="Y389" s="173">
        <v>8221.86112607</v>
      </c>
      <c r="Z389" s="173"/>
      <c r="AA389" s="173"/>
      <c r="AB389" s="173"/>
    </row>
    <row r="390" spans="1:28" x14ac:dyDescent="0.25">
      <c r="D390" s="1" t="s">
        <v>636</v>
      </c>
      <c r="E390" s="1" t="s">
        <v>637</v>
      </c>
      <c r="G390" s="20">
        <v>111927</v>
      </c>
      <c r="H390" s="20">
        <v>62426</v>
      </c>
      <c r="I390" s="20">
        <v>29023.8</v>
      </c>
      <c r="J390" s="20">
        <v>3151.4</v>
      </c>
      <c r="K390" s="20">
        <v>4252.8999999999996</v>
      </c>
      <c r="L390" s="20">
        <v>1193.0999999999999</v>
      </c>
      <c r="M390" s="20">
        <v>24804.799999999999</v>
      </c>
      <c r="N390" s="20">
        <v>24759</v>
      </c>
      <c r="O390" s="20">
        <v>22080.1</v>
      </c>
      <c r="P390" s="20">
        <v>2678.9</v>
      </c>
      <c r="Q390" s="20">
        <v>1003</v>
      </c>
      <c r="R390" s="20">
        <v>23739</v>
      </c>
      <c r="S390" s="20">
        <v>21658.6</v>
      </c>
      <c r="T390" s="20">
        <v>2080.4</v>
      </c>
      <c r="U390" s="20">
        <v>0</v>
      </c>
      <c r="V390" s="20">
        <v>0</v>
      </c>
      <c r="W390" s="20"/>
      <c r="X390" s="20">
        <v>4858</v>
      </c>
      <c r="Y390" s="173">
        <v>4947.5228970899998</v>
      </c>
      <c r="Z390" s="173"/>
      <c r="AA390" s="173"/>
      <c r="AB390" s="173"/>
    </row>
    <row r="391" spans="1:28" x14ac:dyDescent="0.25">
      <c r="D391" s="1" t="s">
        <v>666</v>
      </c>
      <c r="E391" s="1" t="s">
        <v>667</v>
      </c>
      <c r="G391" s="20">
        <v>175476</v>
      </c>
      <c r="H391" s="20">
        <v>112481</v>
      </c>
      <c r="I391" s="20">
        <v>69376</v>
      </c>
      <c r="J391" s="20">
        <v>2118</v>
      </c>
      <c r="K391" s="20">
        <v>11260</v>
      </c>
      <c r="L391" s="20">
        <v>2801</v>
      </c>
      <c r="M391" s="20">
        <v>26926</v>
      </c>
      <c r="N391" s="20">
        <v>39739</v>
      </c>
      <c r="O391" s="20">
        <v>39739</v>
      </c>
      <c r="P391" s="20">
        <v>0</v>
      </c>
      <c r="Q391" s="20">
        <v>1779</v>
      </c>
      <c r="R391" s="20">
        <v>21477</v>
      </c>
      <c r="S391" s="20">
        <v>20736</v>
      </c>
      <c r="T391" s="20">
        <v>691</v>
      </c>
      <c r="U391" s="20">
        <v>50</v>
      </c>
      <c r="V391" s="20">
        <v>0</v>
      </c>
      <c r="W391" s="20"/>
      <c r="X391" s="20">
        <v>13515</v>
      </c>
      <c r="Y391" s="173">
        <v>6180.5182044399999</v>
      </c>
      <c r="Z391" s="173"/>
      <c r="AA391" s="173"/>
      <c r="AB391" s="173"/>
    </row>
    <row r="392" spans="1:28" s="11" customFormat="1" x14ac:dyDescent="0.25">
      <c r="A392" s="10"/>
      <c r="B392" s="10"/>
      <c r="C392" s="10" t="s">
        <v>809</v>
      </c>
      <c r="D392" s="10"/>
      <c r="E392" s="10"/>
      <c r="F392" s="10"/>
      <c r="G392" s="22">
        <v>584378</v>
      </c>
      <c r="H392" s="22">
        <v>374055</v>
      </c>
      <c r="I392" s="22">
        <v>182798.8</v>
      </c>
      <c r="J392" s="22">
        <v>22677.4</v>
      </c>
      <c r="K392" s="22">
        <v>31041.9</v>
      </c>
      <c r="L392" s="22">
        <v>6086.1</v>
      </c>
      <c r="M392" s="22">
        <v>131450.79999999999</v>
      </c>
      <c r="N392" s="22">
        <v>109453</v>
      </c>
      <c r="O392" s="22">
        <v>95975.1</v>
      </c>
      <c r="P392" s="22">
        <v>13477.9</v>
      </c>
      <c r="Q392" s="22">
        <v>9397</v>
      </c>
      <c r="R392" s="22">
        <v>91473</v>
      </c>
      <c r="S392" s="22">
        <v>83996.6</v>
      </c>
      <c r="T392" s="22">
        <v>7461.4</v>
      </c>
      <c r="U392" s="22">
        <v>15</v>
      </c>
      <c r="V392" s="22">
        <v>0</v>
      </c>
      <c r="W392" s="22"/>
      <c r="X392" s="22">
        <v>49734</v>
      </c>
      <c r="Y392" s="173">
        <v>22401.616436879998</v>
      </c>
      <c r="Z392" s="173"/>
      <c r="AA392" s="173"/>
      <c r="AB392" s="173"/>
    </row>
    <row r="393" spans="1:28" s="8" customFormat="1" x14ac:dyDescent="0.25">
      <c r="A393" s="7"/>
      <c r="B393" s="7" t="s">
        <v>765</v>
      </c>
      <c r="C393" s="7"/>
      <c r="D393" s="7"/>
      <c r="E393" s="7"/>
      <c r="F393" s="7"/>
      <c r="G393" s="21">
        <v>584378</v>
      </c>
      <c r="H393" s="21">
        <v>374055</v>
      </c>
      <c r="I393" s="21">
        <v>182798.8</v>
      </c>
      <c r="J393" s="21">
        <v>22677.4</v>
      </c>
      <c r="K393" s="21">
        <v>31041.9</v>
      </c>
      <c r="L393" s="21">
        <v>6086.1</v>
      </c>
      <c r="M393" s="21">
        <v>131450.79999999999</v>
      </c>
      <c r="N393" s="21">
        <v>109453</v>
      </c>
      <c r="O393" s="21">
        <v>95975.1</v>
      </c>
      <c r="P393" s="21">
        <v>13477.9</v>
      </c>
      <c r="Q393" s="21">
        <v>9397</v>
      </c>
      <c r="R393" s="21">
        <v>91473</v>
      </c>
      <c r="S393" s="21">
        <v>83996.6</v>
      </c>
      <c r="T393" s="21">
        <v>7461.4</v>
      </c>
      <c r="U393" s="21">
        <v>15</v>
      </c>
      <c r="V393" s="21">
        <v>0</v>
      </c>
      <c r="W393" s="21"/>
      <c r="X393" s="21">
        <v>49734</v>
      </c>
      <c r="Y393" s="174">
        <v>22401.616436879998</v>
      </c>
      <c r="Z393" s="173"/>
      <c r="AA393" s="173"/>
      <c r="AB393" s="173"/>
    </row>
    <row r="394" spans="1:28" x14ac:dyDescent="0.25">
      <c r="B394" s="1">
        <v>2</v>
      </c>
      <c r="C394" s="1" t="s">
        <v>808</v>
      </c>
      <c r="D394" s="1" t="s">
        <v>187</v>
      </c>
      <c r="E394" s="1" t="s">
        <v>186</v>
      </c>
      <c r="G394" s="20">
        <v>44598</v>
      </c>
      <c r="H394" s="20">
        <v>23592</v>
      </c>
      <c r="I394" s="20">
        <v>12124</v>
      </c>
      <c r="J394" s="20">
        <v>1394</v>
      </c>
      <c r="K394" s="20">
        <v>6696</v>
      </c>
      <c r="L394" s="20">
        <v>598</v>
      </c>
      <c r="M394" s="20">
        <v>2780</v>
      </c>
      <c r="N394" s="20">
        <v>19727</v>
      </c>
      <c r="O394" s="20">
        <v>7689</v>
      </c>
      <c r="P394" s="20">
        <v>12038</v>
      </c>
      <c r="Q394" s="20">
        <v>1262</v>
      </c>
      <c r="R394" s="20">
        <v>17</v>
      </c>
      <c r="S394" s="20">
        <v>0</v>
      </c>
      <c r="T394" s="20">
        <v>0</v>
      </c>
      <c r="U394" s="20">
        <v>17</v>
      </c>
      <c r="V394" s="20">
        <v>1099</v>
      </c>
      <c r="W394" s="20"/>
      <c r="X394" s="20">
        <v>7407</v>
      </c>
      <c r="Y394" s="173">
        <v>2040.5898340700001</v>
      </c>
      <c r="Z394" s="173"/>
      <c r="AA394" s="173"/>
      <c r="AB394" s="173"/>
    </row>
    <row r="395" spans="1:28" x14ac:dyDescent="0.25">
      <c r="D395" s="1" t="s">
        <v>34</v>
      </c>
      <c r="E395" s="1" t="s">
        <v>35</v>
      </c>
      <c r="G395" s="20">
        <v>28164</v>
      </c>
      <c r="H395" s="20">
        <v>15520</v>
      </c>
      <c r="I395" s="20">
        <v>12468</v>
      </c>
      <c r="J395" s="20">
        <v>78</v>
      </c>
      <c r="K395" s="20">
        <v>1615</v>
      </c>
      <c r="L395" s="20">
        <v>5</v>
      </c>
      <c r="M395" s="20">
        <v>1354</v>
      </c>
      <c r="N395" s="20">
        <v>1333</v>
      </c>
      <c r="O395" s="20">
        <v>993</v>
      </c>
      <c r="P395" s="20">
        <v>340</v>
      </c>
      <c r="Q395" s="20">
        <v>54</v>
      </c>
      <c r="R395" s="20">
        <v>11257</v>
      </c>
      <c r="S395" s="20">
        <v>11160</v>
      </c>
      <c r="T395" s="20">
        <v>97</v>
      </c>
      <c r="U395" s="20">
        <v>0</v>
      </c>
      <c r="V395" s="20">
        <v>0</v>
      </c>
      <c r="W395" s="20"/>
      <c r="X395" s="20">
        <v>7888</v>
      </c>
      <c r="Y395" s="173">
        <v>1431.96657566</v>
      </c>
      <c r="Z395" s="173"/>
      <c r="AA395" s="173"/>
      <c r="AB395" s="173"/>
    </row>
    <row r="396" spans="1:28" x14ac:dyDescent="0.25">
      <c r="D396" s="1" t="s">
        <v>86</v>
      </c>
      <c r="E396" s="1" t="s">
        <v>87</v>
      </c>
      <c r="G396" s="20">
        <v>21014</v>
      </c>
      <c r="H396" s="20">
        <v>11833</v>
      </c>
      <c r="I396" s="20">
        <v>6679</v>
      </c>
      <c r="J396" s="20">
        <v>1324</v>
      </c>
      <c r="K396" s="20">
        <v>1631</v>
      </c>
      <c r="L396" s="20">
        <v>479</v>
      </c>
      <c r="M396" s="20">
        <v>1720</v>
      </c>
      <c r="N396" s="20">
        <v>2374</v>
      </c>
      <c r="O396" s="20">
        <v>2374</v>
      </c>
      <c r="P396" s="20">
        <v>0</v>
      </c>
      <c r="Q396" s="20">
        <v>995</v>
      </c>
      <c r="R396" s="20">
        <v>5812</v>
      </c>
      <c r="S396" s="20">
        <v>5790</v>
      </c>
      <c r="T396" s="20">
        <v>0</v>
      </c>
      <c r="U396" s="20">
        <v>22</v>
      </c>
      <c r="V396" s="20">
        <v>0</v>
      </c>
      <c r="W396" s="20"/>
      <c r="X396" s="20">
        <v>3967</v>
      </c>
      <c r="Y396" s="173">
        <v>1155.8192238900001</v>
      </c>
      <c r="Z396" s="173"/>
      <c r="AA396" s="173"/>
      <c r="AB396" s="173"/>
    </row>
    <row r="397" spans="1:28" x14ac:dyDescent="0.25">
      <c r="D397" s="1" t="s">
        <v>88</v>
      </c>
      <c r="E397" s="1" t="s">
        <v>89</v>
      </c>
      <c r="G397" s="20">
        <v>33269</v>
      </c>
      <c r="H397" s="20">
        <v>18093</v>
      </c>
      <c r="I397" s="20">
        <v>14421</v>
      </c>
      <c r="J397" s="20">
        <v>1934</v>
      </c>
      <c r="K397" s="20">
        <v>0</v>
      </c>
      <c r="L397" s="20">
        <v>850</v>
      </c>
      <c r="M397" s="20">
        <v>888</v>
      </c>
      <c r="N397" s="20">
        <v>4172</v>
      </c>
      <c r="O397" s="20">
        <v>3099</v>
      </c>
      <c r="P397" s="20">
        <v>1073</v>
      </c>
      <c r="Q397" s="20">
        <v>1960</v>
      </c>
      <c r="R397" s="20">
        <v>9044</v>
      </c>
      <c r="S397" s="20">
        <v>9044</v>
      </c>
      <c r="T397" s="20">
        <v>0</v>
      </c>
      <c r="U397" s="20">
        <v>0</v>
      </c>
      <c r="V397" s="20">
        <v>0</v>
      </c>
      <c r="W397" s="20"/>
      <c r="X397" s="20">
        <v>5577</v>
      </c>
      <c r="Y397" s="173">
        <v>1412.1266204200001</v>
      </c>
      <c r="Z397" s="173"/>
      <c r="AA397" s="173"/>
      <c r="AB397" s="173"/>
    </row>
    <row r="398" spans="1:28" x14ac:dyDescent="0.25">
      <c r="D398" s="1" t="s">
        <v>112</v>
      </c>
      <c r="E398" s="1" t="s">
        <v>113</v>
      </c>
      <c r="G398" s="20">
        <v>29516</v>
      </c>
      <c r="H398" s="20">
        <v>15526</v>
      </c>
      <c r="I398" s="20">
        <v>5558.9</v>
      </c>
      <c r="J398" s="20">
        <v>0</v>
      </c>
      <c r="K398" s="20">
        <v>4864.2</v>
      </c>
      <c r="L398" s="20">
        <v>1511.3</v>
      </c>
      <c r="M398" s="20">
        <v>3591.6</v>
      </c>
      <c r="N398" s="20">
        <v>5137</v>
      </c>
      <c r="O398" s="20">
        <v>5137</v>
      </c>
      <c r="P398" s="20">
        <v>0</v>
      </c>
      <c r="Q398" s="20">
        <v>2817</v>
      </c>
      <c r="R398" s="20">
        <v>6036</v>
      </c>
      <c r="S398" s="20">
        <v>5718.9</v>
      </c>
      <c r="T398" s="20">
        <v>317.10000000000002</v>
      </c>
      <c r="U398" s="20">
        <v>0</v>
      </c>
      <c r="V398" s="20">
        <v>0</v>
      </c>
      <c r="W398" s="20"/>
      <c r="X398" s="20">
        <v>4629</v>
      </c>
      <c r="Y398" s="173">
        <v>1511.4727181799999</v>
      </c>
      <c r="Z398" s="173"/>
      <c r="AA398" s="173"/>
      <c r="AB398" s="173"/>
    </row>
    <row r="399" spans="1:28" x14ac:dyDescent="0.25">
      <c r="D399" s="1" t="s">
        <v>415</v>
      </c>
      <c r="E399" s="1" t="s">
        <v>416</v>
      </c>
      <c r="G399" s="20">
        <v>34950</v>
      </c>
      <c r="H399" s="20">
        <v>19858</v>
      </c>
      <c r="I399" s="20">
        <v>15580</v>
      </c>
      <c r="J399" s="20">
        <v>906</v>
      </c>
      <c r="K399" s="20">
        <v>2076</v>
      </c>
      <c r="L399" s="20">
        <v>0</v>
      </c>
      <c r="M399" s="20">
        <v>1296</v>
      </c>
      <c r="N399" s="20">
        <v>8940</v>
      </c>
      <c r="O399" s="20">
        <v>5896</v>
      </c>
      <c r="P399" s="20">
        <v>3044</v>
      </c>
      <c r="Q399" s="20">
        <v>905</v>
      </c>
      <c r="R399" s="20">
        <v>5247</v>
      </c>
      <c r="S399" s="20">
        <v>5140</v>
      </c>
      <c r="T399" s="20">
        <v>107</v>
      </c>
      <c r="U399" s="20">
        <v>0</v>
      </c>
      <c r="V399" s="20">
        <v>0</v>
      </c>
      <c r="W399" s="20"/>
      <c r="X399" s="20">
        <v>5698</v>
      </c>
      <c r="Y399" s="173">
        <v>1387.8212276400002</v>
      </c>
      <c r="Z399" s="173"/>
      <c r="AA399" s="173"/>
      <c r="AB399" s="173"/>
    </row>
    <row r="400" spans="1:28" x14ac:dyDescent="0.25">
      <c r="D400" s="1" t="s">
        <v>417</v>
      </c>
      <c r="E400" s="1" t="s">
        <v>418</v>
      </c>
      <c r="G400" s="20">
        <v>23648</v>
      </c>
      <c r="H400" s="20">
        <v>16155</v>
      </c>
      <c r="I400" s="20">
        <v>8809</v>
      </c>
      <c r="J400" s="20">
        <v>580</v>
      </c>
      <c r="K400" s="20">
        <v>6604</v>
      </c>
      <c r="L400" s="20">
        <v>0</v>
      </c>
      <c r="M400" s="20">
        <v>162</v>
      </c>
      <c r="N400" s="20">
        <v>457</v>
      </c>
      <c r="O400" s="20">
        <v>457</v>
      </c>
      <c r="P400" s="20">
        <v>0</v>
      </c>
      <c r="Q400" s="20">
        <v>546</v>
      </c>
      <c r="R400" s="20">
        <v>6490</v>
      </c>
      <c r="S400" s="20">
        <v>6386</v>
      </c>
      <c r="T400" s="20">
        <v>104</v>
      </c>
      <c r="U400" s="20">
        <v>0</v>
      </c>
      <c r="V400" s="20">
        <v>0</v>
      </c>
      <c r="W400" s="20"/>
      <c r="X400" s="20">
        <v>6323</v>
      </c>
      <c r="Y400" s="173">
        <v>899.52610645999994</v>
      </c>
      <c r="Z400" s="173"/>
      <c r="AA400" s="173"/>
      <c r="AB400" s="173"/>
    </row>
    <row r="401" spans="1:28" x14ac:dyDescent="0.25">
      <c r="D401" s="1" t="s">
        <v>457</v>
      </c>
      <c r="E401" s="1" t="s">
        <v>458</v>
      </c>
      <c r="G401" s="20">
        <v>11921</v>
      </c>
      <c r="H401" s="20">
        <v>6916</v>
      </c>
      <c r="I401" s="20">
        <v>3273</v>
      </c>
      <c r="J401" s="20">
        <v>98</v>
      </c>
      <c r="K401" s="20">
        <v>2010</v>
      </c>
      <c r="L401" s="20">
        <v>196</v>
      </c>
      <c r="M401" s="20">
        <v>1339</v>
      </c>
      <c r="N401" s="20">
        <v>1791</v>
      </c>
      <c r="O401" s="20">
        <v>1791</v>
      </c>
      <c r="P401" s="20">
        <v>0</v>
      </c>
      <c r="Q401" s="20">
        <v>0</v>
      </c>
      <c r="R401" s="20">
        <v>3214</v>
      </c>
      <c r="S401" s="20">
        <v>3014</v>
      </c>
      <c r="T401" s="20">
        <v>200</v>
      </c>
      <c r="U401" s="20">
        <v>0</v>
      </c>
      <c r="V401" s="20">
        <v>420</v>
      </c>
      <c r="W401" s="20"/>
      <c r="X401" s="20">
        <v>1977</v>
      </c>
      <c r="Y401" s="173">
        <v>1127.02517184</v>
      </c>
      <c r="Z401" s="173"/>
      <c r="AA401" s="173"/>
      <c r="AB401" s="173"/>
    </row>
    <row r="402" spans="1:28" x14ac:dyDescent="0.25">
      <c r="D402" s="1" t="s">
        <v>280</v>
      </c>
      <c r="E402" s="1" t="s">
        <v>281</v>
      </c>
      <c r="G402" s="20">
        <v>28370</v>
      </c>
      <c r="H402" s="20">
        <v>15018</v>
      </c>
      <c r="I402" s="20">
        <v>6847</v>
      </c>
      <c r="J402" s="20">
        <v>5763</v>
      </c>
      <c r="K402" s="20">
        <v>35</v>
      </c>
      <c r="L402" s="20">
        <v>453</v>
      </c>
      <c r="M402" s="20">
        <v>1920</v>
      </c>
      <c r="N402" s="20">
        <v>137</v>
      </c>
      <c r="O402" s="20">
        <v>137</v>
      </c>
      <c r="P402" s="20">
        <v>0</v>
      </c>
      <c r="Q402" s="20">
        <v>1728</v>
      </c>
      <c r="R402" s="20">
        <v>11487</v>
      </c>
      <c r="S402" s="20">
        <v>11371</v>
      </c>
      <c r="T402" s="20">
        <v>116</v>
      </c>
      <c r="U402" s="20">
        <v>0</v>
      </c>
      <c r="V402" s="20">
        <v>0</v>
      </c>
      <c r="W402" s="20"/>
      <c r="X402" s="20">
        <v>2604</v>
      </c>
      <c r="Y402" s="173">
        <v>1419.03857672</v>
      </c>
      <c r="Z402" s="173"/>
      <c r="AA402" s="173"/>
      <c r="AB402" s="173"/>
    </row>
    <row r="403" spans="1:28" x14ac:dyDescent="0.25">
      <c r="D403" s="1" t="s">
        <v>286</v>
      </c>
      <c r="E403" s="1" t="s">
        <v>287</v>
      </c>
      <c r="G403" s="20">
        <v>42292</v>
      </c>
      <c r="H403" s="20">
        <v>34723</v>
      </c>
      <c r="I403" s="20">
        <v>19152.8</v>
      </c>
      <c r="J403" s="20">
        <v>3240.1</v>
      </c>
      <c r="K403" s="20">
        <v>9097.7000000000007</v>
      </c>
      <c r="L403" s="20">
        <v>1591.9</v>
      </c>
      <c r="M403" s="20">
        <v>1640.5</v>
      </c>
      <c r="N403" s="20">
        <v>6356</v>
      </c>
      <c r="O403" s="20">
        <v>6356</v>
      </c>
      <c r="P403" s="20">
        <v>0</v>
      </c>
      <c r="Q403" s="20">
        <v>802</v>
      </c>
      <c r="R403" s="20">
        <v>411</v>
      </c>
      <c r="S403" s="20">
        <v>411</v>
      </c>
      <c r="T403" s="20">
        <v>0</v>
      </c>
      <c r="U403" s="20">
        <v>0</v>
      </c>
      <c r="V403" s="20">
        <v>0</v>
      </c>
      <c r="W403" s="20"/>
      <c r="X403" s="20">
        <v>6447</v>
      </c>
      <c r="Y403" s="173">
        <v>2016.7570528000001</v>
      </c>
      <c r="Z403" s="173"/>
      <c r="AA403" s="173"/>
      <c r="AB403" s="173"/>
    </row>
    <row r="404" spans="1:28" x14ac:dyDescent="0.25">
      <c r="D404" s="1" t="s">
        <v>296</v>
      </c>
      <c r="E404" s="1" t="s">
        <v>297</v>
      </c>
      <c r="G404" s="20">
        <v>26670</v>
      </c>
      <c r="H404" s="20">
        <v>16167</v>
      </c>
      <c r="I404" s="20">
        <v>5775.2</v>
      </c>
      <c r="J404" s="20">
        <v>4421.8999999999996</v>
      </c>
      <c r="K404" s="20">
        <v>2631.7</v>
      </c>
      <c r="L404" s="20">
        <v>0</v>
      </c>
      <c r="M404" s="20">
        <v>3338.3</v>
      </c>
      <c r="N404" s="20">
        <v>2550</v>
      </c>
      <c r="O404" s="20">
        <v>2550</v>
      </c>
      <c r="P404" s="20">
        <v>0</v>
      </c>
      <c r="Q404" s="20">
        <v>4440</v>
      </c>
      <c r="R404" s="20">
        <v>3513</v>
      </c>
      <c r="S404" s="20">
        <v>3275</v>
      </c>
      <c r="T404" s="20">
        <v>216.4</v>
      </c>
      <c r="U404" s="20">
        <v>21.6</v>
      </c>
      <c r="V404" s="20">
        <v>0</v>
      </c>
      <c r="W404" s="20"/>
      <c r="X404" s="20">
        <v>3899</v>
      </c>
      <c r="Y404" s="173">
        <v>1219.9713793999999</v>
      </c>
      <c r="Z404" s="173"/>
      <c r="AA404" s="173"/>
      <c r="AB404" s="173"/>
    </row>
    <row r="405" spans="1:28" x14ac:dyDescent="0.25">
      <c r="D405" s="1" t="s">
        <v>320</v>
      </c>
      <c r="E405" s="1" t="s">
        <v>321</v>
      </c>
      <c r="G405" s="20">
        <v>34604</v>
      </c>
      <c r="H405" s="20">
        <v>19651</v>
      </c>
      <c r="I405" s="20">
        <v>11265.6</v>
      </c>
      <c r="J405" s="20">
        <v>549.70000000000005</v>
      </c>
      <c r="K405" s="20">
        <v>4682.7</v>
      </c>
      <c r="L405" s="20">
        <v>180.5</v>
      </c>
      <c r="M405" s="20">
        <v>2972.5</v>
      </c>
      <c r="N405" s="20">
        <v>7893</v>
      </c>
      <c r="O405" s="20">
        <v>7874.5</v>
      </c>
      <c r="P405" s="20">
        <v>18.5</v>
      </c>
      <c r="Q405" s="20">
        <v>324</v>
      </c>
      <c r="R405" s="20">
        <v>6736</v>
      </c>
      <c r="S405" s="20">
        <v>6519.7</v>
      </c>
      <c r="T405" s="20">
        <v>216.3</v>
      </c>
      <c r="U405" s="20">
        <v>0</v>
      </c>
      <c r="V405" s="20">
        <v>0</v>
      </c>
      <c r="W405" s="20"/>
      <c r="X405" s="20">
        <v>6021</v>
      </c>
      <c r="Y405" s="173">
        <v>1751.21951947</v>
      </c>
      <c r="Z405" s="173"/>
      <c r="AA405" s="173"/>
      <c r="AB405" s="173"/>
    </row>
    <row r="406" spans="1:28" s="11" customFormat="1" x14ac:dyDescent="0.25">
      <c r="A406" s="10"/>
      <c r="B406" s="10"/>
      <c r="C406" s="10" t="s">
        <v>809</v>
      </c>
      <c r="D406" s="10"/>
      <c r="E406" s="10"/>
      <c r="F406" s="10"/>
      <c r="G406" s="22">
        <v>359016</v>
      </c>
      <c r="H406" s="22">
        <v>213052</v>
      </c>
      <c r="I406" s="22">
        <v>121953.5</v>
      </c>
      <c r="J406" s="22">
        <v>20288.7</v>
      </c>
      <c r="K406" s="22">
        <v>41943.299999999996</v>
      </c>
      <c r="L406" s="22">
        <v>5864.7000000000007</v>
      </c>
      <c r="M406" s="22">
        <v>23001.899999999998</v>
      </c>
      <c r="N406" s="22">
        <v>60867</v>
      </c>
      <c r="O406" s="22">
        <v>44353.5</v>
      </c>
      <c r="P406" s="22">
        <v>16513.5</v>
      </c>
      <c r="Q406" s="22">
        <v>15833</v>
      </c>
      <c r="R406" s="22">
        <v>69264</v>
      </c>
      <c r="S406" s="22">
        <v>67829.600000000006</v>
      </c>
      <c r="T406" s="22">
        <v>1373.8</v>
      </c>
      <c r="U406" s="22">
        <v>60.6</v>
      </c>
      <c r="V406" s="22">
        <v>1519</v>
      </c>
      <c r="W406" s="22"/>
      <c r="X406" s="22">
        <v>62437</v>
      </c>
      <c r="Y406" s="173">
        <v>17373.334006549998</v>
      </c>
      <c r="Z406" s="173"/>
      <c r="AA406" s="173"/>
      <c r="AB406" s="173"/>
    </row>
    <row r="407" spans="1:28" x14ac:dyDescent="0.25">
      <c r="C407" s="1" t="s">
        <v>810</v>
      </c>
      <c r="D407" s="1" t="s">
        <v>522</v>
      </c>
      <c r="E407" s="1" t="s">
        <v>523</v>
      </c>
      <c r="G407" s="20">
        <v>22942</v>
      </c>
      <c r="H407" s="20">
        <v>18162</v>
      </c>
      <c r="I407" s="206" t="s">
        <v>1027</v>
      </c>
      <c r="J407" s="206" t="s">
        <v>1027</v>
      </c>
      <c r="K407" s="206" t="s">
        <v>1027</v>
      </c>
      <c r="L407" s="206" t="s">
        <v>1027</v>
      </c>
      <c r="M407" s="206" t="s">
        <v>1027</v>
      </c>
      <c r="N407" s="20">
        <v>1989</v>
      </c>
      <c r="O407" s="206" t="s">
        <v>1027</v>
      </c>
      <c r="P407" s="206" t="s">
        <v>1027</v>
      </c>
      <c r="Q407" s="20">
        <v>0</v>
      </c>
      <c r="R407" s="20">
        <v>2791</v>
      </c>
      <c r="S407" s="206" t="s">
        <v>1027</v>
      </c>
      <c r="T407" s="206" t="s">
        <v>1027</v>
      </c>
      <c r="U407" s="206" t="s">
        <v>1027</v>
      </c>
      <c r="V407" s="20"/>
      <c r="W407" s="20"/>
      <c r="X407" s="20">
        <v>4225</v>
      </c>
      <c r="Y407" s="173">
        <v>1228.63234814</v>
      </c>
      <c r="Z407" s="173"/>
      <c r="AA407" s="173"/>
      <c r="AB407" s="173"/>
    </row>
    <row r="408" spans="1:28" x14ac:dyDescent="0.25">
      <c r="D408" s="1" t="s">
        <v>578</v>
      </c>
      <c r="E408" s="1" t="s">
        <v>579</v>
      </c>
      <c r="G408" s="20">
        <v>27835</v>
      </c>
      <c r="H408" s="20">
        <v>17101</v>
      </c>
      <c r="I408" s="206" t="s">
        <v>1027</v>
      </c>
      <c r="J408" s="206" t="s">
        <v>1027</v>
      </c>
      <c r="K408" s="206" t="s">
        <v>1027</v>
      </c>
      <c r="L408" s="206" t="s">
        <v>1027</v>
      </c>
      <c r="M408" s="206" t="s">
        <v>1027</v>
      </c>
      <c r="N408" s="20">
        <v>5905</v>
      </c>
      <c r="O408" s="206" t="s">
        <v>1027</v>
      </c>
      <c r="P408" s="206" t="s">
        <v>1027</v>
      </c>
      <c r="Q408" s="20">
        <v>440</v>
      </c>
      <c r="R408" s="20">
        <v>4389</v>
      </c>
      <c r="S408" s="206" t="s">
        <v>1027</v>
      </c>
      <c r="T408" s="206" t="s">
        <v>1027</v>
      </c>
      <c r="U408" s="206" t="s">
        <v>1027</v>
      </c>
      <c r="V408" s="20"/>
      <c r="W408" s="20"/>
      <c r="X408" s="20">
        <v>4545</v>
      </c>
      <c r="Y408" s="173">
        <v>1215.4669711199999</v>
      </c>
      <c r="Z408" s="173"/>
      <c r="AA408" s="173"/>
      <c r="AB408" s="173"/>
    </row>
    <row r="409" spans="1:28" s="11" customFormat="1" x14ac:dyDescent="0.25">
      <c r="A409" s="10"/>
      <c r="B409" s="10"/>
      <c r="C409" s="10" t="s">
        <v>811</v>
      </c>
      <c r="D409" s="10"/>
      <c r="E409" s="10"/>
      <c r="F409" s="10"/>
      <c r="G409" s="22">
        <v>50777</v>
      </c>
      <c r="H409" s="22">
        <v>35263</v>
      </c>
      <c r="I409" s="22">
        <v>20513.2</v>
      </c>
      <c r="J409" s="22">
        <v>3378.7</v>
      </c>
      <c r="K409" s="22">
        <v>6641.8</v>
      </c>
      <c r="L409" s="22">
        <v>904.40000000000009</v>
      </c>
      <c r="M409" s="22">
        <v>3824.9</v>
      </c>
      <c r="N409" s="22">
        <v>7894</v>
      </c>
      <c r="O409" s="22">
        <v>5320.1</v>
      </c>
      <c r="P409" s="22">
        <v>2573.9</v>
      </c>
      <c r="Q409" s="22">
        <v>440</v>
      </c>
      <c r="R409" s="22">
        <v>7180</v>
      </c>
      <c r="S409" s="22">
        <v>7036.2999999999993</v>
      </c>
      <c r="T409" s="22">
        <v>137.6</v>
      </c>
      <c r="U409" s="22">
        <v>6.1</v>
      </c>
      <c r="V409" s="22"/>
      <c r="W409" s="22"/>
      <c r="X409" s="22">
        <v>8770</v>
      </c>
      <c r="Y409" s="173">
        <v>2444.0993192599999</v>
      </c>
      <c r="Z409" s="173"/>
      <c r="AA409" s="173"/>
      <c r="AB409" s="173"/>
    </row>
    <row r="410" spans="1:28" s="8" customFormat="1" x14ac:dyDescent="0.25">
      <c r="A410" s="7"/>
      <c r="B410" s="7" t="s">
        <v>766</v>
      </c>
      <c r="C410" s="7"/>
      <c r="D410" s="7"/>
      <c r="E410" s="7"/>
      <c r="F410" s="7"/>
      <c r="G410" s="21">
        <v>409793</v>
      </c>
      <c r="H410" s="21">
        <v>248315</v>
      </c>
      <c r="I410" s="21">
        <v>142466.70000000001</v>
      </c>
      <c r="J410" s="21">
        <v>23667.4</v>
      </c>
      <c r="K410" s="21">
        <v>48585.1</v>
      </c>
      <c r="L410" s="21">
        <v>6769.1000000000013</v>
      </c>
      <c r="M410" s="21">
        <v>26826.799999999999</v>
      </c>
      <c r="N410" s="21">
        <v>68761</v>
      </c>
      <c r="O410" s="21">
        <v>49673.599999999999</v>
      </c>
      <c r="P410" s="21">
        <v>19087.400000000001</v>
      </c>
      <c r="Q410" s="21">
        <v>16273</v>
      </c>
      <c r="R410" s="21">
        <v>76444</v>
      </c>
      <c r="S410" s="21">
        <v>74865.900000000009</v>
      </c>
      <c r="T410" s="21">
        <v>1511.3999999999999</v>
      </c>
      <c r="U410" s="21">
        <v>66.7</v>
      </c>
      <c r="V410" s="21">
        <v>1519</v>
      </c>
      <c r="W410" s="21"/>
      <c r="X410" s="21">
        <v>71207</v>
      </c>
      <c r="Y410" s="174">
        <v>19817.433325810001</v>
      </c>
      <c r="Z410" s="173"/>
      <c r="AA410" s="173"/>
      <c r="AB410" s="173"/>
    </row>
    <row r="411" spans="1:28" x14ac:dyDescent="0.25">
      <c r="B411" s="1">
        <v>3</v>
      </c>
      <c r="C411" s="1" t="s">
        <v>808</v>
      </c>
      <c r="D411" s="1" t="s">
        <v>55</v>
      </c>
      <c r="E411" s="1" t="s">
        <v>56</v>
      </c>
      <c r="G411" s="20">
        <v>12702</v>
      </c>
      <c r="H411" s="20">
        <v>7617</v>
      </c>
      <c r="I411" s="20">
        <v>5219</v>
      </c>
      <c r="J411" s="20">
        <v>484</v>
      </c>
      <c r="K411" s="20">
        <v>1217</v>
      </c>
      <c r="L411" s="20">
        <v>152</v>
      </c>
      <c r="M411" s="20">
        <v>545</v>
      </c>
      <c r="N411" s="20">
        <v>2544</v>
      </c>
      <c r="O411" s="20">
        <v>1241</v>
      </c>
      <c r="P411" s="20">
        <v>1303</v>
      </c>
      <c r="Q411" s="20">
        <v>0</v>
      </c>
      <c r="R411" s="20">
        <v>2541</v>
      </c>
      <c r="S411" s="20">
        <v>2405</v>
      </c>
      <c r="T411" s="20">
        <v>136</v>
      </c>
      <c r="U411" s="20">
        <v>0</v>
      </c>
      <c r="V411" s="20">
        <v>0</v>
      </c>
      <c r="W411" s="20"/>
      <c r="X411" s="20">
        <v>426</v>
      </c>
      <c r="Y411" s="173">
        <v>1011.69734221</v>
      </c>
      <c r="Z411" s="173"/>
      <c r="AA411" s="173"/>
      <c r="AB411" s="173"/>
    </row>
    <row r="412" spans="1:28" x14ac:dyDescent="0.25">
      <c r="D412" s="1" t="s">
        <v>10</v>
      </c>
      <c r="E412" s="1" t="s">
        <v>11</v>
      </c>
      <c r="G412" s="20">
        <v>8874</v>
      </c>
      <c r="H412" s="20">
        <v>5863</v>
      </c>
      <c r="I412" s="20">
        <v>4000</v>
      </c>
      <c r="J412" s="20">
        <v>325</v>
      </c>
      <c r="K412" s="20">
        <v>1427</v>
      </c>
      <c r="L412" s="20">
        <v>15</v>
      </c>
      <c r="M412" s="20">
        <v>96</v>
      </c>
      <c r="N412" s="20">
        <v>12</v>
      </c>
      <c r="O412" s="20">
        <v>12</v>
      </c>
      <c r="P412" s="20">
        <v>0</v>
      </c>
      <c r="Q412" s="20">
        <v>216</v>
      </c>
      <c r="R412" s="20">
        <v>2783</v>
      </c>
      <c r="S412" s="20">
        <v>2774</v>
      </c>
      <c r="T412" s="20">
        <v>0</v>
      </c>
      <c r="U412" s="20">
        <v>9</v>
      </c>
      <c r="V412" s="20">
        <v>0</v>
      </c>
      <c r="W412" s="20"/>
      <c r="X412" s="20">
        <v>483</v>
      </c>
      <c r="Y412" s="173">
        <v>718.86980642000003</v>
      </c>
      <c r="Z412" s="173"/>
      <c r="AA412" s="173"/>
      <c r="AB412" s="173"/>
    </row>
    <row r="413" spans="1:28" x14ac:dyDescent="0.25">
      <c r="D413" s="1" t="s">
        <v>494</v>
      </c>
      <c r="E413" s="1" t="s">
        <v>495</v>
      </c>
      <c r="G413" s="20">
        <v>19075</v>
      </c>
      <c r="H413" s="20">
        <v>7037</v>
      </c>
      <c r="I413" s="20">
        <v>4009</v>
      </c>
      <c r="J413" s="20">
        <v>462</v>
      </c>
      <c r="K413" s="20">
        <v>1413</v>
      </c>
      <c r="L413" s="20">
        <v>0</v>
      </c>
      <c r="M413" s="20">
        <v>1153</v>
      </c>
      <c r="N413" s="20">
        <v>3356</v>
      </c>
      <c r="O413" s="20">
        <v>2176</v>
      </c>
      <c r="P413" s="20">
        <v>1180</v>
      </c>
      <c r="Q413" s="20">
        <v>2755</v>
      </c>
      <c r="R413" s="20">
        <v>5927</v>
      </c>
      <c r="S413" s="20">
        <v>5791</v>
      </c>
      <c r="T413" s="20">
        <v>117</v>
      </c>
      <c r="U413" s="20">
        <v>19</v>
      </c>
      <c r="V413" s="20">
        <v>0</v>
      </c>
      <c r="W413" s="20"/>
      <c r="X413" s="20">
        <v>2072</v>
      </c>
      <c r="Y413" s="173">
        <v>784.03274135000004</v>
      </c>
      <c r="Z413" s="173"/>
      <c r="AA413" s="173"/>
      <c r="AB413" s="173"/>
    </row>
    <row r="414" spans="1:28" x14ac:dyDescent="0.25">
      <c r="D414" s="1" t="s">
        <v>393</v>
      </c>
      <c r="E414" s="1" t="s">
        <v>394</v>
      </c>
      <c r="G414" s="20">
        <v>17159</v>
      </c>
      <c r="H414" s="20">
        <v>9633</v>
      </c>
      <c r="I414" s="20">
        <v>1514</v>
      </c>
      <c r="J414" s="20">
        <v>224</v>
      </c>
      <c r="K414" s="20">
        <v>1497</v>
      </c>
      <c r="L414" s="20">
        <v>191</v>
      </c>
      <c r="M414" s="20">
        <v>6207</v>
      </c>
      <c r="N414" s="20">
        <v>3027</v>
      </c>
      <c r="O414" s="20">
        <v>3027</v>
      </c>
      <c r="P414" s="20">
        <v>0</v>
      </c>
      <c r="Q414" s="20">
        <v>1535</v>
      </c>
      <c r="R414" s="20">
        <v>2964</v>
      </c>
      <c r="S414" s="20">
        <v>2964</v>
      </c>
      <c r="T414" s="20">
        <v>0</v>
      </c>
      <c r="U414" s="20">
        <v>0</v>
      </c>
      <c r="V414" s="20">
        <v>0</v>
      </c>
      <c r="W414" s="20"/>
      <c r="X414" s="20">
        <v>273</v>
      </c>
      <c r="Y414" s="173">
        <v>809.9666825999999</v>
      </c>
      <c r="Z414" s="173"/>
      <c r="AA414" s="173"/>
      <c r="AB414" s="173"/>
    </row>
    <row r="415" spans="1:28" x14ac:dyDescent="0.25">
      <c r="D415" s="1" t="s">
        <v>620</v>
      </c>
      <c r="E415" s="1" t="s">
        <v>621</v>
      </c>
      <c r="G415" s="20">
        <v>6646</v>
      </c>
      <c r="H415" s="20">
        <v>4074</v>
      </c>
      <c r="I415" s="20">
        <v>3144.3</v>
      </c>
      <c r="J415" s="20">
        <v>0</v>
      </c>
      <c r="K415" s="20">
        <v>604.6</v>
      </c>
      <c r="L415" s="20">
        <v>0</v>
      </c>
      <c r="M415" s="20">
        <v>325.10000000000002</v>
      </c>
      <c r="N415" s="20">
        <v>560</v>
      </c>
      <c r="O415" s="20">
        <v>23</v>
      </c>
      <c r="P415" s="20">
        <v>537</v>
      </c>
      <c r="Q415" s="20">
        <v>560</v>
      </c>
      <c r="R415" s="20">
        <v>1452</v>
      </c>
      <c r="S415" s="20">
        <v>1099.0999999999999</v>
      </c>
      <c r="T415" s="20">
        <v>352.9</v>
      </c>
      <c r="U415" s="20">
        <v>0</v>
      </c>
      <c r="V415" s="20">
        <v>0</v>
      </c>
      <c r="W415" s="20"/>
      <c r="X415" s="20">
        <v>836</v>
      </c>
      <c r="Y415" s="173">
        <v>702.49700603000008</v>
      </c>
      <c r="Z415" s="173"/>
      <c r="AA415" s="173"/>
      <c r="AB415" s="173"/>
    </row>
    <row r="416" spans="1:28" x14ac:dyDescent="0.25">
      <c r="D416" s="1" t="s">
        <v>628</v>
      </c>
      <c r="E416" s="1" t="s">
        <v>629</v>
      </c>
      <c r="G416" s="20">
        <v>17260</v>
      </c>
      <c r="H416" s="20">
        <v>3764</v>
      </c>
      <c r="I416" s="20">
        <v>1849</v>
      </c>
      <c r="J416" s="20">
        <v>446</v>
      </c>
      <c r="K416" s="20">
        <v>1469</v>
      </c>
      <c r="L416" s="20">
        <v>0</v>
      </c>
      <c r="M416" s="20">
        <v>0</v>
      </c>
      <c r="N416" s="20">
        <v>9449</v>
      </c>
      <c r="O416" s="20">
        <v>5531</v>
      </c>
      <c r="P416" s="20">
        <v>3918</v>
      </c>
      <c r="Q416" s="20">
        <v>126</v>
      </c>
      <c r="R416" s="20">
        <v>3921</v>
      </c>
      <c r="S416" s="20">
        <v>3843</v>
      </c>
      <c r="T416" s="20">
        <v>78</v>
      </c>
      <c r="U416" s="20">
        <v>0</v>
      </c>
      <c r="V416" s="20">
        <v>0</v>
      </c>
      <c r="W416" s="20"/>
      <c r="X416" s="20">
        <v>1844</v>
      </c>
      <c r="Y416" s="173">
        <v>786.94253958999991</v>
      </c>
      <c r="Z416" s="173"/>
      <c r="AA416" s="173"/>
      <c r="AB416" s="173"/>
    </row>
    <row r="417" spans="1:28" x14ac:dyDescent="0.25">
      <c r="D417" s="1" t="s">
        <v>630</v>
      </c>
      <c r="E417" s="1" t="s">
        <v>631</v>
      </c>
      <c r="G417" s="20">
        <v>20003</v>
      </c>
      <c r="H417" s="20">
        <v>7468</v>
      </c>
      <c r="I417" s="20">
        <v>3438.2</v>
      </c>
      <c r="J417" s="20">
        <v>245.7</v>
      </c>
      <c r="K417" s="20">
        <v>2582</v>
      </c>
      <c r="L417" s="20">
        <v>0</v>
      </c>
      <c r="M417" s="20">
        <v>1202.0999999999999</v>
      </c>
      <c r="N417" s="20">
        <v>9126</v>
      </c>
      <c r="O417" s="20">
        <v>9126</v>
      </c>
      <c r="P417" s="20">
        <v>0</v>
      </c>
      <c r="Q417" s="20">
        <v>520</v>
      </c>
      <c r="R417" s="20">
        <v>2889</v>
      </c>
      <c r="S417" s="20">
        <v>2655.9</v>
      </c>
      <c r="T417" s="20">
        <v>233.1</v>
      </c>
      <c r="U417" s="20">
        <v>0</v>
      </c>
      <c r="V417" s="20">
        <v>0</v>
      </c>
      <c r="W417" s="20"/>
      <c r="X417" s="20">
        <v>2055</v>
      </c>
      <c r="Y417" s="173">
        <v>971.84788510999999</v>
      </c>
      <c r="Z417" s="173"/>
      <c r="AA417" s="173"/>
      <c r="AB417" s="173"/>
    </row>
    <row r="418" spans="1:28" x14ac:dyDescent="0.25">
      <c r="D418" s="1" t="s">
        <v>648</v>
      </c>
      <c r="E418" s="1" t="s">
        <v>649</v>
      </c>
      <c r="G418" s="20">
        <v>29434</v>
      </c>
      <c r="H418" s="20">
        <v>8468</v>
      </c>
      <c r="I418" s="20">
        <v>5742</v>
      </c>
      <c r="J418" s="20">
        <v>250</v>
      </c>
      <c r="K418" s="20">
        <v>2204</v>
      </c>
      <c r="L418" s="20">
        <v>0</v>
      </c>
      <c r="M418" s="20">
        <v>272</v>
      </c>
      <c r="N418" s="20">
        <v>9798</v>
      </c>
      <c r="O418" s="20">
        <v>9798</v>
      </c>
      <c r="P418" s="20">
        <v>0</v>
      </c>
      <c r="Q418" s="20">
        <v>6642</v>
      </c>
      <c r="R418" s="20">
        <v>4526</v>
      </c>
      <c r="S418" s="20">
        <v>4241</v>
      </c>
      <c r="T418" s="20">
        <v>285</v>
      </c>
      <c r="U418" s="20">
        <v>0</v>
      </c>
      <c r="V418" s="20">
        <v>0</v>
      </c>
      <c r="W418" s="20"/>
      <c r="X418" s="20">
        <v>3317</v>
      </c>
      <c r="Y418" s="173">
        <v>1055.6543633199999</v>
      </c>
      <c r="Z418" s="173"/>
      <c r="AA418" s="173"/>
      <c r="AB418" s="173"/>
    </row>
    <row r="419" spans="1:28" x14ac:dyDescent="0.25">
      <c r="D419" s="1" t="s">
        <v>684</v>
      </c>
      <c r="E419" s="1" t="s">
        <v>685</v>
      </c>
      <c r="G419" s="20">
        <v>14973</v>
      </c>
      <c r="H419" s="20">
        <v>9191</v>
      </c>
      <c r="I419" s="20">
        <v>4902</v>
      </c>
      <c r="J419" s="20">
        <v>566</v>
      </c>
      <c r="K419" s="20">
        <v>3066</v>
      </c>
      <c r="L419" s="20">
        <v>10</v>
      </c>
      <c r="M419" s="20">
        <v>647</v>
      </c>
      <c r="N419" s="20">
        <v>870</v>
      </c>
      <c r="O419" s="20">
        <v>859</v>
      </c>
      <c r="P419" s="20">
        <v>11</v>
      </c>
      <c r="Q419" s="20">
        <v>260</v>
      </c>
      <c r="R419" s="20">
        <v>4652</v>
      </c>
      <c r="S419" s="20">
        <v>4581</v>
      </c>
      <c r="T419" s="20">
        <v>71</v>
      </c>
      <c r="U419" s="20">
        <v>0</v>
      </c>
      <c r="V419" s="20">
        <v>0</v>
      </c>
      <c r="W419" s="20"/>
      <c r="X419" s="20">
        <v>3776</v>
      </c>
      <c r="Y419" s="173">
        <v>845.76290161999998</v>
      </c>
      <c r="Z419" s="173"/>
      <c r="AA419" s="173"/>
      <c r="AB419" s="173"/>
    </row>
    <row r="420" spans="1:28" x14ac:dyDescent="0.25">
      <c r="D420" s="1" t="s">
        <v>219</v>
      </c>
      <c r="E420" s="1" t="s">
        <v>220</v>
      </c>
      <c r="G420" s="20">
        <v>21688</v>
      </c>
      <c r="H420" s="20">
        <v>14155</v>
      </c>
      <c r="I420" s="20">
        <v>7507</v>
      </c>
      <c r="J420" s="20">
        <v>764</v>
      </c>
      <c r="K420" s="20">
        <v>3998</v>
      </c>
      <c r="L420" s="20">
        <v>384</v>
      </c>
      <c r="M420" s="20">
        <v>1502</v>
      </c>
      <c r="N420" s="20">
        <v>240</v>
      </c>
      <c r="O420" s="20">
        <v>240</v>
      </c>
      <c r="P420" s="20">
        <v>0</v>
      </c>
      <c r="Q420" s="20">
        <v>978</v>
      </c>
      <c r="R420" s="20">
        <v>6315</v>
      </c>
      <c r="S420" s="20">
        <v>5916</v>
      </c>
      <c r="T420" s="20">
        <v>399</v>
      </c>
      <c r="U420" s="20">
        <v>0</v>
      </c>
      <c r="V420" s="20">
        <v>0</v>
      </c>
      <c r="W420" s="20"/>
      <c r="X420" s="20">
        <v>3499</v>
      </c>
      <c r="Y420" s="173">
        <v>988.47899387999996</v>
      </c>
      <c r="Z420" s="173"/>
      <c r="AA420" s="173"/>
      <c r="AB420" s="173"/>
    </row>
    <row r="421" spans="1:28" x14ac:dyDescent="0.25">
      <c r="D421" s="1" t="s">
        <v>233</v>
      </c>
      <c r="E421" s="1" t="s">
        <v>234</v>
      </c>
      <c r="G421" s="20">
        <v>12179</v>
      </c>
      <c r="H421" s="20">
        <v>7807</v>
      </c>
      <c r="I421" s="20">
        <v>6042</v>
      </c>
      <c r="J421" s="20">
        <v>0</v>
      </c>
      <c r="K421" s="20">
        <v>416</v>
      </c>
      <c r="L421" s="20">
        <v>76</v>
      </c>
      <c r="M421" s="20">
        <v>1273</v>
      </c>
      <c r="N421" s="20">
        <v>2117</v>
      </c>
      <c r="O421" s="20">
        <v>1230</v>
      </c>
      <c r="P421" s="20">
        <v>887</v>
      </c>
      <c r="Q421" s="20">
        <v>302</v>
      </c>
      <c r="R421" s="20">
        <v>1953</v>
      </c>
      <c r="S421" s="20">
        <v>1596</v>
      </c>
      <c r="T421" s="20">
        <v>357</v>
      </c>
      <c r="U421" s="20">
        <v>0</v>
      </c>
      <c r="V421" s="20">
        <v>0</v>
      </c>
      <c r="W421" s="20"/>
      <c r="X421" s="20">
        <v>435</v>
      </c>
      <c r="Y421" s="173">
        <v>754.88739382999995</v>
      </c>
      <c r="Z421" s="173"/>
      <c r="AA421" s="173"/>
      <c r="AB421" s="173"/>
    </row>
    <row r="422" spans="1:28" x14ac:dyDescent="0.25">
      <c r="D422" s="1" t="s">
        <v>694</v>
      </c>
      <c r="E422" s="1" t="s">
        <v>695</v>
      </c>
      <c r="G422" s="20">
        <v>6547</v>
      </c>
      <c r="H422" s="20">
        <v>2920</v>
      </c>
      <c r="I422" s="20">
        <v>0</v>
      </c>
      <c r="J422" s="20">
        <v>2052</v>
      </c>
      <c r="K422" s="20">
        <v>60</v>
      </c>
      <c r="L422" s="20">
        <v>0</v>
      </c>
      <c r="M422" s="20">
        <v>808</v>
      </c>
      <c r="N422" s="20">
        <v>874</v>
      </c>
      <c r="O422" s="20">
        <v>310</v>
      </c>
      <c r="P422" s="20">
        <v>564</v>
      </c>
      <c r="Q422" s="20">
        <v>398</v>
      </c>
      <c r="R422" s="20">
        <v>2355</v>
      </c>
      <c r="S422" s="20">
        <v>2171</v>
      </c>
      <c r="T422" s="20">
        <v>184</v>
      </c>
      <c r="U422" s="20">
        <v>0</v>
      </c>
      <c r="V422" s="20">
        <v>0</v>
      </c>
      <c r="W422" s="20"/>
      <c r="X422" s="20">
        <v>305</v>
      </c>
      <c r="Y422" s="173">
        <v>708.7683781400001</v>
      </c>
      <c r="Z422" s="173"/>
      <c r="AA422" s="173"/>
      <c r="AB422" s="173"/>
    </row>
    <row r="423" spans="1:28" s="11" customFormat="1" x14ac:dyDescent="0.25">
      <c r="A423" s="10"/>
      <c r="B423" s="10"/>
      <c r="C423" s="10" t="s">
        <v>809</v>
      </c>
      <c r="D423" s="10"/>
      <c r="E423" s="10"/>
      <c r="F423" s="10"/>
      <c r="G423" s="22">
        <v>186540</v>
      </c>
      <c r="H423" s="22">
        <v>87997</v>
      </c>
      <c r="I423" s="22">
        <v>47366.5</v>
      </c>
      <c r="J423" s="22">
        <v>5818.7</v>
      </c>
      <c r="K423" s="22">
        <v>19953.599999999999</v>
      </c>
      <c r="L423" s="22">
        <v>828</v>
      </c>
      <c r="M423" s="22">
        <v>14030.2</v>
      </c>
      <c r="N423" s="22">
        <v>41973</v>
      </c>
      <c r="O423" s="22">
        <v>33573</v>
      </c>
      <c r="P423" s="22">
        <v>8400</v>
      </c>
      <c r="Q423" s="22">
        <v>14292</v>
      </c>
      <c r="R423" s="22">
        <v>42278</v>
      </c>
      <c r="S423" s="22">
        <v>40037</v>
      </c>
      <c r="T423" s="22">
        <v>2213</v>
      </c>
      <c r="U423" s="22">
        <v>28</v>
      </c>
      <c r="V423" s="22">
        <v>0</v>
      </c>
      <c r="W423" s="22"/>
      <c r="X423" s="22">
        <v>19321</v>
      </c>
      <c r="Y423" s="173">
        <v>10139.4060341</v>
      </c>
      <c r="Z423" s="173"/>
      <c r="AA423" s="173"/>
      <c r="AB423" s="173"/>
    </row>
    <row r="424" spans="1:28" x14ac:dyDescent="0.25">
      <c r="C424" s="1" t="s">
        <v>810</v>
      </c>
      <c r="D424" s="1" t="s">
        <v>530</v>
      </c>
      <c r="E424" s="1" t="s">
        <v>531</v>
      </c>
      <c r="G424" s="20">
        <v>20079</v>
      </c>
      <c r="H424" s="20">
        <v>10369</v>
      </c>
      <c r="I424" s="206" t="s">
        <v>1027</v>
      </c>
      <c r="J424" s="206" t="s">
        <v>1027</v>
      </c>
      <c r="K424" s="206" t="s">
        <v>1027</v>
      </c>
      <c r="L424" s="206" t="s">
        <v>1027</v>
      </c>
      <c r="M424" s="206" t="s">
        <v>1027</v>
      </c>
      <c r="N424" s="20">
        <v>4222</v>
      </c>
      <c r="O424" s="206" t="s">
        <v>1027</v>
      </c>
      <c r="P424" s="206" t="s">
        <v>1027</v>
      </c>
      <c r="Q424" s="20">
        <v>941</v>
      </c>
      <c r="R424" s="20">
        <v>4547</v>
      </c>
      <c r="S424" s="206" t="s">
        <v>1027</v>
      </c>
      <c r="T424" s="206" t="s">
        <v>1027</v>
      </c>
      <c r="U424" s="206" t="s">
        <v>1027</v>
      </c>
      <c r="V424" s="20"/>
      <c r="W424" s="20"/>
      <c r="X424" s="20">
        <v>273</v>
      </c>
      <c r="Y424" s="173">
        <v>1034.05068762</v>
      </c>
      <c r="Z424" s="173"/>
      <c r="AA424" s="173"/>
      <c r="AB424" s="173"/>
    </row>
    <row r="425" spans="1:28" x14ac:dyDescent="0.25">
      <c r="D425" s="1" t="s">
        <v>176</v>
      </c>
      <c r="E425" s="1" t="s">
        <v>177</v>
      </c>
      <c r="G425" s="20">
        <v>11064</v>
      </c>
      <c r="H425" s="20">
        <v>5138</v>
      </c>
      <c r="I425" s="206" t="s">
        <v>1027</v>
      </c>
      <c r="J425" s="206" t="s">
        <v>1027</v>
      </c>
      <c r="K425" s="206" t="s">
        <v>1027</v>
      </c>
      <c r="L425" s="206" t="s">
        <v>1027</v>
      </c>
      <c r="M425" s="206" t="s">
        <v>1027</v>
      </c>
      <c r="N425" s="20">
        <v>1497</v>
      </c>
      <c r="O425" s="206" t="s">
        <v>1027</v>
      </c>
      <c r="P425" s="206" t="s">
        <v>1027</v>
      </c>
      <c r="Q425" s="20">
        <v>974</v>
      </c>
      <c r="R425" s="20">
        <v>3455</v>
      </c>
      <c r="S425" s="206" t="s">
        <v>1027</v>
      </c>
      <c r="T425" s="206" t="s">
        <v>1027</v>
      </c>
      <c r="U425" s="206" t="s">
        <v>1027</v>
      </c>
      <c r="V425" s="20"/>
      <c r="W425" s="20"/>
      <c r="X425" s="20">
        <v>1107</v>
      </c>
      <c r="Y425" s="173">
        <v>779.68517085999997</v>
      </c>
      <c r="Z425" s="173"/>
      <c r="AA425" s="173"/>
      <c r="AB425" s="173"/>
    </row>
    <row r="426" spans="1:28" s="11" customFormat="1" x14ac:dyDescent="0.25">
      <c r="A426" s="10"/>
      <c r="B426" s="10"/>
      <c r="C426" s="10" t="s">
        <v>811</v>
      </c>
      <c r="D426" s="10"/>
      <c r="E426" s="10"/>
      <c r="F426" s="10"/>
      <c r="G426" s="22">
        <v>31143</v>
      </c>
      <c r="H426" s="22">
        <v>15507</v>
      </c>
      <c r="I426" s="22">
        <v>8404.4</v>
      </c>
      <c r="J426" s="22">
        <v>1039.4000000000001</v>
      </c>
      <c r="K426" s="22">
        <v>3484.4</v>
      </c>
      <c r="L426" s="22">
        <v>148.89999999999998</v>
      </c>
      <c r="M426" s="22">
        <v>2429.9</v>
      </c>
      <c r="N426" s="22">
        <v>5719</v>
      </c>
      <c r="O426" s="22">
        <v>4546.6000000000004</v>
      </c>
      <c r="P426" s="22">
        <v>1172.4000000000001</v>
      </c>
      <c r="Q426" s="22">
        <v>1915</v>
      </c>
      <c r="R426" s="22">
        <v>8002</v>
      </c>
      <c r="S426" s="22">
        <v>7617.2999999999993</v>
      </c>
      <c r="T426" s="22">
        <v>379.4</v>
      </c>
      <c r="U426" s="22">
        <v>5.3</v>
      </c>
      <c r="V426" s="22"/>
      <c r="W426" s="22"/>
      <c r="X426" s="22">
        <v>1380</v>
      </c>
      <c r="Y426" s="173">
        <v>1813.7358584799999</v>
      </c>
      <c r="Z426" s="173"/>
      <c r="AA426" s="173"/>
      <c r="AB426" s="173"/>
    </row>
    <row r="427" spans="1:28" s="8" customFormat="1" x14ac:dyDescent="0.25">
      <c r="A427" s="7"/>
      <c r="B427" s="7" t="s">
        <v>767</v>
      </c>
      <c r="C427" s="7"/>
      <c r="D427" s="7"/>
      <c r="E427" s="7"/>
      <c r="F427" s="7"/>
      <c r="G427" s="21">
        <v>217683</v>
      </c>
      <c r="H427" s="21">
        <v>103504</v>
      </c>
      <c r="I427" s="21">
        <v>55770.899999999994</v>
      </c>
      <c r="J427" s="21">
        <v>6858.0999999999995</v>
      </c>
      <c r="K427" s="21">
        <v>23438</v>
      </c>
      <c r="L427" s="21">
        <v>976.9</v>
      </c>
      <c r="M427" s="21">
        <v>16460.099999999999</v>
      </c>
      <c r="N427" s="21">
        <v>47692</v>
      </c>
      <c r="O427" s="21">
        <v>38119.599999999999</v>
      </c>
      <c r="P427" s="21">
        <v>9572.4</v>
      </c>
      <c r="Q427" s="21">
        <v>16207</v>
      </c>
      <c r="R427" s="21">
        <v>50280</v>
      </c>
      <c r="S427" s="21">
        <v>47654.3</v>
      </c>
      <c r="T427" s="21">
        <v>2592.4</v>
      </c>
      <c r="U427" s="21">
        <v>33.299999999999997</v>
      </c>
      <c r="V427" s="21">
        <v>0</v>
      </c>
      <c r="W427" s="21"/>
      <c r="X427" s="21">
        <v>20701</v>
      </c>
      <c r="Y427" s="174">
        <v>11953.141892580001</v>
      </c>
      <c r="Z427" s="173"/>
      <c r="AA427" s="173"/>
      <c r="AB427" s="173"/>
    </row>
    <row r="428" spans="1:28" x14ac:dyDescent="0.25">
      <c r="B428" s="1">
        <v>4</v>
      </c>
      <c r="C428" s="1" t="s">
        <v>808</v>
      </c>
      <c r="D428" s="1" t="s">
        <v>53</v>
      </c>
      <c r="E428" s="1" t="s">
        <v>54</v>
      </c>
      <c r="G428" s="20">
        <v>4107</v>
      </c>
      <c r="H428" s="20">
        <v>2503</v>
      </c>
      <c r="I428" s="20">
        <v>2503</v>
      </c>
      <c r="J428" s="20">
        <v>0</v>
      </c>
      <c r="K428" s="20">
        <v>0</v>
      </c>
      <c r="L428" s="20">
        <v>0</v>
      </c>
      <c r="M428" s="20">
        <v>0</v>
      </c>
      <c r="N428" s="20">
        <v>526</v>
      </c>
      <c r="O428" s="20">
        <v>526</v>
      </c>
      <c r="P428" s="20">
        <v>0</v>
      </c>
      <c r="Q428" s="20">
        <v>71</v>
      </c>
      <c r="R428" s="20">
        <v>1007</v>
      </c>
      <c r="S428" s="20">
        <v>1007</v>
      </c>
      <c r="T428" s="20">
        <v>0</v>
      </c>
      <c r="U428" s="20">
        <v>0</v>
      </c>
      <c r="V428" s="20">
        <v>15</v>
      </c>
      <c r="W428" s="20"/>
      <c r="X428" s="20">
        <v>129</v>
      </c>
      <c r="Y428" s="173">
        <v>349.32226910000003</v>
      </c>
      <c r="Z428" s="173"/>
      <c r="AA428" s="173"/>
      <c r="AB428" s="173"/>
    </row>
    <row r="429" spans="1:28" x14ac:dyDescent="0.25">
      <c r="D429" s="1" t="s">
        <v>63</v>
      </c>
      <c r="E429" s="1" t="s">
        <v>64</v>
      </c>
      <c r="G429" s="20">
        <v>6305</v>
      </c>
      <c r="H429" s="20">
        <v>4128</v>
      </c>
      <c r="I429" s="20">
        <v>3847</v>
      </c>
      <c r="J429" s="20">
        <v>83</v>
      </c>
      <c r="K429" s="20">
        <v>0</v>
      </c>
      <c r="L429" s="20">
        <v>0</v>
      </c>
      <c r="M429" s="20">
        <v>198</v>
      </c>
      <c r="N429" s="20">
        <v>618</v>
      </c>
      <c r="O429" s="20">
        <v>618</v>
      </c>
      <c r="P429" s="20">
        <v>0</v>
      </c>
      <c r="Q429" s="20">
        <v>154</v>
      </c>
      <c r="R429" s="20">
        <v>1405</v>
      </c>
      <c r="S429" s="20">
        <v>1359</v>
      </c>
      <c r="T429" s="20">
        <v>46</v>
      </c>
      <c r="U429" s="20">
        <v>0</v>
      </c>
      <c r="V429" s="20">
        <v>0</v>
      </c>
      <c r="W429" s="20"/>
      <c r="X429" s="20">
        <v>9</v>
      </c>
      <c r="Y429" s="173">
        <v>404.23811677999998</v>
      </c>
      <c r="Z429" s="173"/>
      <c r="AA429" s="173"/>
      <c r="AB429" s="173"/>
    </row>
    <row r="430" spans="1:28" x14ac:dyDescent="0.25">
      <c r="D430" s="1" t="s">
        <v>6</v>
      </c>
      <c r="E430" s="1" t="s">
        <v>7</v>
      </c>
      <c r="G430" s="20">
        <v>16543</v>
      </c>
      <c r="H430" s="20">
        <v>12564</v>
      </c>
      <c r="I430" s="20">
        <v>7368</v>
      </c>
      <c r="J430" s="20">
        <v>2355</v>
      </c>
      <c r="K430" s="20">
        <v>2316</v>
      </c>
      <c r="L430" s="20">
        <v>525</v>
      </c>
      <c r="M430" s="20">
        <v>0</v>
      </c>
      <c r="N430" s="20">
        <v>316</v>
      </c>
      <c r="O430" s="20">
        <v>211</v>
      </c>
      <c r="P430" s="20">
        <v>105</v>
      </c>
      <c r="Q430" s="20">
        <v>0</v>
      </c>
      <c r="R430" s="20">
        <v>3663</v>
      </c>
      <c r="S430" s="20">
        <v>3618</v>
      </c>
      <c r="T430" s="20">
        <v>45</v>
      </c>
      <c r="U430" s="20">
        <v>0</v>
      </c>
      <c r="V430" s="20">
        <v>0</v>
      </c>
      <c r="W430" s="20"/>
      <c r="X430" s="20">
        <v>6638</v>
      </c>
      <c r="Y430" s="173">
        <v>527.99959819000003</v>
      </c>
      <c r="Z430" s="173"/>
      <c r="AA430" s="173"/>
      <c r="AB430" s="173"/>
    </row>
    <row r="431" spans="1:28" x14ac:dyDescent="0.25">
      <c r="D431" s="1" t="s">
        <v>12</v>
      </c>
      <c r="E431" s="1" t="s">
        <v>13</v>
      </c>
      <c r="G431" s="20">
        <v>5466</v>
      </c>
      <c r="H431" s="20">
        <v>3438</v>
      </c>
      <c r="I431" s="20">
        <v>2657</v>
      </c>
      <c r="J431" s="20">
        <v>35</v>
      </c>
      <c r="K431" s="20">
        <v>509</v>
      </c>
      <c r="L431" s="20">
        <v>0</v>
      </c>
      <c r="M431" s="20">
        <v>237</v>
      </c>
      <c r="N431" s="20">
        <v>76</v>
      </c>
      <c r="O431" s="20">
        <v>76</v>
      </c>
      <c r="P431" s="20">
        <v>0</v>
      </c>
      <c r="Q431" s="20">
        <v>53</v>
      </c>
      <c r="R431" s="20">
        <v>1899</v>
      </c>
      <c r="S431" s="20">
        <v>1865</v>
      </c>
      <c r="T431" s="20">
        <v>34</v>
      </c>
      <c r="U431" s="20">
        <v>0</v>
      </c>
      <c r="V431" s="20">
        <v>0</v>
      </c>
      <c r="W431" s="20"/>
      <c r="X431" s="20">
        <v>604</v>
      </c>
      <c r="Y431" s="173">
        <v>384.96787040000004</v>
      </c>
      <c r="Z431" s="173"/>
      <c r="AA431" s="173"/>
      <c r="AB431" s="173"/>
    </row>
    <row r="432" spans="1:28" x14ac:dyDescent="0.25">
      <c r="D432" s="1" t="s">
        <v>488</v>
      </c>
      <c r="E432" s="1" t="s">
        <v>489</v>
      </c>
      <c r="G432" s="20">
        <v>5319</v>
      </c>
      <c r="H432" s="20">
        <v>3042</v>
      </c>
      <c r="I432" s="20">
        <v>2753</v>
      </c>
      <c r="J432" s="20">
        <v>19</v>
      </c>
      <c r="K432" s="20">
        <v>270</v>
      </c>
      <c r="L432" s="20">
        <v>0</v>
      </c>
      <c r="M432" s="20">
        <v>0</v>
      </c>
      <c r="N432" s="20">
        <v>86</v>
      </c>
      <c r="O432" s="20">
        <v>86</v>
      </c>
      <c r="P432" s="20">
        <v>0</v>
      </c>
      <c r="Q432" s="20">
        <v>38</v>
      </c>
      <c r="R432" s="20">
        <v>2153</v>
      </c>
      <c r="S432" s="20">
        <v>2111</v>
      </c>
      <c r="T432" s="20">
        <v>42</v>
      </c>
      <c r="U432" s="20">
        <v>0</v>
      </c>
      <c r="V432" s="20">
        <v>74</v>
      </c>
      <c r="W432" s="20"/>
      <c r="X432" s="20">
        <v>72</v>
      </c>
      <c r="Y432" s="173">
        <v>588.47192662999998</v>
      </c>
      <c r="Z432" s="173"/>
      <c r="AA432" s="173"/>
      <c r="AB432" s="173"/>
    </row>
    <row r="433" spans="4:28" x14ac:dyDescent="0.25">
      <c r="D433" s="1" t="s">
        <v>498</v>
      </c>
      <c r="E433" s="1" t="s">
        <v>499</v>
      </c>
      <c r="G433" s="20">
        <v>3488</v>
      </c>
      <c r="H433" s="20">
        <v>1684</v>
      </c>
      <c r="I433" s="20">
        <v>1146</v>
      </c>
      <c r="J433" s="20">
        <v>13</v>
      </c>
      <c r="K433" s="20">
        <v>525</v>
      </c>
      <c r="L433" s="20">
        <v>0</v>
      </c>
      <c r="M433" s="20">
        <v>0</v>
      </c>
      <c r="N433" s="20">
        <v>124</v>
      </c>
      <c r="O433" s="20">
        <v>124</v>
      </c>
      <c r="P433" s="20">
        <v>0</v>
      </c>
      <c r="Q433" s="20">
        <v>237</v>
      </c>
      <c r="R433" s="20">
        <v>1443</v>
      </c>
      <c r="S433" s="20">
        <v>1408</v>
      </c>
      <c r="T433" s="20">
        <v>35</v>
      </c>
      <c r="U433" s="20">
        <v>0</v>
      </c>
      <c r="V433" s="20">
        <v>0</v>
      </c>
      <c r="W433" s="20"/>
      <c r="X433" s="20">
        <v>449</v>
      </c>
      <c r="Y433" s="173">
        <v>371.87858632000001</v>
      </c>
      <c r="Z433" s="173"/>
      <c r="AA433" s="173"/>
      <c r="AB433" s="173"/>
    </row>
    <row r="434" spans="4:28" x14ac:dyDescent="0.25">
      <c r="D434" s="1" t="s">
        <v>502</v>
      </c>
      <c r="E434" s="1" t="s">
        <v>503</v>
      </c>
      <c r="G434" s="20">
        <v>9872</v>
      </c>
      <c r="H434" s="20">
        <v>6391</v>
      </c>
      <c r="I434" s="20">
        <v>5864</v>
      </c>
      <c r="J434" s="20">
        <v>297</v>
      </c>
      <c r="K434" s="20">
        <v>117</v>
      </c>
      <c r="L434" s="20">
        <v>0</v>
      </c>
      <c r="M434" s="20">
        <v>113</v>
      </c>
      <c r="N434" s="20">
        <v>373</v>
      </c>
      <c r="O434" s="20">
        <v>370</v>
      </c>
      <c r="P434" s="20">
        <v>3</v>
      </c>
      <c r="Q434" s="20">
        <v>369</v>
      </c>
      <c r="R434" s="20">
        <v>2739</v>
      </c>
      <c r="S434" s="20">
        <v>2637</v>
      </c>
      <c r="T434" s="20">
        <v>102</v>
      </c>
      <c r="U434" s="20">
        <v>0</v>
      </c>
      <c r="V434" s="20">
        <v>120</v>
      </c>
      <c r="W434" s="20"/>
      <c r="X434" s="20">
        <v>890</v>
      </c>
      <c r="Y434" s="173">
        <v>576.32203320999997</v>
      </c>
      <c r="Z434" s="173"/>
      <c r="AA434" s="173"/>
      <c r="AB434" s="173"/>
    </row>
    <row r="435" spans="4:28" x14ac:dyDescent="0.25">
      <c r="D435" s="1" t="s">
        <v>504</v>
      </c>
      <c r="E435" s="1" t="s">
        <v>505</v>
      </c>
      <c r="G435" s="20">
        <v>9525</v>
      </c>
      <c r="H435" s="20">
        <v>4937</v>
      </c>
      <c r="I435" s="20">
        <v>1731</v>
      </c>
      <c r="J435" s="20">
        <v>88</v>
      </c>
      <c r="K435" s="20">
        <v>2826</v>
      </c>
      <c r="L435" s="20">
        <v>0</v>
      </c>
      <c r="M435" s="20">
        <v>292</v>
      </c>
      <c r="N435" s="20">
        <v>1993</v>
      </c>
      <c r="O435" s="20">
        <v>1122</v>
      </c>
      <c r="P435" s="20">
        <v>871</v>
      </c>
      <c r="Q435" s="20">
        <v>805</v>
      </c>
      <c r="R435" s="20">
        <v>1790</v>
      </c>
      <c r="S435" s="20">
        <v>1658</v>
      </c>
      <c r="T435" s="20">
        <v>88</v>
      </c>
      <c r="U435" s="20">
        <v>44</v>
      </c>
      <c r="V435" s="20">
        <v>0</v>
      </c>
      <c r="W435" s="20"/>
      <c r="X435" s="20">
        <v>1069</v>
      </c>
      <c r="Y435" s="173">
        <v>384.87457022000001</v>
      </c>
      <c r="Z435" s="173"/>
      <c r="AA435" s="173"/>
      <c r="AB435" s="173"/>
    </row>
    <row r="436" spans="4:28" x14ac:dyDescent="0.25">
      <c r="D436" s="1" t="s">
        <v>549</v>
      </c>
      <c r="E436" s="1" t="s">
        <v>550</v>
      </c>
      <c r="G436" s="20">
        <v>3789</v>
      </c>
      <c r="H436" s="20">
        <v>1935</v>
      </c>
      <c r="I436" s="20">
        <v>1549</v>
      </c>
      <c r="J436" s="20">
        <v>0</v>
      </c>
      <c r="K436" s="20">
        <v>240</v>
      </c>
      <c r="L436" s="20">
        <v>0</v>
      </c>
      <c r="M436" s="20">
        <v>146</v>
      </c>
      <c r="N436" s="20">
        <v>137</v>
      </c>
      <c r="O436" s="20">
        <v>0</v>
      </c>
      <c r="P436" s="20">
        <v>137</v>
      </c>
      <c r="Q436" s="20">
        <v>982</v>
      </c>
      <c r="R436" s="20">
        <v>735</v>
      </c>
      <c r="S436" s="20">
        <v>694</v>
      </c>
      <c r="T436" s="20">
        <v>41</v>
      </c>
      <c r="U436" s="20">
        <v>0</v>
      </c>
      <c r="V436" s="20">
        <v>17</v>
      </c>
      <c r="W436" s="20"/>
      <c r="X436" s="20">
        <v>800</v>
      </c>
      <c r="Y436" s="173">
        <v>305.30484137000002</v>
      </c>
      <c r="Z436" s="173"/>
      <c r="AA436" s="173"/>
      <c r="AB436" s="173"/>
    </row>
    <row r="437" spans="4:28" x14ac:dyDescent="0.25">
      <c r="D437" s="1" t="s">
        <v>560</v>
      </c>
      <c r="E437" s="1" t="s">
        <v>561</v>
      </c>
      <c r="G437" s="20">
        <v>6922</v>
      </c>
      <c r="H437" s="20">
        <v>3781</v>
      </c>
      <c r="I437" s="20">
        <v>2124</v>
      </c>
      <c r="J437" s="20">
        <v>0</v>
      </c>
      <c r="K437" s="20">
        <v>1597</v>
      </c>
      <c r="L437" s="20">
        <v>0</v>
      </c>
      <c r="M437" s="20">
        <v>60</v>
      </c>
      <c r="N437" s="20">
        <v>498</v>
      </c>
      <c r="O437" s="20">
        <v>367</v>
      </c>
      <c r="P437" s="20">
        <v>131</v>
      </c>
      <c r="Q437" s="20">
        <v>238</v>
      </c>
      <c r="R437" s="20">
        <v>2405</v>
      </c>
      <c r="S437" s="20">
        <v>2370</v>
      </c>
      <c r="T437" s="20">
        <v>35</v>
      </c>
      <c r="U437" s="20">
        <v>0</v>
      </c>
      <c r="V437" s="20">
        <v>0</v>
      </c>
      <c r="W437" s="20"/>
      <c r="X437" s="20">
        <v>1574</v>
      </c>
      <c r="Y437" s="173">
        <v>463.15820553000003</v>
      </c>
      <c r="Z437" s="173"/>
      <c r="AA437" s="173"/>
      <c r="AB437" s="173"/>
    </row>
    <row r="438" spans="4:28" x14ac:dyDescent="0.25">
      <c r="D438" s="1" t="s">
        <v>568</v>
      </c>
      <c r="E438" s="1" t="s">
        <v>569</v>
      </c>
      <c r="G438" s="20">
        <v>6189</v>
      </c>
      <c r="H438" s="20">
        <v>3281</v>
      </c>
      <c r="I438" s="20">
        <v>0</v>
      </c>
      <c r="J438" s="20">
        <v>0</v>
      </c>
      <c r="K438" s="20">
        <v>0</v>
      </c>
      <c r="L438" s="20">
        <v>0</v>
      </c>
      <c r="M438" s="20">
        <v>3281</v>
      </c>
      <c r="N438" s="20">
        <v>0</v>
      </c>
      <c r="O438" s="20">
        <v>0</v>
      </c>
      <c r="P438" s="20">
        <v>0</v>
      </c>
      <c r="Q438" s="20">
        <v>1313</v>
      </c>
      <c r="R438" s="20">
        <v>1595</v>
      </c>
      <c r="S438" s="20">
        <v>1446</v>
      </c>
      <c r="T438" s="20">
        <v>149</v>
      </c>
      <c r="U438" s="20">
        <v>0</v>
      </c>
      <c r="V438" s="20">
        <v>0</v>
      </c>
      <c r="W438" s="20"/>
      <c r="X438" s="20">
        <v>270</v>
      </c>
      <c r="Y438" s="173">
        <v>411.78453361999999</v>
      </c>
      <c r="Z438" s="173"/>
      <c r="AA438" s="173"/>
      <c r="AB438" s="173"/>
    </row>
    <row r="439" spans="4:28" x14ac:dyDescent="0.25">
      <c r="D439" s="1" t="s">
        <v>570</v>
      </c>
      <c r="E439" s="1" t="s">
        <v>571</v>
      </c>
      <c r="G439" s="20">
        <v>7419</v>
      </c>
      <c r="H439" s="20">
        <v>5144</v>
      </c>
      <c r="I439" s="20">
        <v>3331</v>
      </c>
      <c r="J439" s="20">
        <v>24</v>
      </c>
      <c r="K439" s="20">
        <v>100</v>
      </c>
      <c r="L439" s="20">
        <v>0</v>
      </c>
      <c r="M439" s="20">
        <v>1689</v>
      </c>
      <c r="N439" s="20">
        <v>169</v>
      </c>
      <c r="O439" s="20">
        <v>169</v>
      </c>
      <c r="P439" s="20">
        <v>0</v>
      </c>
      <c r="Q439" s="20">
        <v>163</v>
      </c>
      <c r="R439" s="20">
        <v>1943</v>
      </c>
      <c r="S439" s="20">
        <v>1943</v>
      </c>
      <c r="T439" s="20">
        <v>0</v>
      </c>
      <c r="U439" s="20">
        <v>0</v>
      </c>
      <c r="V439" s="20">
        <v>147</v>
      </c>
      <c r="W439" s="20"/>
      <c r="X439" s="20">
        <v>1628</v>
      </c>
      <c r="Y439" s="173">
        <v>412.61627441000002</v>
      </c>
      <c r="Z439" s="173"/>
      <c r="AA439" s="173"/>
      <c r="AB439" s="173"/>
    </row>
    <row r="440" spans="4:28" x14ac:dyDescent="0.25">
      <c r="D440" s="1" t="s">
        <v>395</v>
      </c>
      <c r="E440" s="1" t="s">
        <v>396</v>
      </c>
      <c r="G440" s="20">
        <v>9827</v>
      </c>
      <c r="H440" s="20">
        <v>5806</v>
      </c>
      <c r="I440" s="20">
        <v>2751</v>
      </c>
      <c r="J440" s="20">
        <v>390</v>
      </c>
      <c r="K440" s="20">
        <v>1900</v>
      </c>
      <c r="L440" s="20">
        <v>171</v>
      </c>
      <c r="M440" s="20">
        <v>594</v>
      </c>
      <c r="N440" s="20">
        <v>1472</v>
      </c>
      <c r="O440" s="20">
        <v>1472</v>
      </c>
      <c r="P440" s="20">
        <v>0</v>
      </c>
      <c r="Q440" s="20">
        <v>419</v>
      </c>
      <c r="R440" s="20">
        <v>2130</v>
      </c>
      <c r="S440" s="20">
        <v>1987</v>
      </c>
      <c r="T440" s="20">
        <v>143</v>
      </c>
      <c r="U440" s="20">
        <v>0</v>
      </c>
      <c r="V440" s="20">
        <v>0</v>
      </c>
      <c r="W440" s="20"/>
      <c r="X440" s="20">
        <v>597</v>
      </c>
      <c r="Y440" s="173">
        <v>571.96736294999994</v>
      </c>
      <c r="Z440" s="173"/>
      <c r="AA440" s="173"/>
      <c r="AB440" s="173"/>
    </row>
    <row r="441" spans="4:28" x14ac:dyDescent="0.25">
      <c r="D441" s="1" t="s">
        <v>423</v>
      </c>
      <c r="E441" s="1" t="s">
        <v>424</v>
      </c>
      <c r="G441" s="20">
        <v>5049</v>
      </c>
      <c r="H441" s="20">
        <v>2970</v>
      </c>
      <c r="I441" s="20">
        <v>1986</v>
      </c>
      <c r="J441" s="20">
        <v>385</v>
      </c>
      <c r="K441" s="20">
        <v>0</v>
      </c>
      <c r="L441" s="20">
        <v>0</v>
      </c>
      <c r="M441" s="20">
        <v>599</v>
      </c>
      <c r="N441" s="20">
        <v>239</v>
      </c>
      <c r="O441" s="20">
        <v>30</v>
      </c>
      <c r="P441" s="20">
        <v>209</v>
      </c>
      <c r="Q441" s="20">
        <v>27</v>
      </c>
      <c r="R441" s="20">
        <v>1813</v>
      </c>
      <c r="S441" s="20">
        <v>1781</v>
      </c>
      <c r="T441" s="20">
        <v>32</v>
      </c>
      <c r="U441" s="20">
        <v>0</v>
      </c>
      <c r="V441" s="20">
        <v>0</v>
      </c>
      <c r="W441" s="20"/>
      <c r="X441" s="20">
        <v>746</v>
      </c>
      <c r="Y441" s="173">
        <v>388.46656879</v>
      </c>
      <c r="Z441" s="173"/>
      <c r="AA441" s="173"/>
      <c r="AB441" s="173"/>
    </row>
    <row r="442" spans="4:28" x14ac:dyDescent="0.25">
      <c r="D442" s="1" t="s">
        <v>427</v>
      </c>
      <c r="E442" s="1" t="s">
        <v>428</v>
      </c>
      <c r="G442" s="20">
        <v>7701</v>
      </c>
      <c r="H442" s="20">
        <v>3874</v>
      </c>
      <c r="I442" s="20">
        <v>2173</v>
      </c>
      <c r="J442" s="20">
        <v>85</v>
      </c>
      <c r="K442" s="20">
        <v>1164</v>
      </c>
      <c r="L442" s="20">
        <v>0</v>
      </c>
      <c r="M442" s="20">
        <v>452</v>
      </c>
      <c r="N442" s="20">
        <v>290</v>
      </c>
      <c r="O442" s="20">
        <v>290</v>
      </c>
      <c r="P442" s="20">
        <v>0</v>
      </c>
      <c r="Q442" s="20">
        <v>1708</v>
      </c>
      <c r="R442" s="20">
        <v>1829</v>
      </c>
      <c r="S442" s="20">
        <v>1714</v>
      </c>
      <c r="T442" s="20">
        <v>115</v>
      </c>
      <c r="U442" s="20">
        <v>0</v>
      </c>
      <c r="V442" s="20">
        <v>0</v>
      </c>
      <c r="W442" s="20"/>
      <c r="X442" s="20">
        <v>269</v>
      </c>
      <c r="Y442" s="173">
        <v>379.21678588999998</v>
      </c>
      <c r="Z442" s="173"/>
      <c r="AA442" s="173"/>
      <c r="AB442" s="173"/>
    </row>
    <row r="443" spans="4:28" x14ac:dyDescent="0.25">
      <c r="D443" s="1" t="s">
        <v>429</v>
      </c>
      <c r="E443" s="1" t="s">
        <v>430</v>
      </c>
      <c r="G443" s="20">
        <v>8577</v>
      </c>
      <c r="H443" s="20">
        <v>4659</v>
      </c>
      <c r="I443" s="20">
        <v>1965</v>
      </c>
      <c r="J443" s="20">
        <v>306</v>
      </c>
      <c r="K443" s="20">
        <v>115</v>
      </c>
      <c r="L443" s="20">
        <v>361</v>
      </c>
      <c r="M443" s="20">
        <v>1912</v>
      </c>
      <c r="N443" s="20">
        <v>1343</v>
      </c>
      <c r="O443" s="20">
        <v>1169</v>
      </c>
      <c r="P443" s="20">
        <v>174</v>
      </c>
      <c r="Q443" s="20">
        <v>692</v>
      </c>
      <c r="R443" s="20">
        <v>1883</v>
      </c>
      <c r="S443" s="20">
        <v>1456</v>
      </c>
      <c r="T443" s="20">
        <v>190</v>
      </c>
      <c r="U443" s="20">
        <v>237</v>
      </c>
      <c r="V443" s="20">
        <v>0</v>
      </c>
      <c r="W443" s="20"/>
      <c r="X443" s="20">
        <v>975</v>
      </c>
      <c r="Y443" s="173">
        <v>614.93388730000004</v>
      </c>
      <c r="Z443" s="173"/>
      <c r="AA443" s="173"/>
      <c r="AB443" s="173"/>
    </row>
    <row r="444" spans="4:28" x14ac:dyDescent="0.25">
      <c r="D444" s="1" t="s">
        <v>431</v>
      </c>
      <c r="E444" s="1" t="s">
        <v>432</v>
      </c>
      <c r="G444" s="20">
        <v>13034</v>
      </c>
      <c r="H444" s="20">
        <v>5665</v>
      </c>
      <c r="I444" s="20">
        <v>4344</v>
      </c>
      <c r="J444" s="20">
        <v>272</v>
      </c>
      <c r="K444" s="20">
        <v>977</v>
      </c>
      <c r="L444" s="20">
        <v>72</v>
      </c>
      <c r="M444" s="20">
        <v>0</v>
      </c>
      <c r="N444" s="20">
        <v>4097</v>
      </c>
      <c r="O444" s="20">
        <v>2355</v>
      </c>
      <c r="P444" s="20">
        <v>1742</v>
      </c>
      <c r="Q444" s="20">
        <v>1537</v>
      </c>
      <c r="R444" s="20">
        <v>1735</v>
      </c>
      <c r="S444" s="20">
        <v>1670</v>
      </c>
      <c r="T444" s="20">
        <v>65</v>
      </c>
      <c r="U444" s="20">
        <v>0</v>
      </c>
      <c r="V444" s="20">
        <v>0</v>
      </c>
      <c r="W444" s="20"/>
      <c r="X444" s="20">
        <v>4538</v>
      </c>
      <c r="Y444" s="173">
        <v>543.73551237999993</v>
      </c>
      <c r="Z444" s="173"/>
      <c r="AA444" s="173"/>
      <c r="AB444" s="173"/>
    </row>
    <row r="445" spans="4:28" x14ac:dyDescent="0.25">
      <c r="D445" s="1" t="s">
        <v>445</v>
      </c>
      <c r="E445" s="1" t="s">
        <v>446</v>
      </c>
      <c r="G445" s="20">
        <v>8218</v>
      </c>
      <c r="H445" s="20">
        <v>5081</v>
      </c>
      <c r="I445" s="20">
        <v>3426</v>
      </c>
      <c r="J445" s="20">
        <v>32</v>
      </c>
      <c r="K445" s="20">
        <v>1176</v>
      </c>
      <c r="L445" s="20">
        <v>29</v>
      </c>
      <c r="M445" s="20">
        <v>418</v>
      </c>
      <c r="N445" s="20">
        <v>883</v>
      </c>
      <c r="O445" s="20">
        <v>372</v>
      </c>
      <c r="P445" s="20">
        <v>511</v>
      </c>
      <c r="Q445" s="20">
        <v>138</v>
      </c>
      <c r="R445" s="20">
        <v>2116</v>
      </c>
      <c r="S445" s="20">
        <v>2011</v>
      </c>
      <c r="T445" s="20">
        <v>105</v>
      </c>
      <c r="U445" s="20">
        <v>0</v>
      </c>
      <c r="V445" s="20">
        <v>0</v>
      </c>
      <c r="W445" s="20"/>
      <c r="X445" s="20">
        <v>1093</v>
      </c>
      <c r="Y445" s="173">
        <v>545.93135464</v>
      </c>
      <c r="Z445" s="173"/>
      <c r="AA445" s="173"/>
      <c r="AB445" s="173"/>
    </row>
    <row r="446" spans="4:28" x14ac:dyDescent="0.25">
      <c r="D446" s="1" t="s">
        <v>451</v>
      </c>
      <c r="E446" s="1" t="s">
        <v>452</v>
      </c>
      <c r="G446" s="20">
        <v>4942</v>
      </c>
      <c r="H446" s="20">
        <v>1942</v>
      </c>
      <c r="I446" s="20">
        <v>920</v>
      </c>
      <c r="J446" s="20">
        <v>13</v>
      </c>
      <c r="K446" s="20">
        <v>875</v>
      </c>
      <c r="L446" s="20">
        <v>60</v>
      </c>
      <c r="M446" s="20">
        <v>74</v>
      </c>
      <c r="N446" s="20">
        <v>339</v>
      </c>
      <c r="O446" s="20">
        <v>230</v>
      </c>
      <c r="P446" s="20">
        <v>109</v>
      </c>
      <c r="Q446" s="20">
        <v>216</v>
      </c>
      <c r="R446" s="20">
        <v>2445</v>
      </c>
      <c r="S446" s="20">
        <v>2099</v>
      </c>
      <c r="T446" s="20">
        <v>0</v>
      </c>
      <c r="U446" s="20">
        <v>346</v>
      </c>
      <c r="V446" s="20">
        <v>0</v>
      </c>
      <c r="W446" s="20"/>
      <c r="X446" s="20">
        <v>19</v>
      </c>
      <c r="Y446" s="173">
        <v>435.27033459</v>
      </c>
      <c r="Z446" s="173"/>
      <c r="AA446" s="173"/>
      <c r="AB446" s="173"/>
    </row>
    <row r="447" spans="4:28" x14ac:dyDescent="0.25">
      <c r="D447" s="1" t="s">
        <v>626</v>
      </c>
      <c r="E447" s="1" t="s">
        <v>627</v>
      </c>
      <c r="G447" s="20">
        <v>3536</v>
      </c>
      <c r="H447" s="20">
        <v>2173</v>
      </c>
      <c r="I447" s="20">
        <v>1107</v>
      </c>
      <c r="J447" s="20">
        <v>11</v>
      </c>
      <c r="K447" s="20">
        <v>431</v>
      </c>
      <c r="L447" s="20">
        <v>0</v>
      </c>
      <c r="M447" s="20">
        <v>624</v>
      </c>
      <c r="N447" s="20">
        <v>15</v>
      </c>
      <c r="O447" s="20">
        <v>15</v>
      </c>
      <c r="P447" s="20">
        <v>0</v>
      </c>
      <c r="Q447" s="20">
        <v>284</v>
      </c>
      <c r="R447" s="20">
        <v>1064</v>
      </c>
      <c r="S447" s="20">
        <v>1011</v>
      </c>
      <c r="T447" s="20">
        <v>53</v>
      </c>
      <c r="U447" s="20">
        <v>0</v>
      </c>
      <c r="V447" s="20">
        <v>0</v>
      </c>
      <c r="W447" s="20"/>
      <c r="X447" s="20">
        <v>653</v>
      </c>
      <c r="Y447" s="173">
        <v>411.89051576999998</v>
      </c>
      <c r="Z447" s="173"/>
      <c r="AA447" s="173"/>
      <c r="AB447" s="173"/>
    </row>
    <row r="448" spans="4:28" x14ac:dyDescent="0.25">
      <c r="D448" s="1" t="s">
        <v>634</v>
      </c>
      <c r="E448" s="1" t="s">
        <v>635</v>
      </c>
      <c r="G448" s="20">
        <v>9350</v>
      </c>
      <c r="H448" s="20">
        <v>3938</v>
      </c>
      <c r="I448" s="20">
        <v>1297</v>
      </c>
      <c r="J448" s="20">
        <v>78</v>
      </c>
      <c r="K448" s="20">
        <v>45</v>
      </c>
      <c r="L448" s="20">
        <v>0</v>
      </c>
      <c r="M448" s="20">
        <v>2518</v>
      </c>
      <c r="N448" s="20">
        <v>2167</v>
      </c>
      <c r="O448" s="20">
        <v>1463</v>
      </c>
      <c r="P448" s="20">
        <v>704</v>
      </c>
      <c r="Q448" s="20">
        <v>1326</v>
      </c>
      <c r="R448" s="20">
        <v>1919</v>
      </c>
      <c r="S448" s="20">
        <v>1875</v>
      </c>
      <c r="T448" s="20">
        <v>44</v>
      </c>
      <c r="U448" s="20">
        <v>0</v>
      </c>
      <c r="V448" s="20">
        <v>0</v>
      </c>
      <c r="W448" s="20"/>
      <c r="X448" s="20">
        <v>1</v>
      </c>
      <c r="Y448" s="173">
        <v>557.62381723999999</v>
      </c>
      <c r="Z448" s="173"/>
      <c r="AA448" s="173"/>
      <c r="AB448" s="173"/>
    </row>
    <row r="449" spans="4:28" x14ac:dyDescent="0.25">
      <c r="D449" s="1" t="s">
        <v>644</v>
      </c>
      <c r="E449" s="1" t="s">
        <v>645</v>
      </c>
      <c r="G449" s="20">
        <v>3727</v>
      </c>
      <c r="H449" s="20">
        <v>1361</v>
      </c>
      <c r="I449" s="20">
        <v>112.2</v>
      </c>
      <c r="J449" s="20">
        <v>3.8</v>
      </c>
      <c r="K449" s="20">
        <v>998.8</v>
      </c>
      <c r="L449" s="20">
        <v>0</v>
      </c>
      <c r="M449" s="20">
        <v>246.2</v>
      </c>
      <c r="N449" s="20">
        <v>269</v>
      </c>
      <c r="O449" s="20">
        <v>264.10000000000002</v>
      </c>
      <c r="P449" s="20">
        <v>4.9000000000000004</v>
      </c>
      <c r="Q449" s="20">
        <v>416</v>
      </c>
      <c r="R449" s="20">
        <v>1681</v>
      </c>
      <c r="S449" s="20">
        <v>1546.6</v>
      </c>
      <c r="T449" s="20">
        <v>126.8</v>
      </c>
      <c r="U449" s="20">
        <v>7.6</v>
      </c>
      <c r="V449" s="20">
        <v>0</v>
      </c>
      <c r="W449" s="20"/>
      <c r="X449" s="20">
        <v>377</v>
      </c>
      <c r="Y449" s="173">
        <v>414.40606356000006</v>
      </c>
      <c r="Z449" s="173"/>
      <c r="AA449" s="173"/>
      <c r="AB449" s="173"/>
    </row>
    <row r="450" spans="4:28" x14ac:dyDescent="0.25">
      <c r="D450" s="1" t="s">
        <v>668</v>
      </c>
      <c r="E450" s="1" t="s">
        <v>669</v>
      </c>
      <c r="G450" s="20">
        <v>5654</v>
      </c>
      <c r="H450" s="20">
        <v>2356</v>
      </c>
      <c r="I450" s="20">
        <v>1200</v>
      </c>
      <c r="J450" s="20">
        <v>836</v>
      </c>
      <c r="K450" s="20">
        <v>190</v>
      </c>
      <c r="L450" s="20">
        <v>0</v>
      </c>
      <c r="M450" s="20">
        <v>130</v>
      </c>
      <c r="N450" s="20">
        <v>885</v>
      </c>
      <c r="O450" s="20">
        <v>878</v>
      </c>
      <c r="P450" s="20">
        <v>7</v>
      </c>
      <c r="Q450" s="20">
        <v>917</v>
      </c>
      <c r="R450" s="20">
        <v>1496</v>
      </c>
      <c r="S450" s="20">
        <v>1445</v>
      </c>
      <c r="T450" s="20">
        <v>35</v>
      </c>
      <c r="U450" s="20">
        <v>16</v>
      </c>
      <c r="V450" s="20">
        <v>0</v>
      </c>
      <c r="W450" s="20"/>
      <c r="X450" s="20">
        <v>28</v>
      </c>
      <c r="Y450" s="173">
        <v>284.46662693000002</v>
      </c>
      <c r="Z450" s="173"/>
      <c r="AA450" s="173"/>
      <c r="AB450" s="173"/>
    </row>
    <row r="451" spans="4:28" x14ac:dyDescent="0.25">
      <c r="D451" s="1" t="s">
        <v>676</v>
      </c>
      <c r="E451" s="1" t="s">
        <v>677</v>
      </c>
      <c r="G451" s="20">
        <v>8379</v>
      </c>
      <c r="H451" s="20">
        <v>3873</v>
      </c>
      <c r="I451" s="20">
        <v>1805</v>
      </c>
      <c r="J451" s="20">
        <v>0</v>
      </c>
      <c r="K451" s="20">
        <v>701</v>
      </c>
      <c r="L451" s="20">
        <v>0</v>
      </c>
      <c r="M451" s="20">
        <v>1367</v>
      </c>
      <c r="N451" s="20">
        <v>1759</v>
      </c>
      <c r="O451" s="20">
        <v>453</v>
      </c>
      <c r="P451" s="20">
        <v>1306</v>
      </c>
      <c r="Q451" s="20">
        <v>372</v>
      </c>
      <c r="R451" s="20">
        <v>2375</v>
      </c>
      <c r="S451" s="20">
        <v>2150</v>
      </c>
      <c r="T451" s="20">
        <v>50</v>
      </c>
      <c r="U451" s="20">
        <v>175</v>
      </c>
      <c r="V451" s="20">
        <v>58</v>
      </c>
      <c r="W451" s="20"/>
      <c r="X451" s="20">
        <v>718</v>
      </c>
      <c r="Y451" s="173">
        <v>512.25170603000004</v>
      </c>
      <c r="Z451" s="173"/>
      <c r="AA451" s="173"/>
      <c r="AB451" s="173"/>
    </row>
    <row r="452" spans="4:28" x14ac:dyDescent="0.25">
      <c r="D452" s="1" t="s">
        <v>574</v>
      </c>
      <c r="E452" s="1" t="s">
        <v>575</v>
      </c>
      <c r="G452" s="20">
        <v>3455</v>
      </c>
      <c r="H452" s="20">
        <v>1326</v>
      </c>
      <c r="I452" s="20">
        <v>1137</v>
      </c>
      <c r="J452" s="20">
        <v>0</v>
      </c>
      <c r="K452" s="20">
        <v>0</v>
      </c>
      <c r="L452" s="20">
        <v>0</v>
      </c>
      <c r="M452" s="20">
        <v>189</v>
      </c>
      <c r="N452" s="20">
        <v>564</v>
      </c>
      <c r="O452" s="20">
        <v>297</v>
      </c>
      <c r="P452" s="20">
        <v>267</v>
      </c>
      <c r="Q452" s="20">
        <v>382</v>
      </c>
      <c r="R452" s="20">
        <v>1183</v>
      </c>
      <c r="S452" s="20">
        <v>1140</v>
      </c>
      <c r="T452" s="20">
        <v>43</v>
      </c>
      <c r="U452" s="20">
        <v>0</v>
      </c>
      <c r="V452" s="20">
        <v>0</v>
      </c>
      <c r="W452" s="20"/>
      <c r="X452" s="20">
        <v>510</v>
      </c>
      <c r="Y452" s="173">
        <v>320.93456725999999</v>
      </c>
      <c r="Z452" s="173"/>
      <c r="AA452" s="173"/>
      <c r="AB452" s="173"/>
    </row>
    <row r="453" spans="4:28" x14ac:dyDescent="0.25">
      <c r="D453" s="1" t="s">
        <v>601</v>
      </c>
      <c r="E453" s="1" t="s">
        <v>602</v>
      </c>
      <c r="G453" s="20">
        <v>6570</v>
      </c>
      <c r="H453" s="20">
        <v>3024</v>
      </c>
      <c r="I453" s="20">
        <v>1789</v>
      </c>
      <c r="J453" s="20">
        <v>143</v>
      </c>
      <c r="K453" s="20">
        <v>1092</v>
      </c>
      <c r="L453" s="20">
        <v>0</v>
      </c>
      <c r="M453" s="20">
        <v>0</v>
      </c>
      <c r="N453" s="20">
        <v>1456</v>
      </c>
      <c r="O453" s="20">
        <v>1456</v>
      </c>
      <c r="P453" s="20">
        <v>0</v>
      </c>
      <c r="Q453" s="20">
        <v>547</v>
      </c>
      <c r="R453" s="20">
        <v>1543</v>
      </c>
      <c r="S453" s="20">
        <v>1507</v>
      </c>
      <c r="T453" s="20">
        <v>36</v>
      </c>
      <c r="U453" s="20">
        <v>0</v>
      </c>
      <c r="V453" s="20">
        <v>0</v>
      </c>
      <c r="W453" s="20"/>
      <c r="X453" s="20">
        <v>1330</v>
      </c>
      <c r="Y453" s="173">
        <v>368.75701344999999</v>
      </c>
      <c r="Z453" s="173"/>
      <c r="AA453" s="173"/>
      <c r="AB453" s="173"/>
    </row>
    <row r="454" spans="4:28" x14ac:dyDescent="0.25">
      <c r="D454" s="1" t="s">
        <v>274</v>
      </c>
      <c r="E454" s="1" t="s">
        <v>275</v>
      </c>
      <c r="G454" s="20">
        <v>10756</v>
      </c>
      <c r="H454" s="20">
        <v>5587</v>
      </c>
      <c r="I454" s="20">
        <v>2545</v>
      </c>
      <c r="J454" s="20">
        <v>0</v>
      </c>
      <c r="K454" s="20">
        <v>3042</v>
      </c>
      <c r="L454" s="20">
        <v>0</v>
      </c>
      <c r="M454" s="20">
        <v>0</v>
      </c>
      <c r="N454" s="20">
        <v>3087</v>
      </c>
      <c r="O454" s="20">
        <v>2038</v>
      </c>
      <c r="P454" s="20">
        <v>1049</v>
      </c>
      <c r="Q454" s="20">
        <v>849</v>
      </c>
      <c r="R454" s="20">
        <v>1233</v>
      </c>
      <c r="S454" s="20">
        <v>1191</v>
      </c>
      <c r="T454" s="20">
        <v>42</v>
      </c>
      <c r="U454" s="20">
        <v>0</v>
      </c>
      <c r="V454" s="20">
        <v>0</v>
      </c>
      <c r="W454" s="20"/>
      <c r="X454" s="20">
        <v>1853</v>
      </c>
      <c r="Y454" s="173">
        <v>499.88395801000001</v>
      </c>
      <c r="Z454" s="173"/>
      <c r="AA454" s="173"/>
      <c r="AB454" s="173"/>
    </row>
    <row r="455" spans="4:28" x14ac:dyDescent="0.25">
      <c r="D455" s="1" t="s">
        <v>308</v>
      </c>
      <c r="E455" s="1" t="s">
        <v>309</v>
      </c>
      <c r="G455" s="20">
        <v>5897</v>
      </c>
      <c r="H455" s="20">
        <v>3680</v>
      </c>
      <c r="I455" s="20">
        <v>3028</v>
      </c>
      <c r="J455" s="20">
        <v>81</v>
      </c>
      <c r="K455" s="20">
        <v>571</v>
      </c>
      <c r="L455" s="20">
        <v>0</v>
      </c>
      <c r="M455" s="20">
        <v>0</v>
      </c>
      <c r="N455" s="20">
        <v>156</v>
      </c>
      <c r="O455" s="20">
        <v>156</v>
      </c>
      <c r="P455" s="20">
        <v>0</v>
      </c>
      <c r="Q455" s="20">
        <v>203</v>
      </c>
      <c r="R455" s="20">
        <v>1858</v>
      </c>
      <c r="S455" s="20">
        <v>1644</v>
      </c>
      <c r="T455" s="20">
        <v>77</v>
      </c>
      <c r="U455" s="20">
        <v>137</v>
      </c>
      <c r="V455" s="20">
        <v>0</v>
      </c>
      <c r="W455" s="20"/>
      <c r="X455" s="20">
        <v>1325</v>
      </c>
      <c r="Y455" s="173">
        <v>372.66963476000006</v>
      </c>
      <c r="Z455" s="173"/>
      <c r="AA455" s="173"/>
      <c r="AB455" s="173"/>
    </row>
    <row r="456" spans="4:28" x14ac:dyDescent="0.25">
      <c r="D456" s="1" t="s">
        <v>310</v>
      </c>
      <c r="E456" s="1" t="s">
        <v>311</v>
      </c>
      <c r="G456" s="20">
        <v>9333</v>
      </c>
      <c r="H456" s="20">
        <v>3009</v>
      </c>
      <c r="I456" s="20">
        <v>1893</v>
      </c>
      <c r="J456" s="20">
        <v>2</v>
      </c>
      <c r="K456" s="20">
        <v>935</v>
      </c>
      <c r="L456" s="20">
        <v>0</v>
      </c>
      <c r="M456" s="20">
        <v>179</v>
      </c>
      <c r="N456" s="20">
        <v>921</v>
      </c>
      <c r="O456" s="20">
        <v>760</v>
      </c>
      <c r="P456" s="20">
        <v>161</v>
      </c>
      <c r="Q456" s="20">
        <v>855</v>
      </c>
      <c r="R456" s="20">
        <v>4548</v>
      </c>
      <c r="S456" s="20">
        <v>1942</v>
      </c>
      <c r="T456" s="20">
        <v>307</v>
      </c>
      <c r="U456" s="20">
        <v>2299</v>
      </c>
      <c r="V456" s="20">
        <v>0</v>
      </c>
      <c r="W456" s="20"/>
      <c r="X456" s="20">
        <v>169</v>
      </c>
      <c r="Y456" s="173">
        <v>611.15051426999992</v>
      </c>
      <c r="Z456" s="173"/>
      <c r="AA456" s="173"/>
      <c r="AB456" s="173"/>
    </row>
    <row r="457" spans="4:28" x14ac:dyDescent="0.25">
      <c r="D457" s="1" t="s">
        <v>225</v>
      </c>
      <c r="E457" s="1" t="s">
        <v>226</v>
      </c>
      <c r="G457" s="20">
        <v>6564</v>
      </c>
      <c r="H457" s="20">
        <v>3408</v>
      </c>
      <c r="I457" s="20">
        <v>2769</v>
      </c>
      <c r="J457" s="20">
        <v>133</v>
      </c>
      <c r="K457" s="20">
        <v>279</v>
      </c>
      <c r="L457" s="20">
        <v>0</v>
      </c>
      <c r="M457" s="20">
        <v>227</v>
      </c>
      <c r="N457" s="20">
        <v>1029</v>
      </c>
      <c r="O457" s="20">
        <v>891</v>
      </c>
      <c r="P457" s="20">
        <v>138</v>
      </c>
      <c r="Q457" s="20">
        <v>294</v>
      </c>
      <c r="R457" s="20">
        <v>1833</v>
      </c>
      <c r="S457" s="20">
        <v>1803</v>
      </c>
      <c r="T457" s="20">
        <v>30</v>
      </c>
      <c r="U457" s="20">
        <v>0</v>
      </c>
      <c r="V457" s="20">
        <v>0</v>
      </c>
      <c r="W457" s="20"/>
      <c r="X457" s="20">
        <v>641</v>
      </c>
      <c r="Y457" s="173">
        <v>443.91770478000001</v>
      </c>
      <c r="Z457" s="173"/>
      <c r="AA457" s="173"/>
      <c r="AB457" s="173"/>
    </row>
    <row r="458" spans="4:28" x14ac:dyDescent="0.25">
      <c r="D458" s="1" t="s">
        <v>237</v>
      </c>
      <c r="E458" s="1" t="s">
        <v>238</v>
      </c>
      <c r="G458" s="20">
        <v>7939</v>
      </c>
      <c r="H458" s="20">
        <v>4679</v>
      </c>
      <c r="I458" s="20">
        <v>2340</v>
      </c>
      <c r="J458" s="20">
        <v>272</v>
      </c>
      <c r="K458" s="20">
        <v>1646</v>
      </c>
      <c r="L458" s="20">
        <v>1</v>
      </c>
      <c r="M458" s="20">
        <v>420</v>
      </c>
      <c r="N458" s="20">
        <v>944</v>
      </c>
      <c r="O458" s="20">
        <v>896</v>
      </c>
      <c r="P458" s="20">
        <v>48</v>
      </c>
      <c r="Q458" s="20">
        <v>815</v>
      </c>
      <c r="R458" s="20">
        <v>1501</v>
      </c>
      <c r="S458" s="20">
        <v>1461</v>
      </c>
      <c r="T458" s="20">
        <v>40</v>
      </c>
      <c r="U458" s="20">
        <v>0</v>
      </c>
      <c r="V458" s="20">
        <v>286</v>
      </c>
      <c r="W458" s="20"/>
      <c r="X458" s="20">
        <v>683</v>
      </c>
      <c r="Y458" s="173">
        <v>351.50376034000004</v>
      </c>
      <c r="Z458" s="173"/>
      <c r="AA458" s="173"/>
      <c r="AB458" s="173"/>
    </row>
    <row r="459" spans="4:28" x14ac:dyDescent="0.25">
      <c r="D459" s="1" t="s">
        <v>44</v>
      </c>
      <c r="E459" s="1" t="s">
        <v>45</v>
      </c>
      <c r="G459" s="20">
        <v>6977</v>
      </c>
      <c r="H459" s="20">
        <v>4546</v>
      </c>
      <c r="I459" s="20">
        <v>1428</v>
      </c>
      <c r="J459" s="20">
        <v>88</v>
      </c>
      <c r="K459" s="20">
        <v>1412</v>
      </c>
      <c r="L459" s="20">
        <v>5</v>
      </c>
      <c r="M459" s="20">
        <v>1613</v>
      </c>
      <c r="N459" s="20">
        <v>0</v>
      </c>
      <c r="O459" s="20">
        <v>0</v>
      </c>
      <c r="P459" s="20">
        <v>0</v>
      </c>
      <c r="Q459" s="20">
        <v>55</v>
      </c>
      <c r="R459" s="20">
        <v>2376</v>
      </c>
      <c r="S459" s="20">
        <v>2283</v>
      </c>
      <c r="T459" s="20">
        <v>23</v>
      </c>
      <c r="U459" s="20">
        <v>70</v>
      </c>
      <c r="V459" s="20">
        <v>0</v>
      </c>
      <c r="W459" s="20"/>
      <c r="X459" s="20">
        <v>157</v>
      </c>
      <c r="Y459" s="173">
        <v>516.21503858000005</v>
      </c>
      <c r="Z459" s="173"/>
      <c r="AA459" s="173"/>
      <c r="AB459" s="173"/>
    </row>
    <row r="460" spans="4:28" x14ac:dyDescent="0.25">
      <c r="D460" s="1" t="s">
        <v>692</v>
      </c>
      <c r="E460" s="1" t="s">
        <v>693</v>
      </c>
      <c r="G460" s="20">
        <v>1447</v>
      </c>
      <c r="H460" s="20">
        <v>439</v>
      </c>
      <c r="I460" s="20">
        <v>88</v>
      </c>
      <c r="J460" s="20">
        <v>2</v>
      </c>
      <c r="K460" s="20">
        <v>32</v>
      </c>
      <c r="L460" s="20">
        <v>0</v>
      </c>
      <c r="M460" s="20">
        <v>317</v>
      </c>
      <c r="N460" s="20">
        <v>14</v>
      </c>
      <c r="O460" s="20">
        <v>14</v>
      </c>
      <c r="P460" s="20">
        <v>0</v>
      </c>
      <c r="Q460" s="20">
        <v>41</v>
      </c>
      <c r="R460" s="20">
        <v>953</v>
      </c>
      <c r="S460" s="20">
        <v>922</v>
      </c>
      <c r="T460" s="20">
        <v>31</v>
      </c>
      <c r="U460" s="20">
        <v>0</v>
      </c>
      <c r="V460" s="20">
        <v>0</v>
      </c>
      <c r="W460" s="20"/>
      <c r="X460" s="20">
        <v>0</v>
      </c>
      <c r="Y460" s="173">
        <v>333.45978531000003</v>
      </c>
      <c r="Z460" s="173"/>
      <c r="AA460" s="173"/>
      <c r="AB460" s="173"/>
    </row>
    <row r="461" spans="4:28" x14ac:dyDescent="0.25">
      <c r="D461" s="1" t="s">
        <v>344</v>
      </c>
      <c r="E461" s="1" t="s">
        <v>345</v>
      </c>
      <c r="G461" s="20">
        <v>6460</v>
      </c>
      <c r="H461" s="20">
        <v>3438</v>
      </c>
      <c r="I461" s="20">
        <v>1622</v>
      </c>
      <c r="J461" s="20">
        <v>1375</v>
      </c>
      <c r="K461" s="20">
        <v>0</v>
      </c>
      <c r="L461" s="20">
        <v>0</v>
      </c>
      <c r="M461" s="20">
        <v>441</v>
      </c>
      <c r="N461" s="20">
        <v>1155</v>
      </c>
      <c r="O461" s="20">
        <v>694</v>
      </c>
      <c r="P461" s="20">
        <v>461</v>
      </c>
      <c r="Q461" s="20">
        <v>365</v>
      </c>
      <c r="R461" s="20">
        <v>1502</v>
      </c>
      <c r="S461" s="20">
        <v>1430</v>
      </c>
      <c r="T461" s="20">
        <v>72</v>
      </c>
      <c r="U461" s="20">
        <v>0</v>
      </c>
      <c r="V461" s="20">
        <v>0</v>
      </c>
      <c r="W461" s="20"/>
      <c r="X461" s="20">
        <v>301</v>
      </c>
      <c r="Y461" s="173">
        <v>552.25801203999993</v>
      </c>
      <c r="Z461" s="173"/>
      <c r="AA461" s="173"/>
      <c r="AB461" s="173"/>
    </row>
    <row r="462" spans="4:28" x14ac:dyDescent="0.25">
      <c r="D462" s="1" t="s">
        <v>251</v>
      </c>
      <c r="E462" s="1" t="s">
        <v>252</v>
      </c>
      <c r="G462" s="20">
        <v>15589</v>
      </c>
      <c r="H462" s="20">
        <v>13029</v>
      </c>
      <c r="I462" s="20">
        <v>7973</v>
      </c>
      <c r="J462" s="20">
        <v>19</v>
      </c>
      <c r="K462" s="20">
        <v>334</v>
      </c>
      <c r="L462" s="20">
        <v>124</v>
      </c>
      <c r="M462" s="20">
        <v>4579</v>
      </c>
      <c r="N462" s="20">
        <v>1325</v>
      </c>
      <c r="O462" s="20">
        <v>1157</v>
      </c>
      <c r="P462" s="20">
        <v>168</v>
      </c>
      <c r="Q462" s="20">
        <v>680</v>
      </c>
      <c r="R462" s="20">
        <v>555</v>
      </c>
      <c r="S462" s="20">
        <v>490</v>
      </c>
      <c r="T462" s="20">
        <v>65</v>
      </c>
      <c r="U462" s="20">
        <v>0</v>
      </c>
      <c r="V462" s="20">
        <v>0</v>
      </c>
      <c r="W462" s="20"/>
      <c r="X462" s="20">
        <v>3740</v>
      </c>
      <c r="Y462" s="173">
        <v>690.32807267999999</v>
      </c>
      <c r="Z462" s="173"/>
      <c r="AA462" s="173"/>
      <c r="AB462" s="173"/>
    </row>
    <row r="463" spans="4:28" x14ac:dyDescent="0.25">
      <c r="D463" s="1" t="s">
        <v>75</v>
      </c>
      <c r="E463" s="1" t="s">
        <v>76</v>
      </c>
      <c r="G463" s="20">
        <v>10440</v>
      </c>
      <c r="H463" s="20">
        <v>6351</v>
      </c>
      <c r="I463" s="20">
        <v>5323</v>
      </c>
      <c r="J463" s="20">
        <v>748</v>
      </c>
      <c r="K463" s="20">
        <v>0</v>
      </c>
      <c r="L463" s="20">
        <v>3</v>
      </c>
      <c r="M463" s="20">
        <v>277</v>
      </c>
      <c r="N463" s="20">
        <v>755</v>
      </c>
      <c r="O463" s="20">
        <v>755</v>
      </c>
      <c r="P463" s="20">
        <v>0</v>
      </c>
      <c r="Q463" s="20">
        <v>1143</v>
      </c>
      <c r="R463" s="20">
        <v>2191</v>
      </c>
      <c r="S463" s="20">
        <v>2133</v>
      </c>
      <c r="T463" s="20">
        <v>58</v>
      </c>
      <c r="U463" s="20">
        <v>0</v>
      </c>
      <c r="V463" s="20">
        <v>0</v>
      </c>
      <c r="W463" s="20"/>
      <c r="X463" s="20">
        <v>520</v>
      </c>
      <c r="Y463" s="173">
        <v>622.90959782000004</v>
      </c>
      <c r="Z463" s="173"/>
      <c r="AA463" s="173"/>
      <c r="AB463" s="173"/>
    </row>
    <row r="464" spans="4:28" x14ac:dyDescent="0.25">
      <c r="D464" s="1" t="s">
        <v>704</v>
      </c>
      <c r="E464" s="1" t="s">
        <v>705</v>
      </c>
      <c r="G464" s="20">
        <v>4103</v>
      </c>
      <c r="H464" s="20">
        <v>888</v>
      </c>
      <c r="I464" s="20">
        <v>409.4</v>
      </c>
      <c r="J464" s="20">
        <v>90.9</v>
      </c>
      <c r="K464" s="20">
        <v>195.8</v>
      </c>
      <c r="L464" s="20">
        <v>0</v>
      </c>
      <c r="M464" s="20">
        <v>191.8</v>
      </c>
      <c r="N464" s="20">
        <v>776</v>
      </c>
      <c r="O464" s="20">
        <v>446</v>
      </c>
      <c r="P464" s="20">
        <v>330</v>
      </c>
      <c r="Q464" s="20">
        <v>285</v>
      </c>
      <c r="R464" s="20">
        <v>2154</v>
      </c>
      <c r="S464" s="20">
        <v>2107.5</v>
      </c>
      <c r="T464" s="20">
        <v>63.5</v>
      </c>
      <c r="U464" s="20">
        <v>-17</v>
      </c>
      <c r="V464" s="20">
        <v>69</v>
      </c>
      <c r="W464" s="20"/>
      <c r="X464" s="20">
        <v>457</v>
      </c>
      <c r="Y464" s="173">
        <v>444.11579705000003</v>
      </c>
      <c r="Z464" s="173"/>
      <c r="AA464" s="173"/>
      <c r="AB464" s="173"/>
    </row>
    <row r="465" spans="1:28" x14ac:dyDescent="0.25">
      <c r="D465" s="1" t="s">
        <v>706</v>
      </c>
      <c r="E465" s="1" t="s">
        <v>707</v>
      </c>
      <c r="G465" s="20">
        <v>2214</v>
      </c>
      <c r="H465" s="20">
        <v>493</v>
      </c>
      <c r="I465" s="20">
        <v>180</v>
      </c>
      <c r="J465" s="20">
        <v>0</v>
      </c>
      <c r="K465" s="20">
        <v>313</v>
      </c>
      <c r="L465" s="20">
        <v>0</v>
      </c>
      <c r="M465" s="20">
        <v>0</v>
      </c>
      <c r="N465" s="20">
        <v>565</v>
      </c>
      <c r="O465" s="20">
        <v>359</v>
      </c>
      <c r="P465" s="20">
        <v>206</v>
      </c>
      <c r="Q465" s="20">
        <v>502</v>
      </c>
      <c r="R465" s="20">
        <v>654</v>
      </c>
      <c r="S465" s="20">
        <v>654</v>
      </c>
      <c r="T465" s="20">
        <v>0</v>
      </c>
      <c r="U465" s="20">
        <v>0</v>
      </c>
      <c r="V465" s="20">
        <v>0</v>
      </c>
      <c r="W465" s="20"/>
      <c r="X465" s="20">
        <v>408</v>
      </c>
      <c r="Y465" s="173">
        <v>278.41330521999998</v>
      </c>
      <c r="Z465" s="173"/>
      <c r="AA465" s="173"/>
      <c r="AB465" s="173"/>
    </row>
    <row r="466" spans="1:28" x14ac:dyDescent="0.25">
      <c r="D466" s="1" t="s">
        <v>708</v>
      </c>
      <c r="E466" s="1" t="s">
        <v>709</v>
      </c>
      <c r="G466" s="20">
        <v>1928</v>
      </c>
      <c r="H466" s="20">
        <v>956</v>
      </c>
      <c r="I466" s="20">
        <v>566</v>
      </c>
      <c r="J466" s="20">
        <v>28</v>
      </c>
      <c r="K466" s="20">
        <v>32</v>
      </c>
      <c r="L466" s="20">
        <v>0</v>
      </c>
      <c r="M466" s="20">
        <v>330</v>
      </c>
      <c r="N466" s="20">
        <v>0</v>
      </c>
      <c r="O466" s="20">
        <v>0</v>
      </c>
      <c r="P466" s="20">
        <v>0</v>
      </c>
      <c r="Q466" s="20">
        <v>85</v>
      </c>
      <c r="R466" s="20">
        <v>887</v>
      </c>
      <c r="S466" s="20">
        <v>861</v>
      </c>
      <c r="T466" s="20">
        <v>26</v>
      </c>
      <c r="U466" s="20">
        <v>0</v>
      </c>
      <c r="V466" s="20">
        <v>0</v>
      </c>
      <c r="W466" s="20"/>
      <c r="X466" s="20">
        <v>96</v>
      </c>
      <c r="Y466" s="173">
        <v>263.58627627000004</v>
      </c>
      <c r="Z466" s="173"/>
      <c r="AA466" s="173"/>
      <c r="AB466" s="173"/>
    </row>
    <row r="467" spans="1:28" x14ac:dyDescent="0.25">
      <c r="D467" s="1" t="s">
        <v>710</v>
      </c>
      <c r="E467" s="1" t="s">
        <v>711</v>
      </c>
      <c r="G467" s="20">
        <v>8933</v>
      </c>
      <c r="H467" s="20">
        <v>4851</v>
      </c>
      <c r="I467" s="20">
        <v>4040</v>
      </c>
      <c r="J467" s="20">
        <v>593</v>
      </c>
      <c r="K467" s="20">
        <v>172</v>
      </c>
      <c r="L467" s="20">
        <v>46</v>
      </c>
      <c r="M467" s="20">
        <v>0</v>
      </c>
      <c r="N467" s="20">
        <v>103</v>
      </c>
      <c r="O467" s="20">
        <v>53</v>
      </c>
      <c r="P467" s="20">
        <v>50</v>
      </c>
      <c r="Q467" s="20">
        <v>269</v>
      </c>
      <c r="R467" s="20">
        <v>3710</v>
      </c>
      <c r="S467" s="20">
        <v>3656</v>
      </c>
      <c r="T467" s="20">
        <v>45</v>
      </c>
      <c r="U467" s="20">
        <v>9</v>
      </c>
      <c r="V467" s="20">
        <v>0</v>
      </c>
      <c r="W467" s="20"/>
      <c r="X467" s="20">
        <v>1464</v>
      </c>
      <c r="Y467" s="173">
        <v>551.71451939000008</v>
      </c>
      <c r="Z467" s="173"/>
      <c r="AA467" s="173"/>
      <c r="AB467" s="173"/>
    </row>
    <row r="468" spans="1:28" x14ac:dyDescent="0.25">
      <c r="D468" s="1" t="s">
        <v>712</v>
      </c>
      <c r="E468" s="1" t="s">
        <v>713</v>
      </c>
      <c r="G468" s="20">
        <v>2333</v>
      </c>
      <c r="H468" s="20">
        <v>450</v>
      </c>
      <c r="I468" s="20">
        <v>286</v>
      </c>
      <c r="J468" s="20">
        <v>51</v>
      </c>
      <c r="K468" s="20">
        <v>14</v>
      </c>
      <c r="L468" s="20">
        <v>0</v>
      </c>
      <c r="M468" s="20">
        <v>99</v>
      </c>
      <c r="N468" s="20">
        <v>320</v>
      </c>
      <c r="O468" s="20">
        <v>285</v>
      </c>
      <c r="P468" s="20">
        <v>35</v>
      </c>
      <c r="Q468" s="20">
        <v>285</v>
      </c>
      <c r="R468" s="20">
        <v>1278</v>
      </c>
      <c r="S468" s="20">
        <v>1258</v>
      </c>
      <c r="T468" s="20">
        <v>20</v>
      </c>
      <c r="U468" s="20">
        <v>0</v>
      </c>
      <c r="V468" s="20">
        <v>0</v>
      </c>
      <c r="W468" s="20"/>
      <c r="X468" s="20">
        <v>606</v>
      </c>
      <c r="Y468" s="173">
        <v>290.62454539999999</v>
      </c>
      <c r="Z468" s="173"/>
      <c r="AA468" s="173"/>
      <c r="AB468" s="173"/>
    </row>
    <row r="469" spans="1:28" x14ac:dyDescent="0.25">
      <c r="D469" s="1" t="s">
        <v>77</v>
      </c>
      <c r="E469" s="1" t="s">
        <v>78</v>
      </c>
      <c r="G469" s="20">
        <v>2811</v>
      </c>
      <c r="H469" s="20">
        <v>891</v>
      </c>
      <c r="I469" s="20">
        <v>31.6</v>
      </c>
      <c r="J469" s="20">
        <v>658</v>
      </c>
      <c r="K469" s="20">
        <v>182.2</v>
      </c>
      <c r="L469" s="20">
        <v>0</v>
      </c>
      <c r="M469" s="20">
        <v>19.2</v>
      </c>
      <c r="N469" s="20">
        <v>476</v>
      </c>
      <c r="O469" s="20">
        <v>423</v>
      </c>
      <c r="P469" s="20">
        <v>53</v>
      </c>
      <c r="Q469" s="20">
        <v>334</v>
      </c>
      <c r="R469" s="20">
        <v>1110</v>
      </c>
      <c r="S469" s="20">
        <v>1083.5</v>
      </c>
      <c r="T469" s="20">
        <v>26.5</v>
      </c>
      <c r="U469" s="20">
        <v>0</v>
      </c>
      <c r="V469" s="20">
        <v>0</v>
      </c>
      <c r="W469" s="20"/>
      <c r="X469" s="20">
        <v>226</v>
      </c>
      <c r="Y469" s="173">
        <v>307.51729644</v>
      </c>
      <c r="Z469" s="173"/>
      <c r="AA469" s="173"/>
      <c r="AB469" s="173"/>
    </row>
    <row r="470" spans="1:28" x14ac:dyDescent="0.25">
      <c r="D470" s="1" t="s">
        <v>473</v>
      </c>
      <c r="E470" s="1" t="s">
        <v>474</v>
      </c>
      <c r="G470" s="20">
        <v>4200</v>
      </c>
      <c r="H470" s="20">
        <v>1970</v>
      </c>
      <c r="I470" s="20">
        <v>520</v>
      </c>
      <c r="J470" s="20">
        <v>0</v>
      </c>
      <c r="K470" s="20">
        <v>1369</v>
      </c>
      <c r="L470" s="20">
        <v>58</v>
      </c>
      <c r="M470" s="20">
        <v>23</v>
      </c>
      <c r="N470" s="20">
        <v>181</v>
      </c>
      <c r="O470" s="20">
        <v>181</v>
      </c>
      <c r="P470" s="20">
        <v>0</v>
      </c>
      <c r="Q470" s="20">
        <v>570</v>
      </c>
      <c r="R470" s="20">
        <v>1479</v>
      </c>
      <c r="S470" s="20">
        <v>1441</v>
      </c>
      <c r="T470" s="20">
        <v>38</v>
      </c>
      <c r="U470" s="20">
        <v>0</v>
      </c>
      <c r="V470" s="20">
        <v>0</v>
      </c>
      <c r="W470" s="20"/>
      <c r="X470" s="20">
        <v>734</v>
      </c>
      <c r="Y470" s="173">
        <v>363.01206327</v>
      </c>
      <c r="Z470" s="173"/>
      <c r="AA470" s="173"/>
      <c r="AB470" s="173"/>
    </row>
    <row r="471" spans="1:28" x14ac:dyDescent="0.25">
      <c r="D471" s="1" t="s">
        <v>362</v>
      </c>
      <c r="E471" s="1" t="s">
        <v>363</v>
      </c>
      <c r="G471" s="20">
        <v>8672</v>
      </c>
      <c r="H471" s="20">
        <v>5605</v>
      </c>
      <c r="I471" s="20">
        <v>4490</v>
      </c>
      <c r="J471" s="20">
        <v>0</v>
      </c>
      <c r="K471" s="20">
        <v>857</v>
      </c>
      <c r="L471" s="20">
        <v>27</v>
      </c>
      <c r="M471" s="20">
        <v>231</v>
      </c>
      <c r="N471" s="20">
        <v>182</v>
      </c>
      <c r="O471" s="20">
        <v>182</v>
      </c>
      <c r="P471" s="20">
        <v>0</v>
      </c>
      <c r="Q471" s="20">
        <v>679</v>
      </c>
      <c r="R471" s="20">
        <v>2206</v>
      </c>
      <c r="S471" s="20">
        <v>2109</v>
      </c>
      <c r="T471" s="20">
        <v>97</v>
      </c>
      <c r="U471" s="20">
        <v>0</v>
      </c>
      <c r="V471" s="20">
        <v>57</v>
      </c>
      <c r="W471" s="20"/>
      <c r="X471" s="20">
        <v>609</v>
      </c>
      <c r="Y471" s="173">
        <v>486.81343584000007</v>
      </c>
      <c r="Z471" s="173"/>
      <c r="AA471" s="173"/>
      <c r="AB471" s="173"/>
    </row>
    <row r="472" spans="1:28" x14ac:dyDescent="0.25">
      <c r="D472" s="1" t="s">
        <v>364</v>
      </c>
      <c r="E472" s="1" t="s">
        <v>365</v>
      </c>
      <c r="G472" s="20">
        <v>2245</v>
      </c>
      <c r="H472" s="20">
        <v>282</v>
      </c>
      <c r="I472" s="20">
        <v>131</v>
      </c>
      <c r="J472" s="20">
        <v>0</v>
      </c>
      <c r="K472" s="20">
        <v>125</v>
      </c>
      <c r="L472" s="20">
        <v>5</v>
      </c>
      <c r="M472" s="20">
        <v>21</v>
      </c>
      <c r="N472" s="20">
        <v>504</v>
      </c>
      <c r="O472" s="20">
        <v>89</v>
      </c>
      <c r="P472" s="20">
        <v>415</v>
      </c>
      <c r="Q472" s="20">
        <v>421</v>
      </c>
      <c r="R472" s="20">
        <v>1038</v>
      </c>
      <c r="S472" s="20">
        <v>984</v>
      </c>
      <c r="T472" s="20">
        <v>37</v>
      </c>
      <c r="U472" s="20">
        <v>17</v>
      </c>
      <c r="V472" s="20">
        <v>0</v>
      </c>
      <c r="W472" s="20"/>
      <c r="X472" s="20">
        <v>67</v>
      </c>
      <c r="Y472" s="173">
        <v>290.04041182000003</v>
      </c>
      <c r="Z472" s="173"/>
      <c r="AA472" s="173"/>
      <c r="AB472" s="173"/>
    </row>
    <row r="473" spans="1:28" x14ac:dyDescent="0.25">
      <c r="D473" s="1" t="s">
        <v>164</v>
      </c>
      <c r="E473" s="1" t="s">
        <v>165</v>
      </c>
      <c r="G473" s="20">
        <v>2127</v>
      </c>
      <c r="H473" s="20">
        <v>382</v>
      </c>
      <c r="I473" s="20">
        <v>0</v>
      </c>
      <c r="J473" s="20">
        <v>0</v>
      </c>
      <c r="K473" s="20">
        <v>205</v>
      </c>
      <c r="L473" s="20">
        <v>5</v>
      </c>
      <c r="M473" s="20">
        <v>172</v>
      </c>
      <c r="N473" s="20">
        <v>608</v>
      </c>
      <c r="O473" s="20">
        <v>100</v>
      </c>
      <c r="P473" s="20">
        <v>508</v>
      </c>
      <c r="Q473" s="20">
        <v>18</v>
      </c>
      <c r="R473" s="20">
        <v>1119</v>
      </c>
      <c r="S473" s="20">
        <v>1094</v>
      </c>
      <c r="T473" s="20">
        <v>25</v>
      </c>
      <c r="U473" s="20">
        <v>0</v>
      </c>
      <c r="V473" s="20">
        <v>0</v>
      </c>
      <c r="W473" s="20"/>
      <c r="X473" s="20">
        <v>106</v>
      </c>
      <c r="Y473" s="173">
        <v>273.99520482999998</v>
      </c>
      <c r="Z473" s="173"/>
      <c r="AA473" s="173"/>
      <c r="AB473" s="173"/>
    </row>
    <row r="474" spans="1:28" x14ac:dyDescent="0.25">
      <c r="D474" s="1" t="s">
        <v>714</v>
      </c>
      <c r="E474" s="1" t="s">
        <v>715</v>
      </c>
      <c r="G474" s="20">
        <v>2860</v>
      </c>
      <c r="H474" s="20">
        <v>337</v>
      </c>
      <c r="I474" s="20">
        <v>160</v>
      </c>
      <c r="J474" s="20">
        <v>16</v>
      </c>
      <c r="K474" s="20">
        <v>121</v>
      </c>
      <c r="L474" s="20">
        <v>6</v>
      </c>
      <c r="M474" s="20">
        <v>34</v>
      </c>
      <c r="N474" s="20">
        <v>248</v>
      </c>
      <c r="O474" s="20">
        <v>248</v>
      </c>
      <c r="P474" s="20">
        <v>0</v>
      </c>
      <c r="Q474" s="20">
        <v>580</v>
      </c>
      <c r="R474" s="20">
        <v>1695</v>
      </c>
      <c r="S474" s="20">
        <v>1646</v>
      </c>
      <c r="T474" s="20">
        <v>49</v>
      </c>
      <c r="U474" s="20">
        <v>0</v>
      </c>
      <c r="V474" s="20">
        <v>0</v>
      </c>
      <c r="W474" s="20"/>
      <c r="X474" s="20">
        <v>80</v>
      </c>
      <c r="Y474" s="173">
        <v>438.61893580999998</v>
      </c>
      <c r="Z474" s="173"/>
      <c r="AA474" s="173"/>
      <c r="AB474" s="173"/>
    </row>
    <row r="475" spans="1:28" x14ac:dyDescent="0.25">
      <c r="D475" s="1" t="s">
        <v>198</v>
      </c>
      <c r="E475" s="1" t="s">
        <v>199</v>
      </c>
      <c r="G475" s="20">
        <v>2870</v>
      </c>
      <c r="H475" s="20">
        <v>920</v>
      </c>
      <c r="I475" s="20">
        <v>113</v>
      </c>
      <c r="J475" s="20">
        <v>280</v>
      </c>
      <c r="K475" s="20">
        <v>482</v>
      </c>
      <c r="L475" s="20">
        <v>14</v>
      </c>
      <c r="M475" s="20">
        <v>31</v>
      </c>
      <c r="N475" s="20">
        <v>270</v>
      </c>
      <c r="O475" s="20">
        <v>270</v>
      </c>
      <c r="P475" s="20">
        <v>0</v>
      </c>
      <c r="Q475" s="20">
        <v>395</v>
      </c>
      <c r="R475" s="20">
        <v>1285</v>
      </c>
      <c r="S475" s="20">
        <v>1234</v>
      </c>
      <c r="T475" s="20">
        <v>30</v>
      </c>
      <c r="U475" s="20">
        <v>21</v>
      </c>
      <c r="V475" s="20">
        <v>0</v>
      </c>
      <c r="W475" s="20"/>
      <c r="X475" s="20">
        <v>359</v>
      </c>
      <c r="Y475" s="173">
        <v>354.75722967999997</v>
      </c>
      <c r="Z475" s="173"/>
      <c r="AA475" s="173"/>
      <c r="AB475" s="173"/>
    </row>
    <row r="476" spans="1:28" s="11" customFormat="1" x14ac:dyDescent="0.25">
      <c r="A476" s="10"/>
      <c r="B476" s="10"/>
      <c r="C476" s="10" t="s">
        <v>809</v>
      </c>
      <c r="D476" s="10"/>
      <c r="E476" s="10"/>
      <c r="F476" s="10"/>
      <c r="G476" s="22">
        <v>309661</v>
      </c>
      <c r="H476" s="22">
        <v>167067</v>
      </c>
      <c r="I476" s="22">
        <v>100821.2</v>
      </c>
      <c r="J476" s="22">
        <v>9905.7000000000007</v>
      </c>
      <c r="K476" s="22">
        <v>30483.8</v>
      </c>
      <c r="L476" s="22">
        <v>1512</v>
      </c>
      <c r="M476" s="22">
        <v>24344.2</v>
      </c>
      <c r="N476" s="22">
        <v>34313</v>
      </c>
      <c r="O476" s="22">
        <v>24410.1</v>
      </c>
      <c r="P476" s="22">
        <v>9902.9</v>
      </c>
      <c r="Q476" s="22">
        <v>23127</v>
      </c>
      <c r="R476" s="22">
        <v>85154</v>
      </c>
      <c r="S476" s="22">
        <v>78935.600000000006</v>
      </c>
      <c r="T476" s="22">
        <v>2856.8</v>
      </c>
      <c r="U476" s="22">
        <v>3361.6</v>
      </c>
      <c r="V476" s="22">
        <v>843</v>
      </c>
      <c r="W476" s="22"/>
      <c r="X476" s="22">
        <v>40587</v>
      </c>
      <c r="Y476" s="173">
        <v>20868.296042169994</v>
      </c>
      <c r="Z476" s="173"/>
      <c r="AA476" s="173"/>
      <c r="AB476" s="173"/>
    </row>
    <row r="477" spans="1:28" x14ac:dyDescent="0.25">
      <c r="C477" s="1" t="s">
        <v>810</v>
      </c>
      <c r="D477" s="1" t="s">
        <v>166</v>
      </c>
      <c r="E477" s="1" t="s">
        <v>167</v>
      </c>
      <c r="G477" s="20">
        <v>3750</v>
      </c>
      <c r="H477" s="20">
        <v>1693</v>
      </c>
      <c r="I477" s="206" t="s">
        <v>1027</v>
      </c>
      <c r="J477" s="206" t="s">
        <v>1027</v>
      </c>
      <c r="K477" s="206" t="s">
        <v>1027</v>
      </c>
      <c r="L477" s="206" t="s">
        <v>1027</v>
      </c>
      <c r="M477" s="206" t="s">
        <v>1027</v>
      </c>
      <c r="N477" s="20">
        <v>665</v>
      </c>
      <c r="O477" s="206" t="s">
        <v>1027</v>
      </c>
      <c r="P477" s="206" t="s">
        <v>1027</v>
      </c>
      <c r="Q477" s="20">
        <v>322</v>
      </c>
      <c r="R477" s="20">
        <v>1070</v>
      </c>
      <c r="S477" s="206" t="s">
        <v>1027</v>
      </c>
      <c r="T477" s="206" t="s">
        <v>1027</v>
      </c>
      <c r="U477" s="206" t="s">
        <v>1027</v>
      </c>
      <c r="V477" s="20"/>
      <c r="W477" s="20"/>
      <c r="X477" s="20">
        <v>396</v>
      </c>
      <c r="Y477" s="173">
        <v>345.28696704000004</v>
      </c>
      <c r="Z477" s="173"/>
      <c r="AA477" s="173"/>
      <c r="AB477" s="173"/>
    </row>
    <row r="478" spans="1:28" x14ac:dyDescent="0.25">
      <c r="D478" s="1" t="s">
        <v>172</v>
      </c>
      <c r="E478" s="1" t="s">
        <v>173</v>
      </c>
      <c r="G478" s="20">
        <v>5143</v>
      </c>
      <c r="H478" s="20">
        <v>3336</v>
      </c>
      <c r="I478" s="206" t="s">
        <v>1027</v>
      </c>
      <c r="J478" s="206" t="s">
        <v>1027</v>
      </c>
      <c r="K478" s="206" t="s">
        <v>1027</v>
      </c>
      <c r="L478" s="206" t="s">
        <v>1027</v>
      </c>
      <c r="M478" s="206" t="s">
        <v>1027</v>
      </c>
      <c r="N478" s="20">
        <v>96</v>
      </c>
      <c r="O478" s="206" t="s">
        <v>1027</v>
      </c>
      <c r="P478" s="206" t="s">
        <v>1027</v>
      </c>
      <c r="Q478" s="20">
        <v>539</v>
      </c>
      <c r="R478" s="20">
        <v>1172</v>
      </c>
      <c r="S478" s="206" t="s">
        <v>1027</v>
      </c>
      <c r="T478" s="206" t="s">
        <v>1027</v>
      </c>
      <c r="U478" s="206" t="s">
        <v>1027</v>
      </c>
      <c r="V478" s="20"/>
      <c r="W478" s="20"/>
      <c r="X478" s="20">
        <v>518</v>
      </c>
      <c r="Y478" s="173">
        <v>408.94170053000005</v>
      </c>
      <c r="Z478" s="173"/>
      <c r="AA478" s="173"/>
      <c r="AB478" s="173"/>
    </row>
    <row r="479" spans="1:28" x14ac:dyDescent="0.25">
      <c r="D479" s="1" t="s">
        <v>720</v>
      </c>
      <c r="E479" s="1" t="s">
        <v>721</v>
      </c>
      <c r="G479" s="20">
        <v>12528</v>
      </c>
      <c r="H479" s="20">
        <v>3658</v>
      </c>
      <c r="I479" s="206" t="s">
        <v>1027</v>
      </c>
      <c r="J479" s="206" t="s">
        <v>1027</v>
      </c>
      <c r="K479" s="206" t="s">
        <v>1027</v>
      </c>
      <c r="L479" s="206" t="s">
        <v>1027</v>
      </c>
      <c r="M479" s="206" t="s">
        <v>1027</v>
      </c>
      <c r="N479" s="20">
        <v>5122</v>
      </c>
      <c r="O479" s="206" t="s">
        <v>1027</v>
      </c>
      <c r="P479" s="206" t="s">
        <v>1027</v>
      </c>
      <c r="Q479" s="20">
        <v>810</v>
      </c>
      <c r="R479" s="20">
        <v>2938</v>
      </c>
      <c r="S479" s="206" t="s">
        <v>1027</v>
      </c>
      <c r="T479" s="206" t="s">
        <v>1027</v>
      </c>
      <c r="U479" s="206" t="s">
        <v>1027</v>
      </c>
      <c r="V479" s="20"/>
      <c r="W479" s="20"/>
      <c r="X479" s="20">
        <v>162</v>
      </c>
      <c r="Y479" s="173">
        <v>589.59208823999995</v>
      </c>
      <c r="Z479" s="173"/>
      <c r="AA479" s="173"/>
      <c r="AB479" s="173"/>
    </row>
    <row r="480" spans="1:28" x14ac:dyDescent="0.25">
      <c r="D480" s="1" t="s">
        <v>374</v>
      </c>
      <c r="E480" s="1" t="s">
        <v>375</v>
      </c>
      <c r="G480" s="20">
        <v>12043</v>
      </c>
      <c r="H480" s="20">
        <v>5822</v>
      </c>
      <c r="I480" s="206" t="s">
        <v>1027</v>
      </c>
      <c r="J480" s="206" t="s">
        <v>1027</v>
      </c>
      <c r="K480" s="206" t="s">
        <v>1027</v>
      </c>
      <c r="L480" s="206" t="s">
        <v>1027</v>
      </c>
      <c r="M480" s="206" t="s">
        <v>1027</v>
      </c>
      <c r="N480" s="20">
        <v>3273</v>
      </c>
      <c r="O480" s="206" t="s">
        <v>1027</v>
      </c>
      <c r="P480" s="206" t="s">
        <v>1027</v>
      </c>
      <c r="Q480" s="20">
        <v>99</v>
      </c>
      <c r="R480" s="20">
        <v>2849</v>
      </c>
      <c r="S480" s="206" t="s">
        <v>1027</v>
      </c>
      <c r="T480" s="206" t="s">
        <v>1027</v>
      </c>
      <c r="U480" s="206" t="s">
        <v>1027</v>
      </c>
      <c r="V480" s="20"/>
      <c r="W480" s="20"/>
      <c r="X480" s="20">
        <v>2847</v>
      </c>
      <c r="Y480" s="173">
        <v>710.09771892000003</v>
      </c>
      <c r="Z480" s="173"/>
      <c r="AA480" s="173"/>
      <c r="AB480" s="173"/>
    </row>
    <row r="481" spans="1:28" x14ac:dyDescent="0.25">
      <c r="D481" s="1" t="s">
        <v>259</v>
      </c>
      <c r="E481" s="1" t="s">
        <v>260</v>
      </c>
      <c r="G481" s="20">
        <v>19370</v>
      </c>
      <c r="H481" s="20">
        <v>12106</v>
      </c>
      <c r="I481" s="206" t="s">
        <v>1027</v>
      </c>
      <c r="J481" s="206" t="s">
        <v>1027</v>
      </c>
      <c r="K481" s="206" t="s">
        <v>1027</v>
      </c>
      <c r="L481" s="206" t="s">
        <v>1027</v>
      </c>
      <c r="M481" s="206" t="s">
        <v>1027</v>
      </c>
      <c r="N481" s="20">
        <v>2230</v>
      </c>
      <c r="O481" s="206" t="s">
        <v>1027</v>
      </c>
      <c r="P481" s="206" t="s">
        <v>1027</v>
      </c>
      <c r="Q481" s="20">
        <v>4798</v>
      </c>
      <c r="R481" s="20">
        <v>236</v>
      </c>
      <c r="S481" s="206" t="s">
        <v>1027</v>
      </c>
      <c r="T481" s="206" t="s">
        <v>1027</v>
      </c>
      <c r="U481" s="206" t="s">
        <v>1027</v>
      </c>
      <c r="V481" s="20"/>
      <c r="W481" s="20"/>
      <c r="X481" s="20">
        <v>1305</v>
      </c>
      <c r="Y481" s="173">
        <v>672.59308395999994</v>
      </c>
      <c r="Z481" s="173"/>
      <c r="AA481" s="173"/>
      <c r="AB481" s="173"/>
    </row>
    <row r="482" spans="1:28" x14ac:dyDescent="0.25">
      <c r="D482" s="1" t="s">
        <v>586</v>
      </c>
      <c r="E482" s="1" t="s">
        <v>587</v>
      </c>
      <c r="G482" s="20">
        <v>2224</v>
      </c>
      <c r="H482" s="20">
        <v>409</v>
      </c>
      <c r="I482" s="206" t="s">
        <v>1027</v>
      </c>
      <c r="J482" s="206" t="s">
        <v>1027</v>
      </c>
      <c r="K482" s="206" t="s">
        <v>1027</v>
      </c>
      <c r="L482" s="206" t="s">
        <v>1027</v>
      </c>
      <c r="M482" s="206" t="s">
        <v>1027</v>
      </c>
      <c r="N482" s="20">
        <v>556</v>
      </c>
      <c r="O482" s="206" t="s">
        <v>1027</v>
      </c>
      <c r="P482" s="206" t="s">
        <v>1027</v>
      </c>
      <c r="Q482" s="20">
        <v>163</v>
      </c>
      <c r="R482" s="20">
        <v>1096</v>
      </c>
      <c r="S482" s="206" t="s">
        <v>1027</v>
      </c>
      <c r="T482" s="206" t="s">
        <v>1027</v>
      </c>
      <c r="U482" s="206" t="s">
        <v>1027</v>
      </c>
      <c r="V482" s="20"/>
      <c r="W482" s="20"/>
      <c r="X482" s="20">
        <v>372</v>
      </c>
      <c r="Y482" s="173">
        <v>346.11794947999994</v>
      </c>
      <c r="Z482" s="173"/>
      <c r="AA482" s="173"/>
      <c r="AB482" s="173"/>
    </row>
    <row r="483" spans="1:28" x14ac:dyDescent="0.25">
      <c r="D483" s="1" t="s">
        <v>204</v>
      </c>
      <c r="E483" s="1" t="s">
        <v>205</v>
      </c>
      <c r="G483" s="20">
        <v>5317</v>
      </c>
      <c r="H483" s="20">
        <v>3117</v>
      </c>
      <c r="I483" s="206" t="s">
        <v>1027</v>
      </c>
      <c r="J483" s="206" t="s">
        <v>1027</v>
      </c>
      <c r="K483" s="206" t="s">
        <v>1027</v>
      </c>
      <c r="L483" s="206" t="s">
        <v>1027</v>
      </c>
      <c r="M483" s="206" t="s">
        <v>1027</v>
      </c>
      <c r="N483" s="20">
        <v>90</v>
      </c>
      <c r="O483" s="206" t="s">
        <v>1027</v>
      </c>
      <c r="P483" s="206" t="s">
        <v>1027</v>
      </c>
      <c r="Q483" s="20">
        <v>282</v>
      </c>
      <c r="R483" s="20">
        <v>1828</v>
      </c>
      <c r="S483" s="206" t="s">
        <v>1027</v>
      </c>
      <c r="T483" s="206" t="s">
        <v>1027</v>
      </c>
      <c r="U483" s="206" t="s">
        <v>1027</v>
      </c>
      <c r="V483" s="20"/>
      <c r="W483" s="20"/>
      <c r="X483" s="20">
        <v>551</v>
      </c>
      <c r="Y483" s="173">
        <v>374.61022780999997</v>
      </c>
      <c r="Z483" s="173"/>
      <c r="AA483" s="173"/>
      <c r="AB483" s="173"/>
    </row>
    <row r="484" spans="1:28" x14ac:dyDescent="0.25">
      <c r="D484" s="1" t="s">
        <v>588</v>
      </c>
      <c r="E484" s="1" t="s">
        <v>589</v>
      </c>
      <c r="G484" s="20">
        <v>3139</v>
      </c>
      <c r="H484" s="20">
        <v>687</v>
      </c>
      <c r="I484" s="206" t="s">
        <v>1027</v>
      </c>
      <c r="J484" s="206" t="s">
        <v>1027</v>
      </c>
      <c r="K484" s="206" t="s">
        <v>1027</v>
      </c>
      <c r="L484" s="206" t="s">
        <v>1027</v>
      </c>
      <c r="M484" s="206" t="s">
        <v>1027</v>
      </c>
      <c r="N484" s="20">
        <v>1159</v>
      </c>
      <c r="O484" s="206" t="s">
        <v>1027</v>
      </c>
      <c r="P484" s="206" t="s">
        <v>1027</v>
      </c>
      <c r="Q484" s="20">
        <v>131</v>
      </c>
      <c r="R484" s="20">
        <v>1162</v>
      </c>
      <c r="S484" s="206" t="s">
        <v>1027</v>
      </c>
      <c r="T484" s="206" t="s">
        <v>1027</v>
      </c>
      <c r="U484" s="206" t="s">
        <v>1027</v>
      </c>
      <c r="V484" s="20"/>
      <c r="W484" s="20"/>
      <c r="X484" s="20">
        <v>212</v>
      </c>
      <c r="Y484" s="173">
        <v>324.67012731</v>
      </c>
      <c r="Z484" s="173"/>
      <c r="AA484" s="173"/>
      <c r="AB484" s="173"/>
    </row>
    <row r="485" spans="1:28" s="11" customFormat="1" x14ac:dyDescent="0.25">
      <c r="A485" s="10"/>
      <c r="B485" s="10"/>
      <c r="C485" s="10" t="s">
        <v>811</v>
      </c>
      <c r="D485" s="10"/>
      <c r="E485" s="10"/>
      <c r="F485" s="10"/>
      <c r="G485" s="22">
        <v>63514</v>
      </c>
      <c r="H485" s="22">
        <v>30828</v>
      </c>
      <c r="I485" s="22">
        <v>18910.500000000004</v>
      </c>
      <c r="J485" s="22">
        <v>1783</v>
      </c>
      <c r="K485" s="22">
        <v>5650.2</v>
      </c>
      <c r="L485" s="22">
        <v>265.89999999999998</v>
      </c>
      <c r="M485" s="22">
        <v>4218.3</v>
      </c>
      <c r="N485" s="22">
        <v>13191</v>
      </c>
      <c r="O485" s="22">
        <v>9548.2000000000007</v>
      </c>
      <c r="P485" s="22">
        <v>3642.8</v>
      </c>
      <c r="Q485" s="22">
        <v>7144</v>
      </c>
      <c r="R485" s="22">
        <v>12351</v>
      </c>
      <c r="S485" s="22">
        <v>11451.8</v>
      </c>
      <c r="T485" s="22">
        <v>419.7</v>
      </c>
      <c r="U485" s="22">
        <v>479.40000000000003</v>
      </c>
      <c r="V485" s="22"/>
      <c r="W485" s="22"/>
      <c r="X485" s="22">
        <v>6363</v>
      </c>
      <c r="Y485" s="173">
        <v>3771.90986329</v>
      </c>
      <c r="Z485" s="173"/>
      <c r="AA485" s="173"/>
      <c r="AB485" s="173"/>
    </row>
    <row r="486" spans="1:28" s="8" customFormat="1" x14ac:dyDescent="0.25">
      <c r="A486" s="7"/>
      <c r="B486" s="7" t="s">
        <v>768</v>
      </c>
      <c r="C486" s="7"/>
      <c r="D486" s="7"/>
      <c r="E486" s="7"/>
      <c r="F486" s="7"/>
      <c r="G486" s="21">
        <v>373175</v>
      </c>
      <c r="H486" s="21">
        <v>197895</v>
      </c>
      <c r="I486" s="21">
        <v>119731.69999999998</v>
      </c>
      <c r="J486" s="21">
        <v>11688.700000000003</v>
      </c>
      <c r="K486" s="21">
        <v>36134.000000000007</v>
      </c>
      <c r="L486" s="21">
        <v>1777.9</v>
      </c>
      <c r="M486" s="21">
        <v>28562.5</v>
      </c>
      <c r="N486" s="21">
        <v>47504</v>
      </c>
      <c r="O486" s="21">
        <v>33958.300000000003</v>
      </c>
      <c r="P486" s="21">
        <v>13545.699999999999</v>
      </c>
      <c r="Q486" s="21">
        <v>30271</v>
      </c>
      <c r="R486" s="21">
        <v>97505</v>
      </c>
      <c r="S486" s="21">
        <v>90387.400000000009</v>
      </c>
      <c r="T486" s="21">
        <v>3276.5000000000005</v>
      </c>
      <c r="U486" s="21">
        <v>3840.9999999999995</v>
      </c>
      <c r="V486" s="21">
        <v>843</v>
      </c>
      <c r="W486" s="21"/>
      <c r="X486" s="21">
        <v>46950</v>
      </c>
      <c r="Y486" s="174">
        <v>24640.205905459992</v>
      </c>
      <c r="Z486" s="173"/>
      <c r="AA486" s="173"/>
      <c r="AB486" s="173"/>
    </row>
    <row r="487" spans="1:28" x14ac:dyDescent="0.25">
      <c r="B487" s="1">
        <v>5</v>
      </c>
      <c r="C487" s="1" t="s">
        <v>808</v>
      </c>
      <c r="D487" s="1" t="s">
        <v>188</v>
      </c>
      <c r="E487" s="1" t="s">
        <v>189</v>
      </c>
      <c r="G487" s="20">
        <v>2872</v>
      </c>
      <c r="H487" s="20">
        <v>1874</v>
      </c>
      <c r="I487" s="20">
        <v>1168.0999999999999</v>
      </c>
      <c r="J487" s="20">
        <v>54.8</v>
      </c>
      <c r="K487" s="20">
        <v>528.1</v>
      </c>
      <c r="L487" s="20">
        <v>7.9</v>
      </c>
      <c r="M487" s="20">
        <v>115.2</v>
      </c>
      <c r="N487" s="20">
        <v>134</v>
      </c>
      <c r="O487" s="20">
        <v>132.9</v>
      </c>
      <c r="P487" s="20">
        <v>1.1000000000000001</v>
      </c>
      <c r="Q487" s="20">
        <v>24</v>
      </c>
      <c r="R487" s="20">
        <v>840</v>
      </c>
      <c r="S487" s="20">
        <v>818.7</v>
      </c>
      <c r="T487" s="20">
        <v>21.3</v>
      </c>
      <c r="U487" s="20">
        <v>0</v>
      </c>
      <c r="V487" s="20">
        <v>0</v>
      </c>
      <c r="W487" s="20"/>
      <c r="X487" s="20">
        <v>527</v>
      </c>
      <c r="Y487" s="173">
        <v>214.13907528999999</v>
      </c>
      <c r="Z487" s="173"/>
      <c r="AA487" s="173"/>
      <c r="AB487" s="173"/>
    </row>
    <row r="488" spans="1:28" x14ac:dyDescent="0.25">
      <c r="D488" s="1" t="s">
        <v>190</v>
      </c>
      <c r="E488" s="1" t="s">
        <v>191</v>
      </c>
      <c r="G488" s="20">
        <v>3684</v>
      </c>
      <c r="H488" s="20">
        <v>2628</v>
      </c>
      <c r="I488" s="20">
        <v>2579</v>
      </c>
      <c r="J488" s="20">
        <v>0</v>
      </c>
      <c r="K488" s="20">
        <v>0</v>
      </c>
      <c r="L488" s="20">
        <v>24</v>
      </c>
      <c r="M488" s="20">
        <v>25</v>
      </c>
      <c r="N488" s="20">
        <v>369</v>
      </c>
      <c r="O488" s="20">
        <v>369</v>
      </c>
      <c r="P488" s="20">
        <v>0</v>
      </c>
      <c r="Q488" s="20">
        <v>0</v>
      </c>
      <c r="R488" s="20">
        <v>687</v>
      </c>
      <c r="S488" s="20">
        <v>668</v>
      </c>
      <c r="T488" s="20">
        <v>19</v>
      </c>
      <c r="U488" s="20">
        <v>0</v>
      </c>
      <c r="V488" s="20">
        <v>0</v>
      </c>
      <c r="W488" s="20"/>
      <c r="X488" s="20">
        <v>416</v>
      </c>
      <c r="Y488" s="173">
        <v>190.02347794000002</v>
      </c>
      <c r="Z488" s="173"/>
      <c r="AA488" s="173"/>
      <c r="AB488" s="173"/>
    </row>
    <row r="489" spans="1:28" x14ac:dyDescent="0.25">
      <c r="D489" s="1" t="s">
        <v>36</v>
      </c>
      <c r="E489" s="1" t="s">
        <v>37</v>
      </c>
      <c r="G489" s="20">
        <v>810</v>
      </c>
      <c r="H489" s="20">
        <v>127</v>
      </c>
      <c r="I489" s="20">
        <v>52</v>
      </c>
      <c r="J489" s="20">
        <v>11</v>
      </c>
      <c r="K489" s="20">
        <v>4</v>
      </c>
      <c r="L489" s="20">
        <v>0</v>
      </c>
      <c r="M489" s="20">
        <v>60</v>
      </c>
      <c r="N489" s="20">
        <v>51</v>
      </c>
      <c r="O489" s="20">
        <v>0</v>
      </c>
      <c r="P489" s="20">
        <v>51</v>
      </c>
      <c r="Q489" s="20">
        <v>29</v>
      </c>
      <c r="R489" s="20">
        <v>603</v>
      </c>
      <c r="S489" s="20">
        <v>568</v>
      </c>
      <c r="T489" s="20">
        <v>35</v>
      </c>
      <c r="U489" s="20">
        <v>0</v>
      </c>
      <c r="V489" s="20">
        <v>0</v>
      </c>
      <c r="W489" s="20"/>
      <c r="X489" s="20">
        <v>0</v>
      </c>
      <c r="Y489" s="173">
        <v>132.08824456000002</v>
      </c>
      <c r="Z489" s="173"/>
      <c r="AA489" s="173"/>
      <c r="AB489" s="173"/>
    </row>
    <row r="490" spans="1:28" x14ac:dyDescent="0.25">
      <c r="D490" s="1" t="s">
        <v>47</v>
      </c>
      <c r="E490" s="1" t="s">
        <v>48</v>
      </c>
      <c r="G490" s="20">
        <v>1574</v>
      </c>
      <c r="H490" s="20">
        <v>423</v>
      </c>
      <c r="I490" s="20">
        <v>67</v>
      </c>
      <c r="J490" s="20">
        <v>2</v>
      </c>
      <c r="K490" s="20">
        <v>344</v>
      </c>
      <c r="L490" s="20">
        <v>0</v>
      </c>
      <c r="M490" s="20">
        <v>10</v>
      </c>
      <c r="N490" s="20">
        <v>525</v>
      </c>
      <c r="O490" s="20">
        <v>525</v>
      </c>
      <c r="P490" s="20">
        <v>0</v>
      </c>
      <c r="Q490" s="20">
        <v>20</v>
      </c>
      <c r="R490" s="20">
        <v>606</v>
      </c>
      <c r="S490" s="20">
        <v>593</v>
      </c>
      <c r="T490" s="20">
        <v>13</v>
      </c>
      <c r="U490" s="20">
        <v>0</v>
      </c>
      <c r="V490" s="20">
        <v>0</v>
      </c>
      <c r="W490" s="20"/>
      <c r="X490" s="20">
        <v>313</v>
      </c>
      <c r="Y490" s="173">
        <v>165.25017291999998</v>
      </c>
      <c r="Z490" s="173"/>
      <c r="AA490" s="173"/>
      <c r="AB490" s="173"/>
    </row>
    <row r="491" spans="1:28" x14ac:dyDescent="0.25">
      <c r="D491" s="1" t="s">
        <v>57</v>
      </c>
      <c r="E491" s="1" t="s">
        <v>58</v>
      </c>
      <c r="G491" s="20">
        <v>1147</v>
      </c>
      <c r="H491" s="20">
        <v>437</v>
      </c>
      <c r="I491" s="20">
        <v>21</v>
      </c>
      <c r="J491" s="20">
        <v>32</v>
      </c>
      <c r="K491" s="20">
        <v>319</v>
      </c>
      <c r="L491" s="20">
        <v>7</v>
      </c>
      <c r="M491" s="20">
        <v>58</v>
      </c>
      <c r="N491" s="20">
        <v>0</v>
      </c>
      <c r="O491" s="20">
        <v>0</v>
      </c>
      <c r="P491" s="20">
        <v>0</v>
      </c>
      <c r="Q491" s="20">
        <v>128</v>
      </c>
      <c r="R491" s="20">
        <v>582</v>
      </c>
      <c r="S491" s="20">
        <v>571</v>
      </c>
      <c r="T491" s="20">
        <v>11</v>
      </c>
      <c r="U491" s="20">
        <v>0</v>
      </c>
      <c r="V491" s="20">
        <v>0</v>
      </c>
      <c r="W491" s="20"/>
      <c r="X491" s="20">
        <v>68</v>
      </c>
      <c r="Y491" s="173">
        <v>149.88070368000001</v>
      </c>
      <c r="Z491" s="173"/>
      <c r="AA491" s="173"/>
      <c r="AB491" s="173"/>
    </row>
    <row r="492" spans="1:28" x14ac:dyDescent="0.25">
      <c r="D492" s="1" t="s">
        <v>59</v>
      </c>
      <c r="E492" s="1" t="s">
        <v>60</v>
      </c>
      <c r="G492" s="20">
        <v>965</v>
      </c>
      <c r="H492" s="20">
        <v>336</v>
      </c>
      <c r="I492" s="20">
        <v>0</v>
      </c>
      <c r="J492" s="20">
        <v>0</v>
      </c>
      <c r="K492" s="20">
        <v>292</v>
      </c>
      <c r="L492" s="20">
        <v>0</v>
      </c>
      <c r="M492" s="20">
        <v>44</v>
      </c>
      <c r="N492" s="20">
        <v>74</v>
      </c>
      <c r="O492" s="20">
        <v>74</v>
      </c>
      <c r="P492" s="20">
        <v>0</v>
      </c>
      <c r="Q492" s="20">
        <v>0</v>
      </c>
      <c r="R492" s="20">
        <v>555</v>
      </c>
      <c r="S492" s="20">
        <v>555</v>
      </c>
      <c r="T492" s="20">
        <v>0</v>
      </c>
      <c r="U492" s="20">
        <v>0</v>
      </c>
      <c r="V492" s="20">
        <v>0</v>
      </c>
      <c r="W492" s="20"/>
      <c r="X492" s="20">
        <v>7</v>
      </c>
      <c r="Y492" s="173">
        <v>164.47605435</v>
      </c>
      <c r="Z492" s="173"/>
      <c r="AA492" s="173"/>
      <c r="AB492" s="173"/>
    </row>
    <row r="493" spans="1:28" x14ac:dyDescent="0.25">
      <c r="D493" s="1" t="s">
        <v>69</v>
      </c>
      <c r="E493" s="1" t="s">
        <v>70</v>
      </c>
      <c r="G493" s="20">
        <v>982</v>
      </c>
      <c r="H493" s="20">
        <v>261</v>
      </c>
      <c r="I493" s="20">
        <v>0</v>
      </c>
      <c r="J493" s="20">
        <v>128</v>
      </c>
      <c r="K493" s="20">
        <v>124</v>
      </c>
      <c r="L493" s="20">
        <v>0</v>
      </c>
      <c r="M493" s="20">
        <v>9</v>
      </c>
      <c r="N493" s="20">
        <v>84</v>
      </c>
      <c r="O493" s="20">
        <v>84</v>
      </c>
      <c r="P493" s="20">
        <v>0</v>
      </c>
      <c r="Q493" s="20">
        <v>182</v>
      </c>
      <c r="R493" s="20">
        <v>455</v>
      </c>
      <c r="S493" s="20">
        <v>440</v>
      </c>
      <c r="T493" s="20">
        <v>15</v>
      </c>
      <c r="U493" s="20">
        <v>0</v>
      </c>
      <c r="V493" s="20">
        <v>0</v>
      </c>
      <c r="W493" s="20"/>
      <c r="X493" s="20">
        <v>5</v>
      </c>
      <c r="Y493" s="173">
        <v>161.21594208000002</v>
      </c>
      <c r="Z493" s="173"/>
      <c r="AA493" s="173"/>
      <c r="AB493" s="173"/>
    </row>
    <row r="494" spans="1:28" x14ac:dyDescent="0.25">
      <c r="D494" s="1" t="s">
        <v>8</v>
      </c>
      <c r="E494" s="1" t="s">
        <v>9</v>
      </c>
      <c r="G494" s="20">
        <v>1353</v>
      </c>
      <c r="H494" s="20">
        <v>254</v>
      </c>
      <c r="I494" s="20">
        <v>126.6</v>
      </c>
      <c r="J494" s="20">
        <v>0</v>
      </c>
      <c r="K494" s="20">
        <v>12.3</v>
      </c>
      <c r="L494" s="20">
        <v>0</v>
      </c>
      <c r="M494" s="20">
        <v>115.1</v>
      </c>
      <c r="N494" s="20">
        <v>258</v>
      </c>
      <c r="O494" s="20">
        <v>258</v>
      </c>
      <c r="P494" s="20">
        <v>0</v>
      </c>
      <c r="Q494" s="20">
        <v>0</v>
      </c>
      <c r="R494" s="20">
        <v>841</v>
      </c>
      <c r="S494" s="20">
        <v>818.9</v>
      </c>
      <c r="T494" s="20">
        <v>22.1</v>
      </c>
      <c r="U494" s="20">
        <v>0</v>
      </c>
      <c r="V494" s="20">
        <v>0</v>
      </c>
      <c r="W494" s="20"/>
      <c r="X494" s="20">
        <v>218</v>
      </c>
      <c r="Y494" s="173">
        <v>216.31154233000001</v>
      </c>
      <c r="Z494" s="173"/>
      <c r="AA494" s="173"/>
      <c r="AB494" s="173"/>
    </row>
    <row r="495" spans="1:28" x14ac:dyDescent="0.25">
      <c r="D495" s="1" t="s">
        <v>14</v>
      </c>
      <c r="E495" s="1" t="s">
        <v>15</v>
      </c>
      <c r="G495" s="20">
        <v>2977</v>
      </c>
      <c r="H495" s="20">
        <v>2070</v>
      </c>
      <c r="I495" s="20">
        <v>1419</v>
      </c>
      <c r="J495" s="20">
        <v>3</v>
      </c>
      <c r="K495" s="20">
        <v>543</v>
      </c>
      <c r="L495" s="20">
        <v>0</v>
      </c>
      <c r="M495" s="20">
        <v>105</v>
      </c>
      <c r="N495" s="20">
        <v>65</v>
      </c>
      <c r="O495" s="20">
        <v>65</v>
      </c>
      <c r="P495" s="20">
        <v>0</v>
      </c>
      <c r="Q495" s="20">
        <v>219</v>
      </c>
      <c r="R495" s="20">
        <v>623</v>
      </c>
      <c r="S495" s="20">
        <v>577</v>
      </c>
      <c r="T495" s="20">
        <v>26</v>
      </c>
      <c r="U495" s="20">
        <v>20</v>
      </c>
      <c r="V495" s="20">
        <v>0</v>
      </c>
      <c r="W495" s="20"/>
      <c r="X495" s="20">
        <v>652</v>
      </c>
      <c r="Y495" s="173">
        <v>257.86194998000002</v>
      </c>
      <c r="Z495" s="173"/>
      <c r="AA495" s="173"/>
      <c r="AB495" s="173"/>
    </row>
    <row r="496" spans="1:28" x14ac:dyDescent="0.25">
      <c r="D496" s="1" t="s">
        <v>490</v>
      </c>
      <c r="E496" s="1" t="s">
        <v>491</v>
      </c>
      <c r="G496" s="20">
        <v>1185</v>
      </c>
      <c r="H496" s="20">
        <v>621</v>
      </c>
      <c r="I496" s="20">
        <v>0</v>
      </c>
      <c r="J496" s="20">
        <v>6</v>
      </c>
      <c r="K496" s="20">
        <v>615</v>
      </c>
      <c r="L496" s="20">
        <v>0</v>
      </c>
      <c r="M496" s="20">
        <v>0</v>
      </c>
      <c r="N496" s="20">
        <v>52</v>
      </c>
      <c r="O496" s="20">
        <v>52</v>
      </c>
      <c r="P496" s="20">
        <v>0</v>
      </c>
      <c r="Q496" s="20">
        <v>117</v>
      </c>
      <c r="R496" s="20">
        <v>395</v>
      </c>
      <c r="S496" s="20">
        <v>382</v>
      </c>
      <c r="T496" s="20">
        <v>13</v>
      </c>
      <c r="U496" s="20">
        <v>0</v>
      </c>
      <c r="V496" s="20">
        <v>0</v>
      </c>
      <c r="W496" s="20"/>
      <c r="X496" s="20">
        <v>16</v>
      </c>
      <c r="Y496" s="173">
        <v>138.42948011000001</v>
      </c>
      <c r="Z496" s="173"/>
      <c r="AA496" s="173"/>
      <c r="AB496" s="173"/>
    </row>
    <row r="497" spans="4:28" x14ac:dyDescent="0.25">
      <c r="D497" s="1" t="s">
        <v>492</v>
      </c>
      <c r="E497" s="1" t="s">
        <v>493</v>
      </c>
      <c r="G497" s="20">
        <v>1047</v>
      </c>
      <c r="H497" s="20">
        <v>264</v>
      </c>
      <c r="I497" s="20">
        <v>0</v>
      </c>
      <c r="J497" s="20">
        <v>0</v>
      </c>
      <c r="K497" s="20">
        <v>195</v>
      </c>
      <c r="L497" s="20">
        <v>0</v>
      </c>
      <c r="M497" s="20">
        <v>69</v>
      </c>
      <c r="N497" s="20">
        <v>0</v>
      </c>
      <c r="O497" s="20">
        <v>0</v>
      </c>
      <c r="P497" s="20">
        <v>0</v>
      </c>
      <c r="Q497" s="20">
        <v>24</v>
      </c>
      <c r="R497" s="20">
        <v>759</v>
      </c>
      <c r="S497" s="20">
        <v>745</v>
      </c>
      <c r="T497" s="20">
        <v>14</v>
      </c>
      <c r="U497" s="20">
        <v>0</v>
      </c>
      <c r="V497" s="20">
        <v>15</v>
      </c>
      <c r="W497" s="20"/>
      <c r="X497" s="20">
        <v>68</v>
      </c>
      <c r="Y497" s="173">
        <v>164.50398661000003</v>
      </c>
      <c r="Z497" s="173"/>
      <c r="AA497" s="173"/>
      <c r="AB497" s="173"/>
    </row>
    <row r="498" spans="4:28" x14ac:dyDescent="0.25">
      <c r="D498" s="1" t="s">
        <v>496</v>
      </c>
      <c r="E498" s="1" t="s">
        <v>497</v>
      </c>
      <c r="G498" s="20">
        <v>966</v>
      </c>
      <c r="H498" s="20">
        <v>581</v>
      </c>
      <c r="I498" s="20">
        <v>358</v>
      </c>
      <c r="J498" s="20">
        <v>36</v>
      </c>
      <c r="K498" s="20">
        <v>78</v>
      </c>
      <c r="L498" s="20">
        <v>0</v>
      </c>
      <c r="M498" s="20">
        <v>109</v>
      </c>
      <c r="N498" s="20">
        <v>50</v>
      </c>
      <c r="O498" s="20">
        <v>50</v>
      </c>
      <c r="P498" s="20">
        <v>0</v>
      </c>
      <c r="Q498" s="20">
        <v>72</v>
      </c>
      <c r="R498" s="20">
        <v>263</v>
      </c>
      <c r="S498" s="20">
        <v>250</v>
      </c>
      <c r="T498" s="20">
        <v>13</v>
      </c>
      <c r="U498" s="20">
        <v>0</v>
      </c>
      <c r="V498" s="20">
        <v>0</v>
      </c>
      <c r="W498" s="20"/>
      <c r="X498" s="20">
        <v>52</v>
      </c>
      <c r="Y498" s="173">
        <v>150.83075439000001</v>
      </c>
      <c r="Z498" s="173"/>
      <c r="AA498" s="173"/>
      <c r="AB498" s="173"/>
    </row>
    <row r="499" spans="4:28" x14ac:dyDescent="0.25">
      <c r="D499" s="1" t="s">
        <v>500</v>
      </c>
      <c r="E499" s="1" t="s">
        <v>501</v>
      </c>
      <c r="G499" s="20">
        <v>3173</v>
      </c>
      <c r="H499" s="20">
        <v>1603</v>
      </c>
      <c r="I499" s="20">
        <v>1133</v>
      </c>
      <c r="J499" s="20">
        <v>282</v>
      </c>
      <c r="K499" s="20">
        <v>0</v>
      </c>
      <c r="L499" s="20">
        <v>0</v>
      </c>
      <c r="M499" s="20">
        <v>188</v>
      </c>
      <c r="N499" s="20">
        <v>12</v>
      </c>
      <c r="O499" s="20">
        <v>12</v>
      </c>
      <c r="P499" s="20">
        <v>0</v>
      </c>
      <c r="Q499" s="20">
        <v>27</v>
      </c>
      <c r="R499" s="20">
        <v>1531</v>
      </c>
      <c r="S499" s="20">
        <v>1513</v>
      </c>
      <c r="T499" s="20">
        <v>18</v>
      </c>
      <c r="U499" s="20">
        <v>0</v>
      </c>
      <c r="V499" s="20">
        <v>0</v>
      </c>
      <c r="W499" s="20"/>
      <c r="X499" s="20">
        <v>1176</v>
      </c>
      <c r="Y499" s="173">
        <v>233.39085729999999</v>
      </c>
      <c r="Z499" s="173"/>
      <c r="AA499" s="173"/>
      <c r="AB499" s="173"/>
    </row>
    <row r="500" spans="4:28" x14ac:dyDescent="0.25">
      <c r="D500" s="1" t="s">
        <v>38</v>
      </c>
      <c r="E500" s="1" t="s">
        <v>39</v>
      </c>
      <c r="G500" s="20">
        <v>6759</v>
      </c>
      <c r="H500" s="20">
        <v>2465</v>
      </c>
      <c r="I500" s="20">
        <v>711</v>
      </c>
      <c r="J500" s="20">
        <v>1724</v>
      </c>
      <c r="K500" s="20">
        <v>0</v>
      </c>
      <c r="L500" s="20">
        <v>0</v>
      </c>
      <c r="M500" s="20">
        <v>30</v>
      </c>
      <c r="N500" s="20">
        <v>310</v>
      </c>
      <c r="O500" s="20">
        <v>309</v>
      </c>
      <c r="P500" s="20">
        <v>1</v>
      </c>
      <c r="Q500" s="20">
        <v>2817</v>
      </c>
      <c r="R500" s="20">
        <v>1167</v>
      </c>
      <c r="S500" s="20">
        <v>1131</v>
      </c>
      <c r="T500" s="20">
        <v>36</v>
      </c>
      <c r="U500" s="20">
        <v>0</v>
      </c>
      <c r="V500" s="20">
        <v>0</v>
      </c>
      <c r="W500" s="20"/>
      <c r="X500" s="20">
        <v>2650</v>
      </c>
      <c r="Y500" s="173">
        <v>290.74870453</v>
      </c>
      <c r="Z500" s="173"/>
      <c r="AA500" s="173"/>
      <c r="AB500" s="173"/>
    </row>
    <row r="501" spans="4:28" x14ac:dyDescent="0.25">
      <c r="D501" s="1" t="s">
        <v>506</v>
      </c>
      <c r="E501" s="1" t="s">
        <v>507</v>
      </c>
      <c r="G501" s="20">
        <v>2452</v>
      </c>
      <c r="H501" s="20">
        <v>1292</v>
      </c>
      <c r="I501" s="20">
        <v>558</v>
      </c>
      <c r="J501" s="20">
        <v>14</v>
      </c>
      <c r="K501" s="20">
        <v>283</v>
      </c>
      <c r="L501" s="20">
        <v>1</v>
      </c>
      <c r="M501" s="20">
        <v>436</v>
      </c>
      <c r="N501" s="20">
        <v>0</v>
      </c>
      <c r="O501" s="20">
        <v>0</v>
      </c>
      <c r="P501" s="20">
        <v>0</v>
      </c>
      <c r="Q501" s="20">
        <v>313</v>
      </c>
      <c r="R501" s="20">
        <v>847</v>
      </c>
      <c r="S501" s="20">
        <v>639</v>
      </c>
      <c r="T501" s="20">
        <v>21</v>
      </c>
      <c r="U501" s="20">
        <v>187</v>
      </c>
      <c r="V501" s="20">
        <v>0</v>
      </c>
      <c r="W501" s="20"/>
      <c r="X501" s="20">
        <v>255</v>
      </c>
      <c r="Y501" s="173">
        <v>224.92873252000001</v>
      </c>
      <c r="Z501" s="173"/>
      <c r="AA501" s="173"/>
      <c r="AB501" s="173"/>
    </row>
    <row r="502" spans="4:28" x14ac:dyDescent="0.25">
      <c r="D502" s="1" t="s">
        <v>510</v>
      </c>
      <c r="E502" s="1" t="s">
        <v>511</v>
      </c>
      <c r="G502" s="20">
        <v>2038</v>
      </c>
      <c r="H502" s="20">
        <v>1164</v>
      </c>
      <c r="I502" s="20">
        <v>735</v>
      </c>
      <c r="J502" s="20">
        <v>58</v>
      </c>
      <c r="K502" s="20">
        <v>342</v>
      </c>
      <c r="L502" s="20">
        <v>2</v>
      </c>
      <c r="M502" s="20">
        <v>27</v>
      </c>
      <c r="N502" s="20">
        <v>0</v>
      </c>
      <c r="O502" s="20">
        <v>0</v>
      </c>
      <c r="P502" s="20">
        <v>0</v>
      </c>
      <c r="Q502" s="20">
        <v>16</v>
      </c>
      <c r="R502" s="20">
        <v>858</v>
      </c>
      <c r="S502" s="20">
        <v>837</v>
      </c>
      <c r="T502" s="20">
        <v>21</v>
      </c>
      <c r="U502" s="20">
        <v>0</v>
      </c>
      <c r="V502" s="20">
        <v>0</v>
      </c>
      <c r="W502" s="20"/>
      <c r="X502" s="20">
        <v>141</v>
      </c>
      <c r="Y502" s="173">
        <v>222.47439716</v>
      </c>
      <c r="Z502" s="173"/>
      <c r="AA502" s="173"/>
      <c r="AB502" s="173"/>
    </row>
    <row r="503" spans="4:28" x14ac:dyDescent="0.25">
      <c r="D503" s="1" t="s">
        <v>512</v>
      </c>
      <c r="E503" s="1" t="s">
        <v>513</v>
      </c>
      <c r="G503" s="20">
        <v>686</v>
      </c>
      <c r="H503" s="20">
        <v>175</v>
      </c>
      <c r="I503" s="20">
        <v>0</v>
      </c>
      <c r="J503" s="20">
        <v>0</v>
      </c>
      <c r="K503" s="20">
        <v>153</v>
      </c>
      <c r="L503" s="20">
        <v>22</v>
      </c>
      <c r="M503" s="20">
        <v>0</v>
      </c>
      <c r="N503" s="20">
        <v>18</v>
      </c>
      <c r="O503" s="20">
        <v>18</v>
      </c>
      <c r="P503" s="20">
        <v>0</v>
      </c>
      <c r="Q503" s="20">
        <v>40</v>
      </c>
      <c r="R503" s="20">
        <v>453</v>
      </c>
      <c r="S503" s="20">
        <v>442</v>
      </c>
      <c r="T503" s="20">
        <v>11</v>
      </c>
      <c r="U503" s="20">
        <v>0</v>
      </c>
      <c r="V503" s="20">
        <v>0</v>
      </c>
      <c r="W503" s="20"/>
      <c r="X503" s="20">
        <v>18</v>
      </c>
      <c r="Y503" s="173">
        <v>106.43459761</v>
      </c>
      <c r="Z503" s="173"/>
      <c r="AA503" s="173"/>
      <c r="AB503" s="173"/>
    </row>
    <row r="504" spans="4:28" x14ac:dyDescent="0.25">
      <c r="D504" s="1" t="s">
        <v>40</v>
      </c>
      <c r="E504" s="1" t="s">
        <v>41</v>
      </c>
      <c r="G504" s="20">
        <v>1713</v>
      </c>
      <c r="H504" s="20">
        <v>72</v>
      </c>
      <c r="I504" s="20">
        <v>29</v>
      </c>
      <c r="J504" s="20">
        <v>43</v>
      </c>
      <c r="K504" s="20">
        <v>0</v>
      </c>
      <c r="L504" s="20">
        <v>0</v>
      </c>
      <c r="M504" s="20">
        <v>0</v>
      </c>
      <c r="N504" s="20">
        <v>192</v>
      </c>
      <c r="O504" s="20">
        <v>192</v>
      </c>
      <c r="P504" s="20">
        <v>0</v>
      </c>
      <c r="Q504" s="20">
        <v>889</v>
      </c>
      <c r="R504" s="20">
        <v>560</v>
      </c>
      <c r="S504" s="20">
        <v>552</v>
      </c>
      <c r="T504" s="20">
        <v>8</v>
      </c>
      <c r="U504" s="20">
        <v>0</v>
      </c>
      <c r="V504" s="20">
        <v>0</v>
      </c>
      <c r="W504" s="20"/>
      <c r="X504" s="20">
        <v>150</v>
      </c>
      <c r="Y504" s="173">
        <v>127.94935174</v>
      </c>
      <c r="Z504" s="173"/>
      <c r="AA504" s="173"/>
      <c r="AB504" s="173"/>
    </row>
    <row r="505" spans="4:28" x14ac:dyDescent="0.25">
      <c r="D505" s="1" t="s">
        <v>84</v>
      </c>
      <c r="E505" s="1" t="s">
        <v>85</v>
      </c>
      <c r="G505" s="20">
        <v>1355</v>
      </c>
      <c r="H505" s="20">
        <v>333</v>
      </c>
      <c r="I505" s="20">
        <v>19</v>
      </c>
      <c r="J505" s="20">
        <v>115</v>
      </c>
      <c r="K505" s="20">
        <v>157</v>
      </c>
      <c r="L505" s="20">
        <v>0</v>
      </c>
      <c r="M505" s="20">
        <v>42</v>
      </c>
      <c r="N505" s="20">
        <v>262</v>
      </c>
      <c r="O505" s="20">
        <v>123</v>
      </c>
      <c r="P505" s="20">
        <v>139</v>
      </c>
      <c r="Q505" s="20">
        <v>272</v>
      </c>
      <c r="R505" s="20">
        <v>488</v>
      </c>
      <c r="S505" s="20">
        <v>457</v>
      </c>
      <c r="T505" s="20">
        <v>17</v>
      </c>
      <c r="U505" s="20">
        <v>14</v>
      </c>
      <c r="V505" s="20">
        <v>0</v>
      </c>
      <c r="W505" s="20"/>
      <c r="X505" s="20">
        <v>116</v>
      </c>
      <c r="Y505" s="173">
        <v>167.25398744</v>
      </c>
      <c r="Z505" s="173"/>
      <c r="AA505" s="173"/>
      <c r="AB505" s="173"/>
    </row>
    <row r="506" spans="4:28" x14ac:dyDescent="0.25">
      <c r="D506" s="1" t="s">
        <v>90</v>
      </c>
      <c r="E506" s="1" t="s">
        <v>91</v>
      </c>
      <c r="G506" s="20">
        <v>571</v>
      </c>
      <c r="H506" s="20">
        <v>62</v>
      </c>
      <c r="I506" s="20">
        <v>0</v>
      </c>
      <c r="J506" s="20">
        <v>0</v>
      </c>
      <c r="K506" s="20">
        <v>0</v>
      </c>
      <c r="L506" s="20">
        <v>0</v>
      </c>
      <c r="M506" s="20">
        <v>62</v>
      </c>
      <c r="N506" s="20">
        <v>61</v>
      </c>
      <c r="O506" s="20">
        <v>0</v>
      </c>
      <c r="P506" s="20">
        <v>61</v>
      </c>
      <c r="Q506" s="20">
        <v>46</v>
      </c>
      <c r="R506" s="20">
        <v>402</v>
      </c>
      <c r="S506" s="20">
        <v>385</v>
      </c>
      <c r="T506" s="20">
        <v>17</v>
      </c>
      <c r="U506" s="20">
        <v>0</v>
      </c>
      <c r="V506" s="20">
        <v>0</v>
      </c>
      <c r="W506" s="20"/>
      <c r="X506" s="20">
        <v>0</v>
      </c>
      <c r="Y506" s="173">
        <v>116.33205197999999</v>
      </c>
      <c r="Z506" s="173"/>
      <c r="AA506" s="173"/>
      <c r="AB506" s="173"/>
    </row>
    <row r="507" spans="4:28" x14ac:dyDescent="0.25">
      <c r="D507" s="1" t="s">
        <v>92</v>
      </c>
      <c r="E507" s="1" t="s">
        <v>93</v>
      </c>
      <c r="G507" s="20">
        <v>595</v>
      </c>
      <c r="H507" s="20">
        <v>9</v>
      </c>
      <c r="I507" s="20">
        <v>0</v>
      </c>
      <c r="J507" s="20">
        <v>0</v>
      </c>
      <c r="K507" s="20">
        <v>0</v>
      </c>
      <c r="L507" s="20">
        <v>0</v>
      </c>
      <c r="M507" s="20">
        <v>9</v>
      </c>
      <c r="N507" s="20">
        <v>17</v>
      </c>
      <c r="O507" s="20">
        <v>17</v>
      </c>
      <c r="P507" s="20">
        <v>0</v>
      </c>
      <c r="Q507" s="20">
        <v>318</v>
      </c>
      <c r="R507" s="20">
        <v>251</v>
      </c>
      <c r="S507" s="20">
        <v>236.4</v>
      </c>
      <c r="T507" s="20">
        <v>14.6</v>
      </c>
      <c r="U507" s="20">
        <v>0</v>
      </c>
      <c r="V507" s="20">
        <v>0</v>
      </c>
      <c r="W507" s="20"/>
      <c r="X507" s="20">
        <v>86</v>
      </c>
      <c r="Y507" s="173">
        <v>127.96012474999999</v>
      </c>
      <c r="Z507" s="173"/>
      <c r="AA507" s="173"/>
      <c r="AB507" s="173"/>
    </row>
    <row r="508" spans="4:28" x14ac:dyDescent="0.25">
      <c r="D508" s="1" t="s">
        <v>96</v>
      </c>
      <c r="E508" s="1" t="s">
        <v>97</v>
      </c>
      <c r="G508" s="20">
        <v>807</v>
      </c>
      <c r="H508" s="20">
        <v>320</v>
      </c>
      <c r="I508" s="20">
        <v>74</v>
      </c>
      <c r="J508" s="20">
        <v>6</v>
      </c>
      <c r="K508" s="20">
        <v>12</v>
      </c>
      <c r="L508" s="20">
        <v>0</v>
      </c>
      <c r="M508" s="20">
        <v>228</v>
      </c>
      <c r="N508" s="20">
        <v>112</v>
      </c>
      <c r="O508" s="20">
        <v>32</v>
      </c>
      <c r="P508" s="20">
        <v>80</v>
      </c>
      <c r="Q508" s="20">
        <v>61</v>
      </c>
      <c r="R508" s="20">
        <v>314</v>
      </c>
      <c r="S508" s="20">
        <v>269</v>
      </c>
      <c r="T508" s="20">
        <v>14</v>
      </c>
      <c r="U508" s="20">
        <v>31</v>
      </c>
      <c r="V508" s="20">
        <v>0</v>
      </c>
      <c r="W508" s="20"/>
      <c r="X508" s="20">
        <v>2</v>
      </c>
      <c r="Y508" s="173">
        <v>155.69704102</v>
      </c>
      <c r="Z508" s="173"/>
      <c r="AA508" s="173"/>
      <c r="AB508" s="173"/>
    </row>
    <row r="509" spans="4:28" x14ac:dyDescent="0.25">
      <c r="D509" s="1" t="s">
        <v>98</v>
      </c>
      <c r="E509" s="1" t="s">
        <v>99</v>
      </c>
      <c r="G509" s="20">
        <v>4043</v>
      </c>
      <c r="H509" s="20">
        <v>2145</v>
      </c>
      <c r="I509" s="20">
        <v>1048.8</v>
      </c>
      <c r="J509" s="20">
        <v>50.5</v>
      </c>
      <c r="K509" s="20">
        <v>771.4</v>
      </c>
      <c r="L509" s="20">
        <v>0</v>
      </c>
      <c r="M509" s="20">
        <v>274.3</v>
      </c>
      <c r="N509" s="20">
        <v>552</v>
      </c>
      <c r="O509" s="20">
        <v>361.4</v>
      </c>
      <c r="P509" s="20">
        <v>190.6</v>
      </c>
      <c r="Q509" s="20">
        <v>553</v>
      </c>
      <c r="R509" s="20">
        <v>793</v>
      </c>
      <c r="S509" s="20">
        <v>758.5</v>
      </c>
      <c r="T509" s="20">
        <v>34.5</v>
      </c>
      <c r="U509" s="20">
        <v>0</v>
      </c>
      <c r="V509" s="20">
        <v>0</v>
      </c>
      <c r="W509" s="20"/>
      <c r="X509" s="20">
        <v>514</v>
      </c>
      <c r="Y509" s="173">
        <v>330.59232542000001</v>
      </c>
      <c r="Z509" s="173"/>
      <c r="AA509" s="173"/>
      <c r="AB509" s="173"/>
    </row>
    <row r="510" spans="4:28" x14ac:dyDescent="0.25">
      <c r="D510" s="1" t="s">
        <v>106</v>
      </c>
      <c r="E510" s="1" t="s">
        <v>107</v>
      </c>
      <c r="G510" s="20">
        <v>1675</v>
      </c>
      <c r="H510" s="20">
        <v>742</v>
      </c>
      <c r="I510" s="20">
        <v>396</v>
      </c>
      <c r="J510" s="20">
        <v>0</v>
      </c>
      <c r="K510" s="20">
        <v>189</v>
      </c>
      <c r="L510" s="20">
        <v>0</v>
      </c>
      <c r="M510" s="20">
        <v>157</v>
      </c>
      <c r="N510" s="20">
        <v>108</v>
      </c>
      <c r="O510" s="20">
        <v>0</v>
      </c>
      <c r="P510" s="20">
        <v>108</v>
      </c>
      <c r="Q510" s="20">
        <v>163</v>
      </c>
      <c r="R510" s="20">
        <v>662</v>
      </c>
      <c r="S510" s="20">
        <v>656</v>
      </c>
      <c r="T510" s="20">
        <v>6</v>
      </c>
      <c r="U510" s="20">
        <v>0</v>
      </c>
      <c r="V510" s="20">
        <v>0</v>
      </c>
      <c r="W510" s="20"/>
      <c r="X510" s="20">
        <v>89</v>
      </c>
      <c r="Y510" s="173">
        <v>197.30199762999999</v>
      </c>
      <c r="Z510" s="173"/>
      <c r="AA510" s="173"/>
      <c r="AB510" s="173"/>
    </row>
    <row r="511" spans="4:28" x14ac:dyDescent="0.25">
      <c r="D511" s="1" t="s">
        <v>108</v>
      </c>
      <c r="E511" s="1" t="s">
        <v>109</v>
      </c>
      <c r="G511" s="20">
        <v>690</v>
      </c>
      <c r="H511" s="20">
        <v>192</v>
      </c>
      <c r="I511" s="20">
        <v>74</v>
      </c>
      <c r="J511" s="20">
        <v>0</v>
      </c>
      <c r="K511" s="20">
        <v>104</v>
      </c>
      <c r="L511" s="20">
        <v>0</v>
      </c>
      <c r="M511" s="20">
        <v>14</v>
      </c>
      <c r="N511" s="20">
        <v>1</v>
      </c>
      <c r="O511" s="20">
        <v>0</v>
      </c>
      <c r="P511" s="20">
        <v>1</v>
      </c>
      <c r="Q511" s="20">
        <v>40</v>
      </c>
      <c r="R511" s="20">
        <v>457</v>
      </c>
      <c r="S511" s="20">
        <v>457</v>
      </c>
      <c r="T511" s="20">
        <v>0</v>
      </c>
      <c r="U511" s="20">
        <v>0</v>
      </c>
      <c r="V511" s="20">
        <v>0</v>
      </c>
      <c r="W511" s="20"/>
      <c r="X511" s="20">
        <v>24</v>
      </c>
      <c r="Y511" s="173">
        <v>124.45796564000001</v>
      </c>
      <c r="Z511" s="173"/>
      <c r="AA511" s="173"/>
      <c r="AB511" s="173"/>
    </row>
    <row r="512" spans="4:28" x14ac:dyDescent="0.25">
      <c r="D512" s="1" t="s">
        <v>110</v>
      </c>
      <c r="E512" s="1" t="s">
        <v>111</v>
      </c>
      <c r="G512" s="20">
        <v>1330</v>
      </c>
      <c r="H512" s="20">
        <v>245</v>
      </c>
      <c r="I512" s="20">
        <v>5</v>
      </c>
      <c r="J512" s="20">
        <v>0</v>
      </c>
      <c r="K512" s="20">
        <v>204</v>
      </c>
      <c r="L512" s="20">
        <v>0</v>
      </c>
      <c r="M512" s="20">
        <v>36</v>
      </c>
      <c r="N512" s="20">
        <v>35</v>
      </c>
      <c r="O512" s="20">
        <v>35</v>
      </c>
      <c r="P512" s="20">
        <v>0</v>
      </c>
      <c r="Q512" s="20">
        <v>128</v>
      </c>
      <c r="R512" s="20">
        <v>922</v>
      </c>
      <c r="S512" s="20">
        <v>896</v>
      </c>
      <c r="T512" s="20">
        <v>26</v>
      </c>
      <c r="U512" s="20">
        <v>0</v>
      </c>
      <c r="V512" s="20">
        <v>0</v>
      </c>
      <c r="W512" s="20"/>
      <c r="X512" s="20">
        <v>18</v>
      </c>
      <c r="Y512" s="173">
        <v>252.40412046999998</v>
      </c>
      <c r="Z512" s="173"/>
      <c r="AA512" s="173"/>
      <c r="AB512" s="173"/>
    </row>
    <row r="513" spans="4:28" x14ac:dyDescent="0.25">
      <c r="D513" s="1" t="s">
        <v>114</v>
      </c>
      <c r="E513" s="1" t="s">
        <v>115</v>
      </c>
      <c r="G513" s="20">
        <v>625</v>
      </c>
      <c r="H513" s="20">
        <v>108</v>
      </c>
      <c r="I513" s="20">
        <v>0</v>
      </c>
      <c r="J513" s="20">
        <v>3</v>
      </c>
      <c r="K513" s="20">
        <v>25</v>
      </c>
      <c r="L513" s="20">
        <v>0</v>
      </c>
      <c r="M513" s="20">
        <v>80</v>
      </c>
      <c r="N513" s="20">
        <v>26</v>
      </c>
      <c r="O513" s="20">
        <v>26</v>
      </c>
      <c r="P513" s="20">
        <v>0</v>
      </c>
      <c r="Q513" s="20">
        <v>122</v>
      </c>
      <c r="R513" s="20">
        <v>369</v>
      </c>
      <c r="S513" s="20">
        <v>369</v>
      </c>
      <c r="T513" s="20">
        <v>0</v>
      </c>
      <c r="U513" s="20">
        <v>0</v>
      </c>
      <c r="V513" s="20">
        <v>0</v>
      </c>
      <c r="W513" s="20"/>
      <c r="X513" s="20">
        <v>38</v>
      </c>
      <c r="Y513" s="173">
        <v>131.34213272</v>
      </c>
      <c r="Z513" s="173"/>
      <c r="AA513" s="173"/>
      <c r="AB513" s="173"/>
    </row>
    <row r="514" spans="4:28" x14ac:dyDescent="0.25">
      <c r="D514" s="1" t="s">
        <v>116</v>
      </c>
      <c r="E514" s="1" t="s">
        <v>117</v>
      </c>
      <c r="G514" s="20">
        <v>944</v>
      </c>
      <c r="H514" s="20">
        <v>461</v>
      </c>
      <c r="I514" s="20">
        <v>171</v>
      </c>
      <c r="J514" s="20">
        <v>0</v>
      </c>
      <c r="K514" s="20">
        <v>0</v>
      </c>
      <c r="L514" s="20">
        <v>179</v>
      </c>
      <c r="M514" s="20">
        <v>111</v>
      </c>
      <c r="N514" s="20">
        <v>0</v>
      </c>
      <c r="O514" s="20">
        <v>0</v>
      </c>
      <c r="P514" s="20">
        <v>0</v>
      </c>
      <c r="Q514" s="20">
        <v>39</v>
      </c>
      <c r="R514" s="20">
        <v>444</v>
      </c>
      <c r="S514" s="20">
        <v>417</v>
      </c>
      <c r="T514" s="20">
        <v>12</v>
      </c>
      <c r="U514" s="20">
        <v>15</v>
      </c>
      <c r="V514" s="20">
        <v>6</v>
      </c>
      <c r="W514" s="20"/>
      <c r="X514" s="20">
        <v>3</v>
      </c>
      <c r="Y514" s="173">
        <v>145.0932913</v>
      </c>
      <c r="Z514" s="173"/>
      <c r="AA514" s="173"/>
      <c r="AB514" s="173"/>
    </row>
    <row r="515" spans="4:28" x14ac:dyDescent="0.25">
      <c r="D515" s="1" t="s">
        <v>118</v>
      </c>
      <c r="E515" s="1" t="s">
        <v>119</v>
      </c>
      <c r="G515" s="20">
        <v>1579</v>
      </c>
      <c r="H515" s="20">
        <v>513</v>
      </c>
      <c r="I515" s="20">
        <v>49</v>
      </c>
      <c r="J515" s="20">
        <v>8</v>
      </c>
      <c r="K515" s="20">
        <v>390</v>
      </c>
      <c r="L515" s="20">
        <v>0</v>
      </c>
      <c r="M515" s="20">
        <v>66</v>
      </c>
      <c r="N515" s="20">
        <v>120</v>
      </c>
      <c r="O515" s="20">
        <v>120</v>
      </c>
      <c r="P515" s="20">
        <v>0</v>
      </c>
      <c r="Q515" s="20">
        <v>51</v>
      </c>
      <c r="R515" s="20">
        <v>895</v>
      </c>
      <c r="S515" s="20">
        <v>869</v>
      </c>
      <c r="T515" s="20">
        <v>26</v>
      </c>
      <c r="U515" s="20">
        <v>0</v>
      </c>
      <c r="V515" s="20">
        <v>0</v>
      </c>
      <c r="W515" s="20"/>
      <c r="X515" s="20">
        <v>-3</v>
      </c>
      <c r="Y515" s="173">
        <v>176.03544790000001</v>
      </c>
      <c r="Z515" s="173"/>
      <c r="AA515" s="173"/>
      <c r="AB515" s="173"/>
    </row>
    <row r="516" spans="4:28" x14ac:dyDescent="0.25">
      <c r="D516" s="1" t="s">
        <v>120</v>
      </c>
      <c r="E516" s="1" t="s">
        <v>121</v>
      </c>
      <c r="G516" s="20">
        <v>1608</v>
      </c>
      <c r="H516" s="20">
        <v>559</v>
      </c>
      <c r="I516" s="20">
        <v>66</v>
      </c>
      <c r="J516" s="20">
        <v>0</v>
      </c>
      <c r="K516" s="20">
        <v>85</v>
      </c>
      <c r="L516" s="20">
        <v>25</v>
      </c>
      <c r="M516" s="20">
        <v>383</v>
      </c>
      <c r="N516" s="20">
        <v>0</v>
      </c>
      <c r="O516" s="20">
        <v>0</v>
      </c>
      <c r="P516" s="20">
        <v>0</v>
      </c>
      <c r="Q516" s="20">
        <v>0</v>
      </c>
      <c r="R516" s="20">
        <v>1049</v>
      </c>
      <c r="S516" s="20">
        <v>1021</v>
      </c>
      <c r="T516" s="20">
        <v>28</v>
      </c>
      <c r="U516" s="20">
        <v>0</v>
      </c>
      <c r="V516" s="20">
        <v>0</v>
      </c>
      <c r="W516" s="20"/>
      <c r="X516" s="20">
        <v>6</v>
      </c>
      <c r="Y516" s="173">
        <v>254.44366169</v>
      </c>
      <c r="Z516" s="173"/>
      <c r="AA516" s="173"/>
      <c r="AB516" s="173"/>
    </row>
    <row r="517" spans="4:28" x14ac:dyDescent="0.25">
      <c r="D517" s="1" t="s">
        <v>126</v>
      </c>
      <c r="E517" s="1" t="s">
        <v>127</v>
      </c>
      <c r="G517" s="20">
        <v>7400</v>
      </c>
      <c r="H517" s="20">
        <v>5707</v>
      </c>
      <c r="I517" s="20">
        <v>5542</v>
      </c>
      <c r="J517" s="20">
        <v>55</v>
      </c>
      <c r="K517" s="20">
        <v>0</v>
      </c>
      <c r="L517" s="20">
        <v>0</v>
      </c>
      <c r="M517" s="20">
        <v>110</v>
      </c>
      <c r="N517" s="20">
        <v>836</v>
      </c>
      <c r="O517" s="20">
        <v>380</v>
      </c>
      <c r="P517" s="20">
        <v>456</v>
      </c>
      <c r="Q517" s="20">
        <v>143</v>
      </c>
      <c r="R517" s="20">
        <v>714</v>
      </c>
      <c r="S517" s="20">
        <v>679</v>
      </c>
      <c r="T517" s="20">
        <v>25</v>
      </c>
      <c r="U517" s="20">
        <v>10</v>
      </c>
      <c r="V517" s="20">
        <v>0</v>
      </c>
      <c r="W517" s="20"/>
      <c r="X517" s="20">
        <v>1842</v>
      </c>
      <c r="Y517" s="173">
        <v>314.15694185000001</v>
      </c>
      <c r="Z517" s="173"/>
      <c r="AA517" s="173"/>
      <c r="AB517" s="173"/>
    </row>
    <row r="518" spans="4:28" x14ac:dyDescent="0.25">
      <c r="D518" s="1" t="s">
        <v>128</v>
      </c>
      <c r="E518" s="1" t="s">
        <v>129</v>
      </c>
      <c r="G518" s="20">
        <v>989</v>
      </c>
      <c r="H518" s="20">
        <v>185</v>
      </c>
      <c r="I518" s="20">
        <v>0</v>
      </c>
      <c r="J518" s="20">
        <v>0</v>
      </c>
      <c r="K518" s="20">
        <v>33</v>
      </c>
      <c r="L518" s="20">
        <v>0</v>
      </c>
      <c r="M518" s="20">
        <v>152</v>
      </c>
      <c r="N518" s="20">
        <v>0</v>
      </c>
      <c r="O518" s="20">
        <v>0</v>
      </c>
      <c r="P518" s="20">
        <v>0</v>
      </c>
      <c r="Q518" s="20">
        <v>389</v>
      </c>
      <c r="R518" s="20">
        <v>415</v>
      </c>
      <c r="S518" s="20">
        <v>401</v>
      </c>
      <c r="T518" s="20">
        <v>14</v>
      </c>
      <c r="U518" s="20">
        <v>0</v>
      </c>
      <c r="V518" s="20">
        <v>0</v>
      </c>
      <c r="W518" s="20"/>
      <c r="X518" s="20">
        <v>66</v>
      </c>
      <c r="Y518" s="173">
        <v>126.5281519</v>
      </c>
      <c r="Z518" s="173"/>
      <c r="AA518" s="173"/>
      <c r="AB518" s="173"/>
    </row>
    <row r="519" spans="4:28" x14ac:dyDescent="0.25">
      <c r="D519" s="1" t="s">
        <v>132</v>
      </c>
      <c r="E519" s="1" t="s">
        <v>133</v>
      </c>
      <c r="G519" s="20">
        <v>2501</v>
      </c>
      <c r="H519" s="20">
        <v>1534</v>
      </c>
      <c r="I519" s="20">
        <v>615</v>
      </c>
      <c r="J519" s="20">
        <v>0</v>
      </c>
      <c r="K519" s="20">
        <v>890</v>
      </c>
      <c r="L519" s="20">
        <v>0</v>
      </c>
      <c r="M519" s="20">
        <v>29</v>
      </c>
      <c r="N519" s="20">
        <v>235</v>
      </c>
      <c r="O519" s="20">
        <v>235</v>
      </c>
      <c r="P519" s="20">
        <v>0</v>
      </c>
      <c r="Q519" s="20">
        <v>321</v>
      </c>
      <c r="R519" s="20">
        <v>411</v>
      </c>
      <c r="S519" s="20">
        <v>396</v>
      </c>
      <c r="T519" s="20">
        <v>15</v>
      </c>
      <c r="U519" s="20">
        <v>0</v>
      </c>
      <c r="V519" s="20">
        <v>0</v>
      </c>
      <c r="W519" s="20"/>
      <c r="X519" s="20">
        <v>50</v>
      </c>
      <c r="Y519" s="173">
        <v>189.41640133999999</v>
      </c>
      <c r="Z519" s="173"/>
      <c r="AA519" s="173"/>
      <c r="AB519" s="173"/>
    </row>
    <row r="520" spans="4:28" x14ac:dyDescent="0.25">
      <c r="D520" s="1" t="s">
        <v>134</v>
      </c>
      <c r="E520" s="1" t="s">
        <v>135</v>
      </c>
      <c r="G520" s="20">
        <v>1617</v>
      </c>
      <c r="H520" s="20">
        <v>497</v>
      </c>
      <c r="I520" s="20">
        <v>380</v>
      </c>
      <c r="J520" s="20">
        <v>7</v>
      </c>
      <c r="K520" s="20">
        <v>110</v>
      </c>
      <c r="L520" s="20">
        <v>0</v>
      </c>
      <c r="M520" s="20">
        <v>0</v>
      </c>
      <c r="N520" s="20">
        <v>289</v>
      </c>
      <c r="O520" s="20">
        <v>235.3</v>
      </c>
      <c r="P520" s="20">
        <v>53.7</v>
      </c>
      <c r="Q520" s="20">
        <v>81</v>
      </c>
      <c r="R520" s="20">
        <v>750</v>
      </c>
      <c r="S520" s="20">
        <v>715</v>
      </c>
      <c r="T520" s="20">
        <v>35</v>
      </c>
      <c r="U520" s="20">
        <v>0</v>
      </c>
      <c r="V520" s="20">
        <v>0</v>
      </c>
      <c r="W520" s="20"/>
      <c r="X520" s="20">
        <v>46</v>
      </c>
      <c r="Y520" s="173">
        <v>262.50779428000004</v>
      </c>
      <c r="Z520" s="173"/>
      <c r="AA520" s="173"/>
      <c r="AB520" s="173"/>
    </row>
    <row r="521" spans="4:28" x14ac:dyDescent="0.25">
      <c r="D521" s="1" t="s">
        <v>136</v>
      </c>
      <c r="E521" s="1" t="s">
        <v>137</v>
      </c>
      <c r="G521" s="20">
        <v>1634</v>
      </c>
      <c r="H521" s="20">
        <v>483</v>
      </c>
      <c r="I521" s="20">
        <v>483</v>
      </c>
      <c r="J521" s="20">
        <v>0</v>
      </c>
      <c r="K521" s="20">
        <v>0</v>
      </c>
      <c r="L521" s="20">
        <v>0</v>
      </c>
      <c r="M521" s="20">
        <v>0</v>
      </c>
      <c r="N521" s="20">
        <v>378</v>
      </c>
      <c r="O521" s="20">
        <v>83</v>
      </c>
      <c r="P521" s="20">
        <v>295</v>
      </c>
      <c r="Q521" s="20">
        <v>325</v>
      </c>
      <c r="R521" s="20">
        <v>448</v>
      </c>
      <c r="S521" s="20">
        <v>448</v>
      </c>
      <c r="T521" s="20">
        <v>0</v>
      </c>
      <c r="U521" s="20">
        <v>0</v>
      </c>
      <c r="V521" s="20">
        <v>37</v>
      </c>
      <c r="W521" s="20"/>
      <c r="X521" s="20">
        <v>-46</v>
      </c>
      <c r="Y521" s="173">
        <v>163.58175408</v>
      </c>
      <c r="Z521" s="173"/>
      <c r="AA521" s="173"/>
      <c r="AB521" s="173"/>
    </row>
    <row r="522" spans="4:28" x14ac:dyDescent="0.25">
      <c r="D522" s="1" t="s">
        <v>138</v>
      </c>
      <c r="E522" s="1" t="s">
        <v>139</v>
      </c>
      <c r="G522" s="20">
        <v>2380</v>
      </c>
      <c r="H522" s="20">
        <v>1371</v>
      </c>
      <c r="I522" s="20">
        <v>703</v>
      </c>
      <c r="J522" s="20">
        <v>20</v>
      </c>
      <c r="K522" s="20">
        <v>393</v>
      </c>
      <c r="L522" s="20">
        <v>47</v>
      </c>
      <c r="M522" s="20">
        <v>208</v>
      </c>
      <c r="N522" s="20">
        <v>278</v>
      </c>
      <c r="O522" s="20">
        <v>115</v>
      </c>
      <c r="P522" s="20">
        <v>163</v>
      </c>
      <c r="Q522" s="20">
        <v>137</v>
      </c>
      <c r="R522" s="20">
        <v>594</v>
      </c>
      <c r="S522" s="20">
        <v>558</v>
      </c>
      <c r="T522" s="20">
        <v>36</v>
      </c>
      <c r="U522" s="20">
        <v>0</v>
      </c>
      <c r="V522" s="20">
        <v>0</v>
      </c>
      <c r="W522" s="20"/>
      <c r="X522" s="20">
        <v>212</v>
      </c>
      <c r="Y522" s="173">
        <v>260.79230309000002</v>
      </c>
      <c r="Z522" s="173"/>
      <c r="AA522" s="173"/>
      <c r="AB522" s="173"/>
    </row>
    <row r="523" spans="4:28" x14ac:dyDescent="0.25">
      <c r="D523" s="1" t="s">
        <v>140</v>
      </c>
      <c r="E523" s="1" t="s">
        <v>141</v>
      </c>
      <c r="G523" s="20">
        <v>6320</v>
      </c>
      <c r="H523" s="20">
        <v>2212</v>
      </c>
      <c r="I523" s="20">
        <v>1646</v>
      </c>
      <c r="J523" s="20">
        <v>0</v>
      </c>
      <c r="K523" s="20">
        <v>451</v>
      </c>
      <c r="L523" s="20">
        <v>53</v>
      </c>
      <c r="M523" s="20">
        <v>62</v>
      </c>
      <c r="N523" s="20">
        <v>2081</v>
      </c>
      <c r="O523" s="20">
        <v>1223</v>
      </c>
      <c r="P523" s="20">
        <v>858</v>
      </c>
      <c r="Q523" s="20">
        <v>917</v>
      </c>
      <c r="R523" s="20">
        <v>1110</v>
      </c>
      <c r="S523" s="20">
        <v>1085</v>
      </c>
      <c r="T523" s="20">
        <v>25</v>
      </c>
      <c r="U523" s="20">
        <v>0</v>
      </c>
      <c r="V523" s="20">
        <v>0</v>
      </c>
      <c r="W523" s="20"/>
      <c r="X523" s="20">
        <v>863</v>
      </c>
      <c r="Y523" s="173">
        <v>372.81950459000001</v>
      </c>
      <c r="Z523" s="173"/>
      <c r="AA523" s="173"/>
      <c r="AB523" s="173"/>
    </row>
    <row r="524" spans="4:28" x14ac:dyDescent="0.25">
      <c r="D524" s="1" t="s">
        <v>142</v>
      </c>
      <c r="E524" s="1" t="s">
        <v>143</v>
      </c>
      <c r="G524" s="20">
        <v>1335</v>
      </c>
      <c r="H524" s="20">
        <v>466</v>
      </c>
      <c r="I524" s="20">
        <v>174.9</v>
      </c>
      <c r="J524" s="20">
        <v>31</v>
      </c>
      <c r="K524" s="20">
        <v>178.1</v>
      </c>
      <c r="L524" s="20">
        <v>0</v>
      </c>
      <c r="M524" s="20">
        <v>82</v>
      </c>
      <c r="N524" s="20">
        <v>60</v>
      </c>
      <c r="O524" s="20">
        <v>60</v>
      </c>
      <c r="P524" s="20">
        <v>0</v>
      </c>
      <c r="Q524" s="20">
        <v>124</v>
      </c>
      <c r="R524" s="20">
        <v>685</v>
      </c>
      <c r="S524" s="20">
        <v>649.9</v>
      </c>
      <c r="T524" s="20">
        <v>17.100000000000001</v>
      </c>
      <c r="U524" s="20">
        <v>18</v>
      </c>
      <c r="V524" s="20">
        <v>0</v>
      </c>
      <c r="W524" s="20"/>
      <c r="X524" s="20">
        <v>38</v>
      </c>
      <c r="Y524" s="173">
        <v>167.12365281000001</v>
      </c>
      <c r="Z524" s="173"/>
      <c r="AA524" s="173"/>
      <c r="AB524" s="173"/>
    </row>
    <row r="525" spans="4:28" x14ac:dyDescent="0.25">
      <c r="D525" s="1" t="s">
        <v>42</v>
      </c>
      <c r="E525" s="1" t="s">
        <v>43</v>
      </c>
      <c r="G525" s="20">
        <v>1890</v>
      </c>
      <c r="H525" s="20">
        <v>235</v>
      </c>
      <c r="I525" s="20">
        <v>27</v>
      </c>
      <c r="J525" s="20">
        <v>0</v>
      </c>
      <c r="K525" s="20">
        <v>0</v>
      </c>
      <c r="L525" s="20">
        <v>0</v>
      </c>
      <c r="M525" s="20">
        <v>208</v>
      </c>
      <c r="N525" s="20">
        <v>0</v>
      </c>
      <c r="O525" s="20">
        <v>0</v>
      </c>
      <c r="P525" s="20">
        <v>0</v>
      </c>
      <c r="Q525" s="20">
        <v>9</v>
      </c>
      <c r="R525" s="20">
        <v>1646</v>
      </c>
      <c r="S525" s="20">
        <v>1646</v>
      </c>
      <c r="T525" s="20">
        <v>0</v>
      </c>
      <c r="U525" s="20">
        <v>0</v>
      </c>
      <c r="V525" s="20">
        <v>5208</v>
      </c>
      <c r="W525" s="20"/>
      <c r="X525" s="20">
        <v>38</v>
      </c>
      <c r="Y525" s="173">
        <v>248.54649881</v>
      </c>
      <c r="Z525" s="173"/>
      <c r="AA525" s="173"/>
      <c r="AB525" s="173"/>
    </row>
    <row r="526" spans="4:28" x14ac:dyDescent="0.25">
      <c r="D526" s="1" t="s">
        <v>539</v>
      </c>
      <c r="E526" s="1" t="s">
        <v>540</v>
      </c>
      <c r="G526" s="20">
        <v>1249</v>
      </c>
      <c r="H526" s="20">
        <v>769</v>
      </c>
      <c r="I526" s="20">
        <v>494</v>
      </c>
      <c r="J526" s="20">
        <v>0</v>
      </c>
      <c r="K526" s="20">
        <v>275</v>
      </c>
      <c r="L526" s="20">
        <v>0</v>
      </c>
      <c r="M526" s="20">
        <v>0</v>
      </c>
      <c r="N526" s="20">
        <v>0</v>
      </c>
      <c r="O526" s="20">
        <v>0</v>
      </c>
      <c r="P526" s="20">
        <v>0</v>
      </c>
      <c r="Q526" s="20">
        <v>0</v>
      </c>
      <c r="R526" s="20">
        <v>480</v>
      </c>
      <c r="S526" s="20">
        <v>440</v>
      </c>
      <c r="T526" s="20">
        <v>40</v>
      </c>
      <c r="U526" s="20">
        <v>0</v>
      </c>
      <c r="V526" s="20">
        <v>0</v>
      </c>
      <c r="W526" s="20"/>
      <c r="X526" s="20">
        <v>182</v>
      </c>
      <c r="Y526" s="173">
        <v>141.38475167999999</v>
      </c>
      <c r="Z526" s="173"/>
      <c r="AA526" s="173"/>
      <c r="AB526" s="173"/>
    </row>
    <row r="527" spans="4:28" x14ac:dyDescent="0.25">
      <c r="D527" s="1" t="s">
        <v>541</v>
      </c>
      <c r="E527" s="1" t="s">
        <v>542</v>
      </c>
      <c r="G527" s="20">
        <v>2548</v>
      </c>
      <c r="H527" s="20">
        <v>1117</v>
      </c>
      <c r="I527" s="20">
        <v>3.1</v>
      </c>
      <c r="J527" s="20">
        <v>2.6</v>
      </c>
      <c r="K527" s="20">
        <v>229</v>
      </c>
      <c r="L527" s="20">
        <v>0</v>
      </c>
      <c r="M527" s="20">
        <v>882.3</v>
      </c>
      <c r="N527" s="20">
        <v>290</v>
      </c>
      <c r="O527" s="20">
        <v>11</v>
      </c>
      <c r="P527" s="20">
        <v>279</v>
      </c>
      <c r="Q527" s="20">
        <v>97</v>
      </c>
      <c r="R527" s="20">
        <v>1044</v>
      </c>
      <c r="S527" s="20">
        <v>1012</v>
      </c>
      <c r="T527" s="20">
        <v>32</v>
      </c>
      <c r="U527" s="20">
        <v>0</v>
      </c>
      <c r="V527" s="20">
        <v>0</v>
      </c>
      <c r="W527" s="20"/>
      <c r="X527" s="20">
        <v>23</v>
      </c>
      <c r="Y527" s="173">
        <v>235.40290207000001</v>
      </c>
      <c r="Z527" s="173"/>
      <c r="AA527" s="173"/>
      <c r="AB527" s="173"/>
    </row>
    <row r="528" spans="4:28" x14ac:dyDescent="0.25">
      <c r="D528" s="1" t="s">
        <v>545</v>
      </c>
      <c r="E528" s="1" t="s">
        <v>546</v>
      </c>
      <c r="G528" s="20">
        <v>1147</v>
      </c>
      <c r="H528" s="20">
        <v>131</v>
      </c>
      <c r="I528" s="20">
        <v>29</v>
      </c>
      <c r="J528" s="20">
        <v>0</v>
      </c>
      <c r="K528" s="20">
        <v>15</v>
      </c>
      <c r="L528" s="20">
        <v>0</v>
      </c>
      <c r="M528" s="20">
        <v>87</v>
      </c>
      <c r="N528" s="20">
        <v>245</v>
      </c>
      <c r="O528" s="20">
        <v>245</v>
      </c>
      <c r="P528" s="20">
        <v>0</v>
      </c>
      <c r="Q528" s="20">
        <v>389</v>
      </c>
      <c r="R528" s="20">
        <v>382</v>
      </c>
      <c r="S528" s="20">
        <v>357</v>
      </c>
      <c r="T528" s="20">
        <v>16</v>
      </c>
      <c r="U528" s="20">
        <v>9</v>
      </c>
      <c r="V528" s="20">
        <v>0</v>
      </c>
      <c r="W528" s="20"/>
      <c r="X528" s="20">
        <v>84</v>
      </c>
      <c r="Y528" s="173">
        <v>119.42420130000001</v>
      </c>
      <c r="Z528" s="173"/>
      <c r="AA528" s="173"/>
      <c r="AB528" s="173"/>
    </row>
    <row r="529" spans="4:28" x14ac:dyDescent="0.25">
      <c r="D529" s="1" t="s">
        <v>551</v>
      </c>
      <c r="E529" s="1" t="s">
        <v>552</v>
      </c>
      <c r="G529" s="20">
        <v>825</v>
      </c>
      <c r="H529" s="20">
        <v>277</v>
      </c>
      <c r="I529" s="20">
        <v>81</v>
      </c>
      <c r="J529" s="20">
        <v>0</v>
      </c>
      <c r="K529" s="20">
        <v>158</v>
      </c>
      <c r="L529" s="20">
        <v>0</v>
      </c>
      <c r="M529" s="20">
        <v>38</v>
      </c>
      <c r="N529" s="20">
        <v>22</v>
      </c>
      <c r="O529" s="20">
        <v>22</v>
      </c>
      <c r="P529" s="20">
        <v>0</v>
      </c>
      <c r="Q529" s="20">
        <v>66</v>
      </c>
      <c r="R529" s="20">
        <v>460</v>
      </c>
      <c r="S529" s="20">
        <v>413</v>
      </c>
      <c r="T529" s="20">
        <v>17</v>
      </c>
      <c r="U529" s="20">
        <v>30</v>
      </c>
      <c r="V529" s="20">
        <v>2</v>
      </c>
      <c r="W529" s="20"/>
      <c r="X529" s="20">
        <v>41</v>
      </c>
      <c r="Y529" s="173">
        <v>172.91769046000002</v>
      </c>
      <c r="Z529" s="173"/>
      <c r="AA529" s="173"/>
      <c r="AB529" s="173"/>
    </row>
    <row r="530" spans="4:28" x14ac:dyDescent="0.25">
      <c r="D530" s="1" t="s">
        <v>557</v>
      </c>
      <c r="E530" s="1" t="s">
        <v>558</v>
      </c>
      <c r="G530" s="20">
        <v>2551</v>
      </c>
      <c r="H530" s="20">
        <v>687</v>
      </c>
      <c r="I530" s="20">
        <v>0</v>
      </c>
      <c r="J530" s="20">
        <v>0</v>
      </c>
      <c r="K530" s="20">
        <v>8</v>
      </c>
      <c r="L530" s="20">
        <v>40</v>
      </c>
      <c r="M530" s="20">
        <v>639</v>
      </c>
      <c r="N530" s="20">
        <v>127</v>
      </c>
      <c r="O530" s="20">
        <v>127</v>
      </c>
      <c r="P530" s="20">
        <v>0</v>
      </c>
      <c r="Q530" s="20">
        <v>128</v>
      </c>
      <c r="R530" s="20">
        <v>1609</v>
      </c>
      <c r="S530" s="20">
        <v>1577</v>
      </c>
      <c r="T530" s="20">
        <v>32</v>
      </c>
      <c r="U530" s="20">
        <v>0</v>
      </c>
      <c r="V530" s="20">
        <v>0</v>
      </c>
      <c r="W530" s="20"/>
      <c r="X530" s="20">
        <v>472</v>
      </c>
      <c r="Y530" s="173">
        <v>273.65974062999999</v>
      </c>
      <c r="Z530" s="173"/>
      <c r="AA530" s="173"/>
      <c r="AB530" s="173"/>
    </row>
    <row r="531" spans="4:28" x14ac:dyDescent="0.25">
      <c r="D531" s="1" t="s">
        <v>564</v>
      </c>
      <c r="E531" s="1" t="s">
        <v>565</v>
      </c>
      <c r="G531" s="20">
        <v>414</v>
      </c>
      <c r="H531" s="20">
        <v>184</v>
      </c>
      <c r="I531" s="20">
        <v>76</v>
      </c>
      <c r="J531" s="20">
        <v>25</v>
      </c>
      <c r="K531" s="20">
        <v>67</v>
      </c>
      <c r="L531" s="20">
        <v>0</v>
      </c>
      <c r="M531" s="20">
        <v>16</v>
      </c>
      <c r="N531" s="20">
        <v>47</v>
      </c>
      <c r="O531" s="20">
        <v>46</v>
      </c>
      <c r="P531" s="20">
        <v>1</v>
      </c>
      <c r="Q531" s="20">
        <v>163</v>
      </c>
      <c r="R531" s="20">
        <v>20</v>
      </c>
      <c r="S531" s="20">
        <v>0</v>
      </c>
      <c r="T531" s="20">
        <v>13</v>
      </c>
      <c r="U531" s="20">
        <v>7</v>
      </c>
      <c r="V531" s="20">
        <v>0</v>
      </c>
      <c r="W531" s="20"/>
      <c r="X531" s="20">
        <v>63</v>
      </c>
      <c r="Y531" s="173">
        <v>142.34956320999999</v>
      </c>
      <c r="Z531" s="173"/>
      <c r="AA531" s="173"/>
      <c r="AB531" s="173"/>
    </row>
    <row r="532" spans="4:28" x14ac:dyDescent="0.25">
      <c r="D532" s="1" t="s">
        <v>566</v>
      </c>
      <c r="E532" s="1" t="s">
        <v>567</v>
      </c>
      <c r="G532" s="20">
        <v>2591</v>
      </c>
      <c r="H532" s="20">
        <v>918</v>
      </c>
      <c r="I532" s="20">
        <v>902</v>
      </c>
      <c r="J532" s="20">
        <v>8</v>
      </c>
      <c r="K532" s="20">
        <v>0</v>
      </c>
      <c r="L532" s="20">
        <v>0</v>
      </c>
      <c r="M532" s="20">
        <v>8</v>
      </c>
      <c r="N532" s="20">
        <v>379</v>
      </c>
      <c r="O532" s="20">
        <v>257</v>
      </c>
      <c r="P532" s="20">
        <v>122</v>
      </c>
      <c r="Q532" s="20">
        <v>113</v>
      </c>
      <c r="R532" s="20">
        <v>1181</v>
      </c>
      <c r="S532" s="20">
        <v>1181</v>
      </c>
      <c r="T532" s="20">
        <v>0</v>
      </c>
      <c r="U532" s="20">
        <v>0</v>
      </c>
      <c r="V532" s="20">
        <v>9</v>
      </c>
      <c r="W532" s="20"/>
      <c r="X532" s="20">
        <v>396</v>
      </c>
      <c r="Y532" s="173">
        <v>207.14253805999999</v>
      </c>
      <c r="Z532" s="173"/>
      <c r="AA532" s="173"/>
      <c r="AB532" s="173"/>
    </row>
    <row r="533" spans="4:28" x14ac:dyDescent="0.25">
      <c r="D533" s="1" t="s">
        <v>401</v>
      </c>
      <c r="E533" s="1" t="s">
        <v>402</v>
      </c>
      <c r="G533" s="20">
        <v>2313</v>
      </c>
      <c r="H533" s="20">
        <v>325</v>
      </c>
      <c r="I533" s="20">
        <v>120</v>
      </c>
      <c r="J533" s="20">
        <v>37</v>
      </c>
      <c r="K533" s="20">
        <v>16.7</v>
      </c>
      <c r="L533" s="20">
        <v>0</v>
      </c>
      <c r="M533" s="20">
        <v>151.30000000000001</v>
      </c>
      <c r="N533" s="20">
        <v>961</v>
      </c>
      <c r="O533" s="20">
        <v>871</v>
      </c>
      <c r="P533" s="20">
        <v>90</v>
      </c>
      <c r="Q533" s="20">
        <v>271</v>
      </c>
      <c r="R533" s="20">
        <v>756</v>
      </c>
      <c r="S533" s="20">
        <v>721</v>
      </c>
      <c r="T533" s="20">
        <v>35</v>
      </c>
      <c r="U533" s="20">
        <v>0</v>
      </c>
      <c r="V533" s="20">
        <v>0</v>
      </c>
      <c r="W533" s="20"/>
      <c r="X533" s="20">
        <v>96</v>
      </c>
      <c r="Y533" s="173">
        <v>167.93669530999998</v>
      </c>
      <c r="Z533" s="173"/>
      <c r="AA533" s="173"/>
      <c r="AB533" s="173"/>
    </row>
    <row r="534" spans="4:28" x14ac:dyDescent="0.25">
      <c r="D534" s="1" t="s">
        <v>403</v>
      </c>
      <c r="E534" s="1" t="s">
        <v>404</v>
      </c>
      <c r="G534" s="20">
        <v>2604</v>
      </c>
      <c r="H534" s="20">
        <v>1462</v>
      </c>
      <c r="I534" s="20">
        <v>793</v>
      </c>
      <c r="J534" s="20">
        <v>127.8</v>
      </c>
      <c r="K534" s="20">
        <v>323</v>
      </c>
      <c r="L534" s="20">
        <v>0</v>
      </c>
      <c r="M534" s="20">
        <v>218.3</v>
      </c>
      <c r="N534" s="20">
        <v>50</v>
      </c>
      <c r="O534" s="20">
        <v>50</v>
      </c>
      <c r="P534" s="20">
        <v>0</v>
      </c>
      <c r="Q534" s="20">
        <v>110</v>
      </c>
      <c r="R534" s="20">
        <v>982</v>
      </c>
      <c r="S534" s="20">
        <v>946</v>
      </c>
      <c r="T534" s="20">
        <v>25</v>
      </c>
      <c r="U534" s="20">
        <v>11</v>
      </c>
      <c r="V534" s="20">
        <v>52</v>
      </c>
      <c r="W534" s="20"/>
      <c r="X534" s="20">
        <v>61</v>
      </c>
      <c r="Y534" s="173">
        <v>266.46993936000001</v>
      </c>
      <c r="Z534" s="173"/>
      <c r="AA534" s="173"/>
      <c r="AB534" s="173"/>
    </row>
    <row r="535" spans="4:28" x14ac:dyDescent="0.25">
      <c r="D535" s="1" t="s">
        <v>407</v>
      </c>
      <c r="E535" s="1" t="s">
        <v>408</v>
      </c>
      <c r="G535" s="20">
        <v>1648</v>
      </c>
      <c r="H535" s="20">
        <v>984</v>
      </c>
      <c r="I535" s="20">
        <v>645</v>
      </c>
      <c r="J535" s="20">
        <v>303</v>
      </c>
      <c r="K535" s="20">
        <v>36</v>
      </c>
      <c r="L535" s="20">
        <v>0</v>
      </c>
      <c r="M535" s="20">
        <v>0</v>
      </c>
      <c r="N535" s="20">
        <v>0</v>
      </c>
      <c r="O535" s="20">
        <v>0</v>
      </c>
      <c r="P535" s="20">
        <v>0</v>
      </c>
      <c r="Q535" s="20">
        <v>127</v>
      </c>
      <c r="R535" s="20">
        <v>537</v>
      </c>
      <c r="S535" s="20">
        <v>537</v>
      </c>
      <c r="T535" s="20">
        <v>0</v>
      </c>
      <c r="U535" s="20">
        <v>0</v>
      </c>
      <c r="V535" s="20">
        <v>57</v>
      </c>
      <c r="W535" s="20"/>
      <c r="X535" s="20">
        <v>336</v>
      </c>
      <c r="Y535" s="173">
        <v>107.12864866999999</v>
      </c>
      <c r="Z535" s="173"/>
      <c r="AA535" s="173"/>
      <c r="AB535" s="173"/>
    </row>
    <row r="536" spans="4:28" x14ac:dyDescent="0.25">
      <c r="D536" s="1" t="s">
        <v>409</v>
      </c>
      <c r="E536" s="1" t="s">
        <v>410</v>
      </c>
      <c r="G536" s="20">
        <v>1736</v>
      </c>
      <c r="H536" s="20">
        <v>582</v>
      </c>
      <c r="I536" s="20">
        <v>14</v>
      </c>
      <c r="J536" s="20">
        <v>3</v>
      </c>
      <c r="K536" s="20">
        <v>398</v>
      </c>
      <c r="L536" s="20">
        <v>0</v>
      </c>
      <c r="M536" s="20">
        <v>167</v>
      </c>
      <c r="N536" s="20">
        <v>31</v>
      </c>
      <c r="O536" s="20">
        <v>31</v>
      </c>
      <c r="P536" s="20">
        <v>0</v>
      </c>
      <c r="Q536" s="20">
        <v>236</v>
      </c>
      <c r="R536" s="20">
        <v>887</v>
      </c>
      <c r="S536" s="20">
        <v>855</v>
      </c>
      <c r="T536" s="20">
        <v>32</v>
      </c>
      <c r="U536" s="20">
        <v>0</v>
      </c>
      <c r="V536" s="20">
        <v>0</v>
      </c>
      <c r="W536" s="20"/>
      <c r="X536" s="20">
        <v>18</v>
      </c>
      <c r="Y536" s="173">
        <v>199.11701192000001</v>
      </c>
      <c r="Z536" s="173"/>
      <c r="AA536" s="173"/>
      <c r="AB536" s="173"/>
    </row>
    <row r="537" spans="4:28" x14ac:dyDescent="0.25">
      <c r="D537" s="1" t="s">
        <v>411</v>
      </c>
      <c r="E537" s="1" t="s">
        <v>412</v>
      </c>
      <c r="G537" s="20">
        <v>1509</v>
      </c>
      <c r="H537" s="20">
        <v>386</v>
      </c>
      <c r="I537" s="20">
        <v>0</v>
      </c>
      <c r="J537" s="20">
        <v>51</v>
      </c>
      <c r="K537" s="20">
        <v>114</v>
      </c>
      <c r="L537" s="20">
        <v>0</v>
      </c>
      <c r="M537" s="20">
        <v>221</v>
      </c>
      <c r="N537" s="20">
        <v>235</v>
      </c>
      <c r="O537" s="20">
        <v>235</v>
      </c>
      <c r="P537" s="20">
        <v>0</v>
      </c>
      <c r="Q537" s="20">
        <v>176</v>
      </c>
      <c r="R537" s="20">
        <v>712</v>
      </c>
      <c r="S537" s="20">
        <v>647</v>
      </c>
      <c r="T537" s="20">
        <v>53</v>
      </c>
      <c r="U537" s="20">
        <v>12</v>
      </c>
      <c r="V537" s="20">
        <v>0</v>
      </c>
      <c r="W537" s="20"/>
      <c r="X537" s="20">
        <v>167</v>
      </c>
      <c r="Y537" s="173">
        <v>208.34040873999999</v>
      </c>
      <c r="Z537" s="173"/>
      <c r="AA537" s="173"/>
      <c r="AB537" s="173"/>
    </row>
    <row r="538" spans="4:28" x14ac:dyDescent="0.25">
      <c r="D538" s="1" t="s">
        <v>419</v>
      </c>
      <c r="E538" s="1" t="s">
        <v>420</v>
      </c>
      <c r="G538" s="20">
        <v>2260</v>
      </c>
      <c r="H538" s="20">
        <v>1231</v>
      </c>
      <c r="I538" s="20">
        <v>914.1</v>
      </c>
      <c r="J538" s="20">
        <v>38.799999999999997</v>
      </c>
      <c r="K538" s="20">
        <v>0</v>
      </c>
      <c r="L538" s="20">
        <v>33.4</v>
      </c>
      <c r="M538" s="20">
        <v>244.6</v>
      </c>
      <c r="N538" s="20">
        <v>50</v>
      </c>
      <c r="O538" s="20">
        <v>50</v>
      </c>
      <c r="P538" s="20">
        <v>0</v>
      </c>
      <c r="Q538" s="20">
        <v>62</v>
      </c>
      <c r="R538" s="20">
        <v>917</v>
      </c>
      <c r="S538" s="20">
        <v>887</v>
      </c>
      <c r="T538" s="20">
        <v>30</v>
      </c>
      <c r="U538" s="20">
        <v>0</v>
      </c>
      <c r="V538" s="20">
        <v>0</v>
      </c>
      <c r="W538" s="20"/>
      <c r="X538" s="20">
        <v>93</v>
      </c>
      <c r="Y538" s="173">
        <v>245.61322761</v>
      </c>
      <c r="Z538" s="173"/>
      <c r="AA538" s="173"/>
      <c r="AB538" s="173"/>
    </row>
    <row r="539" spans="4:28" x14ac:dyDescent="0.25">
      <c r="D539" s="1" t="s">
        <v>421</v>
      </c>
      <c r="E539" s="1" t="s">
        <v>422</v>
      </c>
      <c r="G539" s="20">
        <v>1368</v>
      </c>
      <c r="H539" s="20">
        <v>294</v>
      </c>
      <c r="I539" s="20">
        <v>13</v>
      </c>
      <c r="J539" s="20">
        <v>15</v>
      </c>
      <c r="K539" s="20">
        <v>217</v>
      </c>
      <c r="L539" s="20">
        <v>34</v>
      </c>
      <c r="M539" s="20">
        <v>15</v>
      </c>
      <c r="N539" s="20">
        <v>3</v>
      </c>
      <c r="O539" s="20">
        <v>3</v>
      </c>
      <c r="P539" s="20">
        <v>0</v>
      </c>
      <c r="Q539" s="20">
        <v>17</v>
      </c>
      <c r="R539" s="20">
        <v>1054</v>
      </c>
      <c r="S539" s="20">
        <v>1034.0999999999999</v>
      </c>
      <c r="T539" s="20">
        <v>19.899999999999999</v>
      </c>
      <c r="U539" s="20">
        <v>0</v>
      </c>
      <c r="V539" s="20">
        <v>0</v>
      </c>
      <c r="W539" s="20"/>
      <c r="X539" s="20">
        <v>264</v>
      </c>
      <c r="Y539" s="173">
        <v>148.75862802</v>
      </c>
      <c r="Z539" s="173"/>
      <c r="AA539" s="173"/>
      <c r="AB539" s="173"/>
    </row>
    <row r="540" spans="4:28" x14ac:dyDescent="0.25">
      <c r="D540" s="1" t="s">
        <v>425</v>
      </c>
      <c r="E540" s="1" t="s">
        <v>426</v>
      </c>
      <c r="G540" s="20">
        <v>1451</v>
      </c>
      <c r="H540" s="20">
        <v>584</v>
      </c>
      <c r="I540" s="20">
        <v>51</v>
      </c>
      <c r="J540" s="20">
        <v>0</v>
      </c>
      <c r="K540" s="20">
        <v>529</v>
      </c>
      <c r="L540" s="20">
        <v>0</v>
      </c>
      <c r="M540" s="20">
        <v>4</v>
      </c>
      <c r="N540" s="20">
        <v>17</v>
      </c>
      <c r="O540" s="20">
        <v>17</v>
      </c>
      <c r="P540" s="20">
        <v>0</v>
      </c>
      <c r="Q540" s="20">
        <v>165</v>
      </c>
      <c r="R540" s="20">
        <v>685</v>
      </c>
      <c r="S540" s="20">
        <v>666</v>
      </c>
      <c r="T540" s="20">
        <v>19</v>
      </c>
      <c r="U540" s="20">
        <v>0</v>
      </c>
      <c r="V540" s="20">
        <v>0</v>
      </c>
      <c r="W540" s="20"/>
      <c r="X540" s="20">
        <v>167</v>
      </c>
      <c r="Y540" s="173">
        <v>140.43342507</v>
      </c>
      <c r="Z540" s="173"/>
      <c r="AA540" s="173"/>
      <c r="AB540" s="173"/>
    </row>
    <row r="541" spans="4:28" x14ac:dyDescent="0.25">
      <c r="D541" s="1" t="s">
        <v>433</v>
      </c>
      <c r="E541" s="1" t="s">
        <v>434</v>
      </c>
      <c r="G541" s="20">
        <v>1861</v>
      </c>
      <c r="H541" s="20">
        <v>247</v>
      </c>
      <c r="I541" s="20">
        <v>14</v>
      </c>
      <c r="J541" s="20">
        <v>103</v>
      </c>
      <c r="K541" s="20">
        <v>0</v>
      </c>
      <c r="L541" s="20">
        <v>0</v>
      </c>
      <c r="M541" s="20">
        <v>130</v>
      </c>
      <c r="N541" s="20">
        <v>73</v>
      </c>
      <c r="O541" s="20">
        <v>73</v>
      </c>
      <c r="P541" s="20">
        <v>0</v>
      </c>
      <c r="Q541" s="20">
        <v>161</v>
      </c>
      <c r="R541" s="20">
        <v>1380</v>
      </c>
      <c r="S541" s="20">
        <v>1340</v>
      </c>
      <c r="T541" s="20">
        <v>24</v>
      </c>
      <c r="U541" s="20">
        <v>16</v>
      </c>
      <c r="V541" s="20">
        <v>0</v>
      </c>
      <c r="W541" s="20"/>
      <c r="X541" s="20">
        <v>373</v>
      </c>
      <c r="Y541" s="173">
        <v>258.74500174999997</v>
      </c>
      <c r="Z541" s="173"/>
      <c r="AA541" s="173"/>
      <c r="AB541" s="173"/>
    </row>
    <row r="542" spans="4:28" x14ac:dyDescent="0.25">
      <c r="D542" s="1" t="s">
        <v>437</v>
      </c>
      <c r="E542" s="1" t="s">
        <v>438</v>
      </c>
      <c r="G542" s="20">
        <v>1200</v>
      </c>
      <c r="H542" s="20">
        <v>122</v>
      </c>
      <c r="I542" s="20">
        <v>0</v>
      </c>
      <c r="J542" s="20">
        <v>62</v>
      </c>
      <c r="K542" s="20">
        <v>65</v>
      </c>
      <c r="L542" s="20">
        <v>0</v>
      </c>
      <c r="M542" s="20">
        <v>-5</v>
      </c>
      <c r="N542" s="20">
        <v>706</v>
      </c>
      <c r="O542" s="20">
        <v>584</v>
      </c>
      <c r="P542" s="20">
        <v>122</v>
      </c>
      <c r="Q542" s="20">
        <v>26</v>
      </c>
      <c r="R542" s="20">
        <v>346</v>
      </c>
      <c r="S542" s="20">
        <v>330</v>
      </c>
      <c r="T542" s="20">
        <v>16</v>
      </c>
      <c r="U542" s="20">
        <v>0</v>
      </c>
      <c r="V542" s="20">
        <v>0</v>
      </c>
      <c r="W542" s="20"/>
      <c r="X542" s="20">
        <v>160</v>
      </c>
      <c r="Y542" s="173">
        <v>165.92394426000001</v>
      </c>
      <c r="Z542" s="173"/>
      <c r="AA542" s="173"/>
      <c r="AB542" s="173"/>
    </row>
    <row r="543" spans="4:28" x14ac:dyDescent="0.25">
      <c r="D543" s="1" t="s">
        <v>453</v>
      </c>
      <c r="E543" s="1" t="s">
        <v>454</v>
      </c>
      <c r="G543" s="20">
        <v>1563</v>
      </c>
      <c r="H543" s="20">
        <v>524</v>
      </c>
      <c r="I543" s="20">
        <v>26</v>
      </c>
      <c r="J543" s="20">
        <v>0</v>
      </c>
      <c r="K543" s="20">
        <v>31</v>
      </c>
      <c r="L543" s="20">
        <v>55</v>
      </c>
      <c r="M543" s="20">
        <v>412</v>
      </c>
      <c r="N543" s="20">
        <v>283</v>
      </c>
      <c r="O543" s="20">
        <v>145</v>
      </c>
      <c r="P543" s="20">
        <v>138</v>
      </c>
      <c r="Q543" s="20">
        <v>394</v>
      </c>
      <c r="R543" s="20">
        <v>362</v>
      </c>
      <c r="S543" s="20">
        <v>362</v>
      </c>
      <c r="T543" s="20">
        <v>0</v>
      </c>
      <c r="U543" s="20">
        <v>0</v>
      </c>
      <c r="V543" s="20">
        <v>0</v>
      </c>
      <c r="W543" s="20"/>
      <c r="X543" s="20">
        <v>300</v>
      </c>
      <c r="Y543" s="173">
        <v>116.36780235000001</v>
      </c>
      <c r="Z543" s="173"/>
      <c r="AA543" s="173"/>
      <c r="AB543" s="173"/>
    </row>
    <row r="544" spans="4:28" x14ac:dyDescent="0.25">
      <c r="D544" s="1" t="s">
        <v>618</v>
      </c>
      <c r="E544" s="1" t="s">
        <v>619</v>
      </c>
      <c r="G544" s="20">
        <v>1745</v>
      </c>
      <c r="H544" s="20">
        <v>490</v>
      </c>
      <c r="I544" s="20">
        <v>0</v>
      </c>
      <c r="J544" s="20">
        <v>109</v>
      </c>
      <c r="K544" s="20">
        <v>16</v>
      </c>
      <c r="L544" s="20">
        <v>0</v>
      </c>
      <c r="M544" s="20">
        <v>365</v>
      </c>
      <c r="N544" s="20">
        <v>0</v>
      </c>
      <c r="O544" s="20">
        <v>0</v>
      </c>
      <c r="P544" s="20">
        <v>0</v>
      </c>
      <c r="Q544" s="20">
        <v>864</v>
      </c>
      <c r="R544" s="20">
        <v>391</v>
      </c>
      <c r="S544" s="20">
        <v>391</v>
      </c>
      <c r="T544" s="20">
        <v>0</v>
      </c>
      <c r="U544" s="20">
        <v>0</v>
      </c>
      <c r="V544" s="20">
        <v>0</v>
      </c>
      <c r="W544" s="20"/>
      <c r="X544" s="20">
        <v>429</v>
      </c>
      <c r="Y544" s="173">
        <v>109.89781868</v>
      </c>
      <c r="Z544" s="173"/>
      <c r="AA544" s="173"/>
      <c r="AB544" s="173"/>
    </row>
    <row r="545" spans="4:28" x14ac:dyDescent="0.25">
      <c r="D545" s="1" t="s">
        <v>622</v>
      </c>
      <c r="E545" s="1" t="s">
        <v>623</v>
      </c>
      <c r="G545" s="20">
        <v>3258</v>
      </c>
      <c r="H545" s="20">
        <v>1951</v>
      </c>
      <c r="I545" s="20">
        <v>1277.5999999999999</v>
      </c>
      <c r="J545" s="20">
        <v>156</v>
      </c>
      <c r="K545" s="20">
        <v>513.4</v>
      </c>
      <c r="L545" s="20">
        <v>0</v>
      </c>
      <c r="M545" s="20">
        <v>4</v>
      </c>
      <c r="N545" s="20">
        <v>13</v>
      </c>
      <c r="O545" s="20">
        <v>13</v>
      </c>
      <c r="P545" s="20">
        <v>0</v>
      </c>
      <c r="Q545" s="20">
        <v>98</v>
      </c>
      <c r="R545" s="20">
        <v>1196</v>
      </c>
      <c r="S545" s="20">
        <v>1161</v>
      </c>
      <c r="T545" s="20">
        <v>35</v>
      </c>
      <c r="U545" s="20">
        <v>0</v>
      </c>
      <c r="V545" s="20">
        <v>0</v>
      </c>
      <c r="W545" s="20"/>
      <c r="X545" s="20">
        <v>438</v>
      </c>
      <c r="Y545" s="173">
        <v>281.59074283999996</v>
      </c>
      <c r="Z545" s="173"/>
      <c r="AA545" s="173"/>
      <c r="AB545" s="173"/>
    </row>
    <row r="546" spans="4:28" x14ac:dyDescent="0.25">
      <c r="D546" s="1" t="s">
        <v>632</v>
      </c>
      <c r="E546" s="1" t="s">
        <v>633</v>
      </c>
      <c r="G546" s="20">
        <v>3984</v>
      </c>
      <c r="H546" s="20">
        <v>1555</v>
      </c>
      <c r="I546" s="20">
        <v>284</v>
      </c>
      <c r="J546" s="20">
        <v>354</v>
      </c>
      <c r="K546" s="20">
        <v>298</v>
      </c>
      <c r="L546" s="20">
        <v>45</v>
      </c>
      <c r="M546" s="20">
        <v>574</v>
      </c>
      <c r="N546" s="20">
        <v>852</v>
      </c>
      <c r="O546" s="20">
        <v>455</v>
      </c>
      <c r="P546" s="20">
        <v>397</v>
      </c>
      <c r="Q546" s="20">
        <v>866</v>
      </c>
      <c r="R546" s="20">
        <v>711</v>
      </c>
      <c r="S546" s="20">
        <v>689</v>
      </c>
      <c r="T546" s="20">
        <v>0</v>
      </c>
      <c r="U546" s="20">
        <v>22</v>
      </c>
      <c r="V546" s="20">
        <v>0</v>
      </c>
      <c r="W546" s="20"/>
      <c r="X546" s="20">
        <v>570</v>
      </c>
      <c r="Y546" s="173">
        <v>282.87721403</v>
      </c>
      <c r="Z546" s="173"/>
      <c r="AA546" s="173"/>
      <c r="AB546" s="173"/>
    </row>
    <row r="547" spans="4:28" x14ac:dyDescent="0.25">
      <c r="D547" s="1" t="s">
        <v>640</v>
      </c>
      <c r="E547" s="1" t="s">
        <v>641</v>
      </c>
      <c r="G547" s="20">
        <v>1560</v>
      </c>
      <c r="H547" s="20">
        <v>1026</v>
      </c>
      <c r="I547" s="20">
        <v>799</v>
      </c>
      <c r="J547" s="20">
        <v>0</v>
      </c>
      <c r="K547" s="20">
        <v>12</v>
      </c>
      <c r="L547" s="20">
        <v>0</v>
      </c>
      <c r="M547" s="20">
        <v>215</v>
      </c>
      <c r="N547" s="20">
        <v>0</v>
      </c>
      <c r="O547" s="20">
        <v>0</v>
      </c>
      <c r="P547" s="20">
        <v>0</v>
      </c>
      <c r="Q547" s="20">
        <v>9</v>
      </c>
      <c r="R547" s="20">
        <v>525</v>
      </c>
      <c r="S547" s="20">
        <v>511</v>
      </c>
      <c r="T547" s="20">
        <v>14</v>
      </c>
      <c r="U547" s="20">
        <v>0</v>
      </c>
      <c r="V547" s="20">
        <v>0</v>
      </c>
      <c r="W547" s="20"/>
      <c r="X547" s="20">
        <v>686</v>
      </c>
      <c r="Y547" s="173">
        <v>180.98435396000002</v>
      </c>
      <c r="Z547" s="173"/>
      <c r="AA547" s="173"/>
      <c r="AB547" s="173"/>
    </row>
    <row r="548" spans="4:28" x14ac:dyDescent="0.25">
      <c r="D548" s="1" t="s">
        <v>461</v>
      </c>
      <c r="E548" s="1" t="s">
        <v>462</v>
      </c>
      <c r="G548" s="20">
        <v>1645</v>
      </c>
      <c r="H548" s="20">
        <v>809</v>
      </c>
      <c r="I548" s="20">
        <v>30</v>
      </c>
      <c r="J548" s="20">
        <v>333</v>
      </c>
      <c r="K548" s="20">
        <v>166</v>
      </c>
      <c r="L548" s="20">
        <v>0</v>
      </c>
      <c r="M548" s="20">
        <v>280</v>
      </c>
      <c r="N548" s="20">
        <v>179</v>
      </c>
      <c r="O548" s="20">
        <v>5</v>
      </c>
      <c r="P548" s="20">
        <v>174</v>
      </c>
      <c r="Q548" s="20">
        <v>57</v>
      </c>
      <c r="R548" s="20">
        <v>600</v>
      </c>
      <c r="S548" s="20">
        <v>557</v>
      </c>
      <c r="T548" s="20">
        <v>12</v>
      </c>
      <c r="U548" s="20">
        <v>31</v>
      </c>
      <c r="V548" s="20">
        <v>0</v>
      </c>
      <c r="W548" s="20"/>
      <c r="X548" s="20">
        <v>173</v>
      </c>
      <c r="Y548" s="173">
        <v>139.0409325</v>
      </c>
      <c r="Z548" s="173"/>
      <c r="AA548" s="173"/>
      <c r="AB548" s="173"/>
    </row>
    <row r="549" spans="4:28" x14ac:dyDescent="0.25">
      <c r="D549" s="1" t="s">
        <v>642</v>
      </c>
      <c r="E549" s="1" t="s">
        <v>643</v>
      </c>
      <c r="G549" s="20">
        <v>886</v>
      </c>
      <c r="H549" s="20">
        <v>378</v>
      </c>
      <c r="I549" s="20">
        <v>0</v>
      </c>
      <c r="J549" s="20">
        <v>22</v>
      </c>
      <c r="K549" s="20">
        <v>0</v>
      </c>
      <c r="L549" s="20">
        <v>0</v>
      </c>
      <c r="M549" s="20">
        <v>356</v>
      </c>
      <c r="N549" s="20">
        <v>0</v>
      </c>
      <c r="O549" s="20">
        <v>0</v>
      </c>
      <c r="P549" s="20">
        <v>0</v>
      </c>
      <c r="Q549" s="20">
        <v>26</v>
      </c>
      <c r="R549" s="20">
        <v>482</v>
      </c>
      <c r="S549" s="20">
        <v>482</v>
      </c>
      <c r="T549" s="20">
        <v>0</v>
      </c>
      <c r="U549" s="20">
        <v>0</v>
      </c>
      <c r="V549" s="20">
        <v>0</v>
      </c>
      <c r="W549" s="20"/>
      <c r="X549" s="20">
        <v>0</v>
      </c>
      <c r="Y549" s="173">
        <v>126.00829660000001</v>
      </c>
      <c r="Z549" s="173"/>
      <c r="AA549" s="173"/>
      <c r="AB549" s="173"/>
    </row>
    <row r="550" spans="4:28" x14ac:dyDescent="0.25">
      <c r="D550" s="1" t="s">
        <v>646</v>
      </c>
      <c r="E550" s="1" t="s">
        <v>647</v>
      </c>
      <c r="G550" s="20">
        <v>2896</v>
      </c>
      <c r="H550" s="20">
        <v>2085</v>
      </c>
      <c r="I550" s="20">
        <v>80</v>
      </c>
      <c r="J550" s="20">
        <v>10</v>
      </c>
      <c r="K550" s="20">
        <v>1613</v>
      </c>
      <c r="L550" s="20">
        <v>0</v>
      </c>
      <c r="M550" s="20">
        <v>382</v>
      </c>
      <c r="N550" s="20">
        <v>210</v>
      </c>
      <c r="O550" s="20">
        <v>206</v>
      </c>
      <c r="P550" s="20">
        <v>4</v>
      </c>
      <c r="Q550" s="20">
        <v>21</v>
      </c>
      <c r="R550" s="20">
        <v>580</v>
      </c>
      <c r="S550" s="20">
        <v>545</v>
      </c>
      <c r="T550" s="20">
        <v>26</v>
      </c>
      <c r="U550" s="20">
        <v>9</v>
      </c>
      <c r="V550" s="20">
        <v>6</v>
      </c>
      <c r="W550" s="20"/>
      <c r="X550" s="20">
        <v>1011</v>
      </c>
      <c r="Y550" s="173">
        <v>160.63290624999999</v>
      </c>
      <c r="Z550" s="173"/>
      <c r="AA550" s="173"/>
      <c r="AB550" s="173"/>
    </row>
    <row r="551" spans="4:28" x14ac:dyDescent="0.25">
      <c r="D551" s="1" t="s">
        <v>650</v>
      </c>
      <c r="E551" s="1" t="s">
        <v>651</v>
      </c>
      <c r="G551" s="20">
        <v>517</v>
      </c>
      <c r="H551" s="20">
        <v>29</v>
      </c>
      <c r="I551" s="20">
        <v>0</v>
      </c>
      <c r="J551" s="20">
        <v>16</v>
      </c>
      <c r="K551" s="20">
        <v>10</v>
      </c>
      <c r="L551" s="20">
        <v>0</v>
      </c>
      <c r="M551" s="20">
        <v>3</v>
      </c>
      <c r="N551" s="20">
        <v>22</v>
      </c>
      <c r="O551" s="20">
        <v>22</v>
      </c>
      <c r="P551" s="20">
        <v>0</v>
      </c>
      <c r="Q551" s="20">
        <v>61</v>
      </c>
      <c r="R551" s="20">
        <v>405</v>
      </c>
      <c r="S551" s="20">
        <v>390</v>
      </c>
      <c r="T551" s="20">
        <v>15</v>
      </c>
      <c r="U551" s="20">
        <v>0</v>
      </c>
      <c r="V551" s="20">
        <v>0</v>
      </c>
      <c r="W551" s="20"/>
      <c r="X551" s="20">
        <v>116</v>
      </c>
      <c r="Y551" s="173">
        <v>148.84843508</v>
      </c>
      <c r="Z551" s="173"/>
      <c r="AA551" s="173"/>
      <c r="AB551" s="173"/>
    </row>
    <row r="552" spans="4:28" x14ac:dyDescent="0.25">
      <c r="D552" s="1" t="s">
        <v>652</v>
      </c>
      <c r="E552" s="1" t="s">
        <v>653</v>
      </c>
      <c r="G552" s="20">
        <v>1518</v>
      </c>
      <c r="H552" s="20">
        <v>723</v>
      </c>
      <c r="I552" s="20">
        <v>316</v>
      </c>
      <c r="J552" s="20">
        <v>0</v>
      </c>
      <c r="K552" s="20">
        <v>0</v>
      </c>
      <c r="L552" s="20">
        <v>0</v>
      </c>
      <c r="M552" s="20">
        <v>407</v>
      </c>
      <c r="N552" s="20">
        <v>77</v>
      </c>
      <c r="O552" s="20">
        <v>77</v>
      </c>
      <c r="P552" s="20">
        <v>0</v>
      </c>
      <c r="Q552" s="20">
        <v>16</v>
      </c>
      <c r="R552" s="20">
        <v>702</v>
      </c>
      <c r="S552" s="20">
        <v>672</v>
      </c>
      <c r="T552" s="20">
        <v>30</v>
      </c>
      <c r="U552" s="20">
        <v>0</v>
      </c>
      <c r="V552" s="20">
        <v>0</v>
      </c>
      <c r="W552" s="20"/>
      <c r="X552" s="20">
        <v>223</v>
      </c>
      <c r="Y552" s="173">
        <v>130.68301449999998</v>
      </c>
      <c r="Z552" s="173"/>
      <c r="AA552" s="173"/>
      <c r="AB552" s="173"/>
    </row>
    <row r="553" spans="4:28" x14ac:dyDescent="0.25">
      <c r="D553" s="1" t="s">
        <v>654</v>
      </c>
      <c r="E553" s="1" t="s">
        <v>655</v>
      </c>
      <c r="G553" s="20">
        <v>2448</v>
      </c>
      <c r="H553" s="20">
        <v>1345</v>
      </c>
      <c r="I553" s="20">
        <v>711</v>
      </c>
      <c r="J553" s="20">
        <v>0</v>
      </c>
      <c r="K553" s="20">
        <v>242</v>
      </c>
      <c r="L553" s="20">
        <v>0</v>
      </c>
      <c r="M553" s="20">
        <v>392</v>
      </c>
      <c r="N553" s="20">
        <v>284</v>
      </c>
      <c r="O553" s="20">
        <v>256</v>
      </c>
      <c r="P553" s="20">
        <v>28</v>
      </c>
      <c r="Q553" s="20">
        <v>118</v>
      </c>
      <c r="R553" s="20">
        <v>701</v>
      </c>
      <c r="S553" s="20">
        <v>638</v>
      </c>
      <c r="T553" s="20">
        <v>63</v>
      </c>
      <c r="U553" s="20">
        <v>0</v>
      </c>
      <c r="V553" s="20">
        <v>26</v>
      </c>
      <c r="W553" s="20"/>
      <c r="X553" s="20">
        <v>261</v>
      </c>
      <c r="Y553" s="173">
        <v>213.16089015</v>
      </c>
      <c r="Z553" s="173"/>
      <c r="AA553" s="173"/>
      <c r="AB553" s="173"/>
    </row>
    <row r="554" spans="4:28" x14ac:dyDescent="0.25">
      <c r="D554" s="1" t="s">
        <v>656</v>
      </c>
      <c r="E554" s="1" t="s">
        <v>657</v>
      </c>
      <c r="G554" s="20">
        <v>641</v>
      </c>
      <c r="H554" s="20">
        <v>65</v>
      </c>
      <c r="I554" s="20">
        <v>45</v>
      </c>
      <c r="J554" s="20">
        <v>0</v>
      </c>
      <c r="K554" s="20">
        <v>20</v>
      </c>
      <c r="L554" s="20">
        <v>0</v>
      </c>
      <c r="M554" s="20">
        <v>0</v>
      </c>
      <c r="N554" s="20">
        <v>55</v>
      </c>
      <c r="O554" s="20">
        <v>55</v>
      </c>
      <c r="P554" s="20">
        <v>0</v>
      </c>
      <c r="Q554" s="20">
        <v>86</v>
      </c>
      <c r="R554" s="20">
        <v>435</v>
      </c>
      <c r="S554" s="20">
        <v>420</v>
      </c>
      <c r="T554" s="20">
        <v>15</v>
      </c>
      <c r="U554" s="20">
        <v>0</v>
      </c>
      <c r="V554" s="20">
        <v>8</v>
      </c>
      <c r="W554" s="20"/>
      <c r="X554" s="20">
        <v>98</v>
      </c>
      <c r="Y554" s="173">
        <v>147.32783296999997</v>
      </c>
      <c r="Z554" s="173"/>
      <c r="AA554" s="173"/>
      <c r="AB554" s="173"/>
    </row>
    <row r="555" spans="4:28" x14ac:dyDescent="0.25">
      <c r="D555" s="1" t="s">
        <v>658</v>
      </c>
      <c r="E555" s="1" t="s">
        <v>659</v>
      </c>
      <c r="G555" s="20">
        <v>2552</v>
      </c>
      <c r="H555" s="20">
        <v>1177</v>
      </c>
      <c r="I555" s="20">
        <v>841</v>
      </c>
      <c r="J555" s="20">
        <v>14</v>
      </c>
      <c r="K555" s="20">
        <v>322</v>
      </c>
      <c r="L555" s="20">
        <v>0</v>
      </c>
      <c r="M555" s="20">
        <v>0</v>
      </c>
      <c r="N555" s="20">
        <v>71</v>
      </c>
      <c r="O555" s="20">
        <v>71</v>
      </c>
      <c r="P555" s="20">
        <v>0</v>
      </c>
      <c r="Q555" s="20">
        <v>289</v>
      </c>
      <c r="R555" s="20">
        <v>1015</v>
      </c>
      <c r="S555" s="20">
        <v>1015</v>
      </c>
      <c r="T555" s="20">
        <v>0</v>
      </c>
      <c r="U555" s="20">
        <v>0</v>
      </c>
      <c r="V555" s="20">
        <v>0</v>
      </c>
      <c r="W555" s="20"/>
      <c r="X555" s="20">
        <v>377</v>
      </c>
      <c r="Y555" s="173">
        <v>239.09751727</v>
      </c>
      <c r="Z555" s="173"/>
      <c r="AA555" s="173"/>
      <c r="AB555" s="173"/>
    </row>
    <row r="556" spans="4:28" x14ac:dyDescent="0.25">
      <c r="D556" s="1" t="s">
        <v>660</v>
      </c>
      <c r="E556" s="1" t="s">
        <v>661</v>
      </c>
      <c r="G556" s="20">
        <v>841</v>
      </c>
      <c r="H556" s="20">
        <v>58</v>
      </c>
      <c r="I556" s="20">
        <v>34</v>
      </c>
      <c r="J556" s="20">
        <v>0</v>
      </c>
      <c r="K556" s="20">
        <v>18</v>
      </c>
      <c r="L556" s="20">
        <v>6</v>
      </c>
      <c r="M556" s="20">
        <v>0</v>
      </c>
      <c r="N556" s="20">
        <v>48</v>
      </c>
      <c r="O556" s="20">
        <v>0</v>
      </c>
      <c r="P556" s="20">
        <v>48</v>
      </c>
      <c r="Q556" s="20">
        <v>50</v>
      </c>
      <c r="R556" s="20">
        <v>685</v>
      </c>
      <c r="S556" s="20">
        <v>685</v>
      </c>
      <c r="T556" s="20">
        <v>0</v>
      </c>
      <c r="U556" s="20">
        <v>0</v>
      </c>
      <c r="V556" s="20">
        <v>26</v>
      </c>
      <c r="W556" s="20"/>
      <c r="X556" s="20">
        <v>34</v>
      </c>
      <c r="Y556" s="173">
        <v>133.67624701</v>
      </c>
      <c r="Z556" s="173"/>
      <c r="AA556" s="173"/>
      <c r="AB556" s="173"/>
    </row>
    <row r="557" spans="4:28" x14ac:dyDescent="0.25">
      <c r="D557" s="1" t="s">
        <v>662</v>
      </c>
      <c r="E557" s="1" t="s">
        <v>663</v>
      </c>
      <c r="G557" s="20">
        <v>2626</v>
      </c>
      <c r="H557" s="20">
        <v>1394</v>
      </c>
      <c r="I557" s="20">
        <v>829</v>
      </c>
      <c r="J557" s="20">
        <v>0</v>
      </c>
      <c r="K557" s="20">
        <v>170</v>
      </c>
      <c r="L557" s="20">
        <v>0</v>
      </c>
      <c r="M557" s="20">
        <v>395</v>
      </c>
      <c r="N557" s="20">
        <v>25</v>
      </c>
      <c r="O557" s="20">
        <v>25</v>
      </c>
      <c r="P557" s="20">
        <v>0</v>
      </c>
      <c r="Q557" s="20">
        <v>0</v>
      </c>
      <c r="R557" s="20">
        <v>1207</v>
      </c>
      <c r="S557" s="20">
        <v>1182</v>
      </c>
      <c r="T557" s="20">
        <v>25</v>
      </c>
      <c r="U557" s="20">
        <v>0</v>
      </c>
      <c r="V557" s="20">
        <v>0</v>
      </c>
      <c r="W557" s="20"/>
      <c r="X557" s="20">
        <v>129</v>
      </c>
      <c r="Y557" s="173">
        <v>188.28263618</v>
      </c>
      <c r="Z557" s="173"/>
      <c r="AA557" s="173"/>
      <c r="AB557" s="173"/>
    </row>
    <row r="558" spans="4:28" x14ac:dyDescent="0.25">
      <c r="D558" s="1" t="s">
        <v>664</v>
      </c>
      <c r="E558" s="1" t="s">
        <v>665</v>
      </c>
      <c r="G558" s="20">
        <v>2488</v>
      </c>
      <c r="H558" s="20">
        <v>923</v>
      </c>
      <c r="I558" s="20">
        <v>659</v>
      </c>
      <c r="J558" s="20">
        <v>0</v>
      </c>
      <c r="K558" s="20">
        <v>217</v>
      </c>
      <c r="L558" s="20">
        <v>0</v>
      </c>
      <c r="M558" s="20">
        <v>47</v>
      </c>
      <c r="N558" s="20">
        <v>21</v>
      </c>
      <c r="O558" s="20">
        <v>21</v>
      </c>
      <c r="P558" s="20">
        <v>0</v>
      </c>
      <c r="Q558" s="20">
        <v>140</v>
      </c>
      <c r="R558" s="20">
        <v>1404</v>
      </c>
      <c r="S558" s="20">
        <v>1404</v>
      </c>
      <c r="T558" s="20">
        <v>0</v>
      </c>
      <c r="U558" s="20">
        <v>0</v>
      </c>
      <c r="V558" s="20">
        <v>0</v>
      </c>
      <c r="W558" s="20"/>
      <c r="X558" s="20">
        <v>0</v>
      </c>
      <c r="Y558" s="173">
        <v>276.16198129000003</v>
      </c>
      <c r="Z558" s="173"/>
      <c r="AA558" s="173"/>
      <c r="AB558" s="173"/>
    </row>
    <row r="559" spans="4:28" x14ac:dyDescent="0.25">
      <c r="D559" s="1" t="s">
        <v>670</v>
      </c>
      <c r="E559" s="1" t="s">
        <v>671</v>
      </c>
      <c r="G559" s="20">
        <v>928</v>
      </c>
      <c r="H559" s="20">
        <v>288</v>
      </c>
      <c r="I559" s="20">
        <v>1</v>
      </c>
      <c r="J559" s="20">
        <v>121</v>
      </c>
      <c r="K559" s="20">
        <v>0</v>
      </c>
      <c r="L559" s="20">
        <v>0</v>
      </c>
      <c r="M559" s="20">
        <v>166</v>
      </c>
      <c r="N559" s="20">
        <v>25</v>
      </c>
      <c r="O559" s="20">
        <v>25</v>
      </c>
      <c r="P559" s="20">
        <v>0</v>
      </c>
      <c r="Q559" s="20">
        <v>34</v>
      </c>
      <c r="R559" s="20">
        <v>581</v>
      </c>
      <c r="S559" s="20">
        <v>563</v>
      </c>
      <c r="T559" s="20">
        <v>18</v>
      </c>
      <c r="U559" s="20">
        <v>0</v>
      </c>
      <c r="V559" s="20">
        <v>0</v>
      </c>
      <c r="W559" s="20"/>
      <c r="X559" s="20">
        <v>251</v>
      </c>
      <c r="Y559" s="173">
        <v>149.71819599</v>
      </c>
      <c r="Z559" s="173"/>
      <c r="AA559" s="173"/>
      <c r="AB559" s="173"/>
    </row>
    <row r="560" spans="4:28" x14ac:dyDescent="0.25">
      <c r="D560" s="1" t="s">
        <v>672</v>
      </c>
      <c r="E560" s="1" t="s">
        <v>673</v>
      </c>
      <c r="G560" s="20">
        <v>497</v>
      </c>
      <c r="H560" s="20">
        <v>71</v>
      </c>
      <c r="I560" s="20">
        <v>0</v>
      </c>
      <c r="J560" s="20">
        <v>9</v>
      </c>
      <c r="K560" s="20">
        <v>62</v>
      </c>
      <c r="L560" s="20">
        <v>0</v>
      </c>
      <c r="M560" s="20">
        <v>0</v>
      </c>
      <c r="N560" s="20">
        <v>7</v>
      </c>
      <c r="O560" s="20">
        <v>7</v>
      </c>
      <c r="P560" s="20">
        <v>0</v>
      </c>
      <c r="Q560" s="20">
        <v>52</v>
      </c>
      <c r="R560" s="20">
        <v>367</v>
      </c>
      <c r="S560" s="20">
        <v>207.7</v>
      </c>
      <c r="T560" s="20">
        <v>6.6</v>
      </c>
      <c r="U560" s="20">
        <v>152.80000000000001</v>
      </c>
      <c r="V560" s="20">
        <v>0</v>
      </c>
      <c r="W560" s="20"/>
      <c r="X560" s="20">
        <v>52</v>
      </c>
      <c r="Y560" s="173">
        <v>124.2199665</v>
      </c>
      <c r="Z560" s="173"/>
      <c r="AA560" s="173"/>
      <c r="AB560" s="173"/>
    </row>
    <row r="561" spans="4:28" x14ac:dyDescent="0.25">
      <c r="D561" s="1" t="s">
        <v>678</v>
      </c>
      <c r="E561" s="1" t="s">
        <v>679</v>
      </c>
      <c r="G561" s="20">
        <v>883</v>
      </c>
      <c r="H561" s="20">
        <v>281</v>
      </c>
      <c r="I561" s="20">
        <v>0</v>
      </c>
      <c r="J561" s="20">
        <v>0</v>
      </c>
      <c r="K561" s="20">
        <v>11</v>
      </c>
      <c r="L561" s="20">
        <v>0</v>
      </c>
      <c r="M561" s="20">
        <v>270</v>
      </c>
      <c r="N561" s="20">
        <v>11</v>
      </c>
      <c r="O561" s="20">
        <v>11</v>
      </c>
      <c r="P561" s="20">
        <v>0</v>
      </c>
      <c r="Q561" s="20">
        <v>209</v>
      </c>
      <c r="R561" s="20">
        <v>382</v>
      </c>
      <c r="S561" s="20">
        <v>351</v>
      </c>
      <c r="T561" s="20">
        <v>14</v>
      </c>
      <c r="U561" s="20">
        <v>17</v>
      </c>
      <c r="V561" s="20">
        <v>0</v>
      </c>
      <c r="W561" s="20"/>
      <c r="X561" s="20">
        <v>101</v>
      </c>
      <c r="Y561" s="173">
        <v>135.98010599</v>
      </c>
      <c r="Z561" s="173"/>
      <c r="AA561" s="173"/>
      <c r="AB561" s="173"/>
    </row>
    <row r="562" spans="4:28" x14ac:dyDescent="0.25">
      <c r="D562" s="1" t="s">
        <v>680</v>
      </c>
      <c r="E562" s="1" t="s">
        <v>681</v>
      </c>
      <c r="G562" s="20">
        <v>1145</v>
      </c>
      <c r="H562" s="20">
        <v>672</v>
      </c>
      <c r="I562" s="20">
        <v>345</v>
      </c>
      <c r="J562" s="20">
        <v>117</v>
      </c>
      <c r="K562" s="20">
        <v>38</v>
      </c>
      <c r="L562" s="20">
        <v>118</v>
      </c>
      <c r="M562" s="20">
        <v>54</v>
      </c>
      <c r="N562" s="20">
        <v>0</v>
      </c>
      <c r="O562" s="20">
        <v>0</v>
      </c>
      <c r="P562" s="20">
        <v>0</v>
      </c>
      <c r="Q562" s="20">
        <v>21</v>
      </c>
      <c r="R562" s="20">
        <v>452</v>
      </c>
      <c r="S562" s="20">
        <v>424</v>
      </c>
      <c r="T562" s="20">
        <v>28</v>
      </c>
      <c r="U562" s="20">
        <v>0</v>
      </c>
      <c r="V562" s="20">
        <v>0</v>
      </c>
      <c r="W562" s="20"/>
      <c r="X562" s="20">
        <v>291</v>
      </c>
      <c r="Y562" s="173">
        <v>165.90172279999999</v>
      </c>
      <c r="Z562" s="173"/>
      <c r="AA562" s="173"/>
      <c r="AB562" s="173"/>
    </row>
    <row r="563" spans="4:28" x14ac:dyDescent="0.25">
      <c r="D563" s="1" t="s">
        <v>682</v>
      </c>
      <c r="E563" s="1" t="s">
        <v>683</v>
      </c>
      <c r="G563" s="20">
        <v>1429</v>
      </c>
      <c r="H563" s="20">
        <v>399</v>
      </c>
      <c r="I563" s="20">
        <v>199</v>
      </c>
      <c r="J563" s="20">
        <v>25</v>
      </c>
      <c r="K563" s="20">
        <v>55</v>
      </c>
      <c r="L563" s="20">
        <v>0</v>
      </c>
      <c r="M563" s="20">
        <v>120</v>
      </c>
      <c r="N563" s="20">
        <v>12</v>
      </c>
      <c r="O563" s="20">
        <v>12</v>
      </c>
      <c r="P563" s="20">
        <v>0</v>
      </c>
      <c r="Q563" s="20">
        <v>304</v>
      </c>
      <c r="R563" s="20">
        <v>714</v>
      </c>
      <c r="S563" s="20">
        <v>677</v>
      </c>
      <c r="T563" s="20">
        <v>15</v>
      </c>
      <c r="U563" s="20">
        <v>22</v>
      </c>
      <c r="V563" s="20">
        <v>0</v>
      </c>
      <c r="W563" s="20"/>
      <c r="X563" s="20">
        <v>245</v>
      </c>
      <c r="Y563" s="173">
        <v>138.98507724000001</v>
      </c>
      <c r="Z563" s="173"/>
      <c r="AA563" s="173"/>
      <c r="AB563" s="173"/>
    </row>
    <row r="564" spans="4:28" x14ac:dyDescent="0.25">
      <c r="D564" s="1" t="s">
        <v>688</v>
      </c>
      <c r="E564" s="1" t="s">
        <v>689</v>
      </c>
      <c r="G564" s="20">
        <v>1623</v>
      </c>
      <c r="H564" s="20">
        <v>204</v>
      </c>
      <c r="I564" s="20">
        <v>25</v>
      </c>
      <c r="J564" s="20">
        <v>33.4</v>
      </c>
      <c r="K564" s="20">
        <v>111.6</v>
      </c>
      <c r="L564" s="20">
        <v>0</v>
      </c>
      <c r="M564" s="20">
        <v>34</v>
      </c>
      <c r="N564" s="20">
        <v>18</v>
      </c>
      <c r="O564" s="20">
        <v>0</v>
      </c>
      <c r="P564" s="20">
        <v>18</v>
      </c>
      <c r="Q564" s="20">
        <v>26</v>
      </c>
      <c r="R564" s="20">
        <v>1375</v>
      </c>
      <c r="S564" s="20">
        <v>1025.2</v>
      </c>
      <c r="T564" s="20">
        <v>31.2</v>
      </c>
      <c r="U564" s="20">
        <v>318.60000000000002</v>
      </c>
      <c r="V564" s="20">
        <v>0</v>
      </c>
      <c r="W564" s="20"/>
      <c r="X564" s="20">
        <v>143</v>
      </c>
      <c r="Y564" s="173">
        <v>267.53531731000004</v>
      </c>
      <c r="Z564" s="173"/>
      <c r="AA564" s="173"/>
      <c r="AB564" s="173"/>
    </row>
    <row r="565" spans="4:28" x14ac:dyDescent="0.25">
      <c r="D565" s="1" t="s">
        <v>591</v>
      </c>
      <c r="E565" s="1" t="s">
        <v>592</v>
      </c>
      <c r="G565" s="20">
        <v>2931</v>
      </c>
      <c r="H565" s="20">
        <v>1357</v>
      </c>
      <c r="I565" s="20">
        <v>1269</v>
      </c>
      <c r="J565" s="20">
        <v>47</v>
      </c>
      <c r="K565" s="20">
        <v>41</v>
      </c>
      <c r="L565" s="20">
        <v>0</v>
      </c>
      <c r="M565" s="20">
        <v>0</v>
      </c>
      <c r="N565" s="20">
        <v>728</v>
      </c>
      <c r="O565" s="20">
        <v>248</v>
      </c>
      <c r="P565" s="20">
        <v>480</v>
      </c>
      <c r="Q565" s="20">
        <v>0</v>
      </c>
      <c r="R565" s="20">
        <v>846</v>
      </c>
      <c r="S565" s="20">
        <v>823</v>
      </c>
      <c r="T565" s="20">
        <v>23</v>
      </c>
      <c r="U565" s="20">
        <v>0</v>
      </c>
      <c r="V565" s="20">
        <v>0</v>
      </c>
      <c r="W565" s="20"/>
      <c r="X565" s="20">
        <v>54</v>
      </c>
      <c r="Y565" s="173">
        <v>289.02921184000002</v>
      </c>
      <c r="Z565" s="173"/>
      <c r="AA565" s="173"/>
      <c r="AB565" s="173"/>
    </row>
    <row r="566" spans="4:28" x14ac:dyDescent="0.25">
      <c r="D566" s="1" t="s">
        <v>593</v>
      </c>
      <c r="E566" s="1" t="s">
        <v>594</v>
      </c>
      <c r="G566" s="20">
        <v>1561</v>
      </c>
      <c r="H566" s="20">
        <v>689</v>
      </c>
      <c r="I566" s="20">
        <v>87</v>
      </c>
      <c r="J566" s="20">
        <v>91</v>
      </c>
      <c r="K566" s="20">
        <v>389</v>
      </c>
      <c r="L566" s="20">
        <v>3</v>
      </c>
      <c r="M566" s="20">
        <v>119</v>
      </c>
      <c r="N566" s="20">
        <v>87</v>
      </c>
      <c r="O566" s="20">
        <v>18</v>
      </c>
      <c r="P566" s="20">
        <v>69</v>
      </c>
      <c r="Q566" s="20">
        <v>156</v>
      </c>
      <c r="R566" s="20">
        <v>629</v>
      </c>
      <c r="S566" s="20">
        <v>581</v>
      </c>
      <c r="T566" s="20">
        <v>48</v>
      </c>
      <c r="U566" s="20">
        <v>0</v>
      </c>
      <c r="V566" s="20">
        <v>0</v>
      </c>
      <c r="W566" s="20"/>
      <c r="X566" s="20">
        <v>161</v>
      </c>
      <c r="Y566" s="173">
        <v>180.77360300999999</v>
      </c>
      <c r="Z566" s="173"/>
      <c r="AA566" s="173"/>
      <c r="AB566" s="173"/>
    </row>
    <row r="567" spans="4:28" x14ac:dyDescent="0.25">
      <c r="D567" s="1" t="s">
        <v>597</v>
      </c>
      <c r="E567" s="1" t="s">
        <v>598</v>
      </c>
      <c r="G567" s="20">
        <v>7250</v>
      </c>
      <c r="H567" s="20">
        <v>3529</v>
      </c>
      <c r="I567" s="20">
        <v>2169</v>
      </c>
      <c r="J567" s="20">
        <v>473</v>
      </c>
      <c r="K567" s="20">
        <v>369</v>
      </c>
      <c r="L567" s="20">
        <v>80</v>
      </c>
      <c r="M567" s="20">
        <v>438</v>
      </c>
      <c r="N567" s="20">
        <v>1129</v>
      </c>
      <c r="O567" s="20">
        <v>431</v>
      </c>
      <c r="P567" s="20">
        <v>698</v>
      </c>
      <c r="Q567" s="20">
        <v>848</v>
      </c>
      <c r="R567" s="20">
        <v>1744</v>
      </c>
      <c r="S567" s="20">
        <v>1716</v>
      </c>
      <c r="T567" s="20">
        <v>28</v>
      </c>
      <c r="U567" s="20">
        <v>0</v>
      </c>
      <c r="V567" s="20">
        <v>0</v>
      </c>
      <c r="W567" s="20"/>
      <c r="X567" s="20">
        <v>1097</v>
      </c>
      <c r="Y567" s="173">
        <v>384.25965608000001</v>
      </c>
      <c r="Z567" s="173"/>
      <c r="AA567" s="173"/>
      <c r="AB567" s="173"/>
    </row>
    <row r="568" spans="4:28" x14ac:dyDescent="0.25">
      <c r="D568" s="1" t="s">
        <v>599</v>
      </c>
      <c r="E568" s="1" t="s">
        <v>600</v>
      </c>
      <c r="G568" s="20">
        <v>886</v>
      </c>
      <c r="H568" s="20">
        <v>235</v>
      </c>
      <c r="I568" s="20">
        <v>63</v>
      </c>
      <c r="J568" s="20">
        <v>0</v>
      </c>
      <c r="K568" s="20">
        <v>130</v>
      </c>
      <c r="L568" s="20">
        <v>0</v>
      </c>
      <c r="M568" s="20">
        <v>42</v>
      </c>
      <c r="N568" s="20">
        <v>35</v>
      </c>
      <c r="O568" s="20">
        <v>26</v>
      </c>
      <c r="P568" s="20">
        <v>9</v>
      </c>
      <c r="Q568" s="20">
        <v>98</v>
      </c>
      <c r="R568" s="20">
        <v>518</v>
      </c>
      <c r="S568" s="20">
        <v>514</v>
      </c>
      <c r="T568" s="20">
        <v>0</v>
      </c>
      <c r="U568" s="20">
        <v>4</v>
      </c>
      <c r="V568" s="20">
        <v>0</v>
      </c>
      <c r="W568" s="20"/>
      <c r="X568" s="20">
        <v>133</v>
      </c>
      <c r="Y568" s="173">
        <v>127.98351022999998</v>
      </c>
      <c r="Z568" s="173"/>
      <c r="AA568" s="173"/>
      <c r="AB568" s="173"/>
    </row>
    <row r="569" spans="4:28" x14ac:dyDescent="0.25">
      <c r="D569" s="1" t="s">
        <v>603</v>
      </c>
      <c r="E569" s="1" t="s">
        <v>604</v>
      </c>
      <c r="G569" s="20">
        <v>1076</v>
      </c>
      <c r="H569" s="20">
        <v>262</v>
      </c>
      <c r="I569" s="20">
        <v>42</v>
      </c>
      <c r="J569" s="20">
        <v>0</v>
      </c>
      <c r="K569" s="20">
        <v>176</v>
      </c>
      <c r="L569" s="20">
        <v>0</v>
      </c>
      <c r="M569" s="20">
        <v>44</v>
      </c>
      <c r="N569" s="20">
        <v>238</v>
      </c>
      <c r="O569" s="20">
        <v>156</v>
      </c>
      <c r="P569" s="20">
        <v>82</v>
      </c>
      <c r="Q569" s="20">
        <v>133</v>
      </c>
      <c r="R569" s="20">
        <v>443</v>
      </c>
      <c r="S569" s="20">
        <v>433</v>
      </c>
      <c r="T569" s="20">
        <v>0</v>
      </c>
      <c r="U569" s="20">
        <v>10</v>
      </c>
      <c r="V569" s="20">
        <v>0</v>
      </c>
      <c r="W569" s="20"/>
      <c r="X569" s="20">
        <v>185</v>
      </c>
      <c r="Y569" s="173">
        <v>145.89472649999999</v>
      </c>
      <c r="Z569" s="173"/>
      <c r="AA569" s="173"/>
      <c r="AB569" s="173"/>
    </row>
    <row r="570" spans="4:28" x14ac:dyDescent="0.25">
      <c r="D570" s="1" t="s">
        <v>605</v>
      </c>
      <c r="E570" s="1" t="s">
        <v>606</v>
      </c>
      <c r="G570" s="20">
        <v>1953</v>
      </c>
      <c r="H570" s="20">
        <v>733</v>
      </c>
      <c r="I570" s="20">
        <v>242</v>
      </c>
      <c r="J570" s="20">
        <v>360</v>
      </c>
      <c r="K570" s="20">
        <v>101</v>
      </c>
      <c r="L570" s="20">
        <v>0</v>
      </c>
      <c r="M570" s="20">
        <v>30</v>
      </c>
      <c r="N570" s="20">
        <v>470</v>
      </c>
      <c r="O570" s="20">
        <v>320</v>
      </c>
      <c r="P570" s="20">
        <v>150</v>
      </c>
      <c r="Q570" s="20">
        <v>476</v>
      </c>
      <c r="R570" s="20">
        <v>274</v>
      </c>
      <c r="S570" s="20">
        <v>274</v>
      </c>
      <c r="T570" s="20">
        <v>0</v>
      </c>
      <c r="U570" s="20">
        <v>0</v>
      </c>
      <c r="V570" s="20">
        <v>0</v>
      </c>
      <c r="W570" s="20"/>
      <c r="X570" s="20">
        <v>188</v>
      </c>
      <c r="Y570" s="173">
        <v>111.67313856999999</v>
      </c>
      <c r="Z570" s="173"/>
      <c r="AA570" s="173"/>
      <c r="AB570" s="173"/>
    </row>
    <row r="571" spans="4:28" x14ac:dyDescent="0.25">
      <c r="D571" s="1" t="s">
        <v>576</v>
      </c>
      <c r="E571" s="1" t="s">
        <v>577</v>
      </c>
      <c r="G571" s="20">
        <v>1219</v>
      </c>
      <c r="H571" s="20">
        <v>216</v>
      </c>
      <c r="I571" s="20">
        <v>36</v>
      </c>
      <c r="J571" s="20">
        <v>0</v>
      </c>
      <c r="K571" s="20">
        <v>127</v>
      </c>
      <c r="L571" s="20">
        <v>0</v>
      </c>
      <c r="M571" s="20">
        <v>53</v>
      </c>
      <c r="N571" s="20">
        <v>39</v>
      </c>
      <c r="O571" s="20">
        <v>39</v>
      </c>
      <c r="P571" s="20">
        <v>0</v>
      </c>
      <c r="Q571" s="20">
        <v>227</v>
      </c>
      <c r="R571" s="20">
        <v>737</v>
      </c>
      <c r="S571" s="20">
        <v>687</v>
      </c>
      <c r="T571" s="20">
        <v>50</v>
      </c>
      <c r="U571" s="20">
        <v>0</v>
      </c>
      <c r="V571" s="20">
        <v>0</v>
      </c>
      <c r="W571" s="20"/>
      <c r="X571" s="20">
        <v>20</v>
      </c>
      <c r="Y571" s="173">
        <v>225.61706644999998</v>
      </c>
      <c r="Z571" s="173"/>
      <c r="AA571" s="173"/>
      <c r="AB571" s="173"/>
    </row>
    <row r="572" spans="4:28" x14ac:dyDescent="0.25">
      <c r="D572" s="1" t="s">
        <v>71</v>
      </c>
      <c r="E572" s="1" t="s">
        <v>72</v>
      </c>
      <c r="G572" s="20">
        <v>1272</v>
      </c>
      <c r="H572" s="20">
        <v>468</v>
      </c>
      <c r="I572" s="20">
        <v>115</v>
      </c>
      <c r="J572" s="20">
        <v>0</v>
      </c>
      <c r="K572" s="20">
        <v>343</v>
      </c>
      <c r="L572" s="20">
        <v>0</v>
      </c>
      <c r="M572" s="20">
        <v>10</v>
      </c>
      <c r="N572" s="20">
        <v>67</v>
      </c>
      <c r="O572" s="20">
        <v>67</v>
      </c>
      <c r="P572" s="20">
        <v>0</v>
      </c>
      <c r="Q572" s="20">
        <v>37</v>
      </c>
      <c r="R572" s="20">
        <v>700</v>
      </c>
      <c r="S572" s="20">
        <v>683</v>
      </c>
      <c r="T572" s="20">
        <v>17</v>
      </c>
      <c r="U572" s="20">
        <v>0</v>
      </c>
      <c r="V572" s="20">
        <v>3</v>
      </c>
      <c r="W572" s="20"/>
      <c r="X572" s="20">
        <v>62</v>
      </c>
      <c r="Y572" s="173">
        <v>182.88531198000001</v>
      </c>
      <c r="Z572" s="173"/>
      <c r="AA572" s="173"/>
      <c r="AB572" s="173"/>
    </row>
    <row r="573" spans="4:28" x14ac:dyDescent="0.25">
      <c r="D573" s="1" t="s">
        <v>276</v>
      </c>
      <c r="E573" s="1" t="s">
        <v>277</v>
      </c>
      <c r="G573" s="20">
        <v>1591</v>
      </c>
      <c r="H573" s="20">
        <v>779</v>
      </c>
      <c r="I573" s="20">
        <v>308</v>
      </c>
      <c r="J573" s="20">
        <v>197</v>
      </c>
      <c r="K573" s="20">
        <v>243</v>
      </c>
      <c r="L573" s="20">
        <v>0</v>
      </c>
      <c r="M573" s="20">
        <v>31</v>
      </c>
      <c r="N573" s="20">
        <v>107</v>
      </c>
      <c r="O573" s="20">
        <v>0</v>
      </c>
      <c r="P573" s="20">
        <v>107</v>
      </c>
      <c r="Q573" s="20">
        <v>102</v>
      </c>
      <c r="R573" s="20">
        <v>603</v>
      </c>
      <c r="S573" s="20">
        <v>583</v>
      </c>
      <c r="T573" s="20">
        <v>17</v>
      </c>
      <c r="U573" s="20">
        <v>3</v>
      </c>
      <c r="V573" s="20">
        <v>0</v>
      </c>
      <c r="W573" s="20"/>
      <c r="X573" s="20">
        <v>142</v>
      </c>
      <c r="Y573" s="173">
        <v>183.49212540000002</v>
      </c>
      <c r="Z573" s="173"/>
      <c r="AA573" s="173"/>
      <c r="AB573" s="173"/>
    </row>
    <row r="574" spans="4:28" x14ac:dyDescent="0.25">
      <c r="D574" s="1" t="s">
        <v>278</v>
      </c>
      <c r="E574" s="1" t="s">
        <v>279</v>
      </c>
      <c r="G574" s="20">
        <v>1241</v>
      </c>
      <c r="H574" s="20">
        <v>469</v>
      </c>
      <c r="I574" s="20">
        <v>0</v>
      </c>
      <c r="J574" s="20">
        <v>469</v>
      </c>
      <c r="K574" s="20">
        <v>0</v>
      </c>
      <c r="L574" s="20">
        <v>0</v>
      </c>
      <c r="M574" s="20">
        <v>0</v>
      </c>
      <c r="N574" s="20">
        <v>145</v>
      </c>
      <c r="O574" s="20">
        <v>71</v>
      </c>
      <c r="P574" s="20">
        <v>74</v>
      </c>
      <c r="Q574" s="20">
        <v>109</v>
      </c>
      <c r="R574" s="20">
        <v>518</v>
      </c>
      <c r="S574" s="20">
        <v>492</v>
      </c>
      <c r="T574" s="20">
        <v>26</v>
      </c>
      <c r="U574" s="20">
        <v>0</v>
      </c>
      <c r="V574" s="20">
        <v>0</v>
      </c>
      <c r="W574" s="20"/>
      <c r="X574" s="20">
        <v>26</v>
      </c>
      <c r="Y574" s="173">
        <v>188.64370452</v>
      </c>
      <c r="Z574" s="173"/>
      <c r="AA574" s="173"/>
      <c r="AB574" s="173"/>
    </row>
    <row r="575" spans="4:28" x14ac:dyDescent="0.25">
      <c r="D575" s="1" t="s">
        <v>282</v>
      </c>
      <c r="E575" s="1" t="s">
        <v>283</v>
      </c>
      <c r="G575" s="20">
        <v>1839</v>
      </c>
      <c r="H575" s="20">
        <v>1090</v>
      </c>
      <c r="I575" s="20">
        <v>578</v>
      </c>
      <c r="J575" s="20">
        <v>183</v>
      </c>
      <c r="K575" s="20">
        <v>0</v>
      </c>
      <c r="L575" s="20">
        <v>0</v>
      </c>
      <c r="M575" s="20">
        <v>329</v>
      </c>
      <c r="N575" s="20">
        <v>352</v>
      </c>
      <c r="O575" s="20">
        <v>213</v>
      </c>
      <c r="P575" s="20">
        <v>139</v>
      </c>
      <c r="Q575" s="20">
        <v>117</v>
      </c>
      <c r="R575" s="20">
        <v>280</v>
      </c>
      <c r="S575" s="20">
        <v>257</v>
      </c>
      <c r="T575" s="20">
        <v>17</v>
      </c>
      <c r="U575" s="20">
        <v>6</v>
      </c>
      <c r="V575" s="20">
        <v>0</v>
      </c>
      <c r="W575" s="20"/>
      <c r="X575" s="20">
        <v>156</v>
      </c>
      <c r="Y575" s="173">
        <v>200.68978964999999</v>
      </c>
      <c r="Z575" s="173"/>
      <c r="AA575" s="173"/>
      <c r="AB575" s="173"/>
    </row>
    <row r="576" spans="4:28" x14ac:dyDescent="0.25">
      <c r="D576" s="1" t="s">
        <v>288</v>
      </c>
      <c r="E576" s="1" t="s">
        <v>289</v>
      </c>
      <c r="G576" s="20">
        <v>3966</v>
      </c>
      <c r="H576" s="20">
        <v>2478</v>
      </c>
      <c r="I576" s="20">
        <v>2214</v>
      </c>
      <c r="J576" s="20">
        <v>24</v>
      </c>
      <c r="K576" s="20">
        <v>221</v>
      </c>
      <c r="L576" s="20">
        <v>0</v>
      </c>
      <c r="M576" s="20">
        <v>19</v>
      </c>
      <c r="N576" s="20">
        <v>220</v>
      </c>
      <c r="O576" s="20">
        <v>99</v>
      </c>
      <c r="P576" s="20">
        <v>121</v>
      </c>
      <c r="Q576" s="20">
        <v>131</v>
      </c>
      <c r="R576" s="20">
        <v>1137</v>
      </c>
      <c r="S576" s="20">
        <v>1107</v>
      </c>
      <c r="T576" s="20">
        <v>30</v>
      </c>
      <c r="U576" s="20">
        <v>0</v>
      </c>
      <c r="V576" s="20">
        <v>0</v>
      </c>
      <c r="W576" s="20"/>
      <c r="X576" s="20">
        <v>81</v>
      </c>
      <c r="Y576" s="173">
        <v>286.98724916000003</v>
      </c>
      <c r="Z576" s="173"/>
      <c r="AA576" s="173"/>
      <c r="AB576" s="173"/>
    </row>
    <row r="577" spans="4:28" x14ac:dyDescent="0.25">
      <c r="D577" s="1" t="s">
        <v>290</v>
      </c>
      <c r="E577" s="1" t="s">
        <v>291</v>
      </c>
      <c r="G577" s="20">
        <v>624</v>
      </c>
      <c r="H577" s="20">
        <v>36</v>
      </c>
      <c r="I577" s="20">
        <v>0</v>
      </c>
      <c r="J577" s="20">
        <v>0</v>
      </c>
      <c r="K577" s="20">
        <v>36</v>
      </c>
      <c r="L577" s="20">
        <v>0</v>
      </c>
      <c r="M577" s="20">
        <v>0</v>
      </c>
      <c r="N577" s="20">
        <v>21</v>
      </c>
      <c r="O577" s="20">
        <v>21</v>
      </c>
      <c r="P577" s="20">
        <v>0</v>
      </c>
      <c r="Q577" s="20">
        <v>5</v>
      </c>
      <c r="R577" s="20">
        <v>562</v>
      </c>
      <c r="S577" s="20">
        <v>549</v>
      </c>
      <c r="T577" s="20">
        <v>13</v>
      </c>
      <c r="U577" s="20">
        <v>0</v>
      </c>
      <c r="V577" s="20">
        <v>10</v>
      </c>
      <c r="W577" s="20"/>
      <c r="X577" s="20">
        <v>104</v>
      </c>
      <c r="Y577" s="173">
        <v>129.35846262999999</v>
      </c>
      <c r="Z577" s="173"/>
      <c r="AA577" s="173"/>
      <c r="AB577" s="173"/>
    </row>
    <row r="578" spans="4:28" x14ac:dyDescent="0.25">
      <c r="D578" s="1" t="s">
        <v>292</v>
      </c>
      <c r="E578" s="1" t="s">
        <v>293</v>
      </c>
      <c r="G578" s="20">
        <v>679</v>
      </c>
      <c r="H578" s="20">
        <v>195</v>
      </c>
      <c r="I578" s="20">
        <v>22</v>
      </c>
      <c r="J578" s="20">
        <v>0</v>
      </c>
      <c r="K578" s="20">
        <v>173</v>
      </c>
      <c r="L578" s="20">
        <v>0</v>
      </c>
      <c r="M578" s="20">
        <v>0</v>
      </c>
      <c r="N578" s="20">
        <v>0</v>
      </c>
      <c r="O578" s="20">
        <v>0</v>
      </c>
      <c r="P578" s="20">
        <v>0</v>
      </c>
      <c r="Q578" s="20">
        <v>48</v>
      </c>
      <c r="R578" s="20">
        <v>436</v>
      </c>
      <c r="S578" s="20">
        <v>425</v>
      </c>
      <c r="T578" s="20">
        <v>11</v>
      </c>
      <c r="U578" s="20">
        <v>0</v>
      </c>
      <c r="V578" s="20">
        <v>12</v>
      </c>
      <c r="W578" s="20"/>
      <c r="X578" s="20">
        <v>20</v>
      </c>
      <c r="Y578" s="173">
        <v>141.20642687999998</v>
      </c>
      <c r="Z578" s="173"/>
      <c r="AA578" s="173"/>
      <c r="AB578" s="173"/>
    </row>
    <row r="579" spans="4:28" x14ac:dyDescent="0.25">
      <c r="D579" s="1" t="s">
        <v>294</v>
      </c>
      <c r="E579" s="1" t="s">
        <v>295</v>
      </c>
      <c r="G579" s="20">
        <v>1885</v>
      </c>
      <c r="H579" s="20">
        <v>448</v>
      </c>
      <c r="I579" s="20">
        <v>369</v>
      </c>
      <c r="J579" s="20">
        <v>0</v>
      </c>
      <c r="K579" s="20">
        <v>37</v>
      </c>
      <c r="L579" s="20">
        <v>0</v>
      </c>
      <c r="M579" s="20">
        <v>42</v>
      </c>
      <c r="N579" s="20">
        <v>5</v>
      </c>
      <c r="O579" s="20">
        <v>5</v>
      </c>
      <c r="P579" s="20">
        <v>0</v>
      </c>
      <c r="Q579" s="20">
        <v>913</v>
      </c>
      <c r="R579" s="20">
        <v>519</v>
      </c>
      <c r="S579" s="20">
        <v>503</v>
      </c>
      <c r="T579" s="20">
        <v>14</v>
      </c>
      <c r="U579" s="20">
        <v>2</v>
      </c>
      <c r="V579" s="20">
        <v>10</v>
      </c>
      <c r="W579" s="20"/>
      <c r="X579" s="20">
        <v>92</v>
      </c>
      <c r="Y579" s="173">
        <v>128.40472782000001</v>
      </c>
      <c r="Z579" s="173"/>
      <c r="AA579" s="173"/>
      <c r="AB579" s="173"/>
    </row>
    <row r="580" spans="4:28" x14ac:dyDescent="0.25">
      <c r="D580" s="1" t="s">
        <v>298</v>
      </c>
      <c r="E580" s="1" t="s">
        <v>299</v>
      </c>
      <c r="G580" s="20">
        <v>3298</v>
      </c>
      <c r="H580" s="20">
        <v>1783</v>
      </c>
      <c r="I580" s="20">
        <v>1576</v>
      </c>
      <c r="J580" s="20">
        <v>34</v>
      </c>
      <c r="K580" s="20">
        <v>173</v>
      </c>
      <c r="L580" s="20">
        <v>0</v>
      </c>
      <c r="M580" s="20">
        <v>0</v>
      </c>
      <c r="N580" s="20">
        <v>347</v>
      </c>
      <c r="O580" s="20">
        <v>13</v>
      </c>
      <c r="P580" s="20">
        <v>334</v>
      </c>
      <c r="Q580" s="20">
        <v>151</v>
      </c>
      <c r="R580" s="20">
        <v>1017</v>
      </c>
      <c r="S580" s="20">
        <v>952</v>
      </c>
      <c r="T580" s="20">
        <v>65</v>
      </c>
      <c r="U580" s="20">
        <v>0</v>
      </c>
      <c r="V580" s="20">
        <v>0</v>
      </c>
      <c r="W580" s="20"/>
      <c r="X580" s="20">
        <v>408</v>
      </c>
      <c r="Y580" s="173">
        <v>281.07088492999998</v>
      </c>
      <c r="Z580" s="173"/>
      <c r="AA580" s="173"/>
      <c r="AB580" s="173"/>
    </row>
    <row r="581" spans="4:28" x14ac:dyDescent="0.25">
      <c r="D581" s="1" t="s">
        <v>302</v>
      </c>
      <c r="E581" s="1" t="s">
        <v>303</v>
      </c>
      <c r="G581" s="20">
        <v>600</v>
      </c>
      <c r="H581" s="20">
        <v>84</v>
      </c>
      <c r="I581" s="20">
        <v>60</v>
      </c>
      <c r="J581" s="20">
        <v>0</v>
      </c>
      <c r="K581" s="20">
        <v>24</v>
      </c>
      <c r="L581" s="20">
        <v>0</v>
      </c>
      <c r="M581" s="20">
        <v>0</v>
      </c>
      <c r="N581" s="20">
        <v>0</v>
      </c>
      <c r="O581" s="20">
        <v>0</v>
      </c>
      <c r="P581" s="20">
        <v>0</v>
      </c>
      <c r="Q581" s="20">
        <v>31</v>
      </c>
      <c r="R581" s="20">
        <v>485</v>
      </c>
      <c r="S581" s="20">
        <v>472</v>
      </c>
      <c r="T581" s="20">
        <v>13</v>
      </c>
      <c r="U581" s="20">
        <v>0</v>
      </c>
      <c r="V581" s="20">
        <v>0</v>
      </c>
      <c r="W581" s="20"/>
      <c r="X581" s="20">
        <v>11</v>
      </c>
      <c r="Y581" s="173">
        <v>124.72589438</v>
      </c>
      <c r="Z581" s="173"/>
      <c r="AA581" s="173"/>
      <c r="AB581" s="173"/>
    </row>
    <row r="582" spans="4:28" x14ac:dyDescent="0.25">
      <c r="D582" s="1" t="s">
        <v>304</v>
      </c>
      <c r="E582" s="1" t="s">
        <v>305</v>
      </c>
      <c r="G582" s="20">
        <v>1310</v>
      </c>
      <c r="H582" s="20">
        <v>846</v>
      </c>
      <c r="I582" s="20">
        <v>438</v>
      </c>
      <c r="J582" s="20">
        <v>40</v>
      </c>
      <c r="K582" s="20">
        <v>219</v>
      </c>
      <c r="L582" s="20">
        <v>0</v>
      </c>
      <c r="M582" s="20">
        <v>149</v>
      </c>
      <c r="N582" s="20">
        <v>0</v>
      </c>
      <c r="O582" s="20">
        <v>0</v>
      </c>
      <c r="P582" s="20">
        <v>0</v>
      </c>
      <c r="Q582" s="20">
        <v>22</v>
      </c>
      <c r="R582" s="20">
        <v>442</v>
      </c>
      <c r="S582" s="20">
        <v>424</v>
      </c>
      <c r="T582" s="20">
        <v>13</v>
      </c>
      <c r="U582" s="20">
        <v>5</v>
      </c>
      <c r="V582" s="20">
        <v>0</v>
      </c>
      <c r="W582" s="20"/>
      <c r="X582" s="20">
        <v>25</v>
      </c>
      <c r="Y582" s="173">
        <v>128.25778393000002</v>
      </c>
      <c r="Z582" s="173"/>
      <c r="AA582" s="173"/>
      <c r="AB582" s="173"/>
    </row>
    <row r="583" spans="4:28" x14ac:dyDescent="0.25">
      <c r="D583" s="1" t="s">
        <v>312</v>
      </c>
      <c r="E583" s="1" t="s">
        <v>313</v>
      </c>
      <c r="G583" s="20">
        <v>630</v>
      </c>
      <c r="H583" s="20">
        <v>135</v>
      </c>
      <c r="I583" s="20">
        <v>34</v>
      </c>
      <c r="J583" s="20">
        <v>5</v>
      </c>
      <c r="K583" s="20">
        <v>5</v>
      </c>
      <c r="L583" s="20">
        <v>0</v>
      </c>
      <c r="M583" s="20">
        <v>91</v>
      </c>
      <c r="N583" s="20">
        <v>2</v>
      </c>
      <c r="O583" s="20">
        <v>2</v>
      </c>
      <c r="P583" s="20">
        <v>0</v>
      </c>
      <c r="Q583" s="20">
        <v>22</v>
      </c>
      <c r="R583" s="20">
        <v>471</v>
      </c>
      <c r="S583" s="20">
        <v>460</v>
      </c>
      <c r="T583" s="20">
        <v>11</v>
      </c>
      <c r="U583" s="20">
        <v>0</v>
      </c>
      <c r="V583" s="20">
        <v>22</v>
      </c>
      <c r="W583" s="20"/>
      <c r="X583" s="20">
        <v>-1</v>
      </c>
      <c r="Y583" s="173">
        <v>132.05305122000001</v>
      </c>
      <c r="Z583" s="173"/>
      <c r="AA583" s="173"/>
      <c r="AB583" s="173"/>
    </row>
    <row r="584" spans="4:28" x14ac:dyDescent="0.25">
      <c r="D584" s="1" t="s">
        <v>314</v>
      </c>
      <c r="E584" s="1" t="s">
        <v>315</v>
      </c>
      <c r="G584" s="20">
        <v>940</v>
      </c>
      <c r="H584" s="20">
        <v>312</v>
      </c>
      <c r="I584" s="20">
        <v>0</v>
      </c>
      <c r="J584" s="20">
        <v>312</v>
      </c>
      <c r="K584" s="20">
        <v>0</v>
      </c>
      <c r="L584" s="20">
        <v>0</v>
      </c>
      <c r="M584" s="20">
        <v>0</v>
      </c>
      <c r="N584" s="20">
        <v>98</v>
      </c>
      <c r="O584" s="20">
        <v>0</v>
      </c>
      <c r="P584" s="20">
        <v>98</v>
      </c>
      <c r="Q584" s="20">
        <v>151</v>
      </c>
      <c r="R584" s="20">
        <v>379</v>
      </c>
      <c r="S584" s="20">
        <v>361</v>
      </c>
      <c r="T584" s="20">
        <v>18</v>
      </c>
      <c r="U584" s="20">
        <v>0</v>
      </c>
      <c r="V584" s="20">
        <v>0</v>
      </c>
      <c r="W584" s="20"/>
      <c r="X584" s="20">
        <v>17</v>
      </c>
      <c r="Y584" s="173">
        <v>153.05748375000002</v>
      </c>
      <c r="Z584" s="173"/>
      <c r="AA584" s="173"/>
      <c r="AB584" s="173"/>
    </row>
    <row r="585" spans="4:28" x14ac:dyDescent="0.25">
      <c r="D585" s="1" t="s">
        <v>318</v>
      </c>
      <c r="E585" s="1" t="s">
        <v>319</v>
      </c>
      <c r="G585" s="20">
        <v>847</v>
      </c>
      <c r="H585" s="20">
        <v>175</v>
      </c>
      <c r="I585" s="20">
        <v>51.3</v>
      </c>
      <c r="J585" s="20">
        <v>0.8</v>
      </c>
      <c r="K585" s="20">
        <v>38.200000000000003</v>
      </c>
      <c r="L585" s="20">
        <v>0</v>
      </c>
      <c r="M585" s="20">
        <v>84.8</v>
      </c>
      <c r="N585" s="20">
        <v>0</v>
      </c>
      <c r="O585" s="20">
        <v>0</v>
      </c>
      <c r="P585" s="20">
        <v>0</v>
      </c>
      <c r="Q585" s="20">
        <v>114</v>
      </c>
      <c r="R585" s="20">
        <v>558</v>
      </c>
      <c r="S585" s="20">
        <v>539.70000000000005</v>
      </c>
      <c r="T585" s="20">
        <v>14.4</v>
      </c>
      <c r="U585" s="20">
        <v>3.9</v>
      </c>
      <c r="V585" s="20">
        <v>0</v>
      </c>
      <c r="W585" s="20"/>
      <c r="X585" s="20">
        <v>30</v>
      </c>
      <c r="Y585" s="173">
        <v>148.17759104999999</v>
      </c>
      <c r="Z585" s="173"/>
      <c r="AA585" s="173"/>
      <c r="AB585" s="173"/>
    </row>
    <row r="586" spans="4:28" x14ac:dyDescent="0.25">
      <c r="D586" s="1" t="s">
        <v>322</v>
      </c>
      <c r="E586" s="1" t="s">
        <v>323</v>
      </c>
      <c r="G586" s="20">
        <v>5110</v>
      </c>
      <c r="H586" s="20">
        <v>3275</v>
      </c>
      <c r="I586" s="20">
        <v>2512</v>
      </c>
      <c r="J586" s="20">
        <v>3</v>
      </c>
      <c r="K586" s="20">
        <v>706</v>
      </c>
      <c r="L586" s="20">
        <v>0</v>
      </c>
      <c r="M586" s="20">
        <v>54</v>
      </c>
      <c r="N586" s="20">
        <v>426</v>
      </c>
      <c r="O586" s="20">
        <v>286</v>
      </c>
      <c r="P586" s="20">
        <v>140</v>
      </c>
      <c r="Q586" s="20">
        <v>27</v>
      </c>
      <c r="R586" s="20">
        <v>1382</v>
      </c>
      <c r="S586" s="20">
        <v>1273</v>
      </c>
      <c r="T586" s="20">
        <v>109</v>
      </c>
      <c r="U586" s="20">
        <v>0</v>
      </c>
      <c r="V586" s="20">
        <v>0</v>
      </c>
      <c r="W586" s="20"/>
      <c r="X586" s="20">
        <v>1370</v>
      </c>
      <c r="Y586" s="173">
        <v>286.10794083999997</v>
      </c>
      <c r="Z586" s="173"/>
      <c r="AA586" s="173"/>
      <c r="AB586" s="173"/>
    </row>
    <row r="587" spans="4:28" x14ac:dyDescent="0.25">
      <c r="D587" s="1" t="s">
        <v>324</v>
      </c>
      <c r="E587" s="1" t="s">
        <v>325</v>
      </c>
      <c r="G587" s="20">
        <v>3655</v>
      </c>
      <c r="H587" s="20">
        <v>2753</v>
      </c>
      <c r="I587" s="20">
        <v>1909</v>
      </c>
      <c r="J587" s="20">
        <v>3</v>
      </c>
      <c r="K587" s="20">
        <v>812</v>
      </c>
      <c r="L587" s="20">
        <v>0</v>
      </c>
      <c r="M587" s="20">
        <v>29</v>
      </c>
      <c r="N587" s="20">
        <v>222</v>
      </c>
      <c r="O587" s="20">
        <v>102</v>
      </c>
      <c r="P587" s="20">
        <v>120</v>
      </c>
      <c r="Q587" s="20">
        <v>71</v>
      </c>
      <c r="R587" s="20">
        <v>609</v>
      </c>
      <c r="S587" s="20">
        <v>586</v>
      </c>
      <c r="T587" s="20">
        <v>23</v>
      </c>
      <c r="U587" s="20">
        <v>0</v>
      </c>
      <c r="V587" s="20">
        <v>0</v>
      </c>
      <c r="W587" s="20"/>
      <c r="X587" s="20">
        <v>878</v>
      </c>
      <c r="Y587" s="173">
        <v>198.32438585</v>
      </c>
      <c r="Z587" s="173"/>
      <c r="AA587" s="173"/>
      <c r="AB587" s="173"/>
    </row>
    <row r="588" spans="4:28" x14ac:dyDescent="0.25">
      <c r="D588" s="1" t="s">
        <v>326</v>
      </c>
      <c r="E588" s="1" t="s">
        <v>327</v>
      </c>
      <c r="G588" s="20">
        <v>2094</v>
      </c>
      <c r="H588" s="20">
        <v>1215</v>
      </c>
      <c r="I588" s="20">
        <v>517</v>
      </c>
      <c r="J588" s="20">
        <v>0</v>
      </c>
      <c r="K588" s="20">
        <v>460</v>
      </c>
      <c r="L588" s="20">
        <v>0</v>
      </c>
      <c r="M588" s="20">
        <v>238</v>
      </c>
      <c r="N588" s="20">
        <v>66</v>
      </c>
      <c r="O588" s="20">
        <v>66</v>
      </c>
      <c r="P588" s="20">
        <v>0</v>
      </c>
      <c r="Q588" s="20">
        <v>201</v>
      </c>
      <c r="R588" s="20">
        <v>612</v>
      </c>
      <c r="S588" s="20">
        <v>549</v>
      </c>
      <c r="T588" s="20">
        <v>63</v>
      </c>
      <c r="U588" s="20">
        <v>0</v>
      </c>
      <c r="V588" s="20">
        <v>0</v>
      </c>
      <c r="W588" s="20"/>
      <c r="X588" s="20">
        <v>13</v>
      </c>
      <c r="Y588" s="173">
        <v>160.18895429</v>
      </c>
      <c r="Z588" s="173"/>
      <c r="AA588" s="173"/>
      <c r="AB588" s="173"/>
    </row>
    <row r="589" spans="4:28" x14ac:dyDescent="0.25">
      <c r="D589" s="1" t="s">
        <v>330</v>
      </c>
      <c r="E589" s="1" t="s">
        <v>331</v>
      </c>
      <c r="G589" s="20">
        <v>699</v>
      </c>
      <c r="H589" s="20">
        <v>115</v>
      </c>
      <c r="I589" s="20">
        <v>20</v>
      </c>
      <c r="J589" s="20">
        <v>0</v>
      </c>
      <c r="K589" s="20">
        <v>79</v>
      </c>
      <c r="L589" s="20">
        <v>0</v>
      </c>
      <c r="M589" s="20">
        <v>16</v>
      </c>
      <c r="N589" s="20">
        <v>102</v>
      </c>
      <c r="O589" s="20">
        <v>0</v>
      </c>
      <c r="P589" s="20">
        <v>102</v>
      </c>
      <c r="Q589" s="20">
        <v>8</v>
      </c>
      <c r="R589" s="20">
        <v>474</v>
      </c>
      <c r="S589" s="20">
        <v>371</v>
      </c>
      <c r="T589" s="20">
        <v>0</v>
      </c>
      <c r="U589" s="20">
        <v>103</v>
      </c>
      <c r="V589" s="20">
        <v>94</v>
      </c>
      <c r="W589" s="20"/>
      <c r="X589" s="20">
        <v>34</v>
      </c>
      <c r="Y589" s="173">
        <v>124.98323395</v>
      </c>
      <c r="Z589" s="173"/>
      <c r="AA589" s="173"/>
      <c r="AB589" s="173"/>
    </row>
    <row r="590" spans="4:28" x14ac:dyDescent="0.25">
      <c r="D590" s="1" t="s">
        <v>332</v>
      </c>
      <c r="E590" s="1" t="s">
        <v>333</v>
      </c>
      <c r="G590" s="20">
        <v>684</v>
      </c>
      <c r="H590" s="20">
        <v>303</v>
      </c>
      <c r="I590" s="20">
        <v>0</v>
      </c>
      <c r="J590" s="20">
        <v>0</v>
      </c>
      <c r="K590" s="20">
        <v>34</v>
      </c>
      <c r="L590" s="20">
        <v>0</v>
      </c>
      <c r="M590" s="20">
        <v>269</v>
      </c>
      <c r="N590" s="20">
        <v>36</v>
      </c>
      <c r="O590" s="20">
        <v>36</v>
      </c>
      <c r="P590" s="20">
        <v>0</v>
      </c>
      <c r="Q590" s="20">
        <v>32</v>
      </c>
      <c r="R590" s="20">
        <v>313</v>
      </c>
      <c r="S590" s="20">
        <v>295</v>
      </c>
      <c r="T590" s="20">
        <v>18</v>
      </c>
      <c r="U590" s="20">
        <v>0</v>
      </c>
      <c r="V590" s="20">
        <v>0</v>
      </c>
      <c r="W590" s="20"/>
      <c r="X590" s="20">
        <v>25</v>
      </c>
      <c r="Y590" s="173">
        <v>119.05937055</v>
      </c>
      <c r="Z590" s="173"/>
      <c r="AA590" s="173"/>
      <c r="AB590" s="173"/>
    </row>
    <row r="591" spans="4:28" x14ac:dyDescent="0.25">
      <c r="D591" s="1" t="s">
        <v>207</v>
      </c>
      <c r="E591" s="1" t="s">
        <v>208</v>
      </c>
      <c r="G591" s="20">
        <v>2092</v>
      </c>
      <c r="H591" s="20">
        <v>820</v>
      </c>
      <c r="I591" s="20">
        <v>256</v>
      </c>
      <c r="J591" s="20">
        <v>22</v>
      </c>
      <c r="K591" s="20">
        <v>508</v>
      </c>
      <c r="L591" s="20">
        <v>0</v>
      </c>
      <c r="M591" s="20">
        <v>34</v>
      </c>
      <c r="N591" s="20">
        <v>0</v>
      </c>
      <c r="O591" s="20">
        <v>0</v>
      </c>
      <c r="P591" s="20">
        <v>0</v>
      </c>
      <c r="Q591" s="20">
        <v>153</v>
      </c>
      <c r="R591" s="20">
        <v>1119</v>
      </c>
      <c r="S591" s="20">
        <v>1038</v>
      </c>
      <c r="T591" s="20">
        <v>81</v>
      </c>
      <c r="U591" s="20">
        <v>0</v>
      </c>
      <c r="V591" s="20">
        <v>1</v>
      </c>
      <c r="W591" s="20"/>
      <c r="X591" s="20">
        <v>25</v>
      </c>
      <c r="Y591" s="173">
        <v>244.00621556999999</v>
      </c>
      <c r="Z591" s="173"/>
      <c r="AA591" s="173"/>
      <c r="AB591" s="173"/>
    </row>
    <row r="592" spans="4:28" x14ac:dyDescent="0.25">
      <c r="D592" s="1" t="s">
        <v>215</v>
      </c>
      <c r="E592" s="1" t="s">
        <v>216</v>
      </c>
      <c r="G592" s="20">
        <v>1532</v>
      </c>
      <c r="H592" s="20">
        <v>938</v>
      </c>
      <c r="I592" s="20">
        <v>70</v>
      </c>
      <c r="J592" s="20">
        <v>0</v>
      </c>
      <c r="K592" s="20">
        <v>217</v>
      </c>
      <c r="L592" s="20">
        <v>0</v>
      </c>
      <c r="M592" s="20">
        <v>651</v>
      </c>
      <c r="N592" s="20">
        <v>0</v>
      </c>
      <c r="O592" s="20">
        <v>0</v>
      </c>
      <c r="P592" s="20">
        <v>0</v>
      </c>
      <c r="Q592" s="20">
        <v>0</v>
      </c>
      <c r="R592" s="20">
        <v>594</v>
      </c>
      <c r="S592" s="20">
        <v>556</v>
      </c>
      <c r="T592" s="20">
        <v>0</v>
      </c>
      <c r="U592" s="20">
        <v>38</v>
      </c>
      <c r="V592" s="20">
        <v>0</v>
      </c>
      <c r="W592" s="20"/>
      <c r="X592" s="20">
        <v>1</v>
      </c>
      <c r="Y592" s="173">
        <v>184.44743733999999</v>
      </c>
      <c r="Z592" s="173"/>
      <c r="AA592" s="173"/>
      <c r="AB592" s="173"/>
    </row>
    <row r="593" spans="4:28" x14ac:dyDescent="0.25">
      <c r="D593" s="1" t="s">
        <v>217</v>
      </c>
      <c r="E593" s="1" t="s">
        <v>218</v>
      </c>
      <c r="G593" s="20">
        <v>6655</v>
      </c>
      <c r="H593" s="20">
        <v>5362</v>
      </c>
      <c r="I593" s="20">
        <v>4320.6000000000004</v>
      </c>
      <c r="J593" s="20">
        <v>7</v>
      </c>
      <c r="K593" s="20">
        <v>775.5</v>
      </c>
      <c r="L593" s="20">
        <v>0</v>
      </c>
      <c r="M593" s="20">
        <v>259</v>
      </c>
      <c r="N593" s="20">
        <v>0</v>
      </c>
      <c r="O593" s="20">
        <v>0</v>
      </c>
      <c r="P593" s="20">
        <v>0</v>
      </c>
      <c r="Q593" s="20">
        <v>153</v>
      </c>
      <c r="R593" s="20">
        <v>1140</v>
      </c>
      <c r="S593" s="20">
        <v>1136.5999999999999</v>
      </c>
      <c r="T593" s="20">
        <v>3.4</v>
      </c>
      <c r="U593" s="20">
        <v>0</v>
      </c>
      <c r="V593" s="20">
        <v>0</v>
      </c>
      <c r="W593" s="20"/>
      <c r="X593" s="20">
        <v>423</v>
      </c>
      <c r="Y593" s="173">
        <v>314.37791598000007</v>
      </c>
      <c r="Z593" s="173"/>
      <c r="AA593" s="173"/>
      <c r="AB593" s="173"/>
    </row>
    <row r="594" spans="4:28" x14ac:dyDescent="0.25">
      <c r="D594" s="1" t="s">
        <v>229</v>
      </c>
      <c r="E594" s="1" t="s">
        <v>230</v>
      </c>
      <c r="G594" s="20">
        <v>1153</v>
      </c>
      <c r="H594" s="20">
        <v>311</v>
      </c>
      <c r="I594" s="20">
        <v>111</v>
      </c>
      <c r="J594" s="20">
        <v>36.200000000000003</v>
      </c>
      <c r="K594" s="20">
        <v>125.8</v>
      </c>
      <c r="L594" s="20">
        <v>0</v>
      </c>
      <c r="M594" s="20">
        <v>38</v>
      </c>
      <c r="N594" s="20">
        <v>162</v>
      </c>
      <c r="O594" s="20">
        <v>162</v>
      </c>
      <c r="P594" s="20">
        <v>0</v>
      </c>
      <c r="Q594" s="20">
        <v>136</v>
      </c>
      <c r="R594" s="20">
        <v>544</v>
      </c>
      <c r="S594" s="20">
        <v>487</v>
      </c>
      <c r="T594" s="20">
        <v>33</v>
      </c>
      <c r="U594" s="20">
        <v>24</v>
      </c>
      <c r="V594" s="20">
        <v>0</v>
      </c>
      <c r="W594" s="20"/>
      <c r="X594" s="20">
        <v>43</v>
      </c>
      <c r="Y594" s="173">
        <v>150.87907117</v>
      </c>
      <c r="Z594" s="173"/>
      <c r="AA594" s="173"/>
      <c r="AB594" s="173"/>
    </row>
    <row r="595" spans="4:28" x14ac:dyDescent="0.25">
      <c r="D595" s="1" t="s">
        <v>241</v>
      </c>
      <c r="E595" s="1" t="s">
        <v>242</v>
      </c>
      <c r="G595" s="20">
        <v>1772</v>
      </c>
      <c r="H595" s="20">
        <v>380</v>
      </c>
      <c r="I595" s="20">
        <v>319</v>
      </c>
      <c r="J595" s="20">
        <v>8</v>
      </c>
      <c r="K595" s="20">
        <v>0</v>
      </c>
      <c r="L595" s="20">
        <v>0</v>
      </c>
      <c r="M595" s="20">
        <v>53</v>
      </c>
      <c r="N595" s="20">
        <v>0</v>
      </c>
      <c r="O595" s="20">
        <v>0</v>
      </c>
      <c r="P595" s="20">
        <v>0</v>
      </c>
      <c r="Q595" s="20">
        <v>371</v>
      </c>
      <c r="R595" s="20">
        <v>1021</v>
      </c>
      <c r="S595" s="20">
        <v>867</v>
      </c>
      <c r="T595" s="20">
        <v>154</v>
      </c>
      <c r="U595" s="20">
        <v>0</v>
      </c>
      <c r="V595" s="20">
        <v>0</v>
      </c>
      <c r="W595" s="20"/>
      <c r="X595" s="20">
        <v>89</v>
      </c>
      <c r="Y595" s="173">
        <v>245.27929982000001</v>
      </c>
      <c r="Z595" s="173"/>
      <c r="AA595" s="173"/>
      <c r="AB595" s="173"/>
    </row>
    <row r="596" spans="4:28" x14ac:dyDescent="0.25">
      <c r="D596" s="1" t="s">
        <v>146</v>
      </c>
      <c r="E596" s="1" t="s">
        <v>147</v>
      </c>
      <c r="G596" s="20">
        <v>3188</v>
      </c>
      <c r="H596" s="20">
        <v>1914</v>
      </c>
      <c r="I596" s="20">
        <v>159.4</v>
      </c>
      <c r="J596" s="20">
        <v>0</v>
      </c>
      <c r="K596" s="20">
        <v>217.7</v>
      </c>
      <c r="L596" s="20">
        <v>0</v>
      </c>
      <c r="M596" s="20">
        <v>1536.9</v>
      </c>
      <c r="N596" s="20">
        <v>173</v>
      </c>
      <c r="O596" s="20">
        <v>0</v>
      </c>
      <c r="P596" s="20">
        <v>173</v>
      </c>
      <c r="Q596" s="20">
        <v>127</v>
      </c>
      <c r="R596" s="20">
        <v>974</v>
      </c>
      <c r="S596" s="20">
        <v>864</v>
      </c>
      <c r="T596" s="20">
        <v>110</v>
      </c>
      <c r="U596" s="20">
        <v>0</v>
      </c>
      <c r="V596" s="20">
        <v>0</v>
      </c>
      <c r="W596" s="20"/>
      <c r="X596" s="20">
        <v>136</v>
      </c>
      <c r="Y596" s="173">
        <v>246.81634883999999</v>
      </c>
      <c r="Z596" s="173"/>
      <c r="AA596" s="173"/>
      <c r="AB596" s="173"/>
    </row>
    <row r="597" spans="4:28" x14ac:dyDescent="0.25">
      <c r="D597" s="1" t="s">
        <v>690</v>
      </c>
      <c r="E597" s="1" t="s">
        <v>691</v>
      </c>
      <c r="G597" s="20">
        <v>1710</v>
      </c>
      <c r="H597" s="20">
        <v>738</v>
      </c>
      <c r="I597" s="20">
        <v>215</v>
      </c>
      <c r="J597" s="20">
        <v>0</v>
      </c>
      <c r="K597" s="20">
        <v>474</v>
      </c>
      <c r="L597" s="20">
        <v>0</v>
      </c>
      <c r="M597" s="20">
        <v>49</v>
      </c>
      <c r="N597" s="20">
        <v>58</v>
      </c>
      <c r="O597" s="20">
        <v>58</v>
      </c>
      <c r="P597" s="20">
        <v>0</v>
      </c>
      <c r="Q597" s="20">
        <v>79</v>
      </c>
      <c r="R597" s="20">
        <v>835</v>
      </c>
      <c r="S597" s="20">
        <v>835</v>
      </c>
      <c r="T597" s="20">
        <v>0</v>
      </c>
      <c r="U597" s="20">
        <v>0</v>
      </c>
      <c r="V597" s="20">
        <v>0</v>
      </c>
      <c r="W597" s="20"/>
      <c r="X597" s="20">
        <v>345</v>
      </c>
      <c r="Y597" s="173">
        <v>215.48907582000001</v>
      </c>
      <c r="Z597" s="173"/>
      <c r="AA597" s="173"/>
      <c r="AB597" s="173"/>
    </row>
    <row r="598" spans="4:28" x14ac:dyDescent="0.25">
      <c r="D598" s="1" t="s">
        <v>148</v>
      </c>
      <c r="E598" s="1" t="s">
        <v>149</v>
      </c>
      <c r="G598" s="20">
        <v>1788</v>
      </c>
      <c r="H598" s="20">
        <v>323</v>
      </c>
      <c r="I598" s="20">
        <v>0</v>
      </c>
      <c r="J598" s="20">
        <v>0</v>
      </c>
      <c r="K598" s="20">
        <v>241</v>
      </c>
      <c r="L598" s="20">
        <v>0</v>
      </c>
      <c r="M598" s="20">
        <v>82</v>
      </c>
      <c r="N598" s="20">
        <v>253</v>
      </c>
      <c r="O598" s="20">
        <v>253</v>
      </c>
      <c r="P598" s="20">
        <v>0</v>
      </c>
      <c r="Q598" s="20">
        <v>348</v>
      </c>
      <c r="R598" s="20">
        <v>864</v>
      </c>
      <c r="S598" s="20">
        <v>808</v>
      </c>
      <c r="T598" s="20">
        <v>15</v>
      </c>
      <c r="U598" s="20">
        <v>41</v>
      </c>
      <c r="V598" s="20">
        <v>0</v>
      </c>
      <c r="W598" s="20"/>
      <c r="X598" s="20">
        <v>103</v>
      </c>
      <c r="Y598" s="173">
        <v>187.99665628</v>
      </c>
      <c r="Z598" s="173"/>
      <c r="AA598" s="173"/>
      <c r="AB598" s="173"/>
    </row>
    <row r="599" spans="4:28" x14ac:dyDescent="0.25">
      <c r="D599" s="1" t="s">
        <v>467</v>
      </c>
      <c r="E599" s="1" t="s">
        <v>468</v>
      </c>
      <c r="G599" s="20">
        <v>563</v>
      </c>
      <c r="H599" s="20">
        <v>140</v>
      </c>
      <c r="I599" s="20">
        <v>0</v>
      </c>
      <c r="J599" s="20">
        <v>0</v>
      </c>
      <c r="K599" s="20">
        <v>0</v>
      </c>
      <c r="L599" s="20">
        <v>0</v>
      </c>
      <c r="M599" s="20">
        <v>140</v>
      </c>
      <c r="N599" s="20">
        <v>23</v>
      </c>
      <c r="O599" s="20">
        <v>23</v>
      </c>
      <c r="P599" s="20">
        <v>0</v>
      </c>
      <c r="Q599" s="20">
        <v>0</v>
      </c>
      <c r="R599" s="20">
        <v>400</v>
      </c>
      <c r="S599" s="20">
        <v>356</v>
      </c>
      <c r="T599" s="20">
        <v>44</v>
      </c>
      <c r="U599" s="20">
        <v>0</v>
      </c>
      <c r="V599" s="20">
        <v>0</v>
      </c>
      <c r="W599" s="20"/>
      <c r="X599" s="20">
        <v>5</v>
      </c>
      <c r="Y599" s="173">
        <v>110.13698180999999</v>
      </c>
      <c r="Z599" s="173"/>
      <c r="AA599" s="173"/>
      <c r="AB599" s="173"/>
    </row>
    <row r="600" spans="4:28" x14ac:dyDescent="0.25">
      <c r="D600" s="1" t="s">
        <v>243</v>
      </c>
      <c r="E600" s="1" t="s">
        <v>244</v>
      </c>
      <c r="G600" s="20">
        <v>2083</v>
      </c>
      <c r="H600" s="20">
        <v>1357</v>
      </c>
      <c r="I600" s="20">
        <v>128</v>
      </c>
      <c r="J600" s="20">
        <v>45</v>
      </c>
      <c r="K600" s="20">
        <v>250</v>
      </c>
      <c r="L600" s="20">
        <v>0</v>
      </c>
      <c r="M600" s="20">
        <v>934</v>
      </c>
      <c r="N600" s="20">
        <v>21</v>
      </c>
      <c r="O600" s="20">
        <v>0</v>
      </c>
      <c r="P600" s="20">
        <v>21</v>
      </c>
      <c r="Q600" s="20">
        <v>129</v>
      </c>
      <c r="R600" s="20">
        <v>576</v>
      </c>
      <c r="S600" s="20">
        <v>556</v>
      </c>
      <c r="T600" s="20">
        <v>20</v>
      </c>
      <c r="U600" s="20">
        <v>0</v>
      </c>
      <c r="V600" s="20">
        <v>0</v>
      </c>
      <c r="W600" s="20"/>
      <c r="X600" s="20">
        <v>147</v>
      </c>
      <c r="Y600" s="173">
        <v>194.53412104</v>
      </c>
      <c r="Z600" s="173"/>
      <c r="AA600" s="173"/>
      <c r="AB600" s="173"/>
    </row>
    <row r="601" spans="4:28" x14ac:dyDescent="0.25">
      <c r="D601" s="1" t="s">
        <v>245</v>
      </c>
      <c r="E601" s="1" t="s">
        <v>246</v>
      </c>
      <c r="G601" s="20">
        <v>1028</v>
      </c>
      <c r="H601" s="20">
        <v>409</v>
      </c>
      <c r="I601" s="20">
        <v>169</v>
      </c>
      <c r="J601" s="20">
        <v>22</v>
      </c>
      <c r="K601" s="20">
        <v>146</v>
      </c>
      <c r="L601" s="20">
        <v>0</v>
      </c>
      <c r="M601" s="20">
        <v>72</v>
      </c>
      <c r="N601" s="20">
        <v>143</v>
      </c>
      <c r="O601" s="20">
        <v>130</v>
      </c>
      <c r="P601" s="20">
        <v>13</v>
      </c>
      <c r="Q601" s="20">
        <v>158</v>
      </c>
      <c r="R601" s="20">
        <v>318</v>
      </c>
      <c r="S601" s="20">
        <v>308</v>
      </c>
      <c r="T601" s="20">
        <v>0</v>
      </c>
      <c r="U601" s="20">
        <v>10</v>
      </c>
      <c r="V601" s="20">
        <v>0</v>
      </c>
      <c r="W601" s="20"/>
      <c r="X601" s="20">
        <v>10</v>
      </c>
      <c r="Y601" s="173">
        <v>134.70786390000001</v>
      </c>
      <c r="Z601" s="173"/>
      <c r="AA601" s="173"/>
      <c r="AB601" s="173"/>
    </row>
    <row r="602" spans="4:28" x14ac:dyDescent="0.25">
      <c r="D602" s="1" t="s">
        <v>334</v>
      </c>
      <c r="E602" s="1" t="s">
        <v>335</v>
      </c>
      <c r="G602" s="20">
        <v>1745</v>
      </c>
      <c r="H602" s="20">
        <v>608</v>
      </c>
      <c r="I602" s="20">
        <v>0</v>
      </c>
      <c r="J602" s="20">
        <v>5</v>
      </c>
      <c r="K602" s="20">
        <v>526</v>
      </c>
      <c r="L602" s="20">
        <v>0</v>
      </c>
      <c r="M602" s="20">
        <v>77</v>
      </c>
      <c r="N602" s="20">
        <v>455</v>
      </c>
      <c r="O602" s="20">
        <v>269</v>
      </c>
      <c r="P602" s="20">
        <v>186</v>
      </c>
      <c r="Q602" s="20">
        <v>202</v>
      </c>
      <c r="R602" s="20">
        <v>480</v>
      </c>
      <c r="S602" s="20">
        <v>463</v>
      </c>
      <c r="T602" s="20">
        <v>17</v>
      </c>
      <c r="U602" s="20">
        <v>0</v>
      </c>
      <c r="V602" s="20">
        <v>0</v>
      </c>
      <c r="W602" s="20"/>
      <c r="X602" s="20">
        <v>97</v>
      </c>
      <c r="Y602" s="173">
        <v>176.02623336000002</v>
      </c>
      <c r="Z602" s="173"/>
      <c r="AA602" s="173"/>
      <c r="AB602" s="173"/>
    </row>
    <row r="603" spans="4:28" x14ac:dyDescent="0.25">
      <c r="D603" s="1" t="s">
        <v>336</v>
      </c>
      <c r="E603" s="1" t="s">
        <v>337</v>
      </c>
      <c r="G603" s="20">
        <v>843</v>
      </c>
      <c r="H603" s="20">
        <v>202</v>
      </c>
      <c r="I603" s="20">
        <v>0</v>
      </c>
      <c r="J603" s="20">
        <v>119</v>
      </c>
      <c r="K603" s="20">
        <v>83</v>
      </c>
      <c r="L603" s="20">
        <v>0</v>
      </c>
      <c r="M603" s="20">
        <v>0</v>
      </c>
      <c r="N603" s="20">
        <v>31</v>
      </c>
      <c r="O603" s="20">
        <v>31</v>
      </c>
      <c r="P603" s="20">
        <v>0</v>
      </c>
      <c r="Q603" s="20">
        <v>104</v>
      </c>
      <c r="R603" s="20">
        <v>506</v>
      </c>
      <c r="S603" s="20">
        <v>466</v>
      </c>
      <c r="T603" s="20">
        <v>40</v>
      </c>
      <c r="U603" s="20">
        <v>0</v>
      </c>
      <c r="V603" s="20">
        <v>133</v>
      </c>
      <c r="W603" s="20"/>
      <c r="X603" s="20">
        <v>21</v>
      </c>
      <c r="Y603" s="173">
        <v>170.46810454000001</v>
      </c>
      <c r="Z603" s="173"/>
      <c r="AA603" s="173"/>
      <c r="AB603" s="173"/>
    </row>
    <row r="604" spans="4:28" x14ac:dyDescent="0.25">
      <c r="D604" s="1" t="s">
        <v>340</v>
      </c>
      <c r="E604" s="1" t="s">
        <v>341</v>
      </c>
      <c r="G604" s="20">
        <v>669</v>
      </c>
      <c r="H604" s="20">
        <v>171</v>
      </c>
      <c r="I604" s="20">
        <v>50</v>
      </c>
      <c r="J604" s="20">
        <v>28</v>
      </c>
      <c r="K604" s="20">
        <v>61</v>
      </c>
      <c r="L604" s="20">
        <v>0</v>
      </c>
      <c r="M604" s="20">
        <v>32</v>
      </c>
      <c r="N604" s="20">
        <v>0</v>
      </c>
      <c r="O604" s="20">
        <v>0</v>
      </c>
      <c r="P604" s="20">
        <v>0</v>
      </c>
      <c r="Q604" s="20">
        <v>84</v>
      </c>
      <c r="R604" s="20">
        <v>414</v>
      </c>
      <c r="S604" s="20">
        <v>394</v>
      </c>
      <c r="T604" s="20">
        <v>20</v>
      </c>
      <c r="U604" s="20">
        <v>0</v>
      </c>
      <c r="V604" s="20">
        <v>0</v>
      </c>
      <c r="W604" s="20"/>
      <c r="X604" s="20">
        <v>12</v>
      </c>
      <c r="Y604" s="173">
        <v>114.58262472999999</v>
      </c>
      <c r="Z604" s="173"/>
      <c r="AA604" s="173"/>
      <c r="AB604" s="173"/>
    </row>
    <row r="605" spans="4:28" x14ac:dyDescent="0.25">
      <c r="D605" s="1" t="s">
        <v>607</v>
      </c>
      <c r="E605" s="1" t="s">
        <v>608</v>
      </c>
      <c r="G605" s="20">
        <v>3606</v>
      </c>
      <c r="H605" s="20">
        <v>721</v>
      </c>
      <c r="I605" s="20">
        <v>272</v>
      </c>
      <c r="J605" s="20">
        <v>30</v>
      </c>
      <c r="K605" s="20">
        <v>245</v>
      </c>
      <c r="L605" s="20">
        <v>9</v>
      </c>
      <c r="M605" s="20">
        <v>165</v>
      </c>
      <c r="N605" s="20">
        <v>1707</v>
      </c>
      <c r="O605" s="20">
        <v>1217</v>
      </c>
      <c r="P605" s="20">
        <v>490</v>
      </c>
      <c r="Q605" s="20">
        <v>314</v>
      </c>
      <c r="R605" s="20">
        <v>864</v>
      </c>
      <c r="S605" s="20">
        <v>835</v>
      </c>
      <c r="T605" s="20">
        <v>29</v>
      </c>
      <c r="U605" s="20">
        <v>0</v>
      </c>
      <c r="V605" s="20">
        <v>4</v>
      </c>
      <c r="W605" s="20"/>
      <c r="X605" s="20">
        <v>264</v>
      </c>
      <c r="Y605" s="173">
        <v>212.31915852</v>
      </c>
      <c r="Z605" s="173"/>
      <c r="AA605" s="173"/>
      <c r="AB605" s="173"/>
    </row>
    <row r="606" spans="4:28" x14ac:dyDescent="0.25">
      <c r="D606" s="1" t="s">
        <v>16</v>
      </c>
      <c r="E606" s="1" t="s">
        <v>17</v>
      </c>
      <c r="G606" s="20">
        <v>1021</v>
      </c>
      <c r="H606" s="20">
        <v>334</v>
      </c>
      <c r="I606" s="20">
        <v>68</v>
      </c>
      <c r="J606" s="20">
        <v>11</v>
      </c>
      <c r="K606" s="20">
        <v>205</v>
      </c>
      <c r="L606" s="20">
        <v>0</v>
      </c>
      <c r="M606" s="20">
        <v>50</v>
      </c>
      <c r="N606" s="20">
        <v>0</v>
      </c>
      <c r="O606" s="20">
        <v>0</v>
      </c>
      <c r="P606" s="20">
        <v>0</v>
      </c>
      <c r="Q606" s="20">
        <v>101</v>
      </c>
      <c r="R606" s="20">
        <v>586</v>
      </c>
      <c r="S606" s="20">
        <v>569</v>
      </c>
      <c r="T606" s="20">
        <v>17</v>
      </c>
      <c r="U606" s="20">
        <v>0</v>
      </c>
      <c r="V606" s="20">
        <v>0</v>
      </c>
      <c r="W606" s="20"/>
      <c r="X606" s="20">
        <v>39</v>
      </c>
      <c r="Y606" s="173">
        <v>132.72107606</v>
      </c>
      <c r="Z606" s="173"/>
      <c r="AA606" s="173"/>
      <c r="AB606" s="173"/>
    </row>
    <row r="607" spans="4:28" x14ac:dyDescent="0.25">
      <c r="D607" s="1" t="s">
        <v>18</v>
      </c>
      <c r="E607" s="1" t="s">
        <v>19</v>
      </c>
      <c r="G607" s="20">
        <v>1024</v>
      </c>
      <c r="H607" s="20">
        <v>182</v>
      </c>
      <c r="I607" s="20">
        <v>5</v>
      </c>
      <c r="J607" s="20">
        <v>8</v>
      </c>
      <c r="K607" s="20">
        <v>45</v>
      </c>
      <c r="L607" s="20">
        <v>14</v>
      </c>
      <c r="M607" s="20">
        <v>110</v>
      </c>
      <c r="N607" s="20">
        <v>206</v>
      </c>
      <c r="O607" s="20">
        <v>169</v>
      </c>
      <c r="P607" s="20">
        <v>37</v>
      </c>
      <c r="Q607" s="20">
        <v>2</v>
      </c>
      <c r="R607" s="20">
        <v>634</v>
      </c>
      <c r="S607" s="20">
        <v>634</v>
      </c>
      <c r="T607" s="20">
        <v>0</v>
      </c>
      <c r="U607" s="20">
        <v>0</v>
      </c>
      <c r="V607" s="20">
        <v>0</v>
      </c>
      <c r="W607" s="20"/>
      <c r="X607" s="20">
        <v>133</v>
      </c>
      <c r="Y607" s="173">
        <v>135.90630329000001</v>
      </c>
      <c r="Z607" s="173"/>
      <c r="AA607" s="173"/>
      <c r="AB607" s="173"/>
    </row>
    <row r="608" spans="4:28" x14ac:dyDescent="0.25">
      <c r="D608" s="1" t="s">
        <v>20</v>
      </c>
      <c r="E608" s="1" t="s">
        <v>21</v>
      </c>
      <c r="G608" s="20">
        <v>1040</v>
      </c>
      <c r="H608" s="20">
        <v>323</v>
      </c>
      <c r="I608" s="20">
        <v>74</v>
      </c>
      <c r="J608" s="20">
        <v>1</v>
      </c>
      <c r="K608" s="20">
        <v>174</v>
      </c>
      <c r="L608" s="20">
        <v>0</v>
      </c>
      <c r="M608" s="20">
        <v>74</v>
      </c>
      <c r="N608" s="20">
        <v>112</v>
      </c>
      <c r="O608" s="20">
        <v>112</v>
      </c>
      <c r="P608" s="20">
        <v>0</v>
      </c>
      <c r="Q608" s="20">
        <v>76</v>
      </c>
      <c r="R608" s="20">
        <v>529</v>
      </c>
      <c r="S608" s="20">
        <v>509</v>
      </c>
      <c r="T608" s="20">
        <v>20</v>
      </c>
      <c r="U608" s="20">
        <v>0</v>
      </c>
      <c r="V608" s="20">
        <v>0</v>
      </c>
      <c r="W608" s="20"/>
      <c r="X608" s="20">
        <v>520</v>
      </c>
      <c r="Y608" s="173">
        <v>130.24795689000001</v>
      </c>
      <c r="Z608" s="173"/>
      <c r="AA608" s="173"/>
      <c r="AB608" s="173"/>
    </row>
    <row r="609" spans="4:28" x14ac:dyDescent="0.25">
      <c r="D609" s="1" t="s">
        <v>469</v>
      </c>
      <c r="E609" s="1" t="s">
        <v>470</v>
      </c>
      <c r="G609" s="20">
        <v>433</v>
      </c>
      <c r="H609" s="20">
        <v>66</v>
      </c>
      <c r="I609" s="20">
        <v>0</v>
      </c>
      <c r="J609" s="20">
        <v>0</v>
      </c>
      <c r="K609" s="20">
        <v>0</v>
      </c>
      <c r="L609" s="20">
        <v>0</v>
      </c>
      <c r="M609" s="20">
        <v>66</v>
      </c>
      <c r="N609" s="20">
        <v>0</v>
      </c>
      <c r="O609" s="20">
        <v>0</v>
      </c>
      <c r="P609" s="20">
        <v>0</v>
      </c>
      <c r="Q609" s="20">
        <v>25</v>
      </c>
      <c r="R609" s="20">
        <v>342</v>
      </c>
      <c r="S609" s="20">
        <v>327</v>
      </c>
      <c r="T609" s="20">
        <v>15</v>
      </c>
      <c r="U609" s="20">
        <v>0</v>
      </c>
      <c r="V609" s="20">
        <v>0</v>
      </c>
      <c r="W609" s="20"/>
      <c r="X609" s="20">
        <v>28</v>
      </c>
      <c r="Y609" s="173">
        <v>111.42043031</v>
      </c>
      <c r="Z609" s="173"/>
      <c r="AA609" s="173"/>
      <c r="AB609" s="173"/>
    </row>
    <row r="610" spans="4:28" x14ac:dyDescent="0.25">
      <c r="D610" s="1" t="s">
        <v>150</v>
      </c>
      <c r="E610" s="1" t="s">
        <v>151</v>
      </c>
      <c r="G610" s="20">
        <v>1256</v>
      </c>
      <c r="H610" s="20">
        <v>316</v>
      </c>
      <c r="I610" s="20">
        <v>11</v>
      </c>
      <c r="J610" s="20">
        <v>29</v>
      </c>
      <c r="K610" s="20">
        <v>108</v>
      </c>
      <c r="L610" s="20">
        <v>0</v>
      </c>
      <c r="M610" s="20">
        <v>168</v>
      </c>
      <c r="N610" s="20">
        <v>0</v>
      </c>
      <c r="O610" s="20">
        <v>0</v>
      </c>
      <c r="P610" s="20">
        <v>0</v>
      </c>
      <c r="Q610" s="20">
        <v>121</v>
      </c>
      <c r="R610" s="20">
        <v>819</v>
      </c>
      <c r="S610" s="20">
        <v>819</v>
      </c>
      <c r="T610" s="20">
        <v>0</v>
      </c>
      <c r="U610" s="20">
        <v>0</v>
      </c>
      <c r="V610" s="20">
        <v>0</v>
      </c>
      <c r="W610" s="20"/>
      <c r="X610" s="20">
        <v>30</v>
      </c>
      <c r="Y610" s="173">
        <v>256.07398854000002</v>
      </c>
      <c r="Z610" s="173"/>
      <c r="AA610" s="173"/>
      <c r="AB610" s="173"/>
    </row>
    <row r="611" spans="4:28" x14ac:dyDescent="0.25">
      <c r="D611" s="1" t="s">
        <v>514</v>
      </c>
      <c r="E611" s="1" t="s">
        <v>515</v>
      </c>
      <c r="G611" s="20">
        <v>2688</v>
      </c>
      <c r="H611" s="20">
        <v>1034</v>
      </c>
      <c r="I611" s="20">
        <v>544</v>
      </c>
      <c r="J611" s="20">
        <v>18</v>
      </c>
      <c r="K611" s="20">
        <v>447</v>
      </c>
      <c r="L611" s="20">
        <v>0</v>
      </c>
      <c r="M611" s="20">
        <v>25</v>
      </c>
      <c r="N611" s="20">
        <v>514</v>
      </c>
      <c r="O611" s="20">
        <v>486</v>
      </c>
      <c r="P611" s="20">
        <v>28</v>
      </c>
      <c r="Q611" s="20">
        <v>251</v>
      </c>
      <c r="R611" s="20">
        <v>889</v>
      </c>
      <c r="S611" s="20">
        <v>856</v>
      </c>
      <c r="T611" s="20">
        <v>33</v>
      </c>
      <c r="U611" s="20">
        <v>0</v>
      </c>
      <c r="V611" s="20">
        <v>374</v>
      </c>
      <c r="W611" s="20"/>
      <c r="X611" s="20">
        <v>14</v>
      </c>
      <c r="Y611" s="173">
        <v>282.17555935000001</v>
      </c>
      <c r="Z611" s="173"/>
      <c r="AA611" s="173"/>
      <c r="AB611" s="173"/>
    </row>
    <row r="612" spans="4:28" x14ac:dyDescent="0.25">
      <c r="D612" s="1" t="s">
        <v>348</v>
      </c>
      <c r="E612" s="1" t="s">
        <v>349</v>
      </c>
      <c r="G612" s="20">
        <v>1664</v>
      </c>
      <c r="H612" s="20">
        <v>467</v>
      </c>
      <c r="I612" s="20">
        <v>0</v>
      </c>
      <c r="J612" s="20">
        <v>0</v>
      </c>
      <c r="K612" s="20">
        <v>366</v>
      </c>
      <c r="L612" s="20">
        <v>0</v>
      </c>
      <c r="M612" s="20">
        <v>101</v>
      </c>
      <c r="N612" s="20">
        <v>35</v>
      </c>
      <c r="O612" s="20">
        <v>35</v>
      </c>
      <c r="P612" s="20">
        <v>0</v>
      </c>
      <c r="Q612" s="20">
        <v>360</v>
      </c>
      <c r="R612" s="20">
        <v>802</v>
      </c>
      <c r="S612" s="20">
        <v>802</v>
      </c>
      <c r="T612" s="20">
        <v>0</v>
      </c>
      <c r="U612" s="20">
        <v>0</v>
      </c>
      <c r="V612" s="20">
        <v>0</v>
      </c>
      <c r="W612" s="20"/>
      <c r="X612" s="20">
        <v>56</v>
      </c>
      <c r="Y612" s="173">
        <v>209.00670568999999</v>
      </c>
      <c r="Z612" s="173"/>
      <c r="AA612" s="173"/>
      <c r="AB612" s="173"/>
    </row>
    <row r="613" spans="4:28" x14ac:dyDescent="0.25">
      <c r="D613" s="1" t="s">
        <v>247</v>
      </c>
      <c r="E613" s="1" t="s">
        <v>248</v>
      </c>
      <c r="G613" s="20">
        <v>1796</v>
      </c>
      <c r="H613" s="20">
        <v>668</v>
      </c>
      <c r="I613" s="20">
        <v>150</v>
      </c>
      <c r="J613" s="20">
        <v>128</v>
      </c>
      <c r="K613" s="20">
        <v>390</v>
      </c>
      <c r="L613" s="20">
        <v>0</v>
      </c>
      <c r="M613" s="20">
        <v>0</v>
      </c>
      <c r="N613" s="20">
        <v>331</v>
      </c>
      <c r="O613" s="20">
        <v>157</v>
      </c>
      <c r="P613" s="20">
        <v>174</v>
      </c>
      <c r="Q613" s="20">
        <v>184</v>
      </c>
      <c r="R613" s="20">
        <v>613</v>
      </c>
      <c r="S613" s="20">
        <v>544</v>
      </c>
      <c r="T613" s="20">
        <v>69</v>
      </c>
      <c r="U613" s="20">
        <v>0</v>
      </c>
      <c r="V613" s="20">
        <v>0</v>
      </c>
      <c r="W613" s="20"/>
      <c r="X613" s="20">
        <v>196</v>
      </c>
      <c r="Y613" s="173">
        <v>194.03080811999999</v>
      </c>
      <c r="Z613" s="173"/>
      <c r="AA613" s="173"/>
      <c r="AB613" s="173"/>
    </row>
    <row r="614" spans="4:28" x14ac:dyDescent="0.25">
      <c r="D614" s="1" t="s">
        <v>350</v>
      </c>
      <c r="E614" s="1" t="s">
        <v>351</v>
      </c>
      <c r="G614" s="20">
        <v>507</v>
      </c>
      <c r="H614" s="20">
        <v>70</v>
      </c>
      <c r="I614" s="20">
        <v>70</v>
      </c>
      <c r="J614" s="20">
        <v>0</v>
      </c>
      <c r="K614" s="20">
        <v>0</v>
      </c>
      <c r="L614" s="20">
        <v>0</v>
      </c>
      <c r="M614" s="20">
        <v>0</v>
      </c>
      <c r="N614" s="20">
        <v>0</v>
      </c>
      <c r="O614" s="20">
        <v>0</v>
      </c>
      <c r="P614" s="20">
        <v>0</v>
      </c>
      <c r="Q614" s="20">
        <v>1</v>
      </c>
      <c r="R614" s="20">
        <v>436</v>
      </c>
      <c r="S614" s="20">
        <v>411</v>
      </c>
      <c r="T614" s="20">
        <v>25</v>
      </c>
      <c r="U614" s="20">
        <v>0</v>
      </c>
      <c r="V614" s="20">
        <v>5</v>
      </c>
      <c r="W614" s="20"/>
      <c r="X614" s="20">
        <v>0</v>
      </c>
      <c r="Y614" s="173">
        <v>136.57346135</v>
      </c>
      <c r="Z614" s="173"/>
      <c r="AA614" s="173"/>
      <c r="AB614" s="173"/>
    </row>
    <row r="615" spans="4:28" x14ac:dyDescent="0.25">
      <c r="D615" s="1" t="s">
        <v>352</v>
      </c>
      <c r="E615" s="1" t="s">
        <v>353</v>
      </c>
      <c r="G615" s="20">
        <v>1466</v>
      </c>
      <c r="H615" s="20">
        <v>490</v>
      </c>
      <c r="I615" s="20">
        <v>0</v>
      </c>
      <c r="J615" s="20">
        <v>0</v>
      </c>
      <c r="K615" s="20">
        <v>335</v>
      </c>
      <c r="L615" s="20">
        <v>0</v>
      </c>
      <c r="M615" s="20">
        <v>155</v>
      </c>
      <c r="N615" s="20">
        <v>22</v>
      </c>
      <c r="O615" s="20">
        <v>22</v>
      </c>
      <c r="P615" s="20">
        <v>0</v>
      </c>
      <c r="Q615" s="20">
        <v>167</v>
      </c>
      <c r="R615" s="20">
        <v>787</v>
      </c>
      <c r="S615" s="20">
        <v>707</v>
      </c>
      <c r="T615" s="20">
        <v>73</v>
      </c>
      <c r="U615" s="20">
        <v>7</v>
      </c>
      <c r="V615" s="20">
        <v>35</v>
      </c>
      <c r="W615" s="20"/>
      <c r="X615" s="20">
        <v>37</v>
      </c>
      <c r="Y615" s="173">
        <v>164.68300254000002</v>
      </c>
      <c r="Z615" s="173"/>
      <c r="AA615" s="173"/>
      <c r="AB615" s="173"/>
    </row>
    <row r="616" spans="4:28" x14ac:dyDescent="0.25">
      <c r="D616" s="1" t="s">
        <v>358</v>
      </c>
      <c r="E616" s="1" t="s">
        <v>359</v>
      </c>
      <c r="G616" s="20">
        <v>907</v>
      </c>
      <c r="H616" s="20">
        <v>260</v>
      </c>
      <c r="I616" s="20">
        <v>104</v>
      </c>
      <c r="J616" s="20">
        <v>6</v>
      </c>
      <c r="K616" s="20">
        <v>131</v>
      </c>
      <c r="L616" s="20">
        <v>0</v>
      </c>
      <c r="M616" s="20">
        <v>19</v>
      </c>
      <c r="N616" s="20">
        <v>8</v>
      </c>
      <c r="O616" s="20">
        <v>0</v>
      </c>
      <c r="P616" s="20">
        <v>8</v>
      </c>
      <c r="Q616" s="20">
        <v>69</v>
      </c>
      <c r="R616" s="20">
        <v>570</v>
      </c>
      <c r="S616" s="20">
        <v>560</v>
      </c>
      <c r="T616" s="20">
        <v>10</v>
      </c>
      <c r="U616" s="20">
        <v>0</v>
      </c>
      <c r="V616" s="20">
        <v>0</v>
      </c>
      <c r="W616" s="20"/>
      <c r="X616" s="20">
        <v>129</v>
      </c>
      <c r="Y616" s="173">
        <v>113.48939173999999</v>
      </c>
      <c r="Z616" s="173"/>
      <c r="AA616" s="173"/>
      <c r="AB616" s="173"/>
    </row>
    <row r="617" spans="4:28" x14ac:dyDescent="0.25">
      <c r="D617" s="1" t="s">
        <v>24</v>
      </c>
      <c r="E617" s="1" t="s">
        <v>25</v>
      </c>
      <c r="G617" s="20">
        <v>1202</v>
      </c>
      <c r="H617" s="20">
        <v>432</v>
      </c>
      <c r="I617" s="20">
        <v>6.1</v>
      </c>
      <c r="J617" s="20">
        <v>3.1</v>
      </c>
      <c r="K617" s="20">
        <v>178.7</v>
      </c>
      <c r="L617" s="20">
        <v>0</v>
      </c>
      <c r="M617" s="20">
        <v>244</v>
      </c>
      <c r="N617" s="20">
        <v>62</v>
      </c>
      <c r="O617" s="20">
        <v>62</v>
      </c>
      <c r="P617" s="20">
        <v>0</v>
      </c>
      <c r="Q617" s="20">
        <v>145</v>
      </c>
      <c r="R617" s="20">
        <v>563</v>
      </c>
      <c r="S617" s="20">
        <v>519.20000000000005</v>
      </c>
      <c r="T617" s="20">
        <v>22.8</v>
      </c>
      <c r="U617" s="20">
        <v>21</v>
      </c>
      <c r="V617" s="20">
        <v>0</v>
      </c>
      <c r="W617" s="20"/>
      <c r="X617" s="20">
        <v>148</v>
      </c>
      <c r="Y617" s="173">
        <v>187.18163146999999</v>
      </c>
      <c r="Z617" s="173"/>
      <c r="AA617" s="173"/>
      <c r="AB617" s="173"/>
    </row>
    <row r="618" spans="4:28" x14ac:dyDescent="0.25">
      <c r="D618" s="1" t="s">
        <v>26</v>
      </c>
      <c r="E618" s="1" t="s">
        <v>27</v>
      </c>
      <c r="G618" s="20">
        <v>948</v>
      </c>
      <c r="H618" s="20">
        <v>221</v>
      </c>
      <c r="I618" s="20">
        <v>4</v>
      </c>
      <c r="J618" s="20">
        <v>0</v>
      </c>
      <c r="K618" s="20">
        <v>98</v>
      </c>
      <c r="L618" s="20">
        <v>3</v>
      </c>
      <c r="M618" s="20">
        <v>116</v>
      </c>
      <c r="N618" s="20">
        <v>50</v>
      </c>
      <c r="O618" s="20">
        <v>50</v>
      </c>
      <c r="P618" s="20">
        <v>0</v>
      </c>
      <c r="Q618" s="20">
        <v>0</v>
      </c>
      <c r="R618" s="20">
        <v>677</v>
      </c>
      <c r="S618" s="20">
        <v>577</v>
      </c>
      <c r="T618" s="20">
        <v>0</v>
      </c>
      <c r="U618" s="20">
        <v>100</v>
      </c>
      <c r="V618" s="20">
        <v>0</v>
      </c>
      <c r="W618" s="20"/>
      <c r="X618" s="20">
        <v>96</v>
      </c>
      <c r="Y618" s="173">
        <v>190.22283739</v>
      </c>
      <c r="Z618" s="173"/>
      <c r="AA618" s="173"/>
      <c r="AB618" s="173"/>
    </row>
    <row r="619" spans="4:28" x14ac:dyDescent="0.25">
      <c r="D619" s="1" t="s">
        <v>152</v>
      </c>
      <c r="E619" s="1" t="s">
        <v>153</v>
      </c>
      <c r="G619" s="20">
        <v>1002</v>
      </c>
      <c r="H619" s="20">
        <v>89</v>
      </c>
      <c r="I619" s="20">
        <v>46</v>
      </c>
      <c r="J619" s="20">
        <v>17</v>
      </c>
      <c r="K619" s="20">
        <v>26</v>
      </c>
      <c r="L619" s="20">
        <v>0</v>
      </c>
      <c r="M619" s="20">
        <v>0</v>
      </c>
      <c r="N619" s="20">
        <v>0</v>
      </c>
      <c r="O619" s="20">
        <v>0</v>
      </c>
      <c r="P619" s="20">
        <v>0</v>
      </c>
      <c r="Q619" s="20">
        <v>62</v>
      </c>
      <c r="R619" s="20">
        <v>851</v>
      </c>
      <c r="S619" s="20">
        <v>831</v>
      </c>
      <c r="T619" s="20">
        <v>20</v>
      </c>
      <c r="U619" s="20">
        <v>0</v>
      </c>
      <c r="V619" s="20">
        <v>0</v>
      </c>
      <c r="W619" s="20"/>
      <c r="X619" s="20">
        <v>249</v>
      </c>
      <c r="Y619" s="173">
        <v>256.99438949</v>
      </c>
      <c r="Z619" s="173"/>
      <c r="AA619" s="173"/>
      <c r="AB619" s="173"/>
    </row>
    <row r="620" spans="4:28" x14ac:dyDescent="0.25">
      <c r="D620" s="1" t="s">
        <v>154</v>
      </c>
      <c r="E620" s="1" t="s">
        <v>155</v>
      </c>
      <c r="G620" s="20">
        <v>811</v>
      </c>
      <c r="H620" s="20">
        <v>228</v>
      </c>
      <c r="I620" s="20">
        <v>0</v>
      </c>
      <c r="J620" s="20">
        <v>0</v>
      </c>
      <c r="K620" s="20">
        <v>11.1</v>
      </c>
      <c r="L620" s="20">
        <v>0</v>
      </c>
      <c r="M620" s="20">
        <v>216.9</v>
      </c>
      <c r="N620" s="20">
        <v>19</v>
      </c>
      <c r="O620" s="20">
        <v>19</v>
      </c>
      <c r="P620" s="20">
        <v>0</v>
      </c>
      <c r="Q620" s="20">
        <v>107</v>
      </c>
      <c r="R620" s="20">
        <v>457</v>
      </c>
      <c r="S620" s="20">
        <v>456.1</v>
      </c>
      <c r="T620" s="20">
        <v>0.4</v>
      </c>
      <c r="U620" s="20">
        <v>0.5</v>
      </c>
      <c r="V620" s="20">
        <v>0</v>
      </c>
      <c r="W620" s="20"/>
      <c r="X620" s="20">
        <v>47</v>
      </c>
      <c r="Y620" s="173">
        <v>122.85716357</v>
      </c>
      <c r="Z620" s="173"/>
      <c r="AA620" s="173"/>
      <c r="AB620" s="173"/>
    </row>
    <row r="621" spans="4:28" x14ac:dyDescent="0.25">
      <c r="D621" s="1" t="s">
        <v>360</v>
      </c>
      <c r="E621" s="1" t="s">
        <v>361</v>
      </c>
      <c r="G621" s="20">
        <v>2816</v>
      </c>
      <c r="H621" s="20">
        <v>1550</v>
      </c>
      <c r="I621" s="20">
        <v>641</v>
      </c>
      <c r="J621" s="20">
        <v>135</v>
      </c>
      <c r="K621" s="20">
        <v>396</v>
      </c>
      <c r="L621" s="20">
        <v>239</v>
      </c>
      <c r="M621" s="20">
        <v>139</v>
      </c>
      <c r="N621" s="20">
        <v>92</v>
      </c>
      <c r="O621" s="20">
        <v>92</v>
      </c>
      <c r="P621" s="20">
        <v>0</v>
      </c>
      <c r="Q621" s="20">
        <v>320</v>
      </c>
      <c r="R621" s="20">
        <v>854</v>
      </c>
      <c r="S621" s="20">
        <v>807</v>
      </c>
      <c r="T621" s="20">
        <v>22</v>
      </c>
      <c r="U621" s="20">
        <v>25</v>
      </c>
      <c r="V621" s="20">
        <v>0</v>
      </c>
      <c r="W621" s="20"/>
      <c r="X621" s="20">
        <v>272</v>
      </c>
      <c r="Y621" s="173">
        <v>232.13211301999999</v>
      </c>
      <c r="Z621" s="173"/>
      <c r="AA621" s="173"/>
      <c r="AB621" s="173"/>
    </row>
    <row r="622" spans="4:28" x14ac:dyDescent="0.25">
      <c r="D622" s="1" t="s">
        <v>518</v>
      </c>
      <c r="E622" s="1" t="s">
        <v>519</v>
      </c>
      <c r="G622" s="20">
        <v>1081</v>
      </c>
      <c r="H622" s="20">
        <v>175</v>
      </c>
      <c r="I622" s="20">
        <v>0</v>
      </c>
      <c r="J622" s="20">
        <v>0</v>
      </c>
      <c r="K622" s="20">
        <v>100</v>
      </c>
      <c r="L622" s="20">
        <v>75</v>
      </c>
      <c r="M622" s="20">
        <v>0</v>
      </c>
      <c r="N622" s="20">
        <v>349</v>
      </c>
      <c r="O622" s="20">
        <v>349</v>
      </c>
      <c r="P622" s="20">
        <v>0</v>
      </c>
      <c r="Q622" s="20">
        <v>103</v>
      </c>
      <c r="R622" s="20">
        <v>454</v>
      </c>
      <c r="S622" s="20">
        <v>440</v>
      </c>
      <c r="T622" s="20">
        <v>14</v>
      </c>
      <c r="U622" s="20">
        <v>0</v>
      </c>
      <c r="V622" s="20">
        <v>0</v>
      </c>
      <c r="W622" s="20"/>
      <c r="X622" s="20">
        <v>53</v>
      </c>
      <c r="Y622" s="173">
        <v>142.15668913000002</v>
      </c>
      <c r="Z622" s="173"/>
      <c r="AA622" s="173"/>
      <c r="AB622" s="173"/>
    </row>
    <row r="623" spans="4:28" x14ac:dyDescent="0.25">
      <c r="D623" s="1" t="s">
        <v>156</v>
      </c>
      <c r="E623" s="1" t="s">
        <v>157</v>
      </c>
      <c r="G623" s="20">
        <v>1966</v>
      </c>
      <c r="H623" s="20">
        <v>622</v>
      </c>
      <c r="I623" s="20">
        <v>48</v>
      </c>
      <c r="J623" s="20">
        <v>0</v>
      </c>
      <c r="K623" s="20">
        <v>334</v>
      </c>
      <c r="L623" s="20">
        <v>0</v>
      </c>
      <c r="M623" s="20">
        <v>240</v>
      </c>
      <c r="N623" s="20">
        <v>409</v>
      </c>
      <c r="O623" s="20">
        <v>138</v>
      </c>
      <c r="P623" s="20">
        <v>271</v>
      </c>
      <c r="Q623" s="20">
        <v>248</v>
      </c>
      <c r="R623" s="20">
        <v>687</v>
      </c>
      <c r="S623" s="20">
        <v>662</v>
      </c>
      <c r="T623" s="20">
        <v>25</v>
      </c>
      <c r="U623" s="20">
        <v>0</v>
      </c>
      <c r="V623" s="20">
        <v>0</v>
      </c>
      <c r="W623" s="20"/>
      <c r="X623" s="20">
        <v>64</v>
      </c>
      <c r="Y623" s="173">
        <v>264.69452995999995</v>
      </c>
      <c r="Z623" s="173"/>
      <c r="AA623" s="173"/>
      <c r="AB623" s="173"/>
    </row>
    <row r="624" spans="4:28" x14ac:dyDescent="0.25">
      <c r="D624" s="1" t="s">
        <v>158</v>
      </c>
      <c r="E624" s="1" t="s">
        <v>159</v>
      </c>
      <c r="G624" s="20">
        <v>1652</v>
      </c>
      <c r="H624" s="20">
        <v>261</v>
      </c>
      <c r="I624" s="20">
        <v>39</v>
      </c>
      <c r="J624" s="20">
        <v>2</v>
      </c>
      <c r="K624" s="20">
        <v>125.3</v>
      </c>
      <c r="L624" s="20">
        <v>0</v>
      </c>
      <c r="M624" s="20">
        <v>94.7</v>
      </c>
      <c r="N624" s="20">
        <v>16</v>
      </c>
      <c r="O624" s="20">
        <v>16</v>
      </c>
      <c r="P624" s="20">
        <v>0</v>
      </c>
      <c r="Q624" s="20">
        <v>500</v>
      </c>
      <c r="R624" s="20">
        <v>875</v>
      </c>
      <c r="S624" s="20">
        <v>858</v>
      </c>
      <c r="T624" s="20">
        <v>17</v>
      </c>
      <c r="U624" s="20">
        <v>0</v>
      </c>
      <c r="V624" s="20">
        <v>15</v>
      </c>
      <c r="W624" s="20"/>
      <c r="X624" s="20">
        <v>193</v>
      </c>
      <c r="Y624" s="173">
        <v>192.12613615999999</v>
      </c>
      <c r="Z624" s="173"/>
      <c r="AA624" s="173"/>
      <c r="AB624" s="173"/>
    </row>
    <row r="625" spans="1:28" x14ac:dyDescent="0.25">
      <c r="D625" s="1" t="s">
        <v>698</v>
      </c>
      <c r="E625" s="1" t="s">
        <v>699</v>
      </c>
      <c r="G625" s="20">
        <v>320</v>
      </c>
      <c r="H625" s="20">
        <v>52</v>
      </c>
      <c r="I625" s="20">
        <v>48</v>
      </c>
      <c r="J625" s="20">
        <v>0</v>
      </c>
      <c r="K625" s="20">
        <v>0</v>
      </c>
      <c r="L625" s="20">
        <v>0</v>
      </c>
      <c r="M625" s="20">
        <v>4</v>
      </c>
      <c r="N625" s="20">
        <v>0</v>
      </c>
      <c r="O625" s="20">
        <v>0</v>
      </c>
      <c r="P625" s="20">
        <v>0</v>
      </c>
      <c r="Q625" s="20">
        <v>49</v>
      </c>
      <c r="R625" s="20">
        <v>219</v>
      </c>
      <c r="S625" s="20">
        <v>206</v>
      </c>
      <c r="T625" s="20">
        <v>13</v>
      </c>
      <c r="U625" s="20">
        <v>0</v>
      </c>
      <c r="V625" s="20">
        <v>0</v>
      </c>
      <c r="W625" s="20"/>
      <c r="X625" s="20">
        <v>3</v>
      </c>
      <c r="Y625" s="173">
        <v>137.42322586</v>
      </c>
      <c r="Z625" s="173"/>
      <c r="AA625" s="173"/>
      <c r="AB625" s="173"/>
    </row>
    <row r="626" spans="1:28" x14ac:dyDescent="0.25">
      <c r="D626" s="1" t="s">
        <v>700</v>
      </c>
      <c r="E626" s="1" t="s">
        <v>701</v>
      </c>
      <c r="G626" s="20">
        <v>1367</v>
      </c>
      <c r="H626" s="20">
        <v>421</v>
      </c>
      <c r="I626" s="20">
        <v>24</v>
      </c>
      <c r="J626" s="20">
        <v>0</v>
      </c>
      <c r="K626" s="20">
        <v>208</v>
      </c>
      <c r="L626" s="20">
        <v>0</v>
      </c>
      <c r="M626" s="20">
        <v>189</v>
      </c>
      <c r="N626" s="20">
        <v>236</v>
      </c>
      <c r="O626" s="20">
        <v>25</v>
      </c>
      <c r="P626" s="20">
        <v>211</v>
      </c>
      <c r="Q626" s="20">
        <v>19</v>
      </c>
      <c r="R626" s="20">
        <v>691</v>
      </c>
      <c r="S626" s="20">
        <v>665</v>
      </c>
      <c r="T626" s="20">
        <v>26</v>
      </c>
      <c r="U626" s="20">
        <v>0</v>
      </c>
      <c r="V626" s="20">
        <v>0</v>
      </c>
      <c r="W626" s="20"/>
      <c r="X626" s="20">
        <v>116</v>
      </c>
      <c r="Y626" s="173">
        <v>212.37709614000002</v>
      </c>
      <c r="Z626" s="173"/>
      <c r="AA626" s="173"/>
      <c r="AB626" s="173"/>
    </row>
    <row r="627" spans="1:28" x14ac:dyDescent="0.25">
      <c r="D627" s="1" t="s">
        <v>253</v>
      </c>
      <c r="E627" s="1" t="s">
        <v>254</v>
      </c>
      <c r="G627" s="20">
        <v>2770</v>
      </c>
      <c r="H627" s="20">
        <v>1438</v>
      </c>
      <c r="I627" s="20">
        <v>716</v>
      </c>
      <c r="J627" s="20">
        <v>323</v>
      </c>
      <c r="K627" s="20">
        <v>179</v>
      </c>
      <c r="L627" s="20">
        <v>5</v>
      </c>
      <c r="M627" s="20">
        <v>215</v>
      </c>
      <c r="N627" s="20">
        <v>65</v>
      </c>
      <c r="O627" s="20">
        <v>65</v>
      </c>
      <c r="P627" s="20">
        <v>0</v>
      </c>
      <c r="Q627" s="20">
        <v>184</v>
      </c>
      <c r="R627" s="20">
        <v>1083</v>
      </c>
      <c r="S627" s="20">
        <v>994</v>
      </c>
      <c r="T627" s="20">
        <v>89</v>
      </c>
      <c r="U627" s="20">
        <v>0</v>
      </c>
      <c r="V627" s="20">
        <v>0</v>
      </c>
      <c r="W627" s="20"/>
      <c r="X627" s="20">
        <v>160</v>
      </c>
      <c r="Y627" s="173">
        <v>247.18122417999999</v>
      </c>
      <c r="Z627" s="173"/>
      <c r="AA627" s="173"/>
      <c r="AB627" s="173"/>
    </row>
    <row r="628" spans="1:28" x14ac:dyDescent="0.25">
      <c r="D628" s="1" t="s">
        <v>194</v>
      </c>
      <c r="E628" s="1" t="s">
        <v>195</v>
      </c>
      <c r="G628" s="20">
        <v>4498</v>
      </c>
      <c r="H628" s="20">
        <v>3167</v>
      </c>
      <c r="I628" s="20">
        <v>1078</v>
      </c>
      <c r="J628" s="20">
        <v>23</v>
      </c>
      <c r="K628" s="20">
        <v>52</v>
      </c>
      <c r="L628" s="20">
        <v>1006</v>
      </c>
      <c r="M628" s="20">
        <v>1008</v>
      </c>
      <c r="N628" s="20">
        <v>170</v>
      </c>
      <c r="O628" s="20">
        <v>168</v>
      </c>
      <c r="P628" s="20">
        <v>2</v>
      </c>
      <c r="Q628" s="20">
        <v>351</v>
      </c>
      <c r="R628" s="20">
        <v>810</v>
      </c>
      <c r="S628" s="20">
        <v>771</v>
      </c>
      <c r="T628" s="20">
        <v>31</v>
      </c>
      <c r="U628" s="20">
        <v>8</v>
      </c>
      <c r="V628" s="20">
        <v>0</v>
      </c>
      <c r="W628" s="20"/>
      <c r="X628" s="20">
        <v>363</v>
      </c>
      <c r="Y628" s="173">
        <v>266.99501028999998</v>
      </c>
      <c r="Z628" s="173"/>
      <c r="AA628" s="173"/>
      <c r="AB628" s="173"/>
    </row>
    <row r="629" spans="1:28" x14ac:dyDescent="0.25">
      <c r="D629" s="1" t="s">
        <v>520</v>
      </c>
      <c r="E629" s="1" t="s">
        <v>521</v>
      </c>
      <c r="G629" s="20">
        <v>829</v>
      </c>
      <c r="H629" s="20">
        <v>152</v>
      </c>
      <c r="I629" s="20">
        <v>0</v>
      </c>
      <c r="J629" s="20">
        <v>7</v>
      </c>
      <c r="K629" s="20">
        <v>51</v>
      </c>
      <c r="L629" s="20">
        <v>0</v>
      </c>
      <c r="M629" s="20">
        <v>94</v>
      </c>
      <c r="N629" s="20">
        <v>105</v>
      </c>
      <c r="O629" s="20">
        <v>92</v>
      </c>
      <c r="P629" s="20">
        <v>13</v>
      </c>
      <c r="Q629" s="20">
        <v>131</v>
      </c>
      <c r="R629" s="20">
        <v>441</v>
      </c>
      <c r="S629" s="20">
        <v>423</v>
      </c>
      <c r="T629" s="20">
        <v>18</v>
      </c>
      <c r="U629" s="20">
        <v>0</v>
      </c>
      <c r="V629" s="20">
        <v>0</v>
      </c>
      <c r="W629" s="20"/>
      <c r="X629" s="20">
        <v>50</v>
      </c>
      <c r="Y629" s="173">
        <v>136.69987910000003</v>
      </c>
      <c r="Z629" s="173"/>
      <c r="AA629" s="173"/>
      <c r="AB629" s="173"/>
    </row>
    <row r="630" spans="1:28" x14ac:dyDescent="0.25">
      <c r="D630" s="1" t="s">
        <v>702</v>
      </c>
      <c r="E630" s="1" t="s">
        <v>703</v>
      </c>
      <c r="G630" s="20">
        <v>794</v>
      </c>
      <c r="H630" s="20">
        <v>39</v>
      </c>
      <c r="I630" s="20">
        <v>0</v>
      </c>
      <c r="J630" s="20">
        <v>0</v>
      </c>
      <c r="K630" s="20">
        <v>39</v>
      </c>
      <c r="L630" s="20">
        <v>0</v>
      </c>
      <c r="M630" s="20">
        <v>0</v>
      </c>
      <c r="N630" s="20">
        <v>78</v>
      </c>
      <c r="O630" s="20">
        <v>78</v>
      </c>
      <c r="P630" s="20">
        <v>0</v>
      </c>
      <c r="Q630" s="20">
        <v>170</v>
      </c>
      <c r="R630" s="20">
        <v>507</v>
      </c>
      <c r="S630" s="20">
        <v>490</v>
      </c>
      <c r="T630" s="20">
        <v>17</v>
      </c>
      <c r="U630" s="20">
        <v>0</v>
      </c>
      <c r="V630" s="20">
        <v>0</v>
      </c>
      <c r="W630" s="20"/>
      <c r="X630" s="20">
        <v>47</v>
      </c>
      <c r="Y630" s="173">
        <v>180.66249411999999</v>
      </c>
      <c r="Z630" s="173"/>
      <c r="AA630" s="173"/>
      <c r="AB630" s="173"/>
    </row>
    <row r="631" spans="1:28" x14ac:dyDescent="0.25">
      <c r="D631" s="1" t="s">
        <v>471</v>
      </c>
      <c r="E631" s="1" t="s">
        <v>472</v>
      </c>
      <c r="G631" s="20">
        <v>1145</v>
      </c>
      <c r="H631" s="20">
        <v>233</v>
      </c>
      <c r="I631" s="20">
        <v>117</v>
      </c>
      <c r="J631" s="20">
        <v>2</v>
      </c>
      <c r="K631" s="20">
        <v>47</v>
      </c>
      <c r="L631" s="20">
        <v>0</v>
      </c>
      <c r="M631" s="20">
        <v>67</v>
      </c>
      <c r="N631" s="20">
        <v>102</v>
      </c>
      <c r="O631" s="20">
        <v>102</v>
      </c>
      <c r="P631" s="20">
        <v>0</v>
      </c>
      <c r="Q631" s="20">
        <v>15</v>
      </c>
      <c r="R631" s="20">
        <v>795</v>
      </c>
      <c r="S631" s="20">
        <v>745</v>
      </c>
      <c r="T631" s="20">
        <v>50</v>
      </c>
      <c r="U631" s="20">
        <v>0</v>
      </c>
      <c r="V631" s="20">
        <v>0</v>
      </c>
      <c r="W631" s="20"/>
      <c r="X631" s="20">
        <v>47</v>
      </c>
      <c r="Y631" s="173">
        <v>265.01932813000002</v>
      </c>
      <c r="Z631" s="173"/>
      <c r="AA631" s="173"/>
      <c r="AB631" s="173"/>
    </row>
    <row r="632" spans="1:28" x14ac:dyDescent="0.25">
      <c r="D632" s="1" t="s">
        <v>160</v>
      </c>
      <c r="E632" s="1" t="s">
        <v>161</v>
      </c>
      <c r="G632" s="20">
        <v>1553</v>
      </c>
      <c r="H632" s="20">
        <v>487</v>
      </c>
      <c r="I632" s="20">
        <v>214</v>
      </c>
      <c r="J632" s="20">
        <v>56</v>
      </c>
      <c r="K632" s="20">
        <v>0</v>
      </c>
      <c r="L632" s="20">
        <v>0</v>
      </c>
      <c r="M632" s="20">
        <v>217</v>
      </c>
      <c r="N632" s="20">
        <v>80</v>
      </c>
      <c r="O632" s="20">
        <v>80</v>
      </c>
      <c r="P632" s="20">
        <v>0</v>
      </c>
      <c r="Q632" s="20">
        <v>219</v>
      </c>
      <c r="R632" s="20">
        <v>767</v>
      </c>
      <c r="S632" s="20">
        <v>724</v>
      </c>
      <c r="T632" s="20">
        <v>43</v>
      </c>
      <c r="U632" s="20">
        <v>0</v>
      </c>
      <c r="V632" s="20">
        <v>0</v>
      </c>
      <c r="W632" s="20"/>
      <c r="X632" s="20">
        <v>51</v>
      </c>
      <c r="Y632" s="173">
        <v>187.12638975000002</v>
      </c>
      <c r="Z632" s="173"/>
      <c r="AA632" s="173"/>
      <c r="AB632" s="173"/>
    </row>
    <row r="633" spans="1:28" x14ac:dyDescent="0.25">
      <c r="D633" s="1" t="s">
        <v>79</v>
      </c>
      <c r="E633" s="1" t="s">
        <v>80</v>
      </c>
      <c r="G633" s="20">
        <v>3284</v>
      </c>
      <c r="H633" s="20">
        <v>1467</v>
      </c>
      <c r="I633" s="20">
        <v>729</v>
      </c>
      <c r="J633" s="20">
        <v>1</v>
      </c>
      <c r="K633" s="20">
        <v>365</v>
      </c>
      <c r="L633" s="20">
        <v>0</v>
      </c>
      <c r="M633" s="20">
        <v>372</v>
      </c>
      <c r="N633" s="20">
        <v>489</v>
      </c>
      <c r="O633" s="20">
        <v>489</v>
      </c>
      <c r="P633" s="20">
        <v>0</v>
      </c>
      <c r="Q633" s="20">
        <v>314</v>
      </c>
      <c r="R633" s="20">
        <v>1014</v>
      </c>
      <c r="S633" s="20">
        <v>988</v>
      </c>
      <c r="T633" s="20">
        <v>26</v>
      </c>
      <c r="U633" s="20">
        <v>0</v>
      </c>
      <c r="V633" s="20">
        <v>0</v>
      </c>
      <c r="W633" s="20"/>
      <c r="X633" s="20">
        <v>215</v>
      </c>
      <c r="Y633" s="173">
        <v>275.51132533000003</v>
      </c>
      <c r="Z633" s="173"/>
      <c r="AA633" s="173"/>
      <c r="AB633" s="173"/>
    </row>
    <row r="634" spans="1:28" x14ac:dyDescent="0.25">
      <c r="D634" s="1" t="s">
        <v>255</v>
      </c>
      <c r="E634" s="1" t="s">
        <v>256</v>
      </c>
      <c r="G634" s="20">
        <v>1141</v>
      </c>
      <c r="H634" s="20">
        <v>282</v>
      </c>
      <c r="I634" s="20">
        <v>0</v>
      </c>
      <c r="J634" s="20">
        <v>0</v>
      </c>
      <c r="K634" s="20">
        <v>38</v>
      </c>
      <c r="L634" s="20">
        <v>0</v>
      </c>
      <c r="M634" s="20">
        <v>244</v>
      </c>
      <c r="N634" s="20">
        <v>36</v>
      </c>
      <c r="O634" s="20">
        <v>0</v>
      </c>
      <c r="P634" s="20">
        <v>36</v>
      </c>
      <c r="Q634" s="20">
        <v>68</v>
      </c>
      <c r="R634" s="20">
        <v>755</v>
      </c>
      <c r="S634" s="20">
        <v>755</v>
      </c>
      <c r="T634" s="20">
        <v>0</v>
      </c>
      <c r="U634" s="20">
        <v>0</v>
      </c>
      <c r="V634" s="20">
        <v>0</v>
      </c>
      <c r="W634" s="20"/>
      <c r="X634" s="20">
        <v>10</v>
      </c>
      <c r="Y634" s="173">
        <v>182.77973186999998</v>
      </c>
      <c r="Z634" s="173"/>
      <c r="AA634" s="173"/>
      <c r="AB634" s="173"/>
    </row>
    <row r="635" spans="1:28" x14ac:dyDescent="0.25">
      <c r="D635" s="1" t="s">
        <v>162</v>
      </c>
      <c r="E635" s="1" t="s">
        <v>163</v>
      </c>
      <c r="G635" s="20">
        <v>1218</v>
      </c>
      <c r="H635" s="20">
        <v>439</v>
      </c>
      <c r="I635" s="20">
        <v>103</v>
      </c>
      <c r="J635" s="20">
        <v>0</v>
      </c>
      <c r="K635" s="20">
        <v>334</v>
      </c>
      <c r="L635" s="20">
        <v>2</v>
      </c>
      <c r="M635" s="20">
        <v>0</v>
      </c>
      <c r="N635" s="20">
        <v>10</v>
      </c>
      <c r="O635" s="20">
        <v>8</v>
      </c>
      <c r="P635" s="20">
        <v>2</v>
      </c>
      <c r="Q635" s="20">
        <v>3</v>
      </c>
      <c r="R635" s="20">
        <v>766</v>
      </c>
      <c r="S635" s="20">
        <v>696</v>
      </c>
      <c r="T635" s="20">
        <v>70</v>
      </c>
      <c r="U635" s="20">
        <v>0</v>
      </c>
      <c r="V635" s="20">
        <v>0</v>
      </c>
      <c r="W635" s="20"/>
      <c r="X635" s="20">
        <v>150</v>
      </c>
      <c r="Y635" s="173">
        <v>216.53051312999997</v>
      </c>
      <c r="Z635" s="173"/>
      <c r="AA635" s="173"/>
      <c r="AB635" s="173"/>
    </row>
    <row r="636" spans="1:28" x14ac:dyDescent="0.25">
      <c r="D636" s="1" t="s">
        <v>196</v>
      </c>
      <c r="E636" s="1" t="s">
        <v>197</v>
      </c>
      <c r="G636" s="20">
        <v>2456</v>
      </c>
      <c r="H636" s="20">
        <v>470</v>
      </c>
      <c r="I636" s="20">
        <v>126</v>
      </c>
      <c r="J636" s="20">
        <v>32</v>
      </c>
      <c r="K636" s="20">
        <v>294</v>
      </c>
      <c r="L636" s="20">
        <v>0</v>
      </c>
      <c r="M636" s="20">
        <v>18</v>
      </c>
      <c r="N636" s="20">
        <v>9</v>
      </c>
      <c r="O636" s="20">
        <v>9</v>
      </c>
      <c r="P636" s="20">
        <v>0</v>
      </c>
      <c r="Q636" s="20">
        <v>805</v>
      </c>
      <c r="R636" s="20">
        <v>1172</v>
      </c>
      <c r="S636" s="20">
        <v>1141</v>
      </c>
      <c r="T636" s="20">
        <v>31</v>
      </c>
      <c r="U636" s="20">
        <v>0</v>
      </c>
      <c r="V636" s="20">
        <v>0</v>
      </c>
      <c r="W636" s="20"/>
      <c r="X636" s="20">
        <v>526</v>
      </c>
      <c r="Y636" s="173">
        <v>261.73360825999998</v>
      </c>
      <c r="Z636" s="173"/>
      <c r="AA636" s="173"/>
      <c r="AB636" s="173"/>
    </row>
    <row r="637" spans="1:28" x14ac:dyDescent="0.25">
      <c r="D637" s="1" t="s">
        <v>81</v>
      </c>
      <c r="E637" s="1" t="s">
        <v>82</v>
      </c>
      <c r="G637" s="20">
        <v>4064</v>
      </c>
      <c r="H637" s="20">
        <v>1493</v>
      </c>
      <c r="I637" s="20">
        <v>943</v>
      </c>
      <c r="J637" s="20">
        <v>0</v>
      </c>
      <c r="K637" s="20">
        <v>164</v>
      </c>
      <c r="L637" s="20">
        <v>0</v>
      </c>
      <c r="M637" s="20">
        <v>386</v>
      </c>
      <c r="N637" s="20">
        <v>634</v>
      </c>
      <c r="O637" s="20">
        <v>489</v>
      </c>
      <c r="P637" s="20">
        <v>145</v>
      </c>
      <c r="Q637" s="20">
        <v>433</v>
      </c>
      <c r="R637" s="20">
        <v>1504</v>
      </c>
      <c r="S637" s="20">
        <v>1478</v>
      </c>
      <c r="T637" s="20">
        <v>26</v>
      </c>
      <c r="U637" s="20">
        <v>0</v>
      </c>
      <c r="V637" s="20">
        <v>0</v>
      </c>
      <c r="W637" s="20"/>
      <c r="X637" s="20">
        <v>219</v>
      </c>
      <c r="Y637" s="173">
        <v>274.10271670999998</v>
      </c>
      <c r="Z637" s="173"/>
      <c r="AA637" s="173"/>
      <c r="AB637" s="173"/>
    </row>
    <row r="638" spans="1:28" x14ac:dyDescent="0.25">
      <c r="D638" s="1" t="s">
        <v>716</v>
      </c>
      <c r="E638" s="1" t="s">
        <v>717</v>
      </c>
      <c r="G638" s="20">
        <v>851</v>
      </c>
      <c r="H638" s="20">
        <v>84</v>
      </c>
      <c r="I638" s="20">
        <v>0</v>
      </c>
      <c r="J638" s="20">
        <v>0</v>
      </c>
      <c r="K638" s="20">
        <v>84</v>
      </c>
      <c r="L638" s="20">
        <v>0</v>
      </c>
      <c r="M638" s="20">
        <v>0</v>
      </c>
      <c r="N638" s="20">
        <v>140</v>
      </c>
      <c r="O638" s="20">
        <v>140</v>
      </c>
      <c r="P638" s="20">
        <v>0</v>
      </c>
      <c r="Q638" s="20">
        <v>0</v>
      </c>
      <c r="R638" s="20">
        <v>627</v>
      </c>
      <c r="S638" s="20">
        <v>587</v>
      </c>
      <c r="T638" s="20">
        <v>22</v>
      </c>
      <c r="U638" s="20">
        <v>18</v>
      </c>
      <c r="V638" s="20">
        <v>0</v>
      </c>
      <c r="W638" s="20"/>
      <c r="X638" s="20">
        <v>169</v>
      </c>
      <c r="Y638" s="173">
        <v>207.37714260999999</v>
      </c>
      <c r="Z638" s="173"/>
      <c r="AA638" s="173"/>
      <c r="AB638" s="173"/>
    </row>
    <row r="639" spans="1:28" x14ac:dyDescent="0.25">
      <c r="D639" s="1" t="s">
        <v>200</v>
      </c>
      <c r="E639" s="1" t="s">
        <v>201</v>
      </c>
      <c r="G639" s="20">
        <v>3340</v>
      </c>
      <c r="H639" s="20">
        <v>1913</v>
      </c>
      <c r="I639" s="20">
        <v>895</v>
      </c>
      <c r="J639" s="20">
        <v>85</v>
      </c>
      <c r="K639" s="20">
        <v>578</v>
      </c>
      <c r="L639" s="20">
        <v>0</v>
      </c>
      <c r="M639" s="20">
        <v>355</v>
      </c>
      <c r="N639" s="20">
        <v>255</v>
      </c>
      <c r="O639" s="20">
        <v>255</v>
      </c>
      <c r="P639" s="20">
        <v>0</v>
      </c>
      <c r="Q639" s="20">
        <v>199</v>
      </c>
      <c r="R639" s="20">
        <v>973</v>
      </c>
      <c r="S639" s="20">
        <v>932</v>
      </c>
      <c r="T639" s="20">
        <v>29</v>
      </c>
      <c r="U639" s="20">
        <v>12</v>
      </c>
      <c r="V639" s="20">
        <v>0</v>
      </c>
      <c r="W639" s="20"/>
      <c r="X639" s="20">
        <v>0</v>
      </c>
      <c r="Y639" s="173">
        <v>297.15899999999999</v>
      </c>
      <c r="Z639" s="173"/>
      <c r="AA639" s="173"/>
      <c r="AB639" s="173"/>
    </row>
    <row r="640" spans="1:28" s="11" customFormat="1" x14ac:dyDescent="0.25">
      <c r="A640" s="10"/>
      <c r="B640" s="10"/>
      <c r="C640" s="10" t="s">
        <v>809</v>
      </c>
      <c r="D640" s="10"/>
      <c r="E640" s="10"/>
      <c r="F640" s="10"/>
      <c r="G640" s="22">
        <v>280396</v>
      </c>
      <c r="H640" s="22">
        <v>120072</v>
      </c>
      <c r="I640" s="22">
        <v>58585.599999999999</v>
      </c>
      <c r="J640" s="22">
        <v>8236</v>
      </c>
      <c r="K640" s="22">
        <v>28910.899999999998</v>
      </c>
      <c r="L640" s="22">
        <v>2135.3000000000002</v>
      </c>
      <c r="M640" s="22">
        <v>22204.400000000001</v>
      </c>
      <c r="N640" s="22">
        <v>25696</v>
      </c>
      <c r="O640" s="22">
        <v>17283.599999999999</v>
      </c>
      <c r="P640" s="22">
        <v>8412.4</v>
      </c>
      <c r="Q640" s="22">
        <v>27594</v>
      </c>
      <c r="R640" s="22">
        <v>107034</v>
      </c>
      <c r="S640" s="22">
        <v>102127</v>
      </c>
      <c r="T640" s="22">
        <v>3513.3</v>
      </c>
      <c r="U640" s="22">
        <v>1393.8</v>
      </c>
      <c r="V640" s="22">
        <v>6170</v>
      </c>
      <c r="W640" s="22"/>
      <c r="X640" s="22">
        <v>31140</v>
      </c>
      <c r="Y640" s="173">
        <v>29121.397755150014</v>
      </c>
      <c r="Z640" s="173"/>
      <c r="AA640" s="173"/>
      <c r="AB640" s="173"/>
    </row>
    <row r="641" spans="3:28" x14ac:dyDescent="0.25">
      <c r="C641" s="1" t="s">
        <v>810</v>
      </c>
      <c r="D641" s="1" t="s">
        <v>524</v>
      </c>
      <c r="E641" s="1" t="s">
        <v>525</v>
      </c>
      <c r="G641" s="20">
        <v>731</v>
      </c>
      <c r="H641" s="20">
        <v>243</v>
      </c>
      <c r="I641" s="206" t="s">
        <v>1027</v>
      </c>
      <c r="J641" s="206" t="s">
        <v>1027</v>
      </c>
      <c r="K641" s="206" t="s">
        <v>1027</v>
      </c>
      <c r="L641" s="206" t="s">
        <v>1027</v>
      </c>
      <c r="M641" s="206" t="s">
        <v>1027</v>
      </c>
      <c r="N641" s="20">
        <v>16</v>
      </c>
      <c r="O641" s="206" t="s">
        <v>1027</v>
      </c>
      <c r="P641" s="206" t="s">
        <v>1027</v>
      </c>
      <c r="Q641" s="20">
        <v>1</v>
      </c>
      <c r="R641" s="20">
        <v>471</v>
      </c>
      <c r="S641" s="206" t="s">
        <v>1027</v>
      </c>
      <c r="T641" s="206" t="s">
        <v>1027</v>
      </c>
      <c r="U641" s="206" t="s">
        <v>1027</v>
      </c>
      <c r="V641" s="20"/>
      <c r="W641" s="20"/>
      <c r="X641" s="20">
        <v>0</v>
      </c>
      <c r="Y641" s="173">
        <v>122.89860922</v>
      </c>
      <c r="Z641" s="173"/>
      <c r="AA641" s="173"/>
      <c r="AB641" s="173"/>
    </row>
    <row r="642" spans="3:28" x14ac:dyDescent="0.25">
      <c r="D642" s="1" t="s">
        <v>528</v>
      </c>
      <c r="E642" s="1" t="s">
        <v>529</v>
      </c>
      <c r="G642" s="20">
        <v>1055</v>
      </c>
      <c r="H642" s="20">
        <v>512</v>
      </c>
      <c r="I642" s="206" t="s">
        <v>1027</v>
      </c>
      <c r="J642" s="206" t="s">
        <v>1027</v>
      </c>
      <c r="K642" s="206" t="s">
        <v>1027</v>
      </c>
      <c r="L642" s="206" t="s">
        <v>1027</v>
      </c>
      <c r="M642" s="206" t="s">
        <v>1027</v>
      </c>
      <c r="N642" s="20">
        <v>20</v>
      </c>
      <c r="O642" s="206" t="s">
        <v>1027</v>
      </c>
      <c r="P642" s="206" t="s">
        <v>1027</v>
      </c>
      <c r="Q642" s="20">
        <v>17</v>
      </c>
      <c r="R642" s="20">
        <v>506</v>
      </c>
      <c r="S642" s="206" t="s">
        <v>1027</v>
      </c>
      <c r="T642" s="206" t="s">
        <v>1027</v>
      </c>
      <c r="U642" s="206" t="s">
        <v>1027</v>
      </c>
      <c r="V642" s="20"/>
      <c r="W642" s="20"/>
      <c r="X642" s="20">
        <v>28</v>
      </c>
      <c r="Y642" s="173">
        <v>137.68408454999999</v>
      </c>
      <c r="Z642" s="173"/>
      <c r="AA642" s="173"/>
      <c r="AB642" s="173"/>
    </row>
    <row r="643" spans="3:28" x14ac:dyDescent="0.25">
      <c r="D643" s="1" t="s">
        <v>168</v>
      </c>
      <c r="E643" s="1" t="s">
        <v>169</v>
      </c>
      <c r="G643" s="20">
        <v>741</v>
      </c>
      <c r="H643" s="20">
        <v>151</v>
      </c>
      <c r="I643" s="206" t="s">
        <v>1027</v>
      </c>
      <c r="J643" s="206" t="s">
        <v>1027</v>
      </c>
      <c r="K643" s="206" t="s">
        <v>1027</v>
      </c>
      <c r="L643" s="206" t="s">
        <v>1027</v>
      </c>
      <c r="M643" s="206" t="s">
        <v>1027</v>
      </c>
      <c r="N643" s="20">
        <v>13</v>
      </c>
      <c r="O643" s="206" t="s">
        <v>1027</v>
      </c>
      <c r="P643" s="206" t="s">
        <v>1027</v>
      </c>
      <c r="Q643" s="20">
        <v>79</v>
      </c>
      <c r="R643" s="20">
        <v>498</v>
      </c>
      <c r="S643" s="206" t="s">
        <v>1027</v>
      </c>
      <c r="T643" s="206" t="s">
        <v>1027</v>
      </c>
      <c r="U643" s="206" t="s">
        <v>1027</v>
      </c>
      <c r="V643" s="20"/>
      <c r="W643" s="20"/>
      <c r="X643" s="20">
        <v>43</v>
      </c>
      <c r="Y643" s="173">
        <v>145.52813491999999</v>
      </c>
      <c r="Z643" s="173"/>
      <c r="AA643" s="173"/>
      <c r="AB643" s="173"/>
    </row>
    <row r="644" spans="3:28" x14ac:dyDescent="0.25">
      <c r="D644" s="1" t="s">
        <v>170</v>
      </c>
      <c r="E644" s="1" t="s">
        <v>171</v>
      </c>
      <c r="G644" s="20">
        <v>2487</v>
      </c>
      <c r="H644" s="20">
        <v>507</v>
      </c>
      <c r="I644" s="206" t="s">
        <v>1027</v>
      </c>
      <c r="J644" s="206" t="s">
        <v>1027</v>
      </c>
      <c r="K644" s="206" t="s">
        <v>1027</v>
      </c>
      <c r="L644" s="206" t="s">
        <v>1027</v>
      </c>
      <c r="M644" s="206" t="s">
        <v>1027</v>
      </c>
      <c r="N644" s="20">
        <v>453</v>
      </c>
      <c r="O644" s="206" t="s">
        <v>1027</v>
      </c>
      <c r="P644" s="206" t="s">
        <v>1027</v>
      </c>
      <c r="Q644" s="20">
        <v>1006</v>
      </c>
      <c r="R644" s="20">
        <v>521</v>
      </c>
      <c r="S644" s="206" t="s">
        <v>1027</v>
      </c>
      <c r="T644" s="206" t="s">
        <v>1027</v>
      </c>
      <c r="U644" s="206" t="s">
        <v>1027</v>
      </c>
      <c r="V644" s="20"/>
      <c r="W644" s="20"/>
      <c r="X644" s="20">
        <v>84</v>
      </c>
      <c r="Y644" s="173">
        <v>194.42731795</v>
      </c>
      <c r="Z644" s="173"/>
      <c r="AA644" s="173"/>
      <c r="AB644" s="173"/>
    </row>
    <row r="645" spans="3:28" x14ac:dyDescent="0.25">
      <c r="D645" s="1" t="s">
        <v>178</v>
      </c>
      <c r="E645" s="1" t="s">
        <v>179</v>
      </c>
      <c r="G645" s="20">
        <v>694</v>
      </c>
      <c r="H645" s="20">
        <v>302</v>
      </c>
      <c r="I645" s="206" t="s">
        <v>1027</v>
      </c>
      <c r="J645" s="206" t="s">
        <v>1027</v>
      </c>
      <c r="K645" s="206" t="s">
        <v>1027</v>
      </c>
      <c r="L645" s="206" t="s">
        <v>1027</v>
      </c>
      <c r="M645" s="206" t="s">
        <v>1027</v>
      </c>
      <c r="N645" s="20">
        <v>101</v>
      </c>
      <c r="O645" s="206" t="s">
        <v>1027</v>
      </c>
      <c r="P645" s="206" t="s">
        <v>1027</v>
      </c>
      <c r="Q645" s="20">
        <v>291</v>
      </c>
      <c r="R645" s="20">
        <v>0</v>
      </c>
      <c r="S645" s="206" t="s">
        <v>1027</v>
      </c>
      <c r="T645" s="206" t="s">
        <v>1027</v>
      </c>
      <c r="U645" s="206" t="s">
        <v>1027</v>
      </c>
      <c r="V645" s="20"/>
      <c r="W645" s="20"/>
      <c r="X645" s="20">
        <v>94</v>
      </c>
      <c r="Y645" s="173">
        <v>138.15268343</v>
      </c>
      <c r="Z645" s="173"/>
      <c r="AA645" s="173"/>
      <c r="AB645" s="173"/>
    </row>
    <row r="646" spans="3:28" x14ac:dyDescent="0.25">
      <c r="D646" s="1" t="s">
        <v>180</v>
      </c>
      <c r="E646" s="1" t="s">
        <v>181</v>
      </c>
      <c r="G646" s="20">
        <v>1539</v>
      </c>
      <c r="H646" s="20">
        <v>551</v>
      </c>
      <c r="I646" s="206" t="s">
        <v>1027</v>
      </c>
      <c r="J646" s="206" t="s">
        <v>1027</v>
      </c>
      <c r="K646" s="206" t="s">
        <v>1027</v>
      </c>
      <c r="L646" s="206" t="s">
        <v>1027</v>
      </c>
      <c r="M646" s="206" t="s">
        <v>1027</v>
      </c>
      <c r="N646" s="20">
        <v>253</v>
      </c>
      <c r="O646" s="206" t="s">
        <v>1027</v>
      </c>
      <c r="P646" s="206" t="s">
        <v>1027</v>
      </c>
      <c r="Q646" s="20">
        <v>116</v>
      </c>
      <c r="R646" s="20">
        <v>619</v>
      </c>
      <c r="S646" s="206" t="s">
        <v>1027</v>
      </c>
      <c r="T646" s="206" t="s">
        <v>1027</v>
      </c>
      <c r="U646" s="206" t="s">
        <v>1027</v>
      </c>
      <c r="V646" s="20"/>
      <c r="W646" s="20"/>
      <c r="X646" s="20">
        <v>179</v>
      </c>
      <c r="Y646" s="173">
        <v>192.40382713</v>
      </c>
      <c r="Z646" s="173"/>
      <c r="AA646" s="173"/>
      <c r="AB646" s="173"/>
    </row>
    <row r="647" spans="3:28" x14ac:dyDescent="0.25">
      <c r="D647" s="1" t="s">
        <v>182</v>
      </c>
      <c r="E647" s="1" t="s">
        <v>183</v>
      </c>
      <c r="G647" s="20">
        <v>1374</v>
      </c>
      <c r="H647" s="20">
        <v>385</v>
      </c>
      <c r="I647" s="206" t="s">
        <v>1027</v>
      </c>
      <c r="J647" s="206" t="s">
        <v>1027</v>
      </c>
      <c r="K647" s="206" t="s">
        <v>1027</v>
      </c>
      <c r="L647" s="206" t="s">
        <v>1027</v>
      </c>
      <c r="M647" s="206" t="s">
        <v>1027</v>
      </c>
      <c r="N647" s="20">
        <v>427</v>
      </c>
      <c r="O647" s="206" t="s">
        <v>1027</v>
      </c>
      <c r="P647" s="206" t="s">
        <v>1027</v>
      </c>
      <c r="Q647" s="20">
        <v>66</v>
      </c>
      <c r="R647" s="20">
        <v>496</v>
      </c>
      <c r="S647" s="206" t="s">
        <v>1027</v>
      </c>
      <c r="T647" s="206" t="s">
        <v>1027</v>
      </c>
      <c r="U647" s="206" t="s">
        <v>1027</v>
      </c>
      <c r="V647" s="20"/>
      <c r="W647" s="20"/>
      <c r="X647" s="20">
        <v>247</v>
      </c>
      <c r="Y647" s="173">
        <v>167.36000883</v>
      </c>
      <c r="Z647" s="173"/>
      <c r="AA647" s="173"/>
      <c r="AB647" s="173"/>
    </row>
    <row r="648" spans="3:28" x14ac:dyDescent="0.25">
      <c r="D648" s="1" t="s">
        <v>184</v>
      </c>
      <c r="E648" s="1" t="s">
        <v>185</v>
      </c>
      <c r="G648" s="20">
        <v>4297</v>
      </c>
      <c r="H648" s="20">
        <v>2694</v>
      </c>
      <c r="I648" s="206" t="s">
        <v>1027</v>
      </c>
      <c r="J648" s="206" t="s">
        <v>1027</v>
      </c>
      <c r="K648" s="206" t="s">
        <v>1027</v>
      </c>
      <c r="L648" s="206" t="s">
        <v>1027</v>
      </c>
      <c r="M648" s="206" t="s">
        <v>1027</v>
      </c>
      <c r="N648" s="20">
        <v>398</v>
      </c>
      <c r="O648" s="206" t="s">
        <v>1027</v>
      </c>
      <c r="P648" s="206" t="s">
        <v>1027</v>
      </c>
      <c r="Q648" s="20">
        <v>71</v>
      </c>
      <c r="R648" s="20">
        <v>1134</v>
      </c>
      <c r="S648" s="206" t="s">
        <v>1027</v>
      </c>
      <c r="T648" s="206" t="s">
        <v>1027</v>
      </c>
      <c r="U648" s="206" t="s">
        <v>1027</v>
      </c>
      <c r="V648" s="20"/>
      <c r="W648" s="20"/>
      <c r="X648" s="20">
        <v>673</v>
      </c>
      <c r="Y648" s="173">
        <v>290.80215183000001</v>
      </c>
      <c r="Z648" s="173"/>
      <c r="AA648" s="173"/>
      <c r="AB648" s="173"/>
    </row>
    <row r="649" spans="3:28" x14ac:dyDescent="0.25">
      <c r="D649" s="1" t="s">
        <v>582</v>
      </c>
      <c r="E649" s="1" t="s">
        <v>583</v>
      </c>
      <c r="G649" s="20">
        <v>1133</v>
      </c>
      <c r="H649" s="20">
        <v>178</v>
      </c>
      <c r="I649" s="206" t="s">
        <v>1027</v>
      </c>
      <c r="J649" s="206" t="s">
        <v>1027</v>
      </c>
      <c r="K649" s="206" t="s">
        <v>1027</v>
      </c>
      <c r="L649" s="206" t="s">
        <v>1027</v>
      </c>
      <c r="M649" s="206" t="s">
        <v>1027</v>
      </c>
      <c r="N649" s="20">
        <v>343</v>
      </c>
      <c r="O649" s="206" t="s">
        <v>1027</v>
      </c>
      <c r="P649" s="206" t="s">
        <v>1027</v>
      </c>
      <c r="Q649" s="20">
        <v>300</v>
      </c>
      <c r="R649" s="20">
        <v>311</v>
      </c>
      <c r="S649" s="206" t="s">
        <v>1027</v>
      </c>
      <c r="T649" s="206" t="s">
        <v>1027</v>
      </c>
      <c r="U649" s="206" t="s">
        <v>1027</v>
      </c>
      <c r="V649" s="20"/>
      <c r="W649" s="20"/>
      <c r="X649" s="20">
        <v>243</v>
      </c>
      <c r="Y649" s="173">
        <v>115.38516683</v>
      </c>
      <c r="Z649" s="173"/>
      <c r="AA649" s="173"/>
      <c r="AB649" s="173"/>
    </row>
    <row r="650" spans="3:28" x14ac:dyDescent="0.25">
      <c r="D650" s="1" t="s">
        <v>475</v>
      </c>
      <c r="E650" s="1" t="s">
        <v>476</v>
      </c>
      <c r="G650" s="20">
        <v>1060</v>
      </c>
      <c r="H650" s="20">
        <v>340</v>
      </c>
      <c r="I650" s="206" t="s">
        <v>1027</v>
      </c>
      <c r="J650" s="206" t="s">
        <v>1027</v>
      </c>
      <c r="K650" s="206" t="s">
        <v>1027</v>
      </c>
      <c r="L650" s="206" t="s">
        <v>1027</v>
      </c>
      <c r="M650" s="206" t="s">
        <v>1027</v>
      </c>
      <c r="N650" s="20">
        <v>156</v>
      </c>
      <c r="O650" s="206" t="s">
        <v>1027</v>
      </c>
      <c r="P650" s="206" t="s">
        <v>1027</v>
      </c>
      <c r="Q650" s="20">
        <v>75</v>
      </c>
      <c r="R650" s="20">
        <v>489</v>
      </c>
      <c r="S650" s="206" t="s">
        <v>1027</v>
      </c>
      <c r="T650" s="206" t="s">
        <v>1027</v>
      </c>
      <c r="U650" s="206" t="s">
        <v>1027</v>
      </c>
      <c r="V650" s="20"/>
      <c r="W650" s="20"/>
      <c r="X650" s="20">
        <v>31</v>
      </c>
      <c r="Y650" s="173">
        <v>166.65222396999999</v>
      </c>
      <c r="Z650" s="173"/>
      <c r="AA650" s="173"/>
      <c r="AB650" s="173"/>
    </row>
    <row r="651" spans="3:28" x14ac:dyDescent="0.25">
      <c r="D651" s="1" t="s">
        <v>477</v>
      </c>
      <c r="E651" s="1" t="s">
        <v>478</v>
      </c>
      <c r="G651" s="20">
        <v>584</v>
      </c>
      <c r="H651" s="20">
        <v>177</v>
      </c>
      <c r="I651" s="206" t="s">
        <v>1027</v>
      </c>
      <c r="J651" s="206" t="s">
        <v>1027</v>
      </c>
      <c r="K651" s="206" t="s">
        <v>1027</v>
      </c>
      <c r="L651" s="206" t="s">
        <v>1027</v>
      </c>
      <c r="M651" s="206" t="s">
        <v>1027</v>
      </c>
      <c r="N651" s="20">
        <v>22</v>
      </c>
      <c r="O651" s="206" t="s">
        <v>1027</v>
      </c>
      <c r="P651" s="206" t="s">
        <v>1027</v>
      </c>
      <c r="Q651" s="20">
        <v>0</v>
      </c>
      <c r="R651" s="20">
        <v>385</v>
      </c>
      <c r="S651" s="206" t="s">
        <v>1027</v>
      </c>
      <c r="T651" s="206" t="s">
        <v>1027</v>
      </c>
      <c r="U651" s="206" t="s">
        <v>1027</v>
      </c>
      <c r="V651" s="20"/>
      <c r="W651" s="20"/>
      <c r="X651" s="20">
        <v>0</v>
      </c>
      <c r="Y651" s="173">
        <v>159.43826978000001</v>
      </c>
      <c r="Z651" s="173"/>
      <c r="AA651" s="173"/>
      <c r="AB651" s="173"/>
    </row>
    <row r="652" spans="3:28" x14ac:dyDescent="0.25">
      <c r="D652" s="1" t="s">
        <v>479</v>
      </c>
      <c r="E652" s="1" t="s">
        <v>480</v>
      </c>
      <c r="G652" s="20">
        <v>2260</v>
      </c>
      <c r="H652" s="20">
        <v>326</v>
      </c>
      <c r="I652" s="206" t="s">
        <v>1027</v>
      </c>
      <c r="J652" s="206" t="s">
        <v>1027</v>
      </c>
      <c r="K652" s="206" t="s">
        <v>1027</v>
      </c>
      <c r="L652" s="206" t="s">
        <v>1027</v>
      </c>
      <c r="M652" s="206" t="s">
        <v>1027</v>
      </c>
      <c r="N652" s="20">
        <v>976</v>
      </c>
      <c r="O652" s="206" t="s">
        <v>1027</v>
      </c>
      <c r="P652" s="206" t="s">
        <v>1027</v>
      </c>
      <c r="Q652" s="20">
        <v>110</v>
      </c>
      <c r="R652" s="20">
        <v>848</v>
      </c>
      <c r="S652" s="206" t="s">
        <v>1027</v>
      </c>
      <c r="T652" s="206" t="s">
        <v>1027</v>
      </c>
      <c r="U652" s="206" t="s">
        <v>1027</v>
      </c>
      <c r="V652" s="20"/>
      <c r="W652" s="20"/>
      <c r="X652" s="20">
        <v>528</v>
      </c>
      <c r="Y652" s="173">
        <v>259.68301428000001</v>
      </c>
      <c r="Z652" s="173"/>
      <c r="AA652" s="173"/>
      <c r="AB652" s="173"/>
    </row>
    <row r="653" spans="3:28" x14ac:dyDescent="0.25">
      <c r="D653" s="1" t="s">
        <v>483</v>
      </c>
      <c r="E653" s="1" t="s">
        <v>484</v>
      </c>
      <c r="G653" s="20">
        <v>2309</v>
      </c>
      <c r="H653" s="20">
        <v>841</v>
      </c>
      <c r="I653" s="206" t="s">
        <v>1027</v>
      </c>
      <c r="J653" s="206" t="s">
        <v>1027</v>
      </c>
      <c r="K653" s="206" t="s">
        <v>1027</v>
      </c>
      <c r="L653" s="206" t="s">
        <v>1027</v>
      </c>
      <c r="M653" s="206" t="s">
        <v>1027</v>
      </c>
      <c r="N653" s="20">
        <v>211</v>
      </c>
      <c r="O653" s="206" t="s">
        <v>1027</v>
      </c>
      <c r="P653" s="206" t="s">
        <v>1027</v>
      </c>
      <c r="Q653" s="20">
        <v>357</v>
      </c>
      <c r="R653" s="20">
        <v>900</v>
      </c>
      <c r="S653" s="206" t="s">
        <v>1027</v>
      </c>
      <c r="T653" s="206" t="s">
        <v>1027</v>
      </c>
      <c r="U653" s="206" t="s">
        <v>1027</v>
      </c>
      <c r="V653" s="20"/>
      <c r="W653" s="20"/>
      <c r="X653" s="20">
        <v>70</v>
      </c>
      <c r="Y653" s="173">
        <v>269.95359646000003</v>
      </c>
      <c r="Z653" s="173"/>
      <c r="AA653" s="173"/>
      <c r="AB653" s="173"/>
    </row>
    <row r="654" spans="3:28" x14ac:dyDescent="0.25">
      <c r="D654" s="1" t="s">
        <v>485</v>
      </c>
      <c r="E654" s="1" t="s">
        <v>486</v>
      </c>
      <c r="G654" s="20">
        <v>667</v>
      </c>
      <c r="H654" s="20">
        <v>121</v>
      </c>
      <c r="I654" s="206" t="s">
        <v>1027</v>
      </c>
      <c r="J654" s="206" t="s">
        <v>1027</v>
      </c>
      <c r="K654" s="206" t="s">
        <v>1027</v>
      </c>
      <c r="L654" s="206" t="s">
        <v>1027</v>
      </c>
      <c r="M654" s="206" t="s">
        <v>1027</v>
      </c>
      <c r="N654" s="20">
        <v>24</v>
      </c>
      <c r="O654" s="206" t="s">
        <v>1027</v>
      </c>
      <c r="P654" s="206" t="s">
        <v>1027</v>
      </c>
      <c r="Q654" s="20">
        <v>10</v>
      </c>
      <c r="R654" s="20">
        <v>512</v>
      </c>
      <c r="S654" s="206" t="s">
        <v>1027</v>
      </c>
      <c r="T654" s="206" t="s">
        <v>1027</v>
      </c>
      <c r="U654" s="206" t="s">
        <v>1027</v>
      </c>
      <c r="V654" s="20"/>
      <c r="W654" s="20"/>
      <c r="X654" s="20">
        <v>0</v>
      </c>
      <c r="Y654" s="173">
        <v>168.85343609999998</v>
      </c>
      <c r="Z654" s="173"/>
      <c r="AA654" s="173"/>
      <c r="AB654" s="173"/>
    </row>
    <row r="655" spans="3:28" x14ac:dyDescent="0.25">
      <c r="D655" s="1" t="s">
        <v>718</v>
      </c>
      <c r="E655" s="1" t="s">
        <v>719</v>
      </c>
      <c r="G655" s="20">
        <v>2416</v>
      </c>
      <c r="H655" s="20">
        <v>783</v>
      </c>
      <c r="I655" s="206" t="s">
        <v>1027</v>
      </c>
      <c r="J655" s="206" t="s">
        <v>1027</v>
      </c>
      <c r="K655" s="206" t="s">
        <v>1027</v>
      </c>
      <c r="L655" s="206" t="s">
        <v>1027</v>
      </c>
      <c r="M655" s="206" t="s">
        <v>1027</v>
      </c>
      <c r="N655" s="20">
        <v>824</v>
      </c>
      <c r="O655" s="206" t="s">
        <v>1027</v>
      </c>
      <c r="P655" s="206" t="s">
        <v>1027</v>
      </c>
      <c r="Q655" s="20">
        <v>0</v>
      </c>
      <c r="R655" s="20">
        <v>809</v>
      </c>
      <c r="S655" s="206" t="s">
        <v>1027</v>
      </c>
      <c r="T655" s="206" t="s">
        <v>1027</v>
      </c>
      <c r="U655" s="206" t="s">
        <v>1027</v>
      </c>
      <c r="V655" s="20"/>
      <c r="W655" s="20"/>
      <c r="X655" s="20">
        <v>403</v>
      </c>
      <c r="Y655" s="173">
        <v>262.02120969999999</v>
      </c>
      <c r="Z655" s="173"/>
      <c r="AA655" s="173"/>
      <c r="AB655" s="173"/>
    </row>
    <row r="656" spans="3:28" x14ac:dyDescent="0.25">
      <c r="D656" s="1" t="s">
        <v>609</v>
      </c>
      <c r="E656" s="1" t="s">
        <v>610</v>
      </c>
      <c r="G656" s="20">
        <v>1031</v>
      </c>
      <c r="H656" s="20">
        <v>281</v>
      </c>
      <c r="I656" s="206" t="s">
        <v>1027</v>
      </c>
      <c r="J656" s="206" t="s">
        <v>1027</v>
      </c>
      <c r="K656" s="206" t="s">
        <v>1027</v>
      </c>
      <c r="L656" s="206" t="s">
        <v>1027</v>
      </c>
      <c r="M656" s="206" t="s">
        <v>1027</v>
      </c>
      <c r="N656" s="20">
        <v>27</v>
      </c>
      <c r="O656" s="206" t="s">
        <v>1027</v>
      </c>
      <c r="P656" s="206" t="s">
        <v>1027</v>
      </c>
      <c r="Q656" s="20">
        <v>7</v>
      </c>
      <c r="R656" s="20">
        <v>716</v>
      </c>
      <c r="S656" s="206" t="s">
        <v>1027</v>
      </c>
      <c r="T656" s="206" t="s">
        <v>1027</v>
      </c>
      <c r="U656" s="206" t="s">
        <v>1027</v>
      </c>
      <c r="V656" s="20"/>
      <c r="W656" s="20"/>
      <c r="X656" s="20">
        <v>59</v>
      </c>
      <c r="Y656" s="173">
        <v>121.14118241000001</v>
      </c>
      <c r="Z656" s="173"/>
      <c r="AA656" s="173"/>
      <c r="AB656" s="173"/>
    </row>
    <row r="657" spans="4:28" x14ac:dyDescent="0.25">
      <c r="D657" s="1" t="s">
        <v>611</v>
      </c>
      <c r="E657" s="1" t="s">
        <v>612</v>
      </c>
      <c r="G657" s="20">
        <v>2636</v>
      </c>
      <c r="H657" s="20">
        <v>415</v>
      </c>
      <c r="I657" s="206" t="s">
        <v>1027</v>
      </c>
      <c r="J657" s="206" t="s">
        <v>1027</v>
      </c>
      <c r="K657" s="206" t="s">
        <v>1027</v>
      </c>
      <c r="L657" s="206" t="s">
        <v>1027</v>
      </c>
      <c r="M657" s="206" t="s">
        <v>1027</v>
      </c>
      <c r="N657" s="20">
        <v>994</v>
      </c>
      <c r="O657" s="206" t="s">
        <v>1027</v>
      </c>
      <c r="P657" s="206" t="s">
        <v>1027</v>
      </c>
      <c r="Q657" s="20">
        <v>247</v>
      </c>
      <c r="R657" s="20">
        <v>980</v>
      </c>
      <c r="S657" s="206" t="s">
        <v>1027</v>
      </c>
      <c r="T657" s="206" t="s">
        <v>1027</v>
      </c>
      <c r="U657" s="206" t="s">
        <v>1027</v>
      </c>
      <c r="V657" s="20"/>
      <c r="W657" s="20"/>
      <c r="X657" s="20">
        <v>415</v>
      </c>
      <c r="Y657" s="173">
        <v>368.53856531999998</v>
      </c>
      <c r="Z657" s="173"/>
      <c r="AA657" s="173"/>
      <c r="AB657" s="173"/>
    </row>
    <row r="658" spans="4:28" x14ac:dyDescent="0.25">
      <c r="D658" s="1" t="s">
        <v>368</v>
      </c>
      <c r="E658" s="1" t="s">
        <v>369</v>
      </c>
      <c r="G658" s="20">
        <v>1771</v>
      </c>
      <c r="H658" s="20">
        <v>941</v>
      </c>
      <c r="I658" s="206" t="s">
        <v>1027</v>
      </c>
      <c r="J658" s="206" t="s">
        <v>1027</v>
      </c>
      <c r="K658" s="206" t="s">
        <v>1027</v>
      </c>
      <c r="L658" s="206" t="s">
        <v>1027</v>
      </c>
      <c r="M658" s="206" t="s">
        <v>1027</v>
      </c>
      <c r="N658" s="20">
        <v>17</v>
      </c>
      <c r="O658" s="206" t="s">
        <v>1027</v>
      </c>
      <c r="P658" s="206" t="s">
        <v>1027</v>
      </c>
      <c r="Q658" s="20">
        <v>167</v>
      </c>
      <c r="R658" s="20">
        <v>646</v>
      </c>
      <c r="S658" s="206" t="s">
        <v>1027</v>
      </c>
      <c r="T658" s="206" t="s">
        <v>1027</v>
      </c>
      <c r="U658" s="206" t="s">
        <v>1027</v>
      </c>
      <c r="V658" s="20"/>
      <c r="W658" s="20"/>
      <c r="X658" s="20">
        <v>84</v>
      </c>
      <c r="Y658" s="173">
        <v>172.32759197999999</v>
      </c>
      <c r="Z658" s="173"/>
      <c r="AA658" s="173"/>
      <c r="AB658" s="173"/>
    </row>
    <row r="659" spans="4:28" x14ac:dyDescent="0.25">
      <c r="D659" s="1" t="s">
        <v>370</v>
      </c>
      <c r="E659" s="1" t="s">
        <v>371</v>
      </c>
      <c r="G659" s="20">
        <v>1677</v>
      </c>
      <c r="H659" s="20">
        <v>1183</v>
      </c>
      <c r="I659" s="206" t="s">
        <v>1027</v>
      </c>
      <c r="J659" s="206" t="s">
        <v>1027</v>
      </c>
      <c r="K659" s="206" t="s">
        <v>1027</v>
      </c>
      <c r="L659" s="206" t="s">
        <v>1027</v>
      </c>
      <c r="M659" s="206" t="s">
        <v>1027</v>
      </c>
      <c r="N659" s="20">
        <v>39</v>
      </c>
      <c r="O659" s="206" t="s">
        <v>1027</v>
      </c>
      <c r="P659" s="206" t="s">
        <v>1027</v>
      </c>
      <c r="Q659" s="20">
        <v>21</v>
      </c>
      <c r="R659" s="20">
        <v>434</v>
      </c>
      <c r="S659" s="206" t="s">
        <v>1027</v>
      </c>
      <c r="T659" s="206" t="s">
        <v>1027</v>
      </c>
      <c r="U659" s="206" t="s">
        <v>1027</v>
      </c>
      <c r="V659" s="20"/>
      <c r="W659" s="20"/>
      <c r="X659" s="20">
        <v>127</v>
      </c>
      <c r="Y659" s="173">
        <v>151.02714194000001</v>
      </c>
      <c r="Z659" s="173"/>
      <c r="AA659" s="173"/>
      <c r="AB659" s="173"/>
    </row>
    <row r="660" spans="4:28" x14ac:dyDescent="0.25">
      <c r="D660" s="1" t="s">
        <v>378</v>
      </c>
      <c r="E660" s="1" t="s">
        <v>379</v>
      </c>
      <c r="G660" s="20">
        <v>2462</v>
      </c>
      <c r="H660" s="20">
        <v>1783</v>
      </c>
      <c r="I660" s="206" t="s">
        <v>1027</v>
      </c>
      <c r="J660" s="206" t="s">
        <v>1027</v>
      </c>
      <c r="K660" s="206" t="s">
        <v>1027</v>
      </c>
      <c r="L660" s="206" t="s">
        <v>1027</v>
      </c>
      <c r="M660" s="206" t="s">
        <v>1027</v>
      </c>
      <c r="N660" s="20">
        <v>0</v>
      </c>
      <c r="O660" s="206" t="s">
        <v>1027</v>
      </c>
      <c r="P660" s="206" t="s">
        <v>1027</v>
      </c>
      <c r="Q660" s="20">
        <v>55</v>
      </c>
      <c r="R660" s="20">
        <v>624</v>
      </c>
      <c r="S660" s="206" t="s">
        <v>1027</v>
      </c>
      <c r="T660" s="206" t="s">
        <v>1027</v>
      </c>
      <c r="U660" s="206" t="s">
        <v>1027</v>
      </c>
      <c r="V660" s="20"/>
      <c r="W660" s="20"/>
      <c r="X660" s="20">
        <v>575</v>
      </c>
      <c r="Y660" s="173">
        <v>160.25160911</v>
      </c>
      <c r="Z660" s="173"/>
      <c r="AA660" s="173"/>
      <c r="AB660" s="173"/>
    </row>
    <row r="661" spans="4:28" x14ac:dyDescent="0.25">
      <c r="D661" s="1" t="s">
        <v>382</v>
      </c>
      <c r="E661" s="1" t="s">
        <v>383</v>
      </c>
      <c r="G661" s="20">
        <v>3862</v>
      </c>
      <c r="H661" s="20">
        <v>2443</v>
      </c>
      <c r="I661" s="206" t="s">
        <v>1027</v>
      </c>
      <c r="J661" s="206" t="s">
        <v>1027</v>
      </c>
      <c r="K661" s="206" t="s">
        <v>1027</v>
      </c>
      <c r="L661" s="206" t="s">
        <v>1027</v>
      </c>
      <c r="M661" s="206" t="s">
        <v>1027</v>
      </c>
      <c r="N661" s="20">
        <v>286</v>
      </c>
      <c r="O661" s="206" t="s">
        <v>1027</v>
      </c>
      <c r="P661" s="206" t="s">
        <v>1027</v>
      </c>
      <c r="Q661" s="20">
        <v>82</v>
      </c>
      <c r="R661" s="20">
        <v>1051</v>
      </c>
      <c r="S661" s="206" t="s">
        <v>1027</v>
      </c>
      <c r="T661" s="206" t="s">
        <v>1027</v>
      </c>
      <c r="U661" s="206" t="s">
        <v>1027</v>
      </c>
      <c r="V661" s="20"/>
      <c r="W661" s="20"/>
      <c r="X661" s="20">
        <v>258</v>
      </c>
      <c r="Y661" s="173">
        <v>289.1936134</v>
      </c>
      <c r="Z661" s="173"/>
      <c r="AA661" s="173"/>
      <c r="AB661" s="173"/>
    </row>
    <row r="662" spans="4:28" x14ac:dyDescent="0.25">
      <c r="D662" s="1" t="s">
        <v>384</v>
      </c>
      <c r="E662" s="1" t="s">
        <v>385</v>
      </c>
      <c r="G662" s="20">
        <v>5081</v>
      </c>
      <c r="H662" s="20">
        <v>2666</v>
      </c>
      <c r="I662" s="206" t="s">
        <v>1027</v>
      </c>
      <c r="J662" s="206" t="s">
        <v>1027</v>
      </c>
      <c r="K662" s="206" t="s">
        <v>1027</v>
      </c>
      <c r="L662" s="206" t="s">
        <v>1027</v>
      </c>
      <c r="M662" s="206" t="s">
        <v>1027</v>
      </c>
      <c r="N662" s="20">
        <v>773</v>
      </c>
      <c r="O662" s="206" t="s">
        <v>1027</v>
      </c>
      <c r="P662" s="206" t="s">
        <v>1027</v>
      </c>
      <c r="Q662" s="20">
        <v>256</v>
      </c>
      <c r="R662" s="20">
        <v>1386</v>
      </c>
      <c r="S662" s="206" t="s">
        <v>1027</v>
      </c>
      <c r="T662" s="206" t="s">
        <v>1027</v>
      </c>
      <c r="U662" s="206" t="s">
        <v>1027</v>
      </c>
      <c r="V662" s="20"/>
      <c r="W662" s="20"/>
      <c r="X662" s="20">
        <v>1080</v>
      </c>
      <c r="Y662" s="173">
        <v>316.34135265000003</v>
      </c>
      <c r="Z662" s="173"/>
      <c r="AA662" s="173"/>
      <c r="AB662" s="173"/>
    </row>
    <row r="663" spans="4:28" x14ac:dyDescent="0.25">
      <c r="D663" s="1" t="s">
        <v>263</v>
      </c>
      <c r="E663" s="1" t="s">
        <v>264</v>
      </c>
      <c r="G663" s="20">
        <v>3307</v>
      </c>
      <c r="H663" s="20">
        <v>2276</v>
      </c>
      <c r="I663" s="206" t="s">
        <v>1027</v>
      </c>
      <c r="J663" s="206" t="s">
        <v>1027</v>
      </c>
      <c r="K663" s="206" t="s">
        <v>1027</v>
      </c>
      <c r="L663" s="206" t="s">
        <v>1027</v>
      </c>
      <c r="M663" s="206" t="s">
        <v>1027</v>
      </c>
      <c r="N663" s="20">
        <v>233</v>
      </c>
      <c r="O663" s="206" t="s">
        <v>1027</v>
      </c>
      <c r="P663" s="206" t="s">
        <v>1027</v>
      </c>
      <c r="Q663" s="20">
        <v>72</v>
      </c>
      <c r="R663" s="20">
        <v>726</v>
      </c>
      <c r="S663" s="206" t="s">
        <v>1027</v>
      </c>
      <c r="T663" s="206" t="s">
        <v>1027</v>
      </c>
      <c r="U663" s="206" t="s">
        <v>1027</v>
      </c>
      <c r="V663" s="20"/>
      <c r="W663" s="20"/>
      <c r="X663" s="20">
        <v>463</v>
      </c>
      <c r="Y663" s="173">
        <v>289.02700520999997</v>
      </c>
      <c r="Z663" s="173"/>
      <c r="AA663" s="173"/>
      <c r="AB663" s="173"/>
    </row>
    <row r="664" spans="4:28" x14ac:dyDescent="0.25">
      <c r="D664" s="1" t="s">
        <v>584</v>
      </c>
      <c r="E664" s="1" t="s">
        <v>585</v>
      </c>
      <c r="G664" s="20">
        <v>2189</v>
      </c>
      <c r="H664" s="20">
        <v>547</v>
      </c>
      <c r="I664" s="206" t="s">
        <v>1027</v>
      </c>
      <c r="J664" s="206" t="s">
        <v>1027</v>
      </c>
      <c r="K664" s="206" t="s">
        <v>1027</v>
      </c>
      <c r="L664" s="206" t="s">
        <v>1027</v>
      </c>
      <c r="M664" s="206" t="s">
        <v>1027</v>
      </c>
      <c r="N664" s="20">
        <v>248</v>
      </c>
      <c r="O664" s="206" t="s">
        <v>1027</v>
      </c>
      <c r="P664" s="206" t="s">
        <v>1027</v>
      </c>
      <c r="Q664" s="20">
        <v>324</v>
      </c>
      <c r="R664" s="20">
        <v>1070</v>
      </c>
      <c r="S664" s="206" t="s">
        <v>1027</v>
      </c>
      <c r="T664" s="206" t="s">
        <v>1027</v>
      </c>
      <c r="U664" s="206" t="s">
        <v>1027</v>
      </c>
      <c r="V664" s="20"/>
      <c r="W664" s="20"/>
      <c r="X664" s="20">
        <v>143</v>
      </c>
      <c r="Y664" s="173">
        <v>282.16050373000002</v>
      </c>
      <c r="Z664" s="173"/>
      <c r="AA664" s="173"/>
      <c r="AB664" s="173"/>
    </row>
    <row r="665" spans="4:28" x14ac:dyDescent="0.25">
      <c r="D665" s="1" t="s">
        <v>265</v>
      </c>
      <c r="E665" s="1" t="s">
        <v>266</v>
      </c>
      <c r="G665" s="20">
        <v>745</v>
      </c>
      <c r="H665" s="20">
        <v>399</v>
      </c>
      <c r="I665" s="206" t="s">
        <v>1027</v>
      </c>
      <c r="J665" s="206" t="s">
        <v>1027</v>
      </c>
      <c r="K665" s="206" t="s">
        <v>1027</v>
      </c>
      <c r="L665" s="206" t="s">
        <v>1027</v>
      </c>
      <c r="M665" s="206" t="s">
        <v>1027</v>
      </c>
      <c r="N665" s="20">
        <v>4</v>
      </c>
      <c r="O665" s="206" t="s">
        <v>1027</v>
      </c>
      <c r="P665" s="206" t="s">
        <v>1027</v>
      </c>
      <c r="Q665" s="20">
        <v>75</v>
      </c>
      <c r="R665" s="20">
        <v>267</v>
      </c>
      <c r="S665" s="206" t="s">
        <v>1027</v>
      </c>
      <c r="T665" s="206" t="s">
        <v>1027</v>
      </c>
      <c r="U665" s="206" t="s">
        <v>1027</v>
      </c>
      <c r="V665" s="20"/>
      <c r="W665" s="20"/>
      <c r="X665" s="20">
        <v>5</v>
      </c>
      <c r="Y665" s="173">
        <v>111.26764360000001</v>
      </c>
      <c r="Z665" s="173"/>
      <c r="AA665" s="173"/>
      <c r="AB665" s="173"/>
    </row>
    <row r="666" spans="4:28" x14ac:dyDescent="0.25">
      <c r="D666" s="1" t="s">
        <v>386</v>
      </c>
      <c r="E666" s="1" t="s">
        <v>387</v>
      </c>
      <c r="G666" s="20">
        <v>3279</v>
      </c>
      <c r="H666" s="20">
        <v>2561</v>
      </c>
      <c r="I666" s="206" t="s">
        <v>1027</v>
      </c>
      <c r="J666" s="206" t="s">
        <v>1027</v>
      </c>
      <c r="K666" s="206" t="s">
        <v>1027</v>
      </c>
      <c r="L666" s="206" t="s">
        <v>1027</v>
      </c>
      <c r="M666" s="206" t="s">
        <v>1027</v>
      </c>
      <c r="N666" s="20">
        <v>155</v>
      </c>
      <c r="O666" s="206" t="s">
        <v>1027</v>
      </c>
      <c r="P666" s="206" t="s">
        <v>1027</v>
      </c>
      <c r="Q666" s="20">
        <v>85</v>
      </c>
      <c r="R666" s="20">
        <v>478</v>
      </c>
      <c r="S666" s="206" t="s">
        <v>1027</v>
      </c>
      <c r="T666" s="206" t="s">
        <v>1027</v>
      </c>
      <c r="U666" s="206" t="s">
        <v>1027</v>
      </c>
      <c r="V666" s="20"/>
      <c r="W666" s="20"/>
      <c r="X666" s="20">
        <v>161</v>
      </c>
      <c r="Y666" s="173">
        <v>154.81096201</v>
      </c>
      <c r="Z666" s="173"/>
      <c r="AA666" s="173"/>
      <c r="AB666" s="173"/>
    </row>
    <row r="667" spans="4:28" x14ac:dyDescent="0.25">
      <c r="D667" s="1" t="s">
        <v>30</v>
      </c>
      <c r="E667" s="1" t="s">
        <v>31</v>
      </c>
      <c r="G667" s="20">
        <v>2285</v>
      </c>
      <c r="H667" s="20">
        <v>999</v>
      </c>
      <c r="I667" s="206" t="s">
        <v>1027</v>
      </c>
      <c r="J667" s="206" t="s">
        <v>1027</v>
      </c>
      <c r="K667" s="206" t="s">
        <v>1027</v>
      </c>
      <c r="L667" s="206" t="s">
        <v>1027</v>
      </c>
      <c r="M667" s="206" t="s">
        <v>1027</v>
      </c>
      <c r="N667" s="20">
        <v>600</v>
      </c>
      <c r="O667" s="206" t="s">
        <v>1027</v>
      </c>
      <c r="P667" s="206" t="s">
        <v>1027</v>
      </c>
      <c r="Q667" s="20">
        <v>83</v>
      </c>
      <c r="R667" s="20">
        <v>603</v>
      </c>
      <c r="S667" s="206" t="s">
        <v>1027</v>
      </c>
      <c r="T667" s="206" t="s">
        <v>1027</v>
      </c>
      <c r="U667" s="206" t="s">
        <v>1027</v>
      </c>
      <c r="V667" s="20"/>
      <c r="W667" s="20"/>
      <c r="X667" s="20">
        <v>398</v>
      </c>
      <c r="Y667" s="173">
        <v>180.67132647999998</v>
      </c>
      <c r="Z667" s="173"/>
      <c r="AA667" s="173"/>
      <c r="AB667" s="173"/>
    </row>
    <row r="668" spans="4:28" x14ac:dyDescent="0.25">
      <c r="D668" s="1" t="s">
        <v>532</v>
      </c>
      <c r="E668" s="1" t="s">
        <v>533</v>
      </c>
      <c r="G668" s="20">
        <v>1169</v>
      </c>
      <c r="H668" s="20">
        <v>245</v>
      </c>
      <c r="I668" s="206" t="s">
        <v>1027</v>
      </c>
      <c r="J668" s="206" t="s">
        <v>1027</v>
      </c>
      <c r="K668" s="206" t="s">
        <v>1027</v>
      </c>
      <c r="L668" s="206" t="s">
        <v>1027</v>
      </c>
      <c r="M668" s="206" t="s">
        <v>1027</v>
      </c>
      <c r="N668" s="20">
        <v>65</v>
      </c>
      <c r="O668" s="206" t="s">
        <v>1027</v>
      </c>
      <c r="P668" s="206" t="s">
        <v>1027</v>
      </c>
      <c r="Q668" s="20">
        <v>19</v>
      </c>
      <c r="R668" s="20">
        <v>840</v>
      </c>
      <c r="S668" s="206" t="s">
        <v>1027</v>
      </c>
      <c r="T668" s="206" t="s">
        <v>1027</v>
      </c>
      <c r="U668" s="206" t="s">
        <v>1027</v>
      </c>
      <c r="V668" s="20"/>
      <c r="W668" s="20"/>
      <c r="X668" s="20">
        <v>43</v>
      </c>
      <c r="Y668" s="173">
        <v>197.23650121999998</v>
      </c>
      <c r="Z668" s="173"/>
      <c r="AA668" s="173"/>
      <c r="AB668" s="173"/>
    </row>
    <row r="669" spans="4:28" x14ac:dyDescent="0.25">
      <c r="D669" s="1" t="s">
        <v>390</v>
      </c>
      <c r="E669" s="1" t="s">
        <v>391</v>
      </c>
      <c r="G669" s="20">
        <v>1390</v>
      </c>
      <c r="H669" s="20">
        <v>951</v>
      </c>
      <c r="I669" s="206" t="s">
        <v>1027</v>
      </c>
      <c r="J669" s="206" t="s">
        <v>1027</v>
      </c>
      <c r="K669" s="206" t="s">
        <v>1027</v>
      </c>
      <c r="L669" s="206" t="s">
        <v>1027</v>
      </c>
      <c r="M669" s="206" t="s">
        <v>1027</v>
      </c>
      <c r="N669" s="20">
        <v>33</v>
      </c>
      <c r="O669" s="206" t="s">
        <v>1027</v>
      </c>
      <c r="P669" s="206" t="s">
        <v>1027</v>
      </c>
      <c r="Q669" s="20">
        <v>25</v>
      </c>
      <c r="R669" s="20">
        <v>381</v>
      </c>
      <c r="S669" s="206" t="s">
        <v>1027</v>
      </c>
      <c r="T669" s="206" t="s">
        <v>1027</v>
      </c>
      <c r="U669" s="206" t="s">
        <v>1027</v>
      </c>
      <c r="V669" s="20"/>
      <c r="W669" s="20"/>
      <c r="X669" s="20">
        <v>119</v>
      </c>
      <c r="Y669" s="173">
        <v>115.85650957</v>
      </c>
      <c r="Z669" s="173"/>
      <c r="AA669" s="173"/>
      <c r="AB669" s="173"/>
    </row>
    <row r="670" spans="4:28" x14ac:dyDescent="0.25">
      <c r="D670" s="1" t="s">
        <v>615</v>
      </c>
      <c r="E670" s="1" t="s">
        <v>616</v>
      </c>
      <c r="G670" s="20">
        <v>2253</v>
      </c>
      <c r="H670" s="20">
        <v>689</v>
      </c>
      <c r="I670" s="206" t="s">
        <v>1027</v>
      </c>
      <c r="J670" s="206" t="s">
        <v>1027</v>
      </c>
      <c r="K670" s="206" t="s">
        <v>1027</v>
      </c>
      <c r="L670" s="206" t="s">
        <v>1027</v>
      </c>
      <c r="M670" s="206" t="s">
        <v>1027</v>
      </c>
      <c r="N670" s="20">
        <v>624</v>
      </c>
      <c r="O670" s="206" t="s">
        <v>1027</v>
      </c>
      <c r="P670" s="206" t="s">
        <v>1027</v>
      </c>
      <c r="Q670" s="20">
        <v>485</v>
      </c>
      <c r="R670" s="20">
        <v>455</v>
      </c>
      <c r="S670" s="206" t="s">
        <v>1027</v>
      </c>
      <c r="T670" s="206" t="s">
        <v>1027</v>
      </c>
      <c r="U670" s="206" t="s">
        <v>1027</v>
      </c>
      <c r="V670" s="20"/>
      <c r="W670" s="20"/>
      <c r="X670" s="20">
        <v>43</v>
      </c>
      <c r="Y670" s="173">
        <v>135.91505334999999</v>
      </c>
      <c r="Z670" s="173"/>
      <c r="AA670" s="173"/>
      <c r="AB670" s="173"/>
    </row>
    <row r="671" spans="4:28" x14ac:dyDescent="0.25">
      <c r="D671" s="1" t="s">
        <v>534</v>
      </c>
      <c r="E671" s="1" t="s">
        <v>535</v>
      </c>
      <c r="G671" s="20">
        <v>2663</v>
      </c>
      <c r="H671" s="20">
        <v>1752</v>
      </c>
      <c r="I671" s="206" t="s">
        <v>1027</v>
      </c>
      <c r="J671" s="206" t="s">
        <v>1027</v>
      </c>
      <c r="K671" s="206" t="s">
        <v>1027</v>
      </c>
      <c r="L671" s="206" t="s">
        <v>1027</v>
      </c>
      <c r="M671" s="206" t="s">
        <v>1027</v>
      </c>
      <c r="N671" s="20">
        <v>37</v>
      </c>
      <c r="O671" s="206" t="s">
        <v>1027</v>
      </c>
      <c r="P671" s="206" t="s">
        <v>1027</v>
      </c>
      <c r="Q671" s="20">
        <v>136</v>
      </c>
      <c r="R671" s="20">
        <v>738</v>
      </c>
      <c r="S671" s="206" t="s">
        <v>1027</v>
      </c>
      <c r="T671" s="206" t="s">
        <v>1027</v>
      </c>
      <c r="U671" s="206" t="s">
        <v>1027</v>
      </c>
      <c r="V671" s="20"/>
      <c r="W671" s="20"/>
      <c r="X671" s="20">
        <v>212</v>
      </c>
      <c r="Y671" s="173">
        <v>208.32723913000001</v>
      </c>
      <c r="Z671" s="173"/>
      <c r="AA671" s="173"/>
      <c r="AB671" s="173"/>
    </row>
    <row r="672" spans="4:28" x14ac:dyDescent="0.25">
      <c r="D672" s="1" t="s">
        <v>536</v>
      </c>
      <c r="E672" s="1" t="s">
        <v>537</v>
      </c>
      <c r="G672" s="20">
        <v>3275</v>
      </c>
      <c r="H672" s="20">
        <v>1836</v>
      </c>
      <c r="I672" s="206" t="s">
        <v>1027</v>
      </c>
      <c r="J672" s="206" t="s">
        <v>1027</v>
      </c>
      <c r="K672" s="206" t="s">
        <v>1027</v>
      </c>
      <c r="L672" s="206" t="s">
        <v>1027</v>
      </c>
      <c r="M672" s="206" t="s">
        <v>1027</v>
      </c>
      <c r="N672" s="20">
        <v>189</v>
      </c>
      <c r="O672" s="206" t="s">
        <v>1027</v>
      </c>
      <c r="P672" s="206" t="s">
        <v>1027</v>
      </c>
      <c r="Q672" s="20">
        <v>381</v>
      </c>
      <c r="R672" s="20">
        <v>869</v>
      </c>
      <c r="S672" s="206" t="s">
        <v>1027</v>
      </c>
      <c r="T672" s="206" t="s">
        <v>1027</v>
      </c>
      <c r="U672" s="206" t="s">
        <v>1027</v>
      </c>
      <c r="V672" s="20"/>
      <c r="W672" s="20"/>
      <c r="X672" s="20">
        <v>499</v>
      </c>
      <c r="Y672" s="173">
        <v>258.00246186999999</v>
      </c>
      <c r="Z672" s="173"/>
      <c r="AA672" s="173"/>
      <c r="AB672" s="173"/>
    </row>
    <row r="673" spans="1:28" x14ac:dyDescent="0.25">
      <c r="D673" s="1" t="s">
        <v>267</v>
      </c>
      <c r="E673" s="1" t="s">
        <v>268</v>
      </c>
      <c r="G673" s="20">
        <v>755</v>
      </c>
      <c r="H673" s="20">
        <v>375</v>
      </c>
      <c r="I673" s="206" t="s">
        <v>1027</v>
      </c>
      <c r="J673" s="206" t="s">
        <v>1027</v>
      </c>
      <c r="K673" s="206" t="s">
        <v>1027</v>
      </c>
      <c r="L673" s="206" t="s">
        <v>1027</v>
      </c>
      <c r="M673" s="206" t="s">
        <v>1027</v>
      </c>
      <c r="N673" s="20">
        <v>2</v>
      </c>
      <c r="O673" s="206" t="s">
        <v>1027</v>
      </c>
      <c r="P673" s="206" t="s">
        <v>1027</v>
      </c>
      <c r="Q673" s="20">
        <v>34</v>
      </c>
      <c r="R673" s="20">
        <v>344</v>
      </c>
      <c r="S673" s="206" t="s">
        <v>1027</v>
      </c>
      <c r="T673" s="206" t="s">
        <v>1027</v>
      </c>
      <c r="U673" s="206" t="s">
        <v>1027</v>
      </c>
      <c r="V673" s="20"/>
      <c r="W673" s="20"/>
      <c r="X673" s="20">
        <v>1</v>
      </c>
      <c r="Y673" s="173">
        <v>128.61603667999998</v>
      </c>
      <c r="Z673" s="173"/>
      <c r="AA673" s="173"/>
      <c r="AB673" s="173"/>
    </row>
    <row r="674" spans="1:28" x14ac:dyDescent="0.25">
      <c r="D674" s="1" t="s">
        <v>202</v>
      </c>
      <c r="E674" s="1" t="s">
        <v>203</v>
      </c>
      <c r="G674" s="20">
        <v>1885</v>
      </c>
      <c r="H674" s="20">
        <v>463</v>
      </c>
      <c r="I674" s="206" t="s">
        <v>1027</v>
      </c>
      <c r="J674" s="206" t="s">
        <v>1027</v>
      </c>
      <c r="K674" s="206" t="s">
        <v>1027</v>
      </c>
      <c r="L674" s="206" t="s">
        <v>1027</v>
      </c>
      <c r="M674" s="206" t="s">
        <v>1027</v>
      </c>
      <c r="N674" s="20">
        <v>263</v>
      </c>
      <c r="O674" s="206" t="s">
        <v>1027</v>
      </c>
      <c r="P674" s="206" t="s">
        <v>1027</v>
      </c>
      <c r="Q674" s="20">
        <v>398</v>
      </c>
      <c r="R674" s="20">
        <v>761</v>
      </c>
      <c r="S674" s="206" t="s">
        <v>1027</v>
      </c>
      <c r="T674" s="206" t="s">
        <v>1027</v>
      </c>
      <c r="U674" s="206" t="s">
        <v>1027</v>
      </c>
      <c r="V674" s="20"/>
      <c r="W674" s="20"/>
      <c r="X674" s="20">
        <v>277</v>
      </c>
      <c r="Y674" s="173">
        <v>149.24330395000001</v>
      </c>
      <c r="Z674" s="173"/>
      <c r="AA674" s="173"/>
      <c r="AB674" s="173"/>
    </row>
    <row r="675" spans="1:28" s="11" customFormat="1" x14ac:dyDescent="0.25">
      <c r="A675" s="10"/>
      <c r="B675" s="10"/>
      <c r="C675" s="10" t="s">
        <v>811</v>
      </c>
      <c r="D675" s="10"/>
      <c r="E675" s="10"/>
      <c r="F675" s="10"/>
      <c r="G675" s="22">
        <v>67062</v>
      </c>
      <c r="H675" s="22">
        <v>30916</v>
      </c>
      <c r="I675" s="22">
        <v>15185.065294455968</v>
      </c>
      <c r="J675" s="22">
        <v>2198.6724976907121</v>
      </c>
      <c r="K675" s="22">
        <v>7312.9430590654774</v>
      </c>
      <c r="L675" s="22">
        <v>578.221268103944</v>
      </c>
      <c r="M675" s="22">
        <v>5640.9978806838981</v>
      </c>
      <c r="N675" s="22">
        <v>8826</v>
      </c>
      <c r="O675" s="22">
        <v>5893.2213011542517</v>
      </c>
      <c r="P675" s="22">
        <v>2932.778698845751</v>
      </c>
      <c r="Q675" s="22">
        <v>5451</v>
      </c>
      <c r="R675" s="22">
        <v>21868</v>
      </c>
      <c r="S675" s="22">
        <v>20855.126627972397</v>
      </c>
      <c r="T675" s="22">
        <v>720.20394444608962</v>
      </c>
      <c r="U675" s="22">
        <v>292.65977375699606</v>
      </c>
      <c r="V675" s="22"/>
      <c r="W675" s="22"/>
      <c r="X675" s="22">
        <v>7585</v>
      </c>
      <c r="Y675" s="173">
        <v>6581.1993385899987</v>
      </c>
      <c r="Z675" s="173"/>
      <c r="AA675" s="173"/>
      <c r="AB675" s="173"/>
    </row>
    <row r="676" spans="1:28" s="8" customFormat="1" x14ac:dyDescent="0.25">
      <c r="A676" s="7"/>
      <c r="B676" s="7" t="s">
        <v>769</v>
      </c>
      <c r="C676" s="7"/>
      <c r="D676" s="7"/>
      <c r="E676" s="7"/>
      <c r="F676" s="7"/>
      <c r="G676" s="21">
        <v>347458</v>
      </c>
      <c r="H676" s="21">
        <v>150988</v>
      </c>
      <c r="I676" s="21">
        <v>73770.665294455946</v>
      </c>
      <c r="J676" s="21">
        <v>10434.672497690715</v>
      </c>
      <c r="K676" s="21">
        <v>36223.843059065475</v>
      </c>
      <c r="L676" s="21">
        <v>2713.5212681039447</v>
      </c>
      <c r="M676" s="21">
        <v>27845.3978806839</v>
      </c>
      <c r="N676" s="21">
        <v>34522</v>
      </c>
      <c r="O676" s="21">
        <v>23176.821301154247</v>
      </c>
      <c r="P676" s="21">
        <v>11345.178698845746</v>
      </c>
      <c r="Q676" s="21">
        <v>33045</v>
      </c>
      <c r="R676" s="21">
        <v>128902</v>
      </c>
      <c r="S676" s="21">
        <v>122982.12662797242</v>
      </c>
      <c r="T676" s="21">
        <v>4233.5039444460908</v>
      </c>
      <c r="U676" s="21">
        <v>1686.4597737569952</v>
      </c>
      <c r="V676" s="21">
        <v>6170</v>
      </c>
      <c r="W676" s="21"/>
      <c r="X676" s="21">
        <v>38725</v>
      </c>
      <c r="Y676" s="174">
        <v>35702.59709374002</v>
      </c>
      <c r="Z676" s="173"/>
      <c r="AA676" s="173"/>
      <c r="AB676" s="173"/>
    </row>
    <row r="677" spans="1:28" x14ac:dyDescent="0.25">
      <c r="B677" s="1">
        <v>6</v>
      </c>
      <c r="C677" s="1" t="s">
        <v>808</v>
      </c>
      <c r="D677" s="1" t="s">
        <v>51</v>
      </c>
      <c r="E677" s="1" t="s">
        <v>52</v>
      </c>
      <c r="G677" s="20">
        <v>1730</v>
      </c>
      <c r="H677" s="20">
        <v>592</v>
      </c>
      <c r="I677" s="20">
        <v>22</v>
      </c>
      <c r="J677" s="20">
        <v>21</v>
      </c>
      <c r="K677" s="20">
        <v>155</v>
      </c>
      <c r="L677" s="20">
        <v>0</v>
      </c>
      <c r="M677" s="20">
        <v>394</v>
      </c>
      <c r="N677" s="20">
        <v>437</v>
      </c>
      <c r="O677" s="20">
        <v>437</v>
      </c>
      <c r="P677" s="20">
        <v>0</v>
      </c>
      <c r="Q677" s="20">
        <v>231</v>
      </c>
      <c r="R677" s="20">
        <v>470</v>
      </c>
      <c r="S677" s="20">
        <v>450</v>
      </c>
      <c r="T677" s="20">
        <v>10</v>
      </c>
      <c r="U677" s="20">
        <v>10</v>
      </c>
      <c r="V677" s="20">
        <v>0</v>
      </c>
      <c r="W677" s="20"/>
      <c r="X677" s="20">
        <v>161</v>
      </c>
      <c r="Y677" s="173">
        <v>127.89116990000002</v>
      </c>
      <c r="Z677" s="173"/>
      <c r="AA677" s="173"/>
      <c r="AB677" s="173"/>
    </row>
    <row r="678" spans="1:28" x14ac:dyDescent="0.25">
      <c r="D678" s="1" t="s">
        <v>508</v>
      </c>
      <c r="E678" s="1" t="s">
        <v>509</v>
      </c>
      <c r="G678" s="20">
        <v>1757</v>
      </c>
      <c r="H678" s="20">
        <v>677</v>
      </c>
      <c r="I678" s="20">
        <v>104</v>
      </c>
      <c r="J678" s="20">
        <v>0</v>
      </c>
      <c r="K678" s="20">
        <v>517</v>
      </c>
      <c r="L678" s="20">
        <v>0</v>
      </c>
      <c r="M678" s="20">
        <v>56</v>
      </c>
      <c r="N678" s="20">
        <v>25</v>
      </c>
      <c r="O678" s="20">
        <v>25</v>
      </c>
      <c r="P678" s="20">
        <v>0</v>
      </c>
      <c r="Q678" s="20">
        <v>261</v>
      </c>
      <c r="R678" s="20">
        <v>794</v>
      </c>
      <c r="S678" s="20">
        <v>466</v>
      </c>
      <c r="T678" s="20">
        <v>0</v>
      </c>
      <c r="U678" s="20">
        <v>328</v>
      </c>
      <c r="V678" s="20">
        <v>0</v>
      </c>
      <c r="W678" s="20"/>
      <c r="X678" s="20">
        <v>475</v>
      </c>
      <c r="Y678" s="173">
        <v>109.86816959000001</v>
      </c>
      <c r="Z678" s="173"/>
      <c r="AA678" s="173"/>
      <c r="AB678" s="173"/>
    </row>
    <row r="679" spans="1:28" x14ac:dyDescent="0.25">
      <c r="D679" s="1" t="s">
        <v>94</v>
      </c>
      <c r="E679" s="1" t="s">
        <v>95</v>
      </c>
      <c r="G679" s="20">
        <v>1864</v>
      </c>
      <c r="H679" s="20">
        <v>352</v>
      </c>
      <c r="I679" s="20">
        <v>38</v>
      </c>
      <c r="J679" s="20">
        <v>0</v>
      </c>
      <c r="K679" s="20">
        <v>10</v>
      </c>
      <c r="L679" s="20">
        <v>3</v>
      </c>
      <c r="M679" s="20">
        <v>301</v>
      </c>
      <c r="N679" s="20">
        <v>183</v>
      </c>
      <c r="O679" s="20">
        <v>12</v>
      </c>
      <c r="P679" s="20">
        <v>171</v>
      </c>
      <c r="Q679" s="20">
        <v>1022</v>
      </c>
      <c r="R679" s="20">
        <v>307</v>
      </c>
      <c r="S679" s="20">
        <v>300</v>
      </c>
      <c r="T679" s="20">
        <v>7</v>
      </c>
      <c r="U679" s="20">
        <v>0</v>
      </c>
      <c r="V679" s="20">
        <v>0</v>
      </c>
      <c r="W679" s="20"/>
      <c r="X679" s="20">
        <v>995</v>
      </c>
      <c r="Y679" s="173">
        <v>76.552918050000002</v>
      </c>
      <c r="Z679" s="173"/>
      <c r="AA679" s="173"/>
      <c r="AB679" s="173"/>
    </row>
    <row r="680" spans="1:28" x14ac:dyDescent="0.25">
      <c r="D680" s="1" t="s">
        <v>100</v>
      </c>
      <c r="E680" s="1" t="s">
        <v>101</v>
      </c>
      <c r="G680" s="20">
        <v>609</v>
      </c>
      <c r="H680" s="20">
        <v>144</v>
      </c>
      <c r="I680" s="20">
        <v>25</v>
      </c>
      <c r="J680" s="20">
        <v>8</v>
      </c>
      <c r="K680" s="20">
        <v>100</v>
      </c>
      <c r="L680" s="20">
        <v>5</v>
      </c>
      <c r="M680" s="20">
        <v>6</v>
      </c>
      <c r="N680" s="20">
        <v>100</v>
      </c>
      <c r="O680" s="20">
        <v>100</v>
      </c>
      <c r="P680" s="20">
        <v>0</v>
      </c>
      <c r="Q680" s="20">
        <v>147</v>
      </c>
      <c r="R680" s="20">
        <v>218</v>
      </c>
      <c r="S680" s="20">
        <v>211</v>
      </c>
      <c r="T680" s="20">
        <v>7</v>
      </c>
      <c r="U680" s="20">
        <v>0</v>
      </c>
      <c r="V680" s="20">
        <v>0</v>
      </c>
      <c r="W680" s="20"/>
      <c r="X680" s="20">
        <v>33</v>
      </c>
      <c r="Y680" s="173">
        <v>70.875321330000006</v>
      </c>
      <c r="Z680" s="173"/>
      <c r="AA680" s="173"/>
      <c r="AB680" s="173"/>
    </row>
    <row r="681" spans="1:28" x14ac:dyDescent="0.25">
      <c r="D681" s="1" t="s">
        <v>102</v>
      </c>
      <c r="E681" s="1" t="s">
        <v>103</v>
      </c>
      <c r="G681" s="20">
        <v>669</v>
      </c>
      <c r="H681" s="20">
        <v>280</v>
      </c>
      <c r="I681" s="20">
        <v>10</v>
      </c>
      <c r="J681" s="20">
        <v>25</v>
      </c>
      <c r="K681" s="20">
        <v>240</v>
      </c>
      <c r="L681" s="20">
        <v>0</v>
      </c>
      <c r="M681" s="20">
        <v>5</v>
      </c>
      <c r="N681" s="20">
        <v>65</v>
      </c>
      <c r="O681" s="20">
        <v>0</v>
      </c>
      <c r="P681" s="20">
        <v>65</v>
      </c>
      <c r="Q681" s="20">
        <v>45</v>
      </c>
      <c r="R681" s="20">
        <v>279</v>
      </c>
      <c r="S681" s="20">
        <v>270</v>
      </c>
      <c r="T681" s="20">
        <v>9</v>
      </c>
      <c r="U681" s="20">
        <v>0</v>
      </c>
      <c r="V681" s="20">
        <v>0</v>
      </c>
      <c r="W681" s="20"/>
      <c r="X681" s="20">
        <v>3</v>
      </c>
      <c r="Y681" s="173">
        <v>104.12996106</v>
      </c>
      <c r="Z681" s="173"/>
      <c r="AA681" s="173"/>
      <c r="AB681" s="173"/>
    </row>
    <row r="682" spans="1:28" x14ac:dyDescent="0.25">
      <c r="D682" s="1" t="s">
        <v>104</v>
      </c>
      <c r="E682" s="1" t="s">
        <v>105</v>
      </c>
      <c r="G682" s="20">
        <v>533</v>
      </c>
      <c r="H682" s="20">
        <v>35</v>
      </c>
      <c r="I682" s="20">
        <v>8</v>
      </c>
      <c r="J682" s="20">
        <v>0</v>
      </c>
      <c r="K682" s="20">
        <v>27</v>
      </c>
      <c r="L682" s="20">
        <v>0</v>
      </c>
      <c r="M682" s="20">
        <v>0</v>
      </c>
      <c r="N682" s="20">
        <v>66</v>
      </c>
      <c r="O682" s="20">
        <v>66</v>
      </c>
      <c r="P682" s="20">
        <v>0</v>
      </c>
      <c r="Q682" s="20">
        <v>74</v>
      </c>
      <c r="R682" s="20">
        <v>358</v>
      </c>
      <c r="S682" s="20">
        <v>346</v>
      </c>
      <c r="T682" s="20">
        <v>12</v>
      </c>
      <c r="U682" s="20">
        <v>0</v>
      </c>
      <c r="V682" s="20">
        <v>0</v>
      </c>
      <c r="W682" s="20"/>
      <c r="X682" s="20">
        <v>27</v>
      </c>
      <c r="Y682" s="173">
        <v>88.588710380000009</v>
      </c>
      <c r="Z682" s="173"/>
      <c r="AA682" s="173"/>
      <c r="AB682" s="173"/>
    </row>
    <row r="683" spans="1:28" x14ac:dyDescent="0.25">
      <c r="D683" s="1" t="s">
        <v>124</v>
      </c>
      <c r="E683" s="1" t="s">
        <v>125</v>
      </c>
      <c r="G683" s="20">
        <v>544</v>
      </c>
      <c r="H683" s="20">
        <v>44</v>
      </c>
      <c r="I683" s="20">
        <v>0</v>
      </c>
      <c r="J683" s="20">
        <v>17</v>
      </c>
      <c r="K683" s="20">
        <v>25</v>
      </c>
      <c r="L683" s="20">
        <v>0</v>
      </c>
      <c r="M683" s="20">
        <v>2</v>
      </c>
      <c r="N683" s="20">
        <v>0</v>
      </c>
      <c r="O683" s="20">
        <v>0</v>
      </c>
      <c r="P683" s="20">
        <v>0</v>
      </c>
      <c r="Q683" s="20">
        <v>83</v>
      </c>
      <c r="R683" s="20">
        <v>417</v>
      </c>
      <c r="S683" s="20">
        <v>196</v>
      </c>
      <c r="T683" s="20">
        <v>0</v>
      </c>
      <c r="U683" s="20">
        <v>221</v>
      </c>
      <c r="V683" s="20">
        <v>0</v>
      </c>
      <c r="W683" s="20"/>
      <c r="X683" s="20">
        <v>15</v>
      </c>
      <c r="Y683" s="173">
        <v>52.15914088000001</v>
      </c>
      <c r="Z683" s="173"/>
      <c r="AA683" s="173"/>
      <c r="AB683" s="173"/>
    </row>
    <row r="684" spans="1:28" x14ac:dyDescent="0.25">
      <c r="D684" s="1" t="s">
        <v>130</v>
      </c>
      <c r="E684" s="1" t="s">
        <v>131</v>
      </c>
      <c r="G684" s="20">
        <v>1102</v>
      </c>
      <c r="H684" s="20">
        <v>715</v>
      </c>
      <c r="I684" s="20">
        <v>17</v>
      </c>
      <c r="J684" s="20">
        <v>81.900000000000006</v>
      </c>
      <c r="K684" s="20">
        <v>208.7</v>
      </c>
      <c r="L684" s="20">
        <v>0</v>
      </c>
      <c r="M684" s="20">
        <v>407.4</v>
      </c>
      <c r="N684" s="20">
        <v>63</v>
      </c>
      <c r="O684" s="20">
        <v>2</v>
      </c>
      <c r="P684" s="20">
        <v>61</v>
      </c>
      <c r="Q684" s="20">
        <v>52</v>
      </c>
      <c r="R684" s="20">
        <v>272</v>
      </c>
      <c r="S684" s="20">
        <v>244.8</v>
      </c>
      <c r="T684" s="20">
        <v>9</v>
      </c>
      <c r="U684" s="20">
        <v>18.2</v>
      </c>
      <c r="V684" s="20">
        <v>0</v>
      </c>
      <c r="W684" s="20"/>
      <c r="X684" s="20">
        <v>425</v>
      </c>
      <c r="Y684" s="173">
        <v>83.303269130000004</v>
      </c>
      <c r="Z684" s="173"/>
      <c r="AA684" s="173"/>
      <c r="AB684" s="173"/>
    </row>
    <row r="685" spans="1:28" x14ac:dyDescent="0.25">
      <c r="D685" s="1" t="s">
        <v>543</v>
      </c>
      <c r="E685" s="1" t="s">
        <v>544</v>
      </c>
      <c r="G685" s="20">
        <v>461</v>
      </c>
      <c r="H685" s="20">
        <v>169</v>
      </c>
      <c r="I685" s="20">
        <v>22</v>
      </c>
      <c r="J685" s="20">
        <v>1</v>
      </c>
      <c r="K685" s="20">
        <v>95</v>
      </c>
      <c r="L685" s="20">
        <v>0</v>
      </c>
      <c r="M685" s="20">
        <v>51</v>
      </c>
      <c r="N685" s="20">
        <v>0</v>
      </c>
      <c r="O685" s="20">
        <v>0</v>
      </c>
      <c r="P685" s="20">
        <v>0</v>
      </c>
      <c r="Q685" s="20">
        <v>0</v>
      </c>
      <c r="R685" s="20">
        <v>292</v>
      </c>
      <c r="S685" s="20">
        <v>292</v>
      </c>
      <c r="T685" s="20">
        <v>0</v>
      </c>
      <c r="U685" s="20">
        <v>0</v>
      </c>
      <c r="V685" s="20">
        <v>0</v>
      </c>
      <c r="W685" s="20"/>
      <c r="X685" s="20">
        <v>50</v>
      </c>
      <c r="Y685" s="173">
        <v>68.993927930000012</v>
      </c>
      <c r="Z685" s="173"/>
      <c r="AA685" s="173"/>
      <c r="AB685" s="173"/>
    </row>
    <row r="686" spans="1:28" x14ac:dyDescent="0.25">
      <c r="D686" s="1" t="s">
        <v>553</v>
      </c>
      <c r="E686" s="1" t="s">
        <v>554</v>
      </c>
      <c r="G686" s="20">
        <v>240</v>
      </c>
      <c r="H686" s="20">
        <v>76</v>
      </c>
      <c r="I686" s="20">
        <v>0</v>
      </c>
      <c r="J686" s="20">
        <v>0</v>
      </c>
      <c r="K686" s="20">
        <v>0</v>
      </c>
      <c r="L686" s="20">
        <v>0</v>
      </c>
      <c r="M686" s="20">
        <v>76</v>
      </c>
      <c r="N686" s="20">
        <v>55</v>
      </c>
      <c r="O686" s="20">
        <v>55</v>
      </c>
      <c r="P686" s="20">
        <v>0</v>
      </c>
      <c r="Q686" s="20">
        <v>0</v>
      </c>
      <c r="R686" s="20">
        <v>109</v>
      </c>
      <c r="S686" s="20">
        <v>109</v>
      </c>
      <c r="T686" s="20">
        <v>0</v>
      </c>
      <c r="U686" s="20">
        <v>0</v>
      </c>
      <c r="V686" s="20">
        <v>0</v>
      </c>
      <c r="W686" s="20"/>
      <c r="X686" s="20">
        <v>3</v>
      </c>
      <c r="Y686" s="173">
        <v>67.942804910000007</v>
      </c>
      <c r="Z686" s="173"/>
      <c r="AA686" s="173"/>
      <c r="AB686" s="173"/>
    </row>
    <row r="687" spans="1:28" x14ac:dyDescent="0.25">
      <c r="D687" s="1" t="s">
        <v>562</v>
      </c>
      <c r="E687" s="1" t="s">
        <v>563</v>
      </c>
      <c r="G687" s="20">
        <v>716</v>
      </c>
      <c r="H687" s="20">
        <v>437</v>
      </c>
      <c r="I687" s="20">
        <v>0</v>
      </c>
      <c r="J687" s="20">
        <v>0</v>
      </c>
      <c r="K687" s="20">
        <v>56</v>
      </c>
      <c r="L687" s="20">
        <v>0</v>
      </c>
      <c r="M687" s="20">
        <v>381</v>
      </c>
      <c r="N687" s="20">
        <v>38</v>
      </c>
      <c r="O687" s="20">
        <v>38</v>
      </c>
      <c r="P687" s="20">
        <v>0</v>
      </c>
      <c r="Q687" s="20">
        <v>0</v>
      </c>
      <c r="R687" s="20">
        <v>241</v>
      </c>
      <c r="S687" s="20">
        <v>241</v>
      </c>
      <c r="T687" s="20">
        <v>0</v>
      </c>
      <c r="U687" s="20">
        <v>0</v>
      </c>
      <c r="V687" s="20">
        <v>0</v>
      </c>
      <c r="W687" s="20"/>
      <c r="X687" s="20">
        <v>177</v>
      </c>
      <c r="Y687" s="173">
        <v>72.834669200000008</v>
      </c>
      <c r="Z687" s="173"/>
      <c r="AA687" s="173"/>
      <c r="AB687" s="173"/>
    </row>
    <row r="688" spans="1:28" x14ac:dyDescent="0.25">
      <c r="D688" s="1" t="s">
        <v>399</v>
      </c>
      <c r="E688" s="1" t="s">
        <v>400</v>
      </c>
      <c r="G688" s="20">
        <v>313</v>
      </c>
      <c r="H688" s="20">
        <v>93</v>
      </c>
      <c r="I688" s="20">
        <v>12</v>
      </c>
      <c r="J688" s="20">
        <v>0</v>
      </c>
      <c r="K688" s="20">
        <v>30</v>
      </c>
      <c r="L688" s="20">
        <v>0</v>
      </c>
      <c r="M688" s="20">
        <v>51</v>
      </c>
      <c r="N688" s="20">
        <v>23</v>
      </c>
      <c r="O688" s="20">
        <v>23</v>
      </c>
      <c r="P688" s="20">
        <v>0</v>
      </c>
      <c r="Q688" s="20">
        <v>32</v>
      </c>
      <c r="R688" s="20">
        <v>165</v>
      </c>
      <c r="S688" s="20">
        <v>165</v>
      </c>
      <c r="T688" s="20">
        <v>0</v>
      </c>
      <c r="U688" s="20">
        <v>0</v>
      </c>
      <c r="V688" s="20">
        <v>0</v>
      </c>
      <c r="W688" s="20"/>
      <c r="X688" s="20">
        <v>25</v>
      </c>
      <c r="Y688" s="173">
        <v>44.207132799999997</v>
      </c>
      <c r="Z688" s="173"/>
      <c r="AA688" s="173"/>
      <c r="AB688" s="173"/>
    </row>
    <row r="689" spans="4:28" x14ac:dyDescent="0.25">
      <c r="D689" s="1" t="s">
        <v>405</v>
      </c>
      <c r="E689" s="1" t="s">
        <v>406</v>
      </c>
      <c r="G689" s="20">
        <v>227</v>
      </c>
      <c r="H689" s="20">
        <v>59</v>
      </c>
      <c r="I689" s="20">
        <v>0</v>
      </c>
      <c r="J689" s="20">
        <v>0</v>
      </c>
      <c r="K689" s="20">
        <v>0</v>
      </c>
      <c r="L689" s="20">
        <v>0</v>
      </c>
      <c r="M689" s="20">
        <v>59</v>
      </c>
      <c r="N689" s="20">
        <v>5</v>
      </c>
      <c r="O689" s="20">
        <v>5</v>
      </c>
      <c r="P689" s="20">
        <v>0</v>
      </c>
      <c r="Q689" s="20">
        <v>17</v>
      </c>
      <c r="R689" s="20">
        <v>146</v>
      </c>
      <c r="S689" s="20">
        <v>141</v>
      </c>
      <c r="T689" s="20">
        <v>5</v>
      </c>
      <c r="U689" s="20">
        <v>0</v>
      </c>
      <c r="V689" s="20">
        <v>0</v>
      </c>
      <c r="W689" s="20"/>
      <c r="X689" s="20">
        <v>0</v>
      </c>
      <c r="Y689" s="173">
        <v>54.69965432</v>
      </c>
      <c r="Z689" s="173"/>
      <c r="AA689" s="173"/>
      <c r="AB689" s="173"/>
    </row>
    <row r="690" spans="4:28" x14ac:dyDescent="0.25">
      <c r="D690" s="1" t="s">
        <v>413</v>
      </c>
      <c r="E690" s="1" t="s">
        <v>414</v>
      </c>
      <c r="G690" s="20">
        <v>1667</v>
      </c>
      <c r="H690" s="20">
        <v>547</v>
      </c>
      <c r="I690" s="20">
        <v>130</v>
      </c>
      <c r="J690" s="20">
        <v>137</v>
      </c>
      <c r="K690" s="20">
        <v>143</v>
      </c>
      <c r="L690" s="20">
        <v>20</v>
      </c>
      <c r="M690" s="20">
        <v>117</v>
      </c>
      <c r="N690" s="20">
        <v>397</v>
      </c>
      <c r="O690" s="20">
        <v>32</v>
      </c>
      <c r="P690" s="20">
        <v>365</v>
      </c>
      <c r="Q690" s="20">
        <v>332</v>
      </c>
      <c r="R690" s="20">
        <v>391</v>
      </c>
      <c r="S690" s="20">
        <v>343</v>
      </c>
      <c r="T690" s="20">
        <v>11</v>
      </c>
      <c r="U690" s="20">
        <v>37</v>
      </c>
      <c r="V690" s="20">
        <v>0</v>
      </c>
      <c r="W690" s="20"/>
      <c r="X690" s="20">
        <v>116</v>
      </c>
      <c r="Y690" s="173">
        <v>134.29048149000002</v>
      </c>
      <c r="Z690" s="173"/>
      <c r="AA690" s="173"/>
      <c r="AB690" s="173"/>
    </row>
    <row r="691" spans="4:28" x14ac:dyDescent="0.25">
      <c r="D691" s="1" t="s">
        <v>435</v>
      </c>
      <c r="E691" s="1" t="s">
        <v>436</v>
      </c>
      <c r="G691" s="20">
        <v>693</v>
      </c>
      <c r="H691" s="20">
        <v>44</v>
      </c>
      <c r="I691" s="20">
        <v>36</v>
      </c>
      <c r="J691" s="20">
        <v>0</v>
      </c>
      <c r="K691" s="20">
        <v>0</v>
      </c>
      <c r="L691" s="20">
        <v>0</v>
      </c>
      <c r="M691" s="20">
        <v>8</v>
      </c>
      <c r="N691" s="20">
        <v>0</v>
      </c>
      <c r="O691" s="20">
        <v>0</v>
      </c>
      <c r="P691" s="20">
        <v>0</v>
      </c>
      <c r="Q691" s="20">
        <v>10</v>
      </c>
      <c r="R691" s="20">
        <v>639</v>
      </c>
      <c r="S691" s="20">
        <v>248</v>
      </c>
      <c r="T691" s="20">
        <v>18</v>
      </c>
      <c r="U691" s="20">
        <v>373</v>
      </c>
      <c r="V691" s="20">
        <v>0</v>
      </c>
      <c r="W691" s="20"/>
      <c r="X691" s="20">
        <v>5</v>
      </c>
      <c r="Y691" s="173">
        <v>49.893070529999996</v>
      </c>
      <c r="Z691" s="173"/>
      <c r="AA691" s="173"/>
      <c r="AB691" s="173"/>
    </row>
    <row r="692" spans="4:28" x14ac:dyDescent="0.25">
      <c r="D692" s="1" t="s">
        <v>439</v>
      </c>
      <c r="E692" s="1" t="s">
        <v>440</v>
      </c>
      <c r="G692" s="20">
        <v>978</v>
      </c>
      <c r="H692" s="20">
        <v>72</v>
      </c>
      <c r="I692" s="20">
        <v>0</v>
      </c>
      <c r="J692" s="20">
        <v>0</v>
      </c>
      <c r="K692" s="20">
        <v>0</v>
      </c>
      <c r="L692" s="20">
        <v>0</v>
      </c>
      <c r="M692" s="20">
        <v>72</v>
      </c>
      <c r="N692" s="20">
        <v>609</v>
      </c>
      <c r="O692" s="20">
        <v>583</v>
      </c>
      <c r="P692" s="20">
        <v>26</v>
      </c>
      <c r="Q692" s="20">
        <v>42</v>
      </c>
      <c r="R692" s="20">
        <v>255</v>
      </c>
      <c r="S692" s="20">
        <v>248</v>
      </c>
      <c r="T692" s="20">
        <v>7</v>
      </c>
      <c r="U692" s="20">
        <v>0</v>
      </c>
      <c r="V692" s="20">
        <v>0</v>
      </c>
      <c r="W692" s="20"/>
      <c r="X692" s="20">
        <v>213</v>
      </c>
      <c r="Y692" s="173">
        <v>59.497625910000004</v>
      </c>
      <c r="Z692" s="173"/>
      <c r="AA692" s="173"/>
      <c r="AB692" s="173"/>
    </row>
    <row r="693" spans="4:28" x14ac:dyDescent="0.25">
      <c r="D693" s="1" t="s">
        <v>443</v>
      </c>
      <c r="E693" s="1" t="s">
        <v>444</v>
      </c>
      <c r="G693" s="20">
        <v>639</v>
      </c>
      <c r="H693" s="20">
        <v>280</v>
      </c>
      <c r="I693" s="20">
        <v>14</v>
      </c>
      <c r="J693" s="20">
        <v>12</v>
      </c>
      <c r="K693" s="20">
        <v>156</v>
      </c>
      <c r="L693" s="20">
        <v>0</v>
      </c>
      <c r="M693" s="20">
        <v>98</v>
      </c>
      <c r="N693" s="20">
        <v>57</v>
      </c>
      <c r="O693" s="20">
        <v>57</v>
      </c>
      <c r="P693" s="20">
        <v>0</v>
      </c>
      <c r="Q693" s="20">
        <v>0</v>
      </c>
      <c r="R693" s="20">
        <v>302</v>
      </c>
      <c r="S693" s="20">
        <v>302</v>
      </c>
      <c r="T693" s="20">
        <v>0</v>
      </c>
      <c r="U693" s="20">
        <v>0</v>
      </c>
      <c r="V693" s="20">
        <v>0</v>
      </c>
      <c r="W693" s="20"/>
      <c r="X693" s="20">
        <v>116</v>
      </c>
      <c r="Y693" s="173">
        <v>65.669720639999994</v>
      </c>
      <c r="Z693" s="173"/>
      <c r="AA693" s="173"/>
      <c r="AB693" s="173"/>
    </row>
    <row r="694" spans="4:28" x14ac:dyDescent="0.25">
      <c r="D694" s="1" t="s">
        <v>447</v>
      </c>
      <c r="E694" s="1" t="s">
        <v>448</v>
      </c>
      <c r="G694" s="20">
        <v>2060</v>
      </c>
      <c r="H694" s="20">
        <v>754</v>
      </c>
      <c r="I694" s="20">
        <v>7</v>
      </c>
      <c r="J694" s="20">
        <v>4</v>
      </c>
      <c r="K694" s="20">
        <v>568</v>
      </c>
      <c r="L694" s="20">
        <v>0</v>
      </c>
      <c r="M694" s="20">
        <v>175</v>
      </c>
      <c r="N694" s="20">
        <v>337</v>
      </c>
      <c r="O694" s="20">
        <v>337</v>
      </c>
      <c r="P694" s="20">
        <v>0</v>
      </c>
      <c r="Q694" s="20">
        <v>666</v>
      </c>
      <c r="R694" s="20">
        <v>303</v>
      </c>
      <c r="S694" s="20">
        <v>285</v>
      </c>
      <c r="T694" s="20">
        <v>18</v>
      </c>
      <c r="U694" s="20">
        <v>0</v>
      </c>
      <c r="V694" s="20">
        <v>76</v>
      </c>
      <c r="W694" s="20"/>
      <c r="X694" s="20">
        <v>204</v>
      </c>
      <c r="Y694" s="173">
        <v>80.843075139999996</v>
      </c>
      <c r="Z694" s="173"/>
      <c r="AA694" s="173"/>
      <c r="AB694" s="173"/>
    </row>
    <row r="695" spans="4:28" x14ac:dyDescent="0.25">
      <c r="D695" s="1" t="s">
        <v>449</v>
      </c>
      <c r="E695" s="1" t="s">
        <v>450</v>
      </c>
      <c r="G695" s="20">
        <v>156</v>
      </c>
      <c r="H695" s="20">
        <v>50</v>
      </c>
      <c r="I695" s="20">
        <v>6</v>
      </c>
      <c r="J695" s="20">
        <v>0</v>
      </c>
      <c r="K695" s="20">
        <v>14</v>
      </c>
      <c r="L695" s="20">
        <v>0</v>
      </c>
      <c r="M695" s="20">
        <v>30</v>
      </c>
      <c r="N695" s="20">
        <v>10</v>
      </c>
      <c r="O695" s="20">
        <v>10</v>
      </c>
      <c r="P695" s="20">
        <v>0</v>
      </c>
      <c r="Q695" s="20">
        <v>78</v>
      </c>
      <c r="R695" s="20">
        <v>18</v>
      </c>
      <c r="S695" s="20">
        <v>1</v>
      </c>
      <c r="T695" s="20">
        <v>17</v>
      </c>
      <c r="U695" s="20">
        <v>0</v>
      </c>
      <c r="V695" s="20">
        <v>0</v>
      </c>
      <c r="W695" s="20"/>
      <c r="X695" s="20">
        <v>7</v>
      </c>
      <c r="Y695" s="173">
        <v>70.443503219999997</v>
      </c>
      <c r="Z695" s="173"/>
      <c r="AA695" s="173"/>
      <c r="AB695" s="173"/>
    </row>
    <row r="696" spans="4:28" x14ac:dyDescent="0.25">
      <c r="D696" s="1" t="s">
        <v>455</v>
      </c>
      <c r="E696" s="1" t="s">
        <v>456</v>
      </c>
      <c r="G696" s="20">
        <v>1165</v>
      </c>
      <c r="H696" s="20">
        <v>291</v>
      </c>
      <c r="I696" s="20">
        <v>26</v>
      </c>
      <c r="J696" s="20">
        <v>0</v>
      </c>
      <c r="K696" s="20">
        <v>0</v>
      </c>
      <c r="L696" s="20">
        <v>0</v>
      </c>
      <c r="M696" s="20">
        <v>265</v>
      </c>
      <c r="N696" s="20">
        <v>155</v>
      </c>
      <c r="O696" s="20">
        <v>155</v>
      </c>
      <c r="P696" s="20">
        <v>0</v>
      </c>
      <c r="Q696" s="20">
        <v>35</v>
      </c>
      <c r="R696" s="20">
        <v>684</v>
      </c>
      <c r="S696" s="20">
        <v>642</v>
      </c>
      <c r="T696" s="20">
        <v>42</v>
      </c>
      <c r="U696" s="20">
        <v>0</v>
      </c>
      <c r="V696" s="20">
        <v>0</v>
      </c>
      <c r="W696" s="20"/>
      <c r="X696" s="20">
        <v>213</v>
      </c>
      <c r="Y696" s="173">
        <v>91.694655100000006</v>
      </c>
      <c r="Z696" s="173"/>
      <c r="AA696" s="173"/>
      <c r="AB696" s="173"/>
    </row>
    <row r="697" spans="4:28" x14ac:dyDescent="0.25">
      <c r="D697" s="1" t="s">
        <v>459</v>
      </c>
      <c r="E697" s="1" t="s">
        <v>460</v>
      </c>
      <c r="G697" s="20">
        <v>1130</v>
      </c>
      <c r="H697" s="20">
        <v>248</v>
      </c>
      <c r="I697" s="20">
        <v>83</v>
      </c>
      <c r="J697" s="20">
        <v>24</v>
      </c>
      <c r="K697" s="20">
        <v>7</v>
      </c>
      <c r="L697" s="20">
        <v>0</v>
      </c>
      <c r="M697" s="20">
        <v>134</v>
      </c>
      <c r="N697" s="20">
        <v>165</v>
      </c>
      <c r="O697" s="20">
        <v>9</v>
      </c>
      <c r="P697" s="20">
        <v>156</v>
      </c>
      <c r="Q697" s="20">
        <v>147</v>
      </c>
      <c r="R697" s="20">
        <v>570</v>
      </c>
      <c r="S697" s="20">
        <v>462</v>
      </c>
      <c r="T697" s="20">
        <v>10</v>
      </c>
      <c r="U697" s="20">
        <v>98</v>
      </c>
      <c r="V697" s="20">
        <v>0</v>
      </c>
      <c r="W697" s="20"/>
      <c r="X697" s="20">
        <v>104</v>
      </c>
      <c r="Y697" s="173">
        <v>101.36671364</v>
      </c>
      <c r="Z697" s="173"/>
      <c r="AA697" s="173"/>
      <c r="AB697" s="173"/>
    </row>
    <row r="698" spans="4:28" x14ac:dyDescent="0.25">
      <c r="D698" s="1" t="s">
        <v>624</v>
      </c>
      <c r="E698" s="1" t="s">
        <v>625</v>
      </c>
      <c r="G698" s="20">
        <v>2432</v>
      </c>
      <c r="H698" s="20">
        <v>1094</v>
      </c>
      <c r="I698" s="20">
        <v>629.5</v>
      </c>
      <c r="J698" s="20">
        <v>21.9</v>
      </c>
      <c r="K698" s="20">
        <v>119.5</v>
      </c>
      <c r="L698" s="20">
        <v>0</v>
      </c>
      <c r="M698" s="20">
        <v>323.10000000000002</v>
      </c>
      <c r="N698" s="20">
        <v>720</v>
      </c>
      <c r="O698" s="20">
        <v>628</v>
      </c>
      <c r="P698" s="20">
        <v>92</v>
      </c>
      <c r="Q698" s="20">
        <v>297</v>
      </c>
      <c r="R698" s="20">
        <v>321</v>
      </c>
      <c r="S698" s="20">
        <v>272</v>
      </c>
      <c r="T698" s="20">
        <v>10</v>
      </c>
      <c r="U698" s="20">
        <v>39</v>
      </c>
      <c r="V698" s="20">
        <v>0</v>
      </c>
      <c r="W698" s="20"/>
      <c r="X698" s="20">
        <v>52</v>
      </c>
      <c r="Y698" s="173">
        <v>99.506885890000007</v>
      </c>
      <c r="Z698" s="173"/>
      <c r="AA698" s="173"/>
      <c r="AB698" s="173"/>
    </row>
    <row r="699" spans="4:28" x14ac:dyDescent="0.25">
      <c r="D699" s="1" t="s">
        <v>638</v>
      </c>
      <c r="E699" s="1" t="s">
        <v>639</v>
      </c>
      <c r="G699" s="20">
        <v>58</v>
      </c>
      <c r="H699" s="20">
        <v>0</v>
      </c>
      <c r="I699" s="20">
        <v>0</v>
      </c>
      <c r="J699" s="20">
        <v>0</v>
      </c>
      <c r="K699" s="20">
        <v>0</v>
      </c>
      <c r="L699" s="20">
        <v>0</v>
      </c>
      <c r="M699" s="20">
        <v>0</v>
      </c>
      <c r="N699" s="20">
        <v>8</v>
      </c>
      <c r="O699" s="20">
        <v>8</v>
      </c>
      <c r="P699" s="20">
        <v>0</v>
      </c>
      <c r="Q699" s="20">
        <v>3</v>
      </c>
      <c r="R699" s="20">
        <v>47</v>
      </c>
      <c r="S699" s="20">
        <v>36</v>
      </c>
      <c r="T699" s="20">
        <v>11</v>
      </c>
      <c r="U699" s="20">
        <v>0</v>
      </c>
      <c r="V699" s="20">
        <v>0</v>
      </c>
      <c r="W699" s="20"/>
      <c r="X699" s="20">
        <v>69</v>
      </c>
      <c r="Y699" s="173">
        <v>107.19896727</v>
      </c>
      <c r="Z699" s="173"/>
      <c r="AA699" s="173"/>
      <c r="AB699" s="173"/>
    </row>
    <row r="700" spans="4:28" x14ac:dyDescent="0.25">
      <c r="D700" s="1" t="s">
        <v>572</v>
      </c>
      <c r="E700" s="1" t="s">
        <v>573</v>
      </c>
      <c r="G700" s="20">
        <v>270</v>
      </c>
      <c r="H700" s="20">
        <v>0</v>
      </c>
      <c r="I700" s="20">
        <v>0</v>
      </c>
      <c r="J700" s="20">
        <v>0</v>
      </c>
      <c r="K700" s="20">
        <v>0</v>
      </c>
      <c r="L700" s="20">
        <v>0</v>
      </c>
      <c r="M700" s="20">
        <v>0</v>
      </c>
      <c r="N700" s="20">
        <v>12</v>
      </c>
      <c r="O700" s="20">
        <v>12</v>
      </c>
      <c r="P700" s="20">
        <v>0</v>
      </c>
      <c r="Q700" s="20">
        <v>31</v>
      </c>
      <c r="R700" s="20">
        <v>227</v>
      </c>
      <c r="S700" s="20">
        <v>227</v>
      </c>
      <c r="T700" s="20">
        <v>0</v>
      </c>
      <c r="U700" s="20">
        <v>0</v>
      </c>
      <c r="V700" s="20">
        <v>0</v>
      </c>
      <c r="W700" s="20"/>
      <c r="X700" s="20">
        <v>67</v>
      </c>
      <c r="Y700" s="173">
        <v>58.349417109999997</v>
      </c>
      <c r="Z700" s="173"/>
      <c r="AA700" s="173"/>
      <c r="AB700" s="173"/>
    </row>
    <row r="701" spans="4:28" x14ac:dyDescent="0.25">
      <c r="D701" s="1" t="s">
        <v>674</v>
      </c>
      <c r="E701" s="1" t="s">
        <v>675</v>
      </c>
      <c r="G701" s="20">
        <v>896</v>
      </c>
      <c r="H701" s="20">
        <v>666</v>
      </c>
      <c r="I701" s="20">
        <v>0</v>
      </c>
      <c r="J701" s="20">
        <v>0</v>
      </c>
      <c r="K701" s="20">
        <v>105</v>
      </c>
      <c r="L701" s="20">
        <v>0</v>
      </c>
      <c r="M701" s="20">
        <v>561</v>
      </c>
      <c r="N701" s="20">
        <v>0</v>
      </c>
      <c r="O701" s="20">
        <v>0</v>
      </c>
      <c r="P701" s="20">
        <v>0</v>
      </c>
      <c r="Q701" s="20">
        <v>11</v>
      </c>
      <c r="R701" s="20">
        <v>219</v>
      </c>
      <c r="S701" s="20">
        <v>205</v>
      </c>
      <c r="T701" s="20">
        <v>0</v>
      </c>
      <c r="U701" s="20">
        <v>14</v>
      </c>
      <c r="V701" s="20">
        <v>0</v>
      </c>
      <c r="W701" s="20"/>
      <c r="X701" s="20">
        <v>176</v>
      </c>
      <c r="Y701" s="173">
        <v>77.236956669999998</v>
      </c>
      <c r="Z701" s="173"/>
      <c r="AA701" s="173"/>
      <c r="AB701" s="173"/>
    </row>
    <row r="702" spans="4:28" x14ac:dyDescent="0.25">
      <c r="D702" s="1" t="s">
        <v>144</v>
      </c>
      <c r="E702" s="1" t="s">
        <v>145</v>
      </c>
      <c r="G702" s="20">
        <v>523</v>
      </c>
      <c r="H702" s="20">
        <v>112</v>
      </c>
      <c r="I702" s="20">
        <v>15</v>
      </c>
      <c r="J702" s="20">
        <v>0</v>
      </c>
      <c r="K702" s="20">
        <v>41</v>
      </c>
      <c r="L702" s="20">
        <v>2</v>
      </c>
      <c r="M702" s="20">
        <v>54</v>
      </c>
      <c r="N702" s="20">
        <v>33</v>
      </c>
      <c r="O702" s="20">
        <v>33</v>
      </c>
      <c r="P702" s="20">
        <v>0</v>
      </c>
      <c r="Q702" s="20">
        <v>66</v>
      </c>
      <c r="R702" s="20">
        <v>312</v>
      </c>
      <c r="S702" s="20">
        <v>301</v>
      </c>
      <c r="T702" s="20">
        <v>11</v>
      </c>
      <c r="U702" s="20">
        <v>0</v>
      </c>
      <c r="V702" s="20">
        <v>0</v>
      </c>
      <c r="W702" s="20"/>
      <c r="X702" s="20">
        <v>31</v>
      </c>
      <c r="Y702" s="173">
        <v>98.656417929999989</v>
      </c>
      <c r="Z702" s="173"/>
      <c r="AA702" s="173"/>
      <c r="AB702" s="173"/>
    </row>
    <row r="703" spans="4:28" x14ac:dyDescent="0.25">
      <c r="D703" s="1" t="s">
        <v>595</v>
      </c>
      <c r="E703" s="1" t="s">
        <v>596</v>
      </c>
      <c r="G703" s="20">
        <v>755</v>
      </c>
      <c r="H703" s="20">
        <v>179</v>
      </c>
      <c r="I703" s="20">
        <v>53</v>
      </c>
      <c r="J703" s="20">
        <v>3</v>
      </c>
      <c r="K703" s="20">
        <v>122</v>
      </c>
      <c r="L703" s="20">
        <v>1</v>
      </c>
      <c r="M703" s="20">
        <v>0</v>
      </c>
      <c r="N703" s="20">
        <v>123</v>
      </c>
      <c r="O703" s="20">
        <v>123</v>
      </c>
      <c r="P703" s="20">
        <v>0</v>
      </c>
      <c r="Q703" s="20">
        <v>110</v>
      </c>
      <c r="R703" s="20">
        <v>343</v>
      </c>
      <c r="S703" s="20">
        <v>343</v>
      </c>
      <c r="T703" s="20">
        <v>0</v>
      </c>
      <c r="U703" s="20">
        <v>0</v>
      </c>
      <c r="V703" s="20">
        <v>0</v>
      </c>
      <c r="W703" s="20"/>
      <c r="X703" s="20">
        <v>49</v>
      </c>
      <c r="Y703" s="173">
        <v>76.106971970000018</v>
      </c>
      <c r="Z703" s="173"/>
      <c r="AA703" s="173"/>
      <c r="AB703" s="173"/>
    </row>
    <row r="704" spans="4:28" x14ac:dyDescent="0.25">
      <c r="D704" s="1" t="s">
        <v>270</v>
      </c>
      <c r="E704" s="1" t="s">
        <v>271</v>
      </c>
      <c r="G704" s="20">
        <v>907</v>
      </c>
      <c r="H704" s="20">
        <v>190</v>
      </c>
      <c r="I704" s="20">
        <v>0</v>
      </c>
      <c r="J704" s="20">
        <v>0</v>
      </c>
      <c r="K704" s="20">
        <v>9</v>
      </c>
      <c r="L704" s="20">
        <v>0</v>
      </c>
      <c r="M704" s="20">
        <v>181</v>
      </c>
      <c r="N704" s="20">
        <v>436</v>
      </c>
      <c r="O704" s="20">
        <v>436</v>
      </c>
      <c r="P704" s="20">
        <v>0</v>
      </c>
      <c r="Q704" s="20">
        <v>42</v>
      </c>
      <c r="R704" s="20">
        <v>239</v>
      </c>
      <c r="S704" s="20">
        <v>239</v>
      </c>
      <c r="T704" s="20">
        <v>0</v>
      </c>
      <c r="U704" s="20">
        <v>0</v>
      </c>
      <c r="V704" s="20">
        <v>0</v>
      </c>
      <c r="W704" s="20"/>
      <c r="X704" s="20">
        <v>30</v>
      </c>
      <c r="Y704" s="173">
        <v>100.23358698999999</v>
      </c>
      <c r="Z704" s="173"/>
      <c r="AA704" s="173"/>
      <c r="AB704" s="173"/>
    </row>
    <row r="705" spans="4:28" x14ac:dyDescent="0.25">
      <c r="D705" s="1" t="s">
        <v>192</v>
      </c>
      <c r="E705" s="1" t="s">
        <v>193</v>
      </c>
      <c r="G705" s="20">
        <v>308</v>
      </c>
      <c r="H705" s="20">
        <v>21</v>
      </c>
      <c r="I705" s="20">
        <v>0</v>
      </c>
      <c r="J705" s="20">
        <v>0</v>
      </c>
      <c r="K705" s="20">
        <v>21</v>
      </c>
      <c r="L705" s="20">
        <v>0</v>
      </c>
      <c r="M705" s="20">
        <v>0</v>
      </c>
      <c r="N705" s="20">
        <v>10</v>
      </c>
      <c r="O705" s="20">
        <v>10</v>
      </c>
      <c r="P705" s="20">
        <v>0</v>
      </c>
      <c r="Q705" s="20">
        <v>0</v>
      </c>
      <c r="R705" s="20">
        <v>277</v>
      </c>
      <c r="S705" s="20">
        <v>270</v>
      </c>
      <c r="T705" s="20">
        <v>7</v>
      </c>
      <c r="U705" s="20">
        <v>0</v>
      </c>
      <c r="V705" s="20">
        <v>0</v>
      </c>
      <c r="W705" s="20"/>
      <c r="X705" s="20">
        <v>0</v>
      </c>
      <c r="Y705" s="173">
        <v>77.019929279999999</v>
      </c>
      <c r="Z705" s="173"/>
      <c r="AA705" s="173"/>
      <c r="AB705" s="173"/>
    </row>
    <row r="706" spans="4:28" x14ac:dyDescent="0.25">
      <c r="D706" s="1" t="s">
        <v>284</v>
      </c>
      <c r="E706" s="1" t="s">
        <v>285</v>
      </c>
      <c r="G706" s="20">
        <v>730</v>
      </c>
      <c r="H706" s="20">
        <v>303</v>
      </c>
      <c r="I706" s="20">
        <v>215</v>
      </c>
      <c r="J706" s="20">
        <v>51</v>
      </c>
      <c r="K706" s="20">
        <v>4</v>
      </c>
      <c r="L706" s="20">
        <v>33</v>
      </c>
      <c r="M706" s="20">
        <v>0</v>
      </c>
      <c r="N706" s="20">
        <v>37</v>
      </c>
      <c r="O706" s="20">
        <v>37</v>
      </c>
      <c r="P706" s="20">
        <v>0</v>
      </c>
      <c r="Q706" s="20">
        <v>78</v>
      </c>
      <c r="R706" s="20">
        <v>312</v>
      </c>
      <c r="S706" s="20">
        <v>302</v>
      </c>
      <c r="T706" s="20">
        <v>10</v>
      </c>
      <c r="U706" s="20">
        <v>0</v>
      </c>
      <c r="V706" s="20">
        <v>0</v>
      </c>
      <c r="W706" s="20"/>
      <c r="X706" s="20">
        <v>14</v>
      </c>
      <c r="Y706" s="173">
        <v>103.38395439</v>
      </c>
      <c r="Z706" s="173"/>
      <c r="AA706" s="173"/>
      <c r="AB706" s="173"/>
    </row>
    <row r="707" spans="4:28" x14ac:dyDescent="0.25">
      <c r="D707" s="1" t="s">
        <v>300</v>
      </c>
      <c r="E707" s="1" t="s">
        <v>301</v>
      </c>
      <c r="G707" s="20">
        <v>1281</v>
      </c>
      <c r="H707" s="20">
        <v>816</v>
      </c>
      <c r="I707" s="20">
        <v>368</v>
      </c>
      <c r="J707" s="20">
        <v>55</v>
      </c>
      <c r="K707" s="20">
        <v>221</v>
      </c>
      <c r="L707" s="20">
        <v>80</v>
      </c>
      <c r="M707" s="20">
        <v>92</v>
      </c>
      <c r="N707" s="20">
        <v>37</v>
      </c>
      <c r="O707" s="20">
        <v>37</v>
      </c>
      <c r="P707" s="20">
        <v>0</v>
      </c>
      <c r="Q707" s="20">
        <v>101</v>
      </c>
      <c r="R707" s="20">
        <v>327</v>
      </c>
      <c r="S707" s="20">
        <v>310</v>
      </c>
      <c r="T707" s="20">
        <v>17</v>
      </c>
      <c r="U707" s="20">
        <v>0</v>
      </c>
      <c r="V707" s="20">
        <v>0</v>
      </c>
      <c r="W707" s="20"/>
      <c r="X707" s="20">
        <v>231</v>
      </c>
      <c r="Y707" s="173">
        <v>79.703467009999997</v>
      </c>
      <c r="Z707" s="173"/>
      <c r="AA707" s="173"/>
      <c r="AB707" s="173"/>
    </row>
    <row r="708" spans="4:28" x14ac:dyDescent="0.25">
      <c r="D708" s="1" t="s">
        <v>306</v>
      </c>
      <c r="E708" s="1" t="s">
        <v>307</v>
      </c>
      <c r="G708" s="20">
        <v>949</v>
      </c>
      <c r="H708" s="20">
        <v>104</v>
      </c>
      <c r="I708" s="20">
        <v>0</v>
      </c>
      <c r="J708" s="20">
        <v>0</v>
      </c>
      <c r="K708" s="20">
        <v>0</v>
      </c>
      <c r="L708" s="20">
        <v>0</v>
      </c>
      <c r="M708" s="20">
        <v>104</v>
      </c>
      <c r="N708" s="20">
        <v>354</v>
      </c>
      <c r="O708" s="20">
        <v>84</v>
      </c>
      <c r="P708" s="20">
        <v>270</v>
      </c>
      <c r="Q708" s="20">
        <v>231</v>
      </c>
      <c r="R708" s="20">
        <v>260</v>
      </c>
      <c r="S708" s="20">
        <v>250</v>
      </c>
      <c r="T708" s="20">
        <v>10</v>
      </c>
      <c r="U708" s="20">
        <v>0</v>
      </c>
      <c r="V708" s="20">
        <v>0</v>
      </c>
      <c r="W708" s="20"/>
      <c r="X708" s="20">
        <v>25</v>
      </c>
      <c r="Y708" s="173">
        <v>97.836153499999995</v>
      </c>
      <c r="Z708" s="173"/>
      <c r="AA708" s="173"/>
      <c r="AB708" s="173"/>
    </row>
    <row r="709" spans="4:28" x14ac:dyDescent="0.25">
      <c r="D709" s="1" t="s">
        <v>316</v>
      </c>
      <c r="E709" s="1" t="s">
        <v>317</v>
      </c>
      <c r="G709" s="20">
        <v>806</v>
      </c>
      <c r="H709" s="20">
        <v>398</v>
      </c>
      <c r="I709" s="20">
        <v>206</v>
      </c>
      <c r="J709" s="20">
        <v>13</v>
      </c>
      <c r="K709" s="20">
        <v>126</v>
      </c>
      <c r="L709" s="20">
        <v>0</v>
      </c>
      <c r="M709" s="20">
        <v>53</v>
      </c>
      <c r="N709" s="20">
        <v>0</v>
      </c>
      <c r="O709" s="20">
        <v>0</v>
      </c>
      <c r="P709" s="20">
        <v>0</v>
      </c>
      <c r="Q709" s="20">
        <v>41</v>
      </c>
      <c r="R709" s="20">
        <v>367</v>
      </c>
      <c r="S709" s="20">
        <v>355</v>
      </c>
      <c r="T709" s="20">
        <v>9</v>
      </c>
      <c r="U709" s="20">
        <v>3</v>
      </c>
      <c r="V709" s="20">
        <v>0</v>
      </c>
      <c r="W709" s="20"/>
      <c r="X709" s="20">
        <v>110</v>
      </c>
      <c r="Y709" s="173">
        <v>95.935239449999997</v>
      </c>
      <c r="Z709" s="173"/>
      <c r="AA709" s="173"/>
      <c r="AB709" s="173"/>
    </row>
    <row r="710" spans="4:28" x14ac:dyDescent="0.25">
      <c r="D710" s="1" t="s">
        <v>463</v>
      </c>
      <c r="E710" s="1" t="s">
        <v>464</v>
      </c>
      <c r="G710" s="20">
        <v>620</v>
      </c>
      <c r="H710" s="20">
        <v>151</v>
      </c>
      <c r="I710" s="20">
        <v>5.3</v>
      </c>
      <c r="J710" s="20">
        <v>0</v>
      </c>
      <c r="K710" s="20">
        <v>133.5</v>
      </c>
      <c r="L710" s="20">
        <v>0</v>
      </c>
      <c r="M710" s="20">
        <v>12.3</v>
      </c>
      <c r="N710" s="20">
        <v>59</v>
      </c>
      <c r="O710" s="20">
        <v>59</v>
      </c>
      <c r="P710" s="20">
        <v>0</v>
      </c>
      <c r="Q710" s="20">
        <v>173</v>
      </c>
      <c r="R710" s="20">
        <v>237</v>
      </c>
      <c r="S710" s="20">
        <v>234.2</v>
      </c>
      <c r="T710" s="20">
        <v>2.8</v>
      </c>
      <c r="U710" s="20">
        <v>0</v>
      </c>
      <c r="V710" s="20">
        <v>17</v>
      </c>
      <c r="W710" s="20"/>
      <c r="X710" s="20">
        <v>158</v>
      </c>
      <c r="Y710" s="173">
        <v>82.012600199999994</v>
      </c>
      <c r="Z710" s="173"/>
      <c r="AA710" s="173"/>
      <c r="AB710" s="173"/>
    </row>
    <row r="711" spans="4:28" x14ac:dyDescent="0.25">
      <c r="D711" s="1" t="s">
        <v>328</v>
      </c>
      <c r="E711" s="1" t="s">
        <v>329</v>
      </c>
      <c r="G711" s="20">
        <v>366</v>
      </c>
      <c r="H711" s="20">
        <v>34</v>
      </c>
      <c r="I711" s="20">
        <v>34</v>
      </c>
      <c r="J711" s="20">
        <v>0</v>
      </c>
      <c r="K711" s="20">
        <v>0</v>
      </c>
      <c r="L711" s="20">
        <v>0</v>
      </c>
      <c r="M711" s="20">
        <v>0</v>
      </c>
      <c r="N711" s="20">
        <v>10</v>
      </c>
      <c r="O711" s="20">
        <v>10</v>
      </c>
      <c r="P711" s="20">
        <v>0</v>
      </c>
      <c r="Q711" s="20">
        <v>23</v>
      </c>
      <c r="R711" s="20">
        <v>299</v>
      </c>
      <c r="S711" s="20">
        <v>289</v>
      </c>
      <c r="T711" s="20">
        <v>10</v>
      </c>
      <c r="U711" s="20">
        <v>0</v>
      </c>
      <c r="V711" s="20">
        <v>0</v>
      </c>
      <c r="W711" s="20"/>
      <c r="X711" s="20">
        <v>0</v>
      </c>
      <c r="Y711" s="173">
        <v>93.736473889999999</v>
      </c>
      <c r="Z711" s="173"/>
      <c r="AA711" s="173"/>
      <c r="AB711" s="173"/>
    </row>
    <row r="712" spans="4:28" x14ac:dyDescent="0.25">
      <c r="D712" s="1" t="s">
        <v>465</v>
      </c>
      <c r="E712" s="1" t="s">
        <v>466</v>
      </c>
      <c r="G712" s="20">
        <v>1270</v>
      </c>
      <c r="H712" s="20">
        <v>897</v>
      </c>
      <c r="I712" s="20">
        <v>814</v>
      </c>
      <c r="J712" s="20">
        <v>0</v>
      </c>
      <c r="K712" s="20">
        <v>70</v>
      </c>
      <c r="L712" s="20">
        <v>0</v>
      </c>
      <c r="M712" s="20">
        <v>13</v>
      </c>
      <c r="N712" s="20">
        <v>0</v>
      </c>
      <c r="O712" s="20">
        <v>0</v>
      </c>
      <c r="P712" s="20">
        <v>0</v>
      </c>
      <c r="Q712" s="20">
        <v>92</v>
      </c>
      <c r="R712" s="20">
        <v>281</v>
      </c>
      <c r="S712" s="20">
        <v>271</v>
      </c>
      <c r="T712" s="20">
        <v>10</v>
      </c>
      <c r="U712" s="20">
        <v>0</v>
      </c>
      <c r="V712" s="20">
        <v>10</v>
      </c>
      <c r="W712" s="20"/>
      <c r="X712" s="20">
        <v>383</v>
      </c>
      <c r="Y712" s="173">
        <v>76.240225680000009</v>
      </c>
      <c r="Z712" s="173"/>
      <c r="AA712" s="173"/>
      <c r="AB712" s="173"/>
    </row>
    <row r="713" spans="4:28" x14ac:dyDescent="0.25">
      <c r="D713" s="1" t="s">
        <v>209</v>
      </c>
      <c r="E713" s="1" t="s">
        <v>210</v>
      </c>
      <c r="G713" s="20">
        <v>900</v>
      </c>
      <c r="H713" s="20">
        <v>530</v>
      </c>
      <c r="I713" s="20">
        <v>148</v>
      </c>
      <c r="J713" s="20">
        <v>18</v>
      </c>
      <c r="K713" s="20">
        <v>253</v>
      </c>
      <c r="L713" s="20">
        <v>0</v>
      </c>
      <c r="M713" s="20">
        <v>111</v>
      </c>
      <c r="N713" s="20">
        <v>0</v>
      </c>
      <c r="O713" s="20">
        <v>0</v>
      </c>
      <c r="P713" s="20">
        <v>0</v>
      </c>
      <c r="Q713" s="20">
        <v>45</v>
      </c>
      <c r="R713" s="20">
        <v>325</v>
      </c>
      <c r="S713" s="20">
        <v>292</v>
      </c>
      <c r="T713" s="20">
        <v>33</v>
      </c>
      <c r="U713" s="20">
        <v>0</v>
      </c>
      <c r="V713" s="20">
        <v>0</v>
      </c>
      <c r="W713" s="20"/>
      <c r="X713" s="20">
        <v>95</v>
      </c>
      <c r="Y713" s="173">
        <v>89.002869919999995</v>
      </c>
      <c r="Z713" s="173"/>
      <c r="AA713" s="173"/>
      <c r="AB713" s="173"/>
    </row>
    <row r="714" spans="4:28" x14ac:dyDescent="0.25">
      <c r="D714" s="1" t="s">
        <v>211</v>
      </c>
      <c r="E714" s="1" t="s">
        <v>212</v>
      </c>
      <c r="G714" s="20">
        <v>690</v>
      </c>
      <c r="H714" s="20">
        <v>307</v>
      </c>
      <c r="I714" s="20">
        <v>0</v>
      </c>
      <c r="J714" s="20">
        <v>153</v>
      </c>
      <c r="K714" s="20">
        <v>39</v>
      </c>
      <c r="L714" s="20">
        <v>0</v>
      </c>
      <c r="M714" s="20">
        <v>115</v>
      </c>
      <c r="N714" s="20">
        <v>0</v>
      </c>
      <c r="O714" s="20">
        <v>0</v>
      </c>
      <c r="P714" s="20">
        <v>0</v>
      </c>
      <c r="Q714" s="20">
        <v>90</v>
      </c>
      <c r="R714" s="20">
        <v>293</v>
      </c>
      <c r="S714" s="20">
        <v>230</v>
      </c>
      <c r="T714" s="20">
        <v>0</v>
      </c>
      <c r="U714" s="20">
        <v>63</v>
      </c>
      <c r="V714" s="20">
        <v>0</v>
      </c>
      <c r="W714" s="20"/>
      <c r="X714" s="20">
        <v>26</v>
      </c>
      <c r="Y714" s="173">
        <v>85.658987060000015</v>
      </c>
      <c r="Z714" s="173"/>
      <c r="AA714" s="173"/>
      <c r="AB714" s="173"/>
    </row>
    <row r="715" spans="4:28" x14ac:dyDescent="0.25">
      <c r="D715" s="1" t="s">
        <v>213</v>
      </c>
      <c r="E715" s="1" t="s">
        <v>214</v>
      </c>
      <c r="G715" s="20">
        <v>298</v>
      </c>
      <c r="H715" s="20">
        <v>69</v>
      </c>
      <c r="I715" s="20">
        <v>0</v>
      </c>
      <c r="J715" s="20">
        <v>0</v>
      </c>
      <c r="K715" s="20">
        <v>46</v>
      </c>
      <c r="L715" s="20">
        <v>0</v>
      </c>
      <c r="M715" s="20">
        <v>23</v>
      </c>
      <c r="N715" s="20">
        <v>0</v>
      </c>
      <c r="O715" s="20">
        <v>0</v>
      </c>
      <c r="P715" s="20">
        <v>0</v>
      </c>
      <c r="Q715" s="20">
        <v>1</v>
      </c>
      <c r="R715" s="20">
        <v>228</v>
      </c>
      <c r="S715" s="20">
        <v>220</v>
      </c>
      <c r="T715" s="20">
        <v>8</v>
      </c>
      <c r="U715" s="20">
        <v>0</v>
      </c>
      <c r="V715" s="20">
        <v>0</v>
      </c>
      <c r="W715" s="20"/>
      <c r="X715" s="20">
        <v>0</v>
      </c>
      <c r="Y715" s="173">
        <v>70.675814779999996</v>
      </c>
      <c r="Z715" s="173"/>
      <c r="AA715" s="173"/>
      <c r="AB715" s="173"/>
    </row>
    <row r="716" spans="4:28" x14ac:dyDescent="0.25">
      <c r="D716" s="1" t="s">
        <v>223</v>
      </c>
      <c r="E716" s="1" t="s">
        <v>224</v>
      </c>
      <c r="G716" s="20">
        <v>766</v>
      </c>
      <c r="H716" s="20">
        <v>255</v>
      </c>
      <c r="I716" s="20">
        <v>199</v>
      </c>
      <c r="J716" s="20">
        <v>0</v>
      </c>
      <c r="K716" s="20">
        <v>56</v>
      </c>
      <c r="L716" s="20">
        <v>0</v>
      </c>
      <c r="M716" s="20">
        <v>0</v>
      </c>
      <c r="N716" s="20">
        <v>0</v>
      </c>
      <c r="O716" s="20">
        <v>0</v>
      </c>
      <c r="P716" s="20">
        <v>0</v>
      </c>
      <c r="Q716" s="20">
        <v>215</v>
      </c>
      <c r="R716" s="20">
        <v>296</v>
      </c>
      <c r="S716" s="20">
        <v>288</v>
      </c>
      <c r="T716" s="20">
        <v>8</v>
      </c>
      <c r="U716" s="20">
        <v>0</v>
      </c>
      <c r="V716" s="20">
        <v>0</v>
      </c>
      <c r="W716" s="20"/>
      <c r="X716" s="20">
        <v>6</v>
      </c>
      <c r="Y716" s="173">
        <v>97.778370079999988</v>
      </c>
      <c r="Z716" s="173"/>
      <c r="AA716" s="173"/>
      <c r="AB716" s="173"/>
    </row>
    <row r="717" spans="4:28" x14ac:dyDescent="0.25">
      <c r="D717" s="1" t="s">
        <v>227</v>
      </c>
      <c r="E717" s="1" t="s">
        <v>228</v>
      </c>
      <c r="G717" s="20">
        <v>448</v>
      </c>
      <c r="H717" s="20">
        <v>308</v>
      </c>
      <c r="I717" s="20">
        <v>0</v>
      </c>
      <c r="J717" s="20">
        <v>0</v>
      </c>
      <c r="K717" s="20">
        <v>0</v>
      </c>
      <c r="L717" s="20">
        <v>0</v>
      </c>
      <c r="M717" s="20">
        <v>308</v>
      </c>
      <c r="N717" s="20">
        <v>0</v>
      </c>
      <c r="O717" s="20">
        <v>0</v>
      </c>
      <c r="P717" s="20">
        <v>0</v>
      </c>
      <c r="Q717" s="20">
        <v>1</v>
      </c>
      <c r="R717" s="20">
        <v>139</v>
      </c>
      <c r="S717" s="20">
        <v>139</v>
      </c>
      <c r="T717" s="20">
        <v>0</v>
      </c>
      <c r="U717" s="20">
        <v>0</v>
      </c>
      <c r="V717" s="20">
        <v>0</v>
      </c>
      <c r="W717" s="20"/>
      <c r="X717" s="20">
        <v>50</v>
      </c>
      <c r="Y717" s="173">
        <v>55.289431660000005</v>
      </c>
      <c r="Z717" s="173"/>
      <c r="AA717" s="173"/>
      <c r="AB717" s="173"/>
    </row>
    <row r="718" spans="4:28" x14ac:dyDescent="0.25">
      <c r="D718" s="1" t="s">
        <v>231</v>
      </c>
      <c r="E718" s="1" t="s">
        <v>232</v>
      </c>
      <c r="G718" s="20">
        <v>867</v>
      </c>
      <c r="H718" s="20">
        <v>596</v>
      </c>
      <c r="I718" s="20">
        <v>330</v>
      </c>
      <c r="J718" s="20">
        <v>60</v>
      </c>
      <c r="K718" s="20">
        <v>60</v>
      </c>
      <c r="L718" s="20">
        <v>10</v>
      </c>
      <c r="M718" s="20">
        <v>136</v>
      </c>
      <c r="N718" s="20">
        <v>58</v>
      </c>
      <c r="O718" s="20">
        <v>53</v>
      </c>
      <c r="P718" s="20">
        <v>5</v>
      </c>
      <c r="Q718" s="20">
        <v>41</v>
      </c>
      <c r="R718" s="20">
        <v>172</v>
      </c>
      <c r="S718" s="20">
        <v>130</v>
      </c>
      <c r="T718" s="20">
        <v>0</v>
      </c>
      <c r="U718" s="20">
        <v>42</v>
      </c>
      <c r="V718" s="20">
        <v>0</v>
      </c>
      <c r="W718" s="20"/>
      <c r="X718" s="20">
        <v>197</v>
      </c>
      <c r="Y718" s="173">
        <v>59.03882179</v>
      </c>
      <c r="Z718" s="173"/>
      <c r="AA718" s="173"/>
      <c r="AB718" s="173"/>
    </row>
    <row r="719" spans="4:28" x14ac:dyDescent="0.25">
      <c r="D719" s="1" t="s">
        <v>235</v>
      </c>
      <c r="E719" s="1" t="s">
        <v>236</v>
      </c>
      <c r="G719" s="20">
        <v>572</v>
      </c>
      <c r="H719" s="20">
        <v>175</v>
      </c>
      <c r="I719" s="20">
        <v>32</v>
      </c>
      <c r="J719" s="20">
        <v>0</v>
      </c>
      <c r="K719" s="20">
        <v>0</v>
      </c>
      <c r="L719" s="20">
        <v>0</v>
      </c>
      <c r="M719" s="20">
        <v>143</v>
      </c>
      <c r="N719" s="20">
        <v>12</v>
      </c>
      <c r="O719" s="20">
        <v>0</v>
      </c>
      <c r="P719" s="20">
        <v>12</v>
      </c>
      <c r="Q719" s="20">
        <v>71</v>
      </c>
      <c r="R719" s="20">
        <v>314</v>
      </c>
      <c r="S719" s="20">
        <v>314</v>
      </c>
      <c r="T719" s="20">
        <v>0</v>
      </c>
      <c r="U719" s="20">
        <v>0</v>
      </c>
      <c r="V719" s="20">
        <v>0</v>
      </c>
      <c r="W719" s="20"/>
      <c r="X719" s="20">
        <v>20</v>
      </c>
      <c r="Y719" s="173">
        <v>61.232988599999999</v>
      </c>
      <c r="Z719" s="173"/>
      <c r="AA719" s="173"/>
      <c r="AB719" s="173"/>
    </row>
    <row r="720" spans="4:28" x14ac:dyDescent="0.25">
      <c r="D720" s="1" t="s">
        <v>239</v>
      </c>
      <c r="E720" s="1" t="s">
        <v>240</v>
      </c>
      <c r="G720" s="20">
        <v>889</v>
      </c>
      <c r="H720" s="20">
        <v>144</v>
      </c>
      <c r="I720" s="20">
        <v>0</v>
      </c>
      <c r="J720" s="20">
        <v>60.8</v>
      </c>
      <c r="K720" s="20">
        <v>0</v>
      </c>
      <c r="L720" s="20">
        <v>0</v>
      </c>
      <c r="M720" s="20">
        <v>83.3</v>
      </c>
      <c r="N720" s="20">
        <v>273</v>
      </c>
      <c r="O720" s="20">
        <v>273</v>
      </c>
      <c r="P720" s="20">
        <v>0</v>
      </c>
      <c r="Q720" s="20">
        <v>182</v>
      </c>
      <c r="R720" s="20">
        <v>290</v>
      </c>
      <c r="S720" s="20">
        <v>290</v>
      </c>
      <c r="T720" s="20">
        <v>0</v>
      </c>
      <c r="U720" s="20">
        <v>0</v>
      </c>
      <c r="V720" s="20">
        <v>661</v>
      </c>
      <c r="W720" s="20"/>
      <c r="X720" s="20">
        <v>81</v>
      </c>
      <c r="Y720" s="173">
        <v>94.720958960000004</v>
      </c>
      <c r="Z720" s="173"/>
      <c r="AA720" s="173"/>
      <c r="AB720" s="173"/>
    </row>
    <row r="721" spans="1:28" x14ac:dyDescent="0.25">
      <c r="D721" s="1" t="s">
        <v>338</v>
      </c>
      <c r="E721" s="1" t="s">
        <v>339</v>
      </c>
      <c r="G721" s="20">
        <v>534</v>
      </c>
      <c r="H721" s="20">
        <v>111</v>
      </c>
      <c r="I721" s="20">
        <v>0</v>
      </c>
      <c r="J721" s="20">
        <v>49</v>
      </c>
      <c r="K721" s="20">
        <v>0</v>
      </c>
      <c r="L721" s="20">
        <v>0</v>
      </c>
      <c r="M721" s="20">
        <v>62</v>
      </c>
      <c r="N721" s="20">
        <v>0</v>
      </c>
      <c r="O721" s="20">
        <v>0</v>
      </c>
      <c r="P721" s="20">
        <v>0</v>
      </c>
      <c r="Q721" s="20">
        <v>106</v>
      </c>
      <c r="R721" s="20">
        <v>317</v>
      </c>
      <c r="S721" s="20">
        <v>317</v>
      </c>
      <c r="T721" s="20">
        <v>0</v>
      </c>
      <c r="U721" s="20">
        <v>0</v>
      </c>
      <c r="V721" s="20">
        <v>0</v>
      </c>
      <c r="W721" s="20"/>
      <c r="X721" s="20">
        <v>0</v>
      </c>
      <c r="Y721" s="173">
        <v>81.123262690000004</v>
      </c>
      <c r="Z721" s="173"/>
      <c r="AA721" s="173"/>
      <c r="AB721" s="173"/>
    </row>
    <row r="722" spans="1:28" x14ac:dyDescent="0.25">
      <c r="D722" s="1" t="s">
        <v>342</v>
      </c>
      <c r="E722" s="1" t="s">
        <v>343</v>
      </c>
      <c r="G722" s="20">
        <v>487</v>
      </c>
      <c r="H722" s="20">
        <v>152</v>
      </c>
      <c r="I722" s="20">
        <v>66</v>
      </c>
      <c r="J722" s="20">
        <v>0</v>
      </c>
      <c r="K722" s="20">
        <v>58</v>
      </c>
      <c r="L722" s="20">
        <v>0</v>
      </c>
      <c r="M722" s="20">
        <v>28</v>
      </c>
      <c r="N722" s="20">
        <v>59</v>
      </c>
      <c r="O722" s="20">
        <v>5</v>
      </c>
      <c r="P722" s="20">
        <v>54</v>
      </c>
      <c r="Q722" s="20">
        <v>57</v>
      </c>
      <c r="R722" s="20">
        <v>219</v>
      </c>
      <c r="S722" s="20">
        <v>212</v>
      </c>
      <c r="T722" s="20">
        <v>7</v>
      </c>
      <c r="U722" s="20">
        <v>0</v>
      </c>
      <c r="V722" s="20">
        <v>0</v>
      </c>
      <c r="W722" s="20"/>
      <c r="X722" s="20">
        <v>21</v>
      </c>
      <c r="Y722" s="173">
        <v>72.571966939999996</v>
      </c>
      <c r="Z722" s="173"/>
      <c r="AA722" s="173"/>
      <c r="AB722" s="173"/>
    </row>
    <row r="723" spans="1:28" x14ac:dyDescent="0.25">
      <c r="D723" s="1" t="s">
        <v>346</v>
      </c>
      <c r="E723" s="1" t="s">
        <v>347</v>
      </c>
      <c r="G723" s="20">
        <v>657</v>
      </c>
      <c r="H723" s="20">
        <v>164</v>
      </c>
      <c r="I723" s="20">
        <v>146</v>
      </c>
      <c r="J723" s="20">
        <v>0</v>
      </c>
      <c r="K723" s="20">
        <v>0</v>
      </c>
      <c r="L723" s="20">
        <v>18</v>
      </c>
      <c r="M723" s="20">
        <v>0</v>
      </c>
      <c r="N723" s="20">
        <v>0</v>
      </c>
      <c r="O723" s="20">
        <v>0</v>
      </c>
      <c r="P723" s="20">
        <v>0</v>
      </c>
      <c r="Q723" s="20">
        <v>96</v>
      </c>
      <c r="R723" s="20">
        <v>397</v>
      </c>
      <c r="S723" s="20">
        <v>385</v>
      </c>
      <c r="T723" s="20">
        <v>12</v>
      </c>
      <c r="U723" s="20">
        <v>0</v>
      </c>
      <c r="V723" s="20">
        <v>0</v>
      </c>
      <c r="W723" s="20"/>
      <c r="X723" s="20">
        <v>8</v>
      </c>
      <c r="Y723" s="173">
        <v>81.200421629999994</v>
      </c>
      <c r="Z723" s="173"/>
      <c r="AA723" s="173"/>
      <c r="AB723" s="173"/>
    </row>
    <row r="724" spans="1:28" x14ac:dyDescent="0.25">
      <c r="D724" s="1" t="s">
        <v>22</v>
      </c>
      <c r="E724" s="1" t="s">
        <v>23</v>
      </c>
      <c r="G724" s="20">
        <v>1091</v>
      </c>
      <c r="H724" s="20">
        <v>298</v>
      </c>
      <c r="I724" s="20">
        <v>13</v>
      </c>
      <c r="J724" s="20">
        <v>0</v>
      </c>
      <c r="K724" s="20">
        <v>182</v>
      </c>
      <c r="L724" s="20">
        <v>0</v>
      </c>
      <c r="M724" s="20">
        <v>103</v>
      </c>
      <c r="N724" s="20">
        <v>0</v>
      </c>
      <c r="O724" s="20">
        <v>0</v>
      </c>
      <c r="P724" s="20">
        <v>0</v>
      </c>
      <c r="Q724" s="20">
        <v>317</v>
      </c>
      <c r="R724" s="20">
        <v>476</v>
      </c>
      <c r="S724" s="20">
        <v>476</v>
      </c>
      <c r="T724" s="20">
        <v>0</v>
      </c>
      <c r="U724" s="20">
        <v>0</v>
      </c>
      <c r="V724" s="20">
        <v>0</v>
      </c>
      <c r="W724" s="20"/>
      <c r="X724" s="20">
        <v>139</v>
      </c>
      <c r="Y724" s="173">
        <v>105.7411881</v>
      </c>
      <c r="Z724" s="173"/>
      <c r="AA724" s="173"/>
      <c r="AB724" s="173"/>
    </row>
    <row r="725" spans="1:28" x14ac:dyDescent="0.25">
      <c r="D725" s="1" t="s">
        <v>354</v>
      </c>
      <c r="E725" s="1" t="s">
        <v>355</v>
      </c>
      <c r="G725" s="20">
        <v>144</v>
      </c>
      <c r="H725" s="20">
        <v>24</v>
      </c>
      <c r="I725" s="20">
        <v>0</v>
      </c>
      <c r="J725" s="20">
        <v>1</v>
      </c>
      <c r="K725" s="20">
        <v>10</v>
      </c>
      <c r="L725" s="20">
        <v>0</v>
      </c>
      <c r="M725" s="20">
        <v>13</v>
      </c>
      <c r="N725" s="20">
        <v>14</v>
      </c>
      <c r="O725" s="20">
        <v>14</v>
      </c>
      <c r="P725" s="20">
        <v>0</v>
      </c>
      <c r="Q725" s="20">
        <v>48</v>
      </c>
      <c r="R725" s="20">
        <v>58</v>
      </c>
      <c r="S725" s="20">
        <v>58</v>
      </c>
      <c r="T725" s="20">
        <v>0</v>
      </c>
      <c r="U725" s="20">
        <v>0</v>
      </c>
      <c r="V725" s="20">
        <v>0</v>
      </c>
      <c r="W725" s="20"/>
      <c r="X725" s="20">
        <v>9</v>
      </c>
      <c r="Y725" s="173">
        <v>47.423052909999996</v>
      </c>
      <c r="Z725" s="173"/>
      <c r="AA725" s="173"/>
      <c r="AB725" s="173"/>
    </row>
    <row r="726" spans="1:28" x14ac:dyDescent="0.25">
      <c r="D726" s="1" t="s">
        <v>356</v>
      </c>
      <c r="E726" s="1" t="s">
        <v>357</v>
      </c>
      <c r="G726" s="20">
        <v>869</v>
      </c>
      <c r="H726" s="20">
        <v>485</v>
      </c>
      <c r="I726" s="20">
        <v>55</v>
      </c>
      <c r="J726" s="20">
        <v>73</v>
      </c>
      <c r="K726" s="20">
        <v>308</v>
      </c>
      <c r="L726" s="20">
        <v>0</v>
      </c>
      <c r="M726" s="20">
        <v>49</v>
      </c>
      <c r="N726" s="20">
        <v>21</v>
      </c>
      <c r="O726" s="20">
        <v>21</v>
      </c>
      <c r="P726" s="20">
        <v>0</v>
      </c>
      <c r="Q726" s="20">
        <v>0</v>
      </c>
      <c r="R726" s="20">
        <v>363</v>
      </c>
      <c r="S726" s="20">
        <v>354</v>
      </c>
      <c r="T726" s="20">
        <v>9</v>
      </c>
      <c r="U726" s="20">
        <v>0</v>
      </c>
      <c r="V726" s="20">
        <v>0</v>
      </c>
      <c r="W726" s="20"/>
      <c r="X726" s="20">
        <v>52</v>
      </c>
      <c r="Y726" s="173">
        <v>97.771999780000002</v>
      </c>
      <c r="Z726" s="173"/>
      <c r="AA726" s="173"/>
      <c r="AB726" s="173"/>
    </row>
    <row r="727" spans="1:28" x14ac:dyDescent="0.25">
      <c r="D727" s="1" t="s">
        <v>249</v>
      </c>
      <c r="E727" s="1" t="s">
        <v>250</v>
      </c>
      <c r="G727" s="20">
        <v>615</v>
      </c>
      <c r="H727" s="20">
        <v>219</v>
      </c>
      <c r="I727" s="20">
        <v>145</v>
      </c>
      <c r="J727" s="20">
        <v>21</v>
      </c>
      <c r="K727" s="20">
        <v>7</v>
      </c>
      <c r="L727" s="20">
        <v>0</v>
      </c>
      <c r="M727" s="20">
        <v>46</v>
      </c>
      <c r="N727" s="20">
        <v>92</v>
      </c>
      <c r="O727" s="20">
        <v>15</v>
      </c>
      <c r="P727" s="20">
        <v>77</v>
      </c>
      <c r="Q727" s="20">
        <v>79</v>
      </c>
      <c r="R727" s="20">
        <v>225</v>
      </c>
      <c r="S727" s="20">
        <v>203</v>
      </c>
      <c r="T727" s="20">
        <v>0</v>
      </c>
      <c r="U727" s="20">
        <v>22</v>
      </c>
      <c r="V727" s="20">
        <v>0</v>
      </c>
      <c r="W727" s="20"/>
      <c r="X727" s="20">
        <v>4</v>
      </c>
      <c r="Y727" s="173">
        <v>69.561596430000009</v>
      </c>
      <c r="Z727" s="173"/>
      <c r="AA727" s="173"/>
      <c r="AB727" s="173"/>
    </row>
    <row r="728" spans="1:28" x14ac:dyDescent="0.25">
      <c r="D728" s="1" t="s">
        <v>516</v>
      </c>
      <c r="E728" s="1" t="s">
        <v>517</v>
      </c>
      <c r="G728" s="20">
        <v>707</v>
      </c>
      <c r="H728" s="20">
        <v>228</v>
      </c>
      <c r="I728" s="20">
        <v>111</v>
      </c>
      <c r="J728" s="20">
        <v>0</v>
      </c>
      <c r="K728" s="20">
        <v>12</v>
      </c>
      <c r="L728" s="20">
        <v>0</v>
      </c>
      <c r="M728" s="20">
        <v>105</v>
      </c>
      <c r="N728" s="20">
        <v>53</v>
      </c>
      <c r="O728" s="20">
        <v>52</v>
      </c>
      <c r="P728" s="20">
        <v>1</v>
      </c>
      <c r="Q728" s="20">
        <v>0</v>
      </c>
      <c r="R728" s="20">
        <v>426</v>
      </c>
      <c r="S728" s="20">
        <v>416</v>
      </c>
      <c r="T728" s="20">
        <v>10</v>
      </c>
      <c r="U728" s="20">
        <v>0</v>
      </c>
      <c r="V728" s="20">
        <v>0</v>
      </c>
      <c r="W728" s="20"/>
      <c r="X728" s="20">
        <v>52</v>
      </c>
      <c r="Y728" s="173">
        <v>98.80496119</v>
      </c>
      <c r="Z728" s="173"/>
      <c r="AA728" s="173"/>
      <c r="AB728" s="173"/>
    </row>
    <row r="729" spans="1:28" x14ac:dyDescent="0.25">
      <c r="D729" s="1" t="s">
        <v>696</v>
      </c>
      <c r="E729" s="1" t="s">
        <v>697</v>
      </c>
      <c r="G729" s="20">
        <v>658</v>
      </c>
      <c r="H729" s="20">
        <v>125</v>
      </c>
      <c r="I729" s="20">
        <v>0</v>
      </c>
      <c r="J729" s="20">
        <v>0</v>
      </c>
      <c r="K729" s="20">
        <v>71</v>
      </c>
      <c r="L729" s="20">
        <v>0</v>
      </c>
      <c r="M729" s="20">
        <v>54</v>
      </c>
      <c r="N729" s="20">
        <v>58</v>
      </c>
      <c r="O729" s="20">
        <v>58</v>
      </c>
      <c r="P729" s="20">
        <v>0</v>
      </c>
      <c r="Q729" s="20">
        <v>44</v>
      </c>
      <c r="R729" s="20">
        <v>431</v>
      </c>
      <c r="S729" s="20">
        <v>431</v>
      </c>
      <c r="T729" s="20">
        <v>0</v>
      </c>
      <c r="U729" s="20">
        <v>0</v>
      </c>
      <c r="V729" s="20">
        <v>0</v>
      </c>
      <c r="W729" s="20"/>
      <c r="X729" s="20">
        <v>41</v>
      </c>
      <c r="Y729" s="173">
        <v>84.716081009999996</v>
      </c>
      <c r="Z729" s="173"/>
      <c r="AA729" s="173"/>
      <c r="AB729" s="173"/>
    </row>
    <row r="730" spans="1:28" x14ac:dyDescent="0.25">
      <c r="D730" s="1" t="s">
        <v>73</v>
      </c>
      <c r="E730" s="1" t="s">
        <v>74</v>
      </c>
      <c r="G730" s="20">
        <v>853</v>
      </c>
      <c r="H730" s="20">
        <v>197</v>
      </c>
      <c r="I730" s="20">
        <v>135</v>
      </c>
      <c r="J730" s="20">
        <v>0</v>
      </c>
      <c r="K730" s="20">
        <v>15</v>
      </c>
      <c r="L730" s="20">
        <v>0</v>
      </c>
      <c r="M730" s="20">
        <v>47</v>
      </c>
      <c r="N730" s="20">
        <v>65</v>
      </c>
      <c r="O730" s="20">
        <v>65</v>
      </c>
      <c r="P730" s="20">
        <v>0</v>
      </c>
      <c r="Q730" s="20">
        <v>72</v>
      </c>
      <c r="R730" s="20">
        <v>519</v>
      </c>
      <c r="S730" s="20">
        <v>509</v>
      </c>
      <c r="T730" s="20">
        <v>10</v>
      </c>
      <c r="U730" s="20">
        <v>0</v>
      </c>
      <c r="V730" s="20">
        <v>0</v>
      </c>
      <c r="W730" s="20"/>
      <c r="X730" s="20">
        <v>5</v>
      </c>
      <c r="Y730" s="173">
        <v>110.65412899</v>
      </c>
      <c r="Z730" s="173"/>
      <c r="AA730" s="173"/>
      <c r="AB730" s="173"/>
    </row>
    <row r="731" spans="1:28" s="11" customFormat="1" x14ac:dyDescent="0.25">
      <c r="A731" s="10"/>
      <c r="B731" s="10"/>
      <c r="C731" s="10" t="s">
        <v>809</v>
      </c>
      <c r="D731" s="10"/>
      <c r="E731" s="10"/>
      <c r="F731" s="10"/>
      <c r="G731" s="22">
        <v>43469</v>
      </c>
      <c r="H731" s="22">
        <v>15311</v>
      </c>
      <c r="I731" s="22">
        <v>4279.8</v>
      </c>
      <c r="J731" s="22">
        <v>910.59999999999991</v>
      </c>
      <c r="K731" s="22">
        <v>4440.7</v>
      </c>
      <c r="L731" s="22">
        <v>172</v>
      </c>
      <c r="M731" s="22">
        <v>5508.1</v>
      </c>
      <c r="N731" s="22">
        <v>5334</v>
      </c>
      <c r="O731" s="22">
        <v>3979</v>
      </c>
      <c r="P731" s="22">
        <v>1355</v>
      </c>
      <c r="Q731" s="22">
        <v>6038</v>
      </c>
      <c r="R731" s="22">
        <v>16786</v>
      </c>
      <c r="S731" s="22">
        <v>15131</v>
      </c>
      <c r="T731" s="22">
        <v>386.8</v>
      </c>
      <c r="U731" s="22">
        <v>1268.2</v>
      </c>
      <c r="V731" s="22">
        <v>764</v>
      </c>
      <c r="W731" s="22"/>
      <c r="X731" s="22">
        <v>5568</v>
      </c>
      <c r="Y731" s="173">
        <v>4461.8698448999994</v>
      </c>
      <c r="Z731" s="173"/>
      <c r="AA731" s="173"/>
      <c r="AB731" s="173"/>
    </row>
    <row r="732" spans="1:28" x14ac:dyDescent="0.25">
      <c r="C732" s="1" t="s">
        <v>810</v>
      </c>
      <c r="D732" s="1" t="s">
        <v>526</v>
      </c>
      <c r="E732" s="1" t="s">
        <v>527</v>
      </c>
      <c r="G732" s="20">
        <v>530</v>
      </c>
      <c r="H732" s="20">
        <v>46</v>
      </c>
      <c r="I732" s="206" t="s">
        <v>1027</v>
      </c>
      <c r="J732" s="206" t="s">
        <v>1027</v>
      </c>
      <c r="K732" s="206" t="s">
        <v>1027</v>
      </c>
      <c r="L732" s="206" t="s">
        <v>1027</v>
      </c>
      <c r="M732" s="206" t="s">
        <v>1027</v>
      </c>
      <c r="N732" s="20">
        <v>50</v>
      </c>
      <c r="O732" s="206" t="s">
        <v>1027</v>
      </c>
      <c r="P732" s="206" t="s">
        <v>1027</v>
      </c>
      <c r="Q732" s="20">
        <v>86</v>
      </c>
      <c r="R732" s="20">
        <v>348</v>
      </c>
      <c r="S732" s="206" t="s">
        <v>1027</v>
      </c>
      <c r="T732" s="206" t="s">
        <v>1027</v>
      </c>
      <c r="U732" s="206" t="s">
        <v>1027</v>
      </c>
      <c r="V732" s="20"/>
      <c r="W732" s="20"/>
      <c r="X732" s="20">
        <v>6</v>
      </c>
      <c r="Y732" s="173">
        <v>99.829631030000002</v>
      </c>
      <c r="Z732" s="173"/>
      <c r="AA732" s="173"/>
      <c r="AB732" s="173"/>
    </row>
    <row r="733" spans="1:28" x14ac:dyDescent="0.25">
      <c r="D733" s="1" t="s">
        <v>174</v>
      </c>
      <c r="E733" s="1" t="s">
        <v>175</v>
      </c>
      <c r="G733" s="20">
        <v>845</v>
      </c>
      <c r="H733" s="20">
        <v>469</v>
      </c>
      <c r="I733" s="206" t="s">
        <v>1027</v>
      </c>
      <c r="J733" s="206" t="s">
        <v>1027</v>
      </c>
      <c r="K733" s="206" t="s">
        <v>1027</v>
      </c>
      <c r="L733" s="206" t="s">
        <v>1027</v>
      </c>
      <c r="M733" s="206" t="s">
        <v>1027</v>
      </c>
      <c r="N733" s="20">
        <v>0</v>
      </c>
      <c r="O733" s="206" t="s">
        <v>1027</v>
      </c>
      <c r="P733" s="206" t="s">
        <v>1027</v>
      </c>
      <c r="Q733" s="20">
        <v>116</v>
      </c>
      <c r="R733" s="20">
        <v>260</v>
      </c>
      <c r="S733" s="206" t="s">
        <v>1027</v>
      </c>
      <c r="T733" s="206" t="s">
        <v>1027</v>
      </c>
      <c r="U733" s="206" t="s">
        <v>1027</v>
      </c>
      <c r="V733" s="20"/>
      <c r="W733" s="20"/>
      <c r="X733" s="20">
        <v>58</v>
      </c>
      <c r="Y733" s="173">
        <v>107.92576569999999</v>
      </c>
      <c r="Z733" s="173"/>
      <c r="AA733" s="173"/>
      <c r="AB733" s="173"/>
    </row>
    <row r="734" spans="1:28" x14ac:dyDescent="0.25">
      <c r="D734" s="1" t="s">
        <v>580</v>
      </c>
      <c r="E734" s="1" t="s">
        <v>581</v>
      </c>
      <c r="G734" s="20">
        <v>601</v>
      </c>
      <c r="H734" s="20">
        <v>400</v>
      </c>
      <c r="I734" s="206" t="s">
        <v>1027</v>
      </c>
      <c r="J734" s="206" t="s">
        <v>1027</v>
      </c>
      <c r="K734" s="206" t="s">
        <v>1027</v>
      </c>
      <c r="L734" s="206" t="s">
        <v>1027</v>
      </c>
      <c r="M734" s="206" t="s">
        <v>1027</v>
      </c>
      <c r="N734" s="20">
        <v>46</v>
      </c>
      <c r="O734" s="206" t="s">
        <v>1027</v>
      </c>
      <c r="P734" s="206" t="s">
        <v>1027</v>
      </c>
      <c r="Q734" s="20">
        <v>66</v>
      </c>
      <c r="R734" s="20">
        <v>89</v>
      </c>
      <c r="S734" s="206" t="s">
        <v>1027</v>
      </c>
      <c r="T734" s="206" t="s">
        <v>1027</v>
      </c>
      <c r="U734" s="206" t="s">
        <v>1027</v>
      </c>
      <c r="V734" s="20"/>
      <c r="W734" s="20"/>
      <c r="X734" s="20">
        <v>124</v>
      </c>
      <c r="Y734" s="173">
        <v>68.92410034000001</v>
      </c>
      <c r="Z734" s="173"/>
      <c r="AA734" s="173"/>
      <c r="AB734" s="173"/>
    </row>
    <row r="735" spans="1:28" x14ac:dyDescent="0.25">
      <c r="D735" s="1" t="s">
        <v>481</v>
      </c>
      <c r="E735" s="1" t="s">
        <v>482</v>
      </c>
      <c r="G735" s="20">
        <v>447</v>
      </c>
      <c r="H735" s="20">
        <v>87</v>
      </c>
      <c r="I735" s="206" t="s">
        <v>1027</v>
      </c>
      <c r="J735" s="206" t="s">
        <v>1027</v>
      </c>
      <c r="K735" s="206" t="s">
        <v>1027</v>
      </c>
      <c r="L735" s="206" t="s">
        <v>1027</v>
      </c>
      <c r="M735" s="206" t="s">
        <v>1027</v>
      </c>
      <c r="N735" s="20">
        <v>29</v>
      </c>
      <c r="O735" s="206" t="s">
        <v>1027</v>
      </c>
      <c r="P735" s="206" t="s">
        <v>1027</v>
      </c>
      <c r="Q735" s="20">
        <v>5</v>
      </c>
      <c r="R735" s="20">
        <v>326</v>
      </c>
      <c r="S735" s="206" t="s">
        <v>1027</v>
      </c>
      <c r="T735" s="206" t="s">
        <v>1027</v>
      </c>
      <c r="U735" s="206" t="s">
        <v>1027</v>
      </c>
      <c r="V735" s="20"/>
      <c r="W735" s="20"/>
      <c r="X735" s="20">
        <v>17</v>
      </c>
      <c r="Y735" s="173">
        <v>61.25718036</v>
      </c>
      <c r="Z735" s="173"/>
      <c r="AA735" s="173"/>
      <c r="AB735" s="173"/>
    </row>
    <row r="736" spans="1:28" x14ac:dyDescent="0.25">
      <c r="D736" s="1" t="s">
        <v>366</v>
      </c>
      <c r="E736" s="1" t="s">
        <v>367</v>
      </c>
      <c r="G736" s="20">
        <v>327</v>
      </c>
      <c r="H736" s="20">
        <v>63</v>
      </c>
      <c r="I736" s="206" t="s">
        <v>1027</v>
      </c>
      <c r="J736" s="206" t="s">
        <v>1027</v>
      </c>
      <c r="K736" s="206" t="s">
        <v>1027</v>
      </c>
      <c r="L736" s="206" t="s">
        <v>1027</v>
      </c>
      <c r="M736" s="206" t="s">
        <v>1027</v>
      </c>
      <c r="N736" s="20">
        <v>27</v>
      </c>
      <c r="O736" s="206" t="s">
        <v>1027</v>
      </c>
      <c r="P736" s="206" t="s">
        <v>1027</v>
      </c>
      <c r="Q736" s="20">
        <v>31</v>
      </c>
      <c r="R736" s="20">
        <v>206</v>
      </c>
      <c r="S736" s="206" t="s">
        <v>1027</v>
      </c>
      <c r="T736" s="206" t="s">
        <v>1027</v>
      </c>
      <c r="U736" s="206" t="s">
        <v>1027</v>
      </c>
      <c r="V736" s="20"/>
      <c r="W736" s="20"/>
      <c r="X736" s="20">
        <v>439</v>
      </c>
      <c r="Y736" s="173">
        <v>57.790620389999994</v>
      </c>
      <c r="Z736" s="173"/>
      <c r="AA736" s="173"/>
      <c r="AB736" s="173"/>
    </row>
    <row r="737" spans="1:28" x14ac:dyDescent="0.25">
      <c r="D737" s="1" t="s">
        <v>372</v>
      </c>
      <c r="E737" s="1" t="s">
        <v>373</v>
      </c>
      <c r="G737" s="20">
        <v>590</v>
      </c>
      <c r="H737" s="20">
        <v>81</v>
      </c>
      <c r="I737" s="206" t="s">
        <v>1027</v>
      </c>
      <c r="J737" s="206" t="s">
        <v>1027</v>
      </c>
      <c r="K737" s="206" t="s">
        <v>1027</v>
      </c>
      <c r="L737" s="206" t="s">
        <v>1027</v>
      </c>
      <c r="M737" s="206" t="s">
        <v>1027</v>
      </c>
      <c r="N737" s="20">
        <v>236</v>
      </c>
      <c r="O737" s="206" t="s">
        <v>1027</v>
      </c>
      <c r="P737" s="206" t="s">
        <v>1027</v>
      </c>
      <c r="Q737" s="20">
        <v>48</v>
      </c>
      <c r="R737" s="20">
        <v>225</v>
      </c>
      <c r="S737" s="206" t="s">
        <v>1027</v>
      </c>
      <c r="T737" s="206" t="s">
        <v>1027</v>
      </c>
      <c r="U737" s="206" t="s">
        <v>1027</v>
      </c>
      <c r="V737" s="20"/>
      <c r="W737" s="20"/>
      <c r="X737" s="20">
        <v>0</v>
      </c>
      <c r="Y737" s="173">
        <v>70.603560909999999</v>
      </c>
      <c r="Z737" s="173"/>
      <c r="AA737" s="173"/>
      <c r="AB737" s="173"/>
    </row>
    <row r="738" spans="1:28" x14ac:dyDescent="0.25">
      <c r="D738" s="1" t="s">
        <v>376</v>
      </c>
      <c r="E738" s="1" t="s">
        <v>377</v>
      </c>
      <c r="G738" s="20">
        <v>474</v>
      </c>
      <c r="H738" s="20">
        <v>166</v>
      </c>
      <c r="I738" s="206" t="s">
        <v>1027</v>
      </c>
      <c r="J738" s="206" t="s">
        <v>1027</v>
      </c>
      <c r="K738" s="206" t="s">
        <v>1027</v>
      </c>
      <c r="L738" s="206" t="s">
        <v>1027</v>
      </c>
      <c r="M738" s="206" t="s">
        <v>1027</v>
      </c>
      <c r="N738" s="20">
        <v>19</v>
      </c>
      <c r="O738" s="206" t="s">
        <v>1027</v>
      </c>
      <c r="P738" s="206" t="s">
        <v>1027</v>
      </c>
      <c r="Q738" s="20">
        <v>39</v>
      </c>
      <c r="R738" s="20">
        <v>250</v>
      </c>
      <c r="S738" s="206" t="s">
        <v>1027</v>
      </c>
      <c r="T738" s="206" t="s">
        <v>1027</v>
      </c>
      <c r="U738" s="206" t="s">
        <v>1027</v>
      </c>
      <c r="V738" s="20"/>
      <c r="W738" s="20"/>
      <c r="X738" s="20">
        <v>5</v>
      </c>
      <c r="Y738" s="173">
        <v>56.333357849999999</v>
      </c>
      <c r="Z738" s="173"/>
      <c r="AA738" s="173"/>
      <c r="AB738" s="173"/>
    </row>
    <row r="739" spans="1:28" x14ac:dyDescent="0.25">
      <c r="D739" s="1" t="s">
        <v>380</v>
      </c>
      <c r="E739" s="1" t="s">
        <v>381</v>
      </c>
      <c r="G739" s="20">
        <v>814</v>
      </c>
      <c r="H739" s="20">
        <v>259</v>
      </c>
      <c r="I739" s="206" t="s">
        <v>1027</v>
      </c>
      <c r="J739" s="206" t="s">
        <v>1027</v>
      </c>
      <c r="K739" s="206" t="s">
        <v>1027</v>
      </c>
      <c r="L739" s="206" t="s">
        <v>1027</v>
      </c>
      <c r="M739" s="206" t="s">
        <v>1027</v>
      </c>
      <c r="N739" s="20">
        <v>75</v>
      </c>
      <c r="O739" s="206" t="s">
        <v>1027</v>
      </c>
      <c r="P739" s="206" t="s">
        <v>1027</v>
      </c>
      <c r="Q739" s="20">
        <v>94</v>
      </c>
      <c r="R739" s="20">
        <v>386</v>
      </c>
      <c r="S739" s="206" t="s">
        <v>1027</v>
      </c>
      <c r="T739" s="206" t="s">
        <v>1027</v>
      </c>
      <c r="U739" s="206" t="s">
        <v>1027</v>
      </c>
      <c r="V739" s="20"/>
      <c r="W739" s="20"/>
      <c r="X739" s="20">
        <v>95</v>
      </c>
      <c r="Y739" s="173">
        <v>107.80375641000001</v>
      </c>
      <c r="Z739" s="173"/>
      <c r="AA739" s="173"/>
      <c r="AB739" s="173"/>
    </row>
    <row r="740" spans="1:28" x14ac:dyDescent="0.25">
      <c r="D740" s="1" t="s">
        <v>257</v>
      </c>
      <c r="E740" s="1" t="s">
        <v>258</v>
      </c>
      <c r="G740" s="20">
        <v>809</v>
      </c>
      <c r="H740" s="20">
        <v>286</v>
      </c>
      <c r="I740" s="206" t="s">
        <v>1027</v>
      </c>
      <c r="J740" s="206" t="s">
        <v>1027</v>
      </c>
      <c r="K740" s="206" t="s">
        <v>1027</v>
      </c>
      <c r="L740" s="206" t="s">
        <v>1027</v>
      </c>
      <c r="M740" s="206" t="s">
        <v>1027</v>
      </c>
      <c r="N740" s="20">
        <v>31</v>
      </c>
      <c r="O740" s="206" t="s">
        <v>1027</v>
      </c>
      <c r="P740" s="206" t="s">
        <v>1027</v>
      </c>
      <c r="Q740" s="20">
        <v>55</v>
      </c>
      <c r="R740" s="20">
        <v>437</v>
      </c>
      <c r="S740" s="206" t="s">
        <v>1027</v>
      </c>
      <c r="T740" s="206" t="s">
        <v>1027</v>
      </c>
      <c r="U740" s="206" t="s">
        <v>1027</v>
      </c>
      <c r="V740" s="20"/>
      <c r="W740" s="20"/>
      <c r="X740" s="20">
        <v>94</v>
      </c>
      <c r="Y740" s="173">
        <v>103.08044862999999</v>
      </c>
      <c r="Z740" s="173"/>
      <c r="AA740" s="173"/>
      <c r="AB740" s="173"/>
    </row>
    <row r="741" spans="1:28" x14ac:dyDescent="0.25">
      <c r="D741" s="1" t="s">
        <v>261</v>
      </c>
      <c r="E741" s="1" t="s">
        <v>262</v>
      </c>
      <c r="G741" s="20">
        <v>513</v>
      </c>
      <c r="H741" s="20">
        <v>148</v>
      </c>
      <c r="I741" s="206" t="s">
        <v>1027</v>
      </c>
      <c r="J741" s="206" t="s">
        <v>1027</v>
      </c>
      <c r="K741" s="206" t="s">
        <v>1027</v>
      </c>
      <c r="L741" s="206" t="s">
        <v>1027</v>
      </c>
      <c r="M741" s="206" t="s">
        <v>1027</v>
      </c>
      <c r="N741" s="20">
        <v>6</v>
      </c>
      <c r="O741" s="206" t="s">
        <v>1027</v>
      </c>
      <c r="P741" s="206" t="s">
        <v>1027</v>
      </c>
      <c r="Q741" s="20">
        <v>3</v>
      </c>
      <c r="R741" s="20">
        <v>356</v>
      </c>
      <c r="S741" s="206" t="s">
        <v>1027</v>
      </c>
      <c r="T741" s="206" t="s">
        <v>1027</v>
      </c>
      <c r="U741" s="206" t="s">
        <v>1027</v>
      </c>
      <c r="V741" s="20"/>
      <c r="W741" s="20"/>
      <c r="X741" s="20">
        <v>51</v>
      </c>
      <c r="Y741" s="173">
        <v>102.39847195</v>
      </c>
      <c r="Z741" s="173"/>
      <c r="AA741" s="173"/>
      <c r="AB741" s="173"/>
    </row>
    <row r="742" spans="1:28" x14ac:dyDescent="0.25">
      <c r="D742" s="1" t="s">
        <v>388</v>
      </c>
      <c r="E742" s="1" t="s">
        <v>389</v>
      </c>
      <c r="G742" s="20">
        <v>383</v>
      </c>
      <c r="H742" s="20">
        <v>118</v>
      </c>
      <c r="I742" s="206" t="s">
        <v>1027</v>
      </c>
      <c r="J742" s="206" t="s">
        <v>1027</v>
      </c>
      <c r="K742" s="206" t="s">
        <v>1027</v>
      </c>
      <c r="L742" s="206" t="s">
        <v>1027</v>
      </c>
      <c r="M742" s="206" t="s">
        <v>1027</v>
      </c>
      <c r="N742" s="20">
        <v>0</v>
      </c>
      <c r="O742" s="206" t="s">
        <v>1027</v>
      </c>
      <c r="P742" s="206" t="s">
        <v>1027</v>
      </c>
      <c r="Q742" s="20">
        <v>259</v>
      </c>
      <c r="R742" s="20">
        <v>6</v>
      </c>
      <c r="S742" s="206" t="s">
        <v>1027</v>
      </c>
      <c r="T742" s="206" t="s">
        <v>1027</v>
      </c>
      <c r="U742" s="206" t="s">
        <v>1027</v>
      </c>
      <c r="V742" s="20"/>
      <c r="W742" s="20"/>
      <c r="X742" s="20">
        <v>16</v>
      </c>
      <c r="Y742" s="173">
        <v>60.77099235</v>
      </c>
      <c r="Z742" s="173"/>
      <c r="AA742" s="173"/>
      <c r="AB742" s="173"/>
    </row>
    <row r="743" spans="1:28" s="11" customFormat="1" x14ac:dyDescent="0.25">
      <c r="A743" s="10"/>
      <c r="B743" s="10"/>
      <c r="C743" s="10" t="s">
        <v>811</v>
      </c>
      <c r="D743" s="10"/>
      <c r="E743" s="10"/>
      <c r="F743" s="10"/>
      <c r="G743" s="22">
        <v>6333</v>
      </c>
      <c r="H743" s="22">
        <v>2123</v>
      </c>
      <c r="I743" s="22">
        <v>624.80000000000007</v>
      </c>
      <c r="J743" s="22">
        <v>121</v>
      </c>
      <c r="K743" s="22">
        <v>618.5</v>
      </c>
      <c r="L743" s="22">
        <v>25.2</v>
      </c>
      <c r="M743" s="22">
        <v>733.6</v>
      </c>
      <c r="N743" s="22">
        <v>519</v>
      </c>
      <c r="O743" s="22">
        <v>379.99999999999994</v>
      </c>
      <c r="P743" s="22">
        <v>139</v>
      </c>
      <c r="Q743" s="22">
        <v>802</v>
      </c>
      <c r="R743" s="22">
        <v>2889</v>
      </c>
      <c r="S743" s="22">
        <v>2601.5</v>
      </c>
      <c r="T743" s="22">
        <v>66.8</v>
      </c>
      <c r="U743" s="22">
        <v>220.79999999999998</v>
      </c>
      <c r="V743" s="22"/>
      <c r="W743" s="22"/>
      <c r="X743" s="22">
        <v>905</v>
      </c>
      <c r="Y743" s="173">
        <v>896.71788591999996</v>
      </c>
      <c r="Z743" s="173"/>
      <c r="AA743" s="173"/>
      <c r="AB743" s="173"/>
    </row>
    <row r="744" spans="1:28" s="8" customFormat="1" x14ac:dyDescent="0.25">
      <c r="A744" s="7"/>
      <c r="B744" s="7" t="s">
        <v>770</v>
      </c>
      <c r="C744" s="7"/>
      <c r="D744" s="7"/>
      <c r="E744" s="7"/>
      <c r="F744" s="7"/>
      <c r="G744" s="21">
        <v>49802</v>
      </c>
      <c r="H744" s="21">
        <v>17434</v>
      </c>
      <c r="I744" s="21">
        <v>4904.6000000000004</v>
      </c>
      <c r="J744" s="21">
        <v>1031.5999999999999</v>
      </c>
      <c r="K744" s="21">
        <v>5059.2</v>
      </c>
      <c r="L744" s="21">
        <v>197.2</v>
      </c>
      <c r="M744" s="21">
        <v>6241.7000000000007</v>
      </c>
      <c r="N744" s="21">
        <v>5853</v>
      </c>
      <c r="O744" s="21">
        <v>4358.9999999999982</v>
      </c>
      <c r="P744" s="21">
        <v>1493.9999999999998</v>
      </c>
      <c r="Q744" s="21">
        <v>6840</v>
      </c>
      <c r="R744" s="21">
        <v>19675</v>
      </c>
      <c r="S744" s="21">
        <v>17732.499999999996</v>
      </c>
      <c r="T744" s="21">
        <v>453.60000000000008</v>
      </c>
      <c r="U744" s="21">
        <v>1489.0000000000002</v>
      </c>
      <c r="V744" s="21">
        <v>764</v>
      </c>
      <c r="W744" s="21"/>
      <c r="X744" s="21">
        <v>6473</v>
      </c>
      <c r="Y744" s="174">
        <v>5358.5877308200006</v>
      </c>
      <c r="Z744" s="173"/>
      <c r="AA744" s="173"/>
      <c r="AB744" s="173"/>
    </row>
    <row r="745" spans="1:28" x14ac:dyDescent="0.25">
      <c r="B745" s="1">
        <v>7</v>
      </c>
      <c r="C745" s="1" t="s">
        <v>808</v>
      </c>
      <c r="D745" s="1" t="s">
        <v>547</v>
      </c>
      <c r="E745" s="1" t="s">
        <v>548</v>
      </c>
      <c r="G745" s="20">
        <v>330</v>
      </c>
      <c r="H745" s="20">
        <v>55</v>
      </c>
      <c r="I745" s="20">
        <v>0</v>
      </c>
      <c r="J745" s="20">
        <v>0</v>
      </c>
      <c r="K745" s="20">
        <v>0</v>
      </c>
      <c r="L745" s="20">
        <v>0</v>
      </c>
      <c r="M745" s="20">
        <v>55</v>
      </c>
      <c r="N745" s="20">
        <v>0</v>
      </c>
      <c r="O745" s="20">
        <v>0</v>
      </c>
      <c r="P745" s="20">
        <v>0</v>
      </c>
      <c r="Q745" s="20">
        <v>0</v>
      </c>
      <c r="R745" s="20">
        <v>275</v>
      </c>
      <c r="S745" s="20">
        <v>270</v>
      </c>
      <c r="T745" s="20">
        <v>5</v>
      </c>
      <c r="U745" s="20">
        <v>0</v>
      </c>
      <c r="V745" s="20">
        <v>0</v>
      </c>
      <c r="W745" s="20"/>
      <c r="X745" s="20">
        <v>4</v>
      </c>
      <c r="Y745" s="173">
        <v>46.245864339999997</v>
      </c>
      <c r="Z745" s="173"/>
      <c r="AA745" s="173"/>
      <c r="AB745" s="173"/>
    </row>
    <row r="746" spans="1:28" x14ac:dyDescent="0.25">
      <c r="D746" s="1" t="s">
        <v>555</v>
      </c>
      <c r="E746" s="1" t="s">
        <v>556</v>
      </c>
      <c r="G746" s="20">
        <v>105</v>
      </c>
      <c r="H746" s="20">
        <v>26</v>
      </c>
      <c r="I746" s="20">
        <v>24</v>
      </c>
      <c r="J746" s="20">
        <v>0</v>
      </c>
      <c r="K746" s="20">
        <v>0</v>
      </c>
      <c r="L746" s="20">
        <v>0</v>
      </c>
      <c r="M746" s="20">
        <v>2</v>
      </c>
      <c r="N746" s="20">
        <v>0</v>
      </c>
      <c r="O746" s="20">
        <v>0</v>
      </c>
      <c r="P746" s="20">
        <v>0</v>
      </c>
      <c r="Q746" s="20">
        <v>10</v>
      </c>
      <c r="R746" s="20">
        <v>69</v>
      </c>
      <c r="S746" s="20">
        <v>69</v>
      </c>
      <c r="T746" s="20">
        <v>0</v>
      </c>
      <c r="U746" s="20">
        <v>0</v>
      </c>
      <c r="V746" s="20">
        <v>0</v>
      </c>
      <c r="W746" s="20"/>
      <c r="X746" s="20">
        <v>1</v>
      </c>
      <c r="Y746" s="173">
        <v>25.404181270000002</v>
      </c>
      <c r="Z746" s="173"/>
      <c r="AA746" s="173"/>
      <c r="AB746" s="173"/>
    </row>
    <row r="747" spans="1:28" x14ac:dyDescent="0.25">
      <c r="D747" s="1" t="s">
        <v>441</v>
      </c>
      <c r="E747" s="1" t="s">
        <v>442</v>
      </c>
      <c r="G747" s="20">
        <v>1157</v>
      </c>
      <c r="H747" s="20">
        <v>1010</v>
      </c>
      <c r="I747" s="20">
        <v>479</v>
      </c>
      <c r="J747" s="20">
        <v>7</v>
      </c>
      <c r="K747" s="20">
        <v>0</v>
      </c>
      <c r="L747" s="20">
        <v>0</v>
      </c>
      <c r="M747" s="20">
        <v>524</v>
      </c>
      <c r="N747" s="20">
        <v>0</v>
      </c>
      <c r="O747" s="20">
        <v>0</v>
      </c>
      <c r="P747" s="20">
        <v>0</v>
      </c>
      <c r="Q747" s="20">
        <v>0</v>
      </c>
      <c r="R747" s="20">
        <v>147</v>
      </c>
      <c r="S747" s="20">
        <v>133</v>
      </c>
      <c r="T747" s="20">
        <v>14</v>
      </c>
      <c r="U747" s="20">
        <v>0</v>
      </c>
      <c r="V747" s="20">
        <v>0</v>
      </c>
      <c r="W747" s="20"/>
      <c r="X747" s="20">
        <v>519</v>
      </c>
      <c r="Y747" s="173">
        <v>42.386084029999999</v>
      </c>
      <c r="Z747" s="173"/>
      <c r="AA747" s="173"/>
      <c r="AB747" s="173"/>
    </row>
    <row r="748" spans="1:28" x14ac:dyDescent="0.25">
      <c r="D748" s="1" t="s">
        <v>686</v>
      </c>
      <c r="E748" s="1" t="s">
        <v>687</v>
      </c>
      <c r="G748" s="20">
        <v>343</v>
      </c>
      <c r="H748" s="20">
        <v>161</v>
      </c>
      <c r="I748" s="20">
        <v>0</v>
      </c>
      <c r="J748" s="20">
        <v>0</v>
      </c>
      <c r="K748" s="20">
        <v>0</v>
      </c>
      <c r="L748" s="20">
        <v>0</v>
      </c>
      <c r="M748" s="20">
        <v>161</v>
      </c>
      <c r="N748" s="20">
        <v>0</v>
      </c>
      <c r="O748" s="20">
        <v>0</v>
      </c>
      <c r="P748" s="20">
        <v>0</v>
      </c>
      <c r="Q748" s="20">
        <v>47</v>
      </c>
      <c r="R748" s="20">
        <v>135</v>
      </c>
      <c r="S748" s="20">
        <v>135</v>
      </c>
      <c r="T748" s="20">
        <v>0</v>
      </c>
      <c r="U748" s="20">
        <v>0</v>
      </c>
      <c r="V748" s="20">
        <v>0</v>
      </c>
      <c r="W748" s="20"/>
      <c r="X748" s="20">
        <v>51</v>
      </c>
      <c r="Y748" s="173">
        <v>37.178248229999994</v>
      </c>
      <c r="Z748" s="173"/>
      <c r="AA748" s="173"/>
      <c r="AB748" s="173"/>
    </row>
    <row r="749" spans="1:28" x14ac:dyDescent="0.25">
      <c r="D749" s="1" t="s">
        <v>272</v>
      </c>
      <c r="E749" s="1" t="s">
        <v>273</v>
      </c>
      <c r="G749" s="20">
        <v>316</v>
      </c>
      <c r="H749" s="20">
        <v>81</v>
      </c>
      <c r="I749" s="20">
        <v>23</v>
      </c>
      <c r="J749" s="20">
        <v>13</v>
      </c>
      <c r="K749" s="20">
        <v>25</v>
      </c>
      <c r="L749" s="20">
        <v>0</v>
      </c>
      <c r="M749" s="20">
        <v>20</v>
      </c>
      <c r="N749" s="20">
        <v>10</v>
      </c>
      <c r="O749" s="20">
        <v>10</v>
      </c>
      <c r="P749" s="20">
        <v>0</v>
      </c>
      <c r="Q749" s="20">
        <v>10</v>
      </c>
      <c r="R749" s="20">
        <v>215</v>
      </c>
      <c r="S749" s="20">
        <v>215</v>
      </c>
      <c r="T749" s="20">
        <v>0</v>
      </c>
      <c r="U749" s="20">
        <v>0</v>
      </c>
      <c r="V749" s="20">
        <v>5</v>
      </c>
      <c r="W749" s="20"/>
      <c r="X749" s="20">
        <v>6</v>
      </c>
      <c r="Y749" s="173">
        <v>34.615055810000008</v>
      </c>
      <c r="Z749" s="173"/>
      <c r="AA749" s="173"/>
      <c r="AB749" s="173"/>
    </row>
    <row r="750" spans="1:28" x14ac:dyDescent="0.25">
      <c r="D750" s="1" t="s">
        <v>221</v>
      </c>
      <c r="E750" s="1" t="s">
        <v>222</v>
      </c>
      <c r="G750" s="20">
        <v>112</v>
      </c>
      <c r="H750" s="20">
        <v>63</v>
      </c>
      <c r="I750" s="20">
        <v>32</v>
      </c>
      <c r="J750" s="20">
        <v>2</v>
      </c>
      <c r="K750" s="20">
        <v>1</v>
      </c>
      <c r="L750" s="20">
        <v>0</v>
      </c>
      <c r="M750" s="20">
        <v>28</v>
      </c>
      <c r="N750" s="20">
        <v>0</v>
      </c>
      <c r="O750" s="20">
        <v>0</v>
      </c>
      <c r="P750" s="20">
        <v>0</v>
      </c>
      <c r="Q750" s="20">
        <v>22</v>
      </c>
      <c r="R750" s="20">
        <v>27</v>
      </c>
      <c r="S750" s="20">
        <v>18</v>
      </c>
      <c r="T750" s="20">
        <v>5</v>
      </c>
      <c r="U750" s="20">
        <v>4</v>
      </c>
      <c r="V750" s="20">
        <v>0</v>
      </c>
      <c r="W750" s="20"/>
      <c r="X750" s="20">
        <v>0</v>
      </c>
      <c r="Y750" s="173">
        <v>40.480036559999995</v>
      </c>
      <c r="Z750" s="173"/>
      <c r="AA750" s="173"/>
      <c r="AB750" s="173"/>
    </row>
    <row r="751" spans="1:28" s="11" customFormat="1" x14ac:dyDescent="0.25">
      <c r="A751" s="10"/>
      <c r="B751" s="10"/>
      <c r="C751" s="10" t="s">
        <v>809</v>
      </c>
      <c r="D751" s="10"/>
      <c r="E751" s="10"/>
      <c r="F751" s="10"/>
      <c r="G751" s="22">
        <v>2363</v>
      </c>
      <c r="H751" s="22">
        <v>1396</v>
      </c>
      <c r="I751" s="22">
        <v>558</v>
      </c>
      <c r="J751" s="22">
        <v>22</v>
      </c>
      <c r="K751" s="22">
        <v>26</v>
      </c>
      <c r="L751" s="22">
        <v>0</v>
      </c>
      <c r="M751" s="22">
        <v>790</v>
      </c>
      <c r="N751" s="22">
        <v>10</v>
      </c>
      <c r="O751" s="22">
        <v>10</v>
      </c>
      <c r="P751" s="22">
        <v>0</v>
      </c>
      <c r="Q751" s="22">
        <v>89</v>
      </c>
      <c r="R751" s="22">
        <v>868</v>
      </c>
      <c r="S751" s="22">
        <v>840</v>
      </c>
      <c r="T751" s="22">
        <v>24</v>
      </c>
      <c r="U751" s="22">
        <v>4</v>
      </c>
      <c r="V751" s="22">
        <v>5</v>
      </c>
      <c r="W751" s="22"/>
      <c r="X751" s="22">
        <v>581</v>
      </c>
      <c r="Y751" s="173">
        <v>226.30947024</v>
      </c>
      <c r="Z751" s="173"/>
      <c r="AA751" s="173"/>
      <c r="AB751" s="173"/>
    </row>
    <row r="752" spans="1:28" x14ac:dyDescent="0.25">
      <c r="C752" s="1" t="s">
        <v>810</v>
      </c>
      <c r="D752" s="1" t="s">
        <v>613</v>
      </c>
      <c r="E752" s="1" t="s">
        <v>614</v>
      </c>
      <c r="G752" s="20">
        <v>366</v>
      </c>
      <c r="H752" s="20">
        <v>172</v>
      </c>
      <c r="I752" s="206" t="s">
        <v>1027</v>
      </c>
      <c r="J752" s="206" t="s">
        <v>1027</v>
      </c>
      <c r="K752" s="206" t="s">
        <v>1027</v>
      </c>
      <c r="L752" s="206" t="s">
        <v>1027</v>
      </c>
      <c r="M752" s="206" t="s">
        <v>1027</v>
      </c>
      <c r="N752" s="20">
        <v>57</v>
      </c>
      <c r="O752" s="206" t="s">
        <v>1027</v>
      </c>
      <c r="P752" s="206" t="s">
        <v>1027</v>
      </c>
      <c r="Q752" s="20">
        <v>10</v>
      </c>
      <c r="R752" s="20">
        <v>127</v>
      </c>
      <c r="S752" s="206" t="s">
        <v>1027</v>
      </c>
      <c r="T752" s="206" t="s">
        <v>1027</v>
      </c>
      <c r="U752" s="206" t="s">
        <v>1027</v>
      </c>
      <c r="V752" s="20"/>
      <c r="W752" s="20"/>
      <c r="X752" s="20">
        <v>21</v>
      </c>
      <c r="Y752" s="173">
        <v>37.401644069999996</v>
      </c>
      <c r="Z752" s="173"/>
      <c r="AA752" s="173"/>
      <c r="AB752" s="173"/>
    </row>
    <row r="753" spans="1:28" s="11" customFormat="1" x14ac:dyDescent="0.25">
      <c r="A753" s="10"/>
      <c r="B753" s="10"/>
      <c r="C753" s="10" t="s">
        <v>811</v>
      </c>
      <c r="D753" s="10"/>
      <c r="E753" s="10"/>
      <c r="F753" s="10"/>
      <c r="G753" s="22">
        <v>366</v>
      </c>
      <c r="H753" s="22">
        <v>172</v>
      </c>
      <c r="I753" s="206" t="s">
        <v>1027</v>
      </c>
      <c r="J753" s="206" t="s">
        <v>1027</v>
      </c>
      <c r="K753" s="206" t="s">
        <v>1027</v>
      </c>
      <c r="L753" s="206" t="s">
        <v>1027</v>
      </c>
      <c r="M753" s="206" t="s">
        <v>1027</v>
      </c>
      <c r="N753" s="22">
        <v>57</v>
      </c>
      <c r="O753" s="206" t="s">
        <v>1027</v>
      </c>
      <c r="P753" s="206" t="s">
        <v>1027</v>
      </c>
      <c r="Q753" s="22">
        <v>10</v>
      </c>
      <c r="R753" s="22">
        <v>127</v>
      </c>
      <c r="S753" s="206" t="s">
        <v>1027</v>
      </c>
      <c r="T753" s="206" t="s">
        <v>1027</v>
      </c>
      <c r="U753" s="206" t="s">
        <v>1027</v>
      </c>
      <c r="V753" s="22"/>
      <c r="W753" s="22"/>
      <c r="X753" s="22">
        <v>21</v>
      </c>
      <c r="Y753" s="173">
        <v>37.401644069999996</v>
      </c>
      <c r="Z753" s="173"/>
      <c r="AA753" s="173"/>
      <c r="AB753" s="173"/>
    </row>
    <row r="754" spans="1:28" s="8" customFormat="1" x14ac:dyDescent="0.25">
      <c r="A754" s="7"/>
      <c r="B754" s="7" t="s">
        <v>771</v>
      </c>
      <c r="C754" s="7"/>
      <c r="D754" s="7"/>
      <c r="E754" s="7"/>
      <c r="F754" s="7"/>
      <c r="G754" s="21">
        <v>2729</v>
      </c>
      <c r="H754" s="21">
        <v>1568</v>
      </c>
      <c r="I754" s="21">
        <v>626.79999999999995</v>
      </c>
      <c r="J754" s="21">
        <v>24.7</v>
      </c>
      <c r="K754" s="21">
        <v>29.2</v>
      </c>
      <c r="L754" s="21">
        <v>0</v>
      </c>
      <c r="M754" s="21">
        <v>887.3</v>
      </c>
      <c r="N754" s="21">
        <v>67</v>
      </c>
      <c r="O754" s="21">
        <v>67</v>
      </c>
      <c r="P754" s="21">
        <v>0</v>
      </c>
      <c r="Q754" s="21">
        <v>99</v>
      </c>
      <c r="R754" s="21">
        <v>995</v>
      </c>
      <c r="S754" s="21">
        <v>962.9</v>
      </c>
      <c r="T754" s="21">
        <v>27.5</v>
      </c>
      <c r="U754" s="21">
        <v>4.5999999999999996</v>
      </c>
      <c r="V754" s="21">
        <v>5</v>
      </c>
      <c r="W754" s="21"/>
      <c r="X754" s="21">
        <v>602</v>
      </c>
      <c r="Y754" s="174">
        <v>263.71111430999997</v>
      </c>
      <c r="Z754" s="173"/>
      <c r="AA754" s="173"/>
      <c r="AB754" s="173"/>
    </row>
    <row r="755" spans="1:28" x14ac:dyDescent="0.25">
      <c r="B755" s="1">
        <v>8</v>
      </c>
      <c r="C755" s="1" t="s">
        <v>808</v>
      </c>
      <c r="D755" s="1" t="s">
        <v>49</v>
      </c>
      <c r="E755" s="1" t="s">
        <v>50</v>
      </c>
      <c r="G755" s="20">
        <v>499</v>
      </c>
      <c r="H755" s="20">
        <v>44</v>
      </c>
      <c r="I755" s="20">
        <v>0</v>
      </c>
      <c r="J755" s="20">
        <v>0</v>
      </c>
      <c r="K755" s="20">
        <v>0</v>
      </c>
      <c r="L755" s="20">
        <v>0</v>
      </c>
      <c r="M755" s="20">
        <v>44</v>
      </c>
      <c r="N755" s="20">
        <v>323</v>
      </c>
      <c r="O755" s="20">
        <v>303</v>
      </c>
      <c r="P755" s="20">
        <v>20</v>
      </c>
      <c r="Q755" s="20">
        <v>0</v>
      </c>
      <c r="R755" s="20">
        <v>132</v>
      </c>
      <c r="S755" s="20">
        <v>132</v>
      </c>
      <c r="T755" s="20">
        <v>0</v>
      </c>
      <c r="U755" s="20">
        <v>0</v>
      </c>
      <c r="V755" s="20">
        <v>0</v>
      </c>
      <c r="W755" s="20"/>
      <c r="X755" s="20">
        <v>102</v>
      </c>
      <c r="Y755" s="173">
        <v>21.149076970000003</v>
      </c>
      <c r="Z755" s="173"/>
      <c r="AA755" s="173"/>
      <c r="AB755" s="173"/>
    </row>
    <row r="756" spans="1:28" x14ac:dyDescent="0.25">
      <c r="D756" s="1" t="s">
        <v>61</v>
      </c>
      <c r="E756" s="1" t="s">
        <v>62</v>
      </c>
      <c r="G756" s="20">
        <v>156</v>
      </c>
      <c r="H756" s="20">
        <v>41</v>
      </c>
      <c r="I756" s="20">
        <v>33</v>
      </c>
      <c r="J756" s="20">
        <v>0</v>
      </c>
      <c r="K756" s="20">
        <v>8</v>
      </c>
      <c r="L756" s="20">
        <v>0</v>
      </c>
      <c r="M756" s="20">
        <v>0</v>
      </c>
      <c r="N756" s="20">
        <v>18</v>
      </c>
      <c r="O756" s="20">
        <v>18</v>
      </c>
      <c r="P756" s="20">
        <v>0</v>
      </c>
      <c r="Q756" s="20">
        <v>0</v>
      </c>
      <c r="R756" s="20">
        <v>97</v>
      </c>
      <c r="S756" s="20">
        <v>97</v>
      </c>
      <c r="T756" s="20">
        <v>0</v>
      </c>
      <c r="U756" s="20">
        <v>0</v>
      </c>
      <c r="V756" s="20">
        <v>0</v>
      </c>
      <c r="W756" s="20"/>
      <c r="X756" s="20">
        <v>2</v>
      </c>
      <c r="Y756" s="173">
        <v>5.5547268399999998</v>
      </c>
      <c r="Z756" s="173"/>
      <c r="AA756" s="173"/>
      <c r="AB756" s="173"/>
    </row>
    <row r="757" spans="1:28" x14ac:dyDescent="0.25">
      <c r="D757" s="1" t="s">
        <v>65</v>
      </c>
      <c r="E757" s="1" t="s">
        <v>66</v>
      </c>
      <c r="G757" s="20">
        <v>949</v>
      </c>
      <c r="H757" s="20">
        <v>132</v>
      </c>
      <c r="I757" s="20">
        <v>0</v>
      </c>
      <c r="J757" s="20">
        <v>37</v>
      </c>
      <c r="K757" s="20">
        <v>0</v>
      </c>
      <c r="L757" s="20">
        <v>0</v>
      </c>
      <c r="M757" s="20">
        <v>95</v>
      </c>
      <c r="N757" s="20">
        <v>597</v>
      </c>
      <c r="O757" s="20">
        <v>597</v>
      </c>
      <c r="P757" s="20">
        <v>0</v>
      </c>
      <c r="Q757" s="20">
        <v>0</v>
      </c>
      <c r="R757" s="20">
        <v>220</v>
      </c>
      <c r="S757" s="20">
        <v>187</v>
      </c>
      <c r="T757" s="20">
        <v>0</v>
      </c>
      <c r="U757" s="20">
        <v>33</v>
      </c>
      <c r="V757" s="20">
        <v>0</v>
      </c>
      <c r="W757" s="20"/>
      <c r="X757" s="20">
        <v>203</v>
      </c>
      <c r="Y757" s="173">
        <v>30.103352379999997</v>
      </c>
      <c r="Z757" s="173"/>
      <c r="AA757" s="173"/>
      <c r="AB757" s="173"/>
    </row>
    <row r="758" spans="1:28" x14ac:dyDescent="0.25">
      <c r="D758" s="1" t="s">
        <v>67</v>
      </c>
      <c r="E758" s="1" t="s">
        <v>68</v>
      </c>
      <c r="G758" s="20">
        <v>236</v>
      </c>
      <c r="H758" s="20">
        <v>18</v>
      </c>
      <c r="I758" s="20">
        <v>15</v>
      </c>
      <c r="J758" s="20">
        <v>0</v>
      </c>
      <c r="K758" s="20">
        <v>0</v>
      </c>
      <c r="L758" s="20">
        <v>3</v>
      </c>
      <c r="M758" s="20">
        <v>0</v>
      </c>
      <c r="N758" s="20">
        <v>133</v>
      </c>
      <c r="O758" s="20">
        <v>133</v>
      </c>
      <c r="P758" s="20">
        <v>0</v>
      </c>
      <c r="Q758" s="20">
        <v>17</v>
      </c>
      <c r="R758" s="20">
        <v>68</v>
      </c>
      <c r="S758" s="20">
        <v>68</v>
      </c>
      <c r="T758" s="20">
        <v>0</v>
      </c>
      <c r="U758" s="20">
        <v>0</v>
      </c>
      <c r="V758" s="20">
        <v>12</v>
      </c>
      <c r="W758" s="20"/>
      <c r="X758" s="20">
        <v>0</v>
      </c>
      <c r="Y758" s="173">
        <v>6.9575176200000008</v>
      </c>
      <c r="Z758" s="173"/>
      <c r="AA758" s="173"/>
      <c r="AB758" s="173"/>
    </row>
    <row r="759" spans="1:28" x14ac:dyDescent="0.25">
      <c r="D759" s="1" t="s">
        <v>122</v>
      </c>
      <c r="E759" s="1" t="s">
        <v>123</v>
      </c>
      <c r="G759" s="20">
        <v>39</v>
      </c>
      <c r="H759" s="20">
        <v>3</v>
      </c>
      <c r="I759" s="20">
        <v>0</v>
      </c>
      <c r="J759" s="20">
        <v>0</v>
      </c>
      <c r="K759" s="20">
        <v>0</v>
      </c>
      <c r="L759" s="20">
        <v>0</v>
      </c>
      <c r="M759" s="20">
        <v>3</v>
      </c>
      <c r="N759" s="20">
        <v>0</v>
      </c>
      <c r="O759" s="20">
        <v>0</v>
      </c>
      <c r="P759" s="20">
        <v>0</v>
      </c>
      <c r="Q759" s="20">
        <v>1</v>
      </c>
      <c r="R759" s="20">
        <v>35</v>
      </c>
      <c r="S759" s="20">
        <v>34</v>
      </c>
      <c r="T759" s="20">
        <v>1</v>
      </c>
      <c r="U759" s="20">
        <v>0</v>
      </c>
      <c r="V759" s="20">
        <v>0</v>
      </c>
      <c r="W759" s="20"/>
      <c r="X759" s="20">
        <v>0</v>
      </c>
      <c r="Y759" s="173">
        <v>7.5669349600000002</v>
      </c>
      <c r="Z759" s="173"/>
      <c r="AA759" s="173"/>
      <c r="AB759" s="173"/>
    </row>
    <row r="760" spans="1:28" s="11" customFormat="1" x14ac:dyDescent="0.25">
      <c r="A760" s="10"/>
      <c r="B760" s="10"/>
      <c r="C760" s="10" t="s">
        <v>809</v>
      </c>
      <c r="D760" s="10"/>
      <c r="E760" s="10"/>
      <c r="F760" s="10"/>
      <c r="G760" s="22">
        <v>1879</v>
      </c>
      <c r="H760" s="22">
        <v>238</v>
      </c>
      <c r="I760" s="22">
        <v>48</v>
      </c>
      <c r="J760" s="22">
        <v>37</v>
      </c>
      <c r="K760" s="22">
        <v>8</v>
      </c>
      <c r="L760" s="22">
        <v>3</v>
      </c>
      <c r="M760" s="22">
        <v>142</v>
      </c>
      <c r="N760" s="22">
        <v>1071</v>
      </c>
      <c r="O760" s="22">
        <v>1051</v>
      </c>
      <c r="P760" s="22">
        <v>20</v>
      </c>
      <c r="Q760" s="22">
        <v>18</v>
      </c>
      <c r="R760" s="22">
        <v>552</v>
      </c>
      <c r="S760" s="22">
        <v>518</v>
      </c>
      <c r="T760" s="22">
        <v>1</v>
      </c>
      <c r="U760" s="22">
        <v>33</v>
      </c>
      <c r="V760" s="22">
        <v>12</v>
      </c>
      <c r="W760" s="22"/>
      <c r="X760" s="22">
        <v>307</v>
      </c>
      <c r="Y760" s="173">
        <v>71.331608770000003</v>
      </c>
      <c r="Z760" s="173"/>
      <c r="AA760" s="173"/>
      <c r="AB760" s="173"/>
    </row>
    <row r="761" spans="1:28" s="8" customFormat="1" x14ac:dyDescent="0.25">
      <c r="A761" s="7"/>
      <c r="B761" s="7" t="s">
        <v>772</v>
      </c>
      <c r="C761" s="7"/>
      <c r="D761" s="7"/>
      <c r="E761" s="7"/>
      <c r="F761" s="7"/>
      <c r="G761" s="21">
        <v>1879</v>
      </c>
      <c r="H761" s="21">
        <v>238</v>
      </c>
      <c r="I761" s="21">
        <v>48</v>
      </c>
      <c r="J761" s="21">
        <v>37</v>
      </c>
      <c r="K761" s="21">
        <v>8</v>
      </c>
      <c r="L761" s="21">
        <v>3</v>
      </c>
      <c r="M761" s="21">
        <v>142</v>
      </c>
      <c r="N761" s="21">
        <v>1071</v>
      </c>
      <c r="O761" s="21">
        <v>1051</v>
      </c>
      <c r="P761" s="21">
        <v>20</v>
      </c>
      <c r="Q761" s="21">
        <v>18</v>
      </c>
      <c r="R761" s="21">
        <v>552</v>
      </c>
      <c r="S761" s="21">
        <v>518</v>
      </c>
      <c r="T761" s="21">
        <v>1</v>
      </c>
      <c r="U761" s="21">
        <v>33</v>
      </c>
      <c r="V761" s="21">
        <v>12</v>
      </c>
      <c r="W761" s="21"/>
      <c r="X761" s="21">
        <v>307</v>
      </c>
      <c r="Y761" s="174">
        <v>71.331608770000003</v>
      </c>
      <c r="Z761" s="173"/>
      <c r="AA761" s="173"/>
      <c r="AB761" s="173"/>
    </row>
    <row r="762" spans="1:28" x14ac:dyDescent="0.25">
      <c r="G762" s="20"/>
      <c r="H762" s="20"/>
      <c r="I762" s="20"/>
      <c r="J762" s="20"/>
      <c r="K762" s="20"/>
      <c r="L762" s="20"/>
      <c r="M762" s="20"/>
      <c r="N762" s="20"/>
      <c r="O762" s="20"/>
      <c r="P762" s="20"/>
      <c r="Q762" s="20"/>
      <c r="R762" s="20"/>
      <c r="S762" s="20"/>
      <c r="T762" s="20"/>
      <c r="U762" s="20"/>
      <c r="V762" s="20"/>
      <c r="W762" s="20"/>
      <c r="X762" s="20"/>
      <c r="Y762" s="20"/>
      <c r="AA762" s="173"/>
    </row>
  </sheetData>
  <mergeCells count="2">
    <mergeCell ref="H3:M3"/>
    <mergeCell ref="N3:P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Z762"/>
  <sheetViews>
    <sheetView showGridLines="0" zoomScale="85" zoomScaleNormal="85" workbookViewId="0">
      <selection activeCell="A3" sqref="A3"/>
    </sheetView>
  </sheetViews>
  <sheetFormatPr defaultRowHeight="15" x14ac:dyDescent="0.25"/>
  <cols>
    <col min="1" max="1" width="9.140625" style="1"/>
    <col min="2" max="2" width="15" style="1" bestFit="1" customWidth="1"/>
    <col min="3" max="3" width="11" style="1" bestFit="1" customWidth="1"/>
    <col min="4" max="4" width="9.140625" style="1"/>
    <col min="5" max="5" width="17.140625" style="1" customWidth="1"/>
    <col min="6" max="6" width="11.7109375" style="1" customWidth="1"/>
    <col min="7" max="7" width="3" style="1" customWidth="1"/>
    <col min="8" max="8" width="12" style="1" customWidth="1"/>
    <col min="9" max="9" width="12.7109375" style="1" bestFit="1" customWidth="1"/>
    <col min="10" max="10" width="10.85546875" style="1" bestFit="1" customWidth="1"/>
    <col min="11" max="11" width="11" style="1" bestFit="1" customWidth="1"/>
    <col min="12" max="12" width="10.85546875" style="1" bestFit="1" customWidth="1"/>
    <col min="13" max="15" width="11" style="1" bestFit="1" customWidth="1"/>
    <col min="16" max="16" width="10.85546875" style="1" bestFit="1" customWidth="1"/>
    <col min="17" max="19" width="11" style="1" bestFit="1" customWidth="1"/>
    <col min="20" max="20" width="10.85546875" style="1" bestFit="1" customWidth="1"/>
    <col min="21" max="21" width="9.85546875" style="1" bestFit="1" customWidth="1"/>
    <col min="22" max="22" width="10" style="1" bestFit="1" customWidth="1"/>
    <col min="23" max="23" width="12.5703125" style="1" bestFit="1" customWidth="1"/>
    <col min="24" max="24" width="3.5703125" style="1" customWidth="1"/>
    <col min="25" max="25" width="13.140625" style="1" customWidth="1"/>
  </cols>
  <sheetData>
    <row r="2" spans="1:26" x14ac:dyDescent="0.25">
      <c r="A2" s="2" t="s">
        <v>965</v>
      </c>
      <c r="B2" s="2"/>
      <c r="C2" s="2"/>
      <c r="D2" s="2"/>
      <c r="E2" s="2"/>
      <c r="F2" s="2"/>
      <c r="G2" s="2"/>
      <c r="H2" s="2"/>
      <c r="I2" s="2"/>
      <c r="J2" s="2"/>
      <c r="K2" s="2"/>
      <c r="L2" s="2"/>
      <c r="M2" s="2"/>
      <c r="N2" s="2"/>
      <c r="O2" s="2"/>
      <c r="P2" s="2"/>
      <c r="Q2" s="2"/>
      <c r="R2" s="2"/>
      <c r="S2" s="2"/>
      <c r="T2" s="2"/>
      <c r="U2" s="2"/>
      <c r="V2" s="2"/>
      <c r="W2" s="2"/>
      <c r="X2" s="2"/>
      <c r="Y2" s="2"/>
    </row>
    <row r="3" spans="1:26" ht="27.75" customHeight="1" x14ac:dyDescent="0.25">
      <c r="A3" s="2"/>
      <c r="B3" s="2"/>
      <c r="C3" s="2"/>
      <c r="D3" s="2"/>
      <c r="E3" s="2"/>
      <c r="F3" s="13"/>
      <c r="G3" s="13"/>
      <c r="H3" s="83" t="s">
        <v>736</v>
      </c>
      <c r="I3" s="212" t="s">
        <v>737</v>
      </c>
      <c r="J3" s="212"/>
      <c r="K3" s="212"/>
      <c r="L3" s="212"/>
      <c r="M3" s="212"/>
      <c r="N3" s="212"/>
      <c r="O3" s="212" t="s">
        <v>738</v>
      </c>
      <c r="P3" s="212"/>
      <c r="Q3" s="212"/>
      <c r="R3" s="4" t="s">
        <v>739</v>
      </c>
      <c r="S3" s="4" t="s">
        <v>740</v>
      </c>
      <c r="T3" s="4"/>
      <c r="U3" s="4"/>
      <c r="V3" s="4"/>
      <c r="W3" s="4" t="s">
        <v>741</v>
      </c>
      <c r="X3" s="5"/>
      <c r="Y3" s="83" t="s">
        <v>757</v>
      </c>
    </row>
    <row r="4" spans="1:26" ht="51" x14ac:dyDescent="0.25">
      <c r="A4" s="2" t="s">
        <v>0</v>
      </c>
      <c r="B4" s="2" t="s">
        <v>764</v>
      </c>
      <c r="C4" s="2" t="s">
        <v>2</v>
      </c>
      <c r="D4" s="2" t="s">
        <v>758</v>
      </c>
      <c r="E4" s="2" t="s">
        <v>759</v>
      </c>
      <c r="F4" s="87" t="s">
        <v>818</v>
      </c>
      <c r="G4" s="2"/>
      <c r="H4" s="83" t="s">
        <v>3</v>
      </c>
      <c r="I4" s="83" t="s">
        <v>742</v>
      </c>
      <c r="J4" s="83" t="s">
        <v>743</v>
      </c>
      <c r="K4" s="83" t="s">
        <v>744</v>
      </c>
      <c r="L4" s="83" t="s">
        <v>745</v>
      </c>
      <c r="M4" s="83" t="s">
        <v>746</v>
      </c>
      <c r="N4" s="83" t="s">
        <v>747</v>
      </c>
      <c r="O4" s="83" t="s">
        <v>748</v>
      </c>
      <c r="P4" s="83" t="s">
        <v>749</v>
      </c>
      <c r="Q4" s="83" t="s">
        <v>750</v>
      </c>
      <c r="R4" s="83" t="s">
        <v>751</v>
      </c>
      <c r="S4" s="83" t="s">
        <v>752</v>
      </c>
      <c r="T4" s="4" t="s">
        <v>753</v>
      </c>
      <c r="U4" s="4" t="s">
        <v>754</v>
      </c>
      <c r="V4" s="4" t="s">
        <v>755</v>
      </c>
      <c r="W4" s="4" t="s">
        <v>3</v>
      </c>
      <c r="X4" s="4"/>
      <c r="Y4" s="83" t="s">
        <v>756</v>
      </c>
    </row>
    <row r="5" spans="1:26" s="198" customFormat="1" x14ac:dyDescent="0.25">
      <c r="A5" s="13"/>
      <c r="B5" s="13"/>
      <c r="C5" s="13"/>
      <c r="D5" s="13"/>
      <c r="E5" s="13"/>
      <c r="F5" s="88"/>
      <c r="G5" s="13"/>
      <c r="H5" s="52"/>
      <c r="I5" s="52"/>
      <c r="J5" s="52"/>
      <c r="K5" s="52"/>
      <c r="L5" s="52"/>
      <c r="M5" s="52"/>
      <c r="N5" s="52"/>
      <c r="O5" s="52"/>
      <c r="P5" s="52"/>
      <c r="Q5" s="52"/>
      <c r="R5" s="52"/>
      <c r="S5" s="52"/>
      <c r="T5" s="5"/>
      <c r="U5" s="5"/>
      <c r="V5" s="5"/>
      <c r="W5" s="5"/>
      <c r="X5" s="5"/>
      <c r="Y5" s="52"/>
    </row>
    <row r="6" spans="1:26" x14ac:dyDescent="0.25">
      <c r="A6" s="18" t="s">
        <v>819</v>
      </c>
      <c r="B6" s="2"/>
      <c r="C6" s="2"/>
      <c r="D6" s="2"/>
      <c r="E6" s="2"/>
      <c r="F6" s="87"/>
      <c r="G6" s="2"/>
      <c r="H6" s="18" t="s">
        <v>819</v>
      </c>
      <c r="I6" s="105"/>
      <c r="J6" s="105"/>
      <c r="K6" s="105"/>
      <c r="L6" s="105"/>
      <c r="M6" s="105"/>
      <c r="N6" s="105"/>
      <c r="O6" s="105"/>
      <c r="P6" s="105"/>
      <c r="Q6" s="105"/>
      <c r="R6" s="105"/>
      <c r="S6" s="105"/>
      <c r="T6" s="4"/>
      <c r="U6" s="4"/>
      <c r="V6" s="4"/>
      <c r="W6" s="4"/>
      <c r="X6" s="4"/>
      <c r="Y6" s="105"/>
    </row>
    <row r="7" spans="1:26" x14ac:dyDescent="0.25">
      <c r="A7" s="13" t="s">
        <v>722</v>
      </c>
      <c r="B7" s="13"/>
      <c r="C7" s="13"/>
      <c r="D7" s="13"/>
      <c r="E7" s="13"/>
      <c r="F7" s="93">
        <v>17475415</v>
      </c>
      <c r="G7" s="13"/>
      <c r="H7" s="14">
        <f>'Tabel 11'!G7/'Tabel 12'!$F7*1000</f>
        <v>117.92847265715864</v>
      </c>
      <c r="I7" s="14">
        <f>'Tabel 11'!H7/'Tabel 12'!$F7*1000</f>
        <v>66.170731853864424</v>
      </c>
      <c r="J7" s="14">
        <f>'Tabel 11'!I7/'Tabel 12'!$F7*1000</f>
        <v>33.769596701066959</v>
      </c>
      <c r="K7" s="14">
        <f>'Tabel 11'!J7/'Tabel 12'!$F7*1000</f>
        <v>4.2997873665420228</v>
      </c>
      <c r="L7" s="14">
        <f>'Tabel 11'!K7/'Tabel 12'!$F7*1000</f>
        <v>10.763133012519019</v>
      </c>
      <c r="M7" s="14">
        <f>'Tabel 11'!L7/'Tabel 12'!$F7*1000</f>
        <v>1.0636614209094699</v>
      </c>
      <c r="N7" s="14">
        <f>'Tabel 11'!M7/'Tabel 12'!$F7*1000</f>
        <v>16.274576242125974</v>
      </c>
      <c r="O7" s="14">
        <f>'Tabel 11'!N7/'Tabel 12'!$F7*1000</f>
        <v>18.676122999081851</v>
      </c>
      <c r="P7" s="14">
        <f>'Tabel 11'!O7/'Tabel 12'!$F7*1000</f>
        <v>14.608028420720281</v>
      </c>
      <c r="Q7" s="14">
        <f>'Tabel 11'!P7/'Tabel 12'!$F7*1000</f>
        <v>4.0680945783615732</v>
      </c>
      <c r="R7" s="14">
        <f>'Tabel 11'!Q7/'Tabel 12'!$F7*1000</f>
        <v>6.2554165380335753</v>
      </c>
      <c r="S7" s="14">
        <f>'Tabel 11'!R7/'Tabel 12'!$F7*1000</f>
        <v>26.826315712674063</v>
      </c>
      <c r="T7" s="14">
        <f>'Tabel 11'!S7/'Tabel 12'!$F7*1000</f>
        <v>25.435509108524727</v>
      </c>
      <c r="U7" s="14">
        <f>'Tabel 11'!T7/'Tabel 12'!$F7*1000</f>
        <v>1.0796920326386716</v>
      </c>
      <c r="V7" s="14">
        <f>'Tabel 11'!U7/'Tabel 12'!$F7*1000</f>
        <v>0.31107150398528755</v>
      </c>
      <c r="W7" s="14">
        <f>'Tabel 11'!V7/'Tabel 12'!$F7*1000</f>
        <v>0.79053916602266672</v>
      </c>
      <c r="X7" s="14"/>
      <c r="Y7" s="14">
        <f>'Tabel 11'!X7/'Tabel 12'!$F7*1000</f>
        <v>12.080457030634181</v>
      </c>
    </row>
    <row r="8" spans="1:26" x14ac:dyDescent="0.25">
      <c r="A8" s="13" t="s">
        <v>723</v>
      </c>
      <c r="B8" s="13"/>
      <c r="C8" s="13"/>
      <c r="D8" s="13"/>
      <c r="E8" s="13"/>
      <c r="F8" s="93">
        <v>17407585</v>
      </c>
      <c r="G8" s="13"/>
      <c r="H8" s="14">
        <f>'Tabel 11'!G8/'Tabel 12'!$F8*1000</f>
        <v>114.1397270212956</v>
      </c>
      <c r="I8" s="14">
        <f>'Tabel 11'!H8/'Tabel 12'!$F8*1000</f>
        <v>62.845995007348805</v>
      </c>
      <c r="J8" s="14">
        <f>'Tabel 11'!I8/'Tabel 12'!$F8*1000</f>
        <v>33.325597163216827</v>
      </c>
      <c r="K8" s="14">
        <f>'Tabel 11'!J8/'Tabel 12'!$F8*1000</f>
        <v>4.390015760238466</v>
      </c>
      <c r="L8" s="14">
        <f>'Tabel 11'!K8/'Tabel 12'!$F8*1000</f>
        <v>10.370148590919737</v>
      </c>
      <c r="M8" s="14">
        <f>'Tabel 11'!L8/'Tabel 12'!$F8*1000</f>
        <v>1.0641178123274393</v>
      </c>
      <c r="N8" s="14">
        <f>'Tabel 11'!M8/'Tabel 12'!$F8*1000</f>
        <v>13.696132914513061</v>
      </c>
      <c r="O8" s="14">
        <f>'Tabel 11'!N8/'Tabel 12'!$F8*1000</f>
        <v>18.091136708509538</v>
      </c>
      <c r="P8" s="14">
        <f>'Tabel 11'!O8/'Tabel 12'!$F8*1000</f>
        <v>14.153624486173946</v>
      </c>
      <c r="Q8" s="14">
        <f>'Tabel 11'!P8/'Tabel 12'!$F8*1000</f>
        <v>3.9375122223355943</v>
      </c>
      <c r="R8" s="14">
        <f>'Tabel 11'!Q8/'Tabel 12'!$F8*1000</f>
        <v>6.4425938463032066</v>
      </c>
      <c r="S8" s="14">
        <f>'Tabel 11'!R8/'Tabel 12'!$F8*1000</f>
        <v>26.759944012911614</v>
      </c>
      <c r="T8" s="14">
        <f>'Tabel 11'!S8/'Tabel 12'!$F8*1000</f>
        <v>25.22462056787155</v>
      </c>
      <c r="U8" s="14">
        <f>'Tabel 11'!T8/'Tabel 12'!$F8*1000</f>
        <v>1.123493232659561</v>
      </c>
      <c r="V8" s="14">
        <f>'Tabel 11'!U8/'Tabel 12'!$F8*1000</f>
        <v>0.41183540242698785</v>
      </c>
      <c r="W8" s="14">
        <f>'Tabel 11'!V8/'Tabel 12'!$F8*1000</f>
        <v>0.53499666955525427</v>
      </c>
      <c r="X8" s="14"/>
      <c r="Y8" s="14">
        <f>'Tabel 11'!X8/'Tabel 12'!$F8*1000</f>
        <v>13.482570959728188</v>
      </c>
    </row>
    <row r="9" spans="1:26" x14ac:dyDescent="0.25">
      <c r="A9" s="13" t="s">
        <v>761</v>
      </c>
      <c r="B9" s="13"/>
      <c r="C9" s="13"/>
      <c r="D9" s="13"/>
      <c r="E9" s="13"/>
      <c r="F9" s="93">
        <v>17282163</v>
      </c>
      <c r="G9" s="13"/>
      <c r="H9" s="14">
        <f>'Tabel 11'!G9/'Tabel 12'!$F9*1000</f>
        <v>111.16149060739677</v>
      </c>
      <c r="I9" s="14">
        <f>'Tabel 11'!H9/'Tabel 12'!$F9*1000</f>
        <v>61.209988587655374</v>
      </c>
      <c r="J9" s="14">
        <f>'Tabel 11'!I9/'Tabel 12'!$F9*1000</f>
        <v>30.416568895540273</v>
      </c>
      <c r="K9" s="14">
        <f>'Tabel 11'!J9/'Tabel 12'!$F9*1000</f>
        <v>4.7014445270835115</v>
      </c>
      <c r="L9" s="14">
        <f>'Tabel 11'!K9/'Tabel 12'!$F9*1000</f>
        <v>10.978028866445172</v>
      </c>
      <c r="M9" s="14">
        <f>'Tabel 11'!L9/'Tabel 12'!$F9*1000</f>
        <v>1.074772399989681</v>
      </c>
      <c r="N9" s="14">
        <f>'Tabel 11'!M9/'Tabel 12'!$F9*1000</f>
        <v>14.039173898596747</v>
      </c>
      <c r="O9" s="14">
        <f>'Tabel 11'!N9/'Tabel 12'!$F9*1000</f>
        <v>18.126955520556077</v>
      </c>
      <c r="P9" s="14">
        <f>'Tabel 11'!O9/'Tabel 12'!$F9*1000</f>
        <v>13.756554452277982</v>
      </c>
      <c r="Q9" s="14">
        <f>'Tabel 11'!P9/'Tabel 12'!$F9*1000</f>
        <v>4.3704010682780998</v>
      </c>
      <c r="R9" s="14">
        <f>'Tabel 11'!Q9/'Tabel 12'!$F9*1000</f>
        <v>5.832256066558335</v>
      </c>
      <c r="S9" s="14">
        <f>'Tabel 11'!R9/'Tabel 12'!$F9*1000</f>
        <v>25.99229043262698</v>
      </c>
      <c r="T9" s="14">
        <f>'Tabel 11'!S9/'Tabel 12'!$F9*1000</f>
        <v>24.422742061239461</v>
      </c>
      <c r="U9" s="14">
        <f>'Tabel 11'!T9/'Tabel 12'!$F9*1000</f>
        <v>1.1497103630230219</v>
      </c>
      <c r="V9" s="14">
        <f>'Tabel 11'!U9/'Tabel 12'!$F9*1000</f>
        <v>0.41983800836449819</v>
      </c>
      <c r="W9" s="14">
        <f>'Tabel 11'!V9/'Tabel 12'!$F9*1000</f>
        <v>0.56840003302827324</v>
      </c>
      <c r="X9" s="14"/>
      <c r="Y9" s="14">
        <f>'Tabel 11'!X9/'Tabel 12'!$F9*1000</f>
        <v>14.560156619284289</v>
      </c>
    </row>
    <row r="10" spans="1:26" x14ac:dyDescent="0.25">
      <c r="A10" s="13" t="s">
        <v>760</v>
      </c>
      <c r="B10" s="13"/>
      <c r="C10" s="13"/>
      <c r="D10" s="13"/>
      <c r="E10" s="13"/>
      <c r="F10" s="93">
        <v>17081507</v>
      </c>
      <c r="G10" s="13"/>
      <c r="H10" s="14">
        <f>'Tabel 11'!G10/'Tabel 12'!$F10*1000</f>
        <v>108.00077534142626</v>
      </c>
      <c r="I10" s="14">
        <f>'Tabel 11'!H10/'Tabel 12'!$F10*1000</f>
        <v>58.573169217446683</v>
      </c>
      <c r="J10" s="14">
        <f>'Tabel 11'!I10/'Tabel 12'!$F10*1000</f>
        <v>30.23837416686947</v>
      </c>
      <c r="K10" s="14">
        <f>'Tabel 11'!J10/'Tabel 12'!$F10*1000</f>
        <v>3.3032799740678618</v>
      </c>
      <c r="L10" s="14">
        <f>'Tabel 11'!K10/'Tabel 12'!$F10*1000</f>
        <v>11.274824873472815</v>
      </c>
      <c r="M10" s="14">
        <f>'Tabel 11'!L10/'Tabel 12'!$F10*1000</f>
        <v>1.4165026540105623</v>
      </c>
      <c r="N10" s="14">
        <f>'Tabel 11'!M10/'Tabel 12'!$F10*1000</f>
        <v>12.340187549025972</v>
      </c>
      <c r="O10" s="14">
        <f>'Tabel 11'!N10/'Tabel 12'!$F10*1000</f>
        <v>17.969433259020999</v>
      </c>
      <c r="P10" s="14">
        <f>'Tabel 11'!O10/'Tabel 12'!$F10*1000</f>
        <v>14.68775559439808</v>
      </c>
      <c r="Q10" s="14">
        <f>'Tabel 11'!P10/'Tabel 12'!$F10*1000</f>
        <v>3.2816776646229164</v>
      </c>
      <c r="R10" s="14">
        <f>'Tabel 11'!Q10/'Tabel 12'!$F10*1000</f>
        <v>6.4297605591825127</v>
      </c>
      <c r="S10" s="14">
        <f>'Tabel 11'!R10/'Tabel 12'!$F10*1000</f>
        <v>25.028412305776065</v>
      </c>
      <c r="T10" s="14">
        <f>'Tabel 11'!S10/'Tabel 12'!$F10*1000</f>
        <v>23.425392150704269</v>
      </c>
      <c r="U10" s="14">
        <f>'Tabel 11'!T10/'Tabel 12'!$F10*1000</f>
        <v>1.0864966422459097</v>
      </c>
      <c r="V10" s="14">
        <f>'Tabel 11'!U10/'Tabel 12'!$F10*1000</f>
        <v>0.51652351282588826</v>
      </c>
      <c r="W10" s="14">
        <f>'Tabel 11'!V10/'Tabel 12'!$F10*1000</f>
        <v>0.47792621576070543</v>
      </c>
      <c r="X10" s="14"/>
      <c r="Y10" s="14">
        <f>'Tabel 11'!X10/'Tabel 12'!$F10*1000</f>
        <v>13.937411962539372</v>
      </c>
    </row>
    <row r="11" spans="1:26" x14ac:dyDescent="0.25">
      <c r="A11" s="13"/>
      <c r="B11" s="13"/>
      <c r="C11" s="13"/>
      <c r="D11" s="13"/>
      <c r="E11" s="13"/>
      <c r="F11" s="13"/>
      <c r="G11" s="13"/>
      <c r="H11" s="14"/>
      <c r="I11" s="14"/>
      <c r="J11" s="14"/>
      <c r="K11" s="14"/>
      <c r="L11" s="14"/>
      <c r="M11" s="14"/>
      <c r="N11" s="14"/>
      <c r="O11" s="14"/>
      <c r="P11" s="14"/>
      <c r="Q11" s="14"/>
      <c r="R11" s="14"/>
      <c r="S11" s="14"/>
      <c r="T11" s="14"/>
      <c r="U11" s="14"/>
      <c r="V11" s="14"/>
      <c r="W11" s="14"/>
      <c r="X11" s="14"/>
      <c r="Y11" s="14"/>
    </row>
    <row r="12" spans="1:26" x14ac:dyDescent="0.25">
      <c r="A12" s="18" t="s">
        <v>821</v>
      </c>
      <c r="B12" s="2"/>
      <c r="C12" s="2"/>
      <c r="D12" s="2"/>
      <c r="E12" s="2"/>
      <c r="F12" s="2"/>
      <c r="G12" s="2"/>
      <c r="H12" s="18" t="s">
        <v>821</v>
      </c>
      <c r="I12" s="83"/>
      <c r="J12" s="83"/>
      <c r="K12" s="83"/>
      <c r="L12" s="83"/>
      <c r="M12" s="83"/>
      <c r="N12" s="83"/>
      <c r="O12" s="83"/>
      <c r="P12" s="83"/>
      <c r="Q12" s="83"/>
      <c r="R12" s="83"/>
      <c r="S12" s="83"/>
      <c r="T12" s="4"/>
      <c r="U12" s="4"/>
      <c r="V12" s="4"/>
      <c r="W12" s="4"/>
      <c r="X12" s="4"/>
      <c r="Y12" s="83"/>
    </row>
    <row r="13" spans="1:26" x14ac:dyDescent="0.25">
      <c r="A13" s="1">
        <v>2021</v>
      </c>
      <c r="B13" s="1">
        <v>1</v>
      </c>
      <c r="C13" s="1" t="s">
        <v>808</v>
      </c>
      <c r="D13" s="1" t="s">
        <v>559</v>
      </c>
      <c r="E13" s="1" t="s">
        <v>538</v>
      </c>
      <c r="F13" s="84">
        <v>359370</v>
      </c>
      <c r="H13" s="206">
        <f>IFERROR('Tabel 11'!G13/'Tabel 12'!$F13*1000,"nb")</f>
        <v>231.10721540473605</v>
      </c>
      <c r="I13" s="206">
        <f>IFERROR('Tabel 11'!H13/'Tabel 12'!$F13*1000,"nb")</f>
        <v>161.25998274758604</v>
      </c>
      <c r="J13" s="206">
        <f>IFERROR('Tabel 11'!I13/'Tabel 12'!$F13*1000,"nb")</f>
        <v>84.495088627320044</v>
      </c>
      <c r="K13" s="206">
        <f>IFERROR('Tabel 11'!J13/'Tabel 12'!$F13*1000,"nb")</f>
        <v>36.243982524974257</v>
      </c>
      <c r="L13" s="206">
        <f>IFERROR('Tabel 11'!K13/'Tabel 12'!$F13*1000,"nb")</f>
        <v>10.326404541280574</v>
      </c>
      <c r="M13" s="206">
        <f>IFERROR('Tabel 11'!L13/'Tabel 12'!$F13*1000,"nb")</f>
        <v>2.9245624286946601</v>
      </c>
      <c r="N13" s="206">
        <f>IFERROR('Tabel 11'!M13/'Tabel 12'!$F13*1000,"nb")</f>
        <v>27.269944625316526</v>
      </c>
      <c r="O13" s="206">
        <f>IFERROR('Tabel 11'!N13/'Tabel 12'!$F13*1000,"nb")</f>
        <v>13.629407017836769</v>
      </c>
      <c r="P13" s="206">
        <f>IFERROR('Tabel 11'!O13/'Tabel 12'!$F13*1000,"nb")</f>
        <v>4.087709046386732</v>
      </c>
      <c r="Q13" s="206">
        <f>IFERROR('Tabel 11'!P13/'Tabel 12'!$F13*1000,"nb")</f>
        <v>9.5416979714500361</v>
      </c>
      <c r="R13" s="206">
        <f>IFERROR('Tabel 11'!Q13/'Tabel 12'!$F13*1000,"nb")</f>
        <v>13.412360519798536</v>
      </c>
      <c r="S13" s="206">
        <f>IFERROR('Tabel 11'!R13/'Tabel 12'!$F13*1000,"nb")</f>
        <v>42.805465119514707</v>
      </c>
      <c r="T13" s="206">
        <f>IFERROR('Tabel 11'!S13/'Tabel 12'!$F13*1000,"nb")</f>
        <v>40.557086011631469</v>
      </c>
      <c r="U13" s="206">
        <f>IFERROR('Tabel 11'!T13/'Tabel 12'!$F13*1000,"nb")</f>
        <v>2.24837910788324</v>
      </c>
      <c r="V13" s="206">
        <f>IFERROR('Tabel 11'!U13/'Tabel 12'!$F13*1000,"nb")</f>
        <v>0</v>
      </c>
      <c r="W13" s="206">
        <f>IFERROR('Tabel 11'!V13/'Tabel 12'!$F13*1000,"nb")</f>
        <v>0</v>
      </c>
      <c r="X13" s="206"/>
      <c r="Y13" s="206">
        <f>IFERROR('Tabel 11'!X13/'Tabel 12'!$F13*1000,"nb")</f>
        <v>2.3708155939560895</v>
      </c>
      <c r="Z13" s="1"/>
    </row>
    <row r="14" spans="1:26" x14ac:dyDescent="0.25">
      <c r="D14" s="1" t="s">
        <v>397</v>
      </c>
      <c r="E14" s="1" t="s">
        <v>398</v>
      </c>
      <c r="F14" s="84">
        <v>873338</v>
      </c>
      <c r="H14" s="206">
        <f>IFERROR('Tabel 11'!G14/'Tabel 12'!$F14*1000,"nb")</f>
        <v>261.9604322724993</v>
      </c>
      <c r="I14" s="206">
        <f>IFERROR('Tabel 11'!H14/'Tabel 12'!$F14*1000,"nb")</f>
        <v>168.30597088412506</v>
      </c>
      <c r="J14" s="206">
        <f>IFERROR('Tabel 11'!I14/'Tabel 12'!$F14*1000,"nb")</f>
        <v>67.6450583851842</v>
      </c>
      <c r="K14" s="206">
        <f>IFERROR('Tabel 11'!J14/'Tabel 12'!$F14*1000,"nb")</f>
        <v>5.4400472669230009</v>
      </c>
      <c r="L14" s="206">
        <f>IFERROR('Tabel 11'!K14/'Tabel 12'!$F14*1000,"nb")</f>
        <v>13.004128985570306</v>
      </c>
      <c r="M14" s="206">
        <f>IFERROR('Tabel 11'!L14/'Tabel 12'!$F14*1000,"nb")</f>
        <v>1.2102988762655467</v>
      </c>
      <c r="N14" s="206">
        <f>IFERROR('Tabel 11'!M14/'Tabel 12'!$F14*1000,"nb")</f>
        <v>81.006437370181999</v>
      </c>
      <c r="O14" s="206">
        <f>IFERROR('Tabel 11'!N14/'Tabel 12'!$F14*1000,"nb")</f>
        <v>52.800862896152459</v>
      </c>
      <c r="P14" s="206">
        <f>IFERROR('Tabel 11'!O14/'Tabel 12'!$F14*1000,"nb")</f>
        <v>42.176110509333157</v>
      </c>
      <c r="Q14" s="206">
        <f>IFERROR('Tabel 11'!P14/'Tabel 12'!$F14*1000,"nb")</f>
        <v>10.624752386819306</v>
      </c>
      <c r="R14" s="206">
        <f>IFERROR('Tabel 11'!Q14/'Tabel 12'!$F14*1000,"nb")</f>
        <v>4.4163886147173255</v>
      </c>
      <c r="S14" s="206">
        <f>IFERROR('Tabel 11'!R14/'Tabel 12'!$F14*1000,"nb")</f>
        <v>36.437209877504472</v>
      </c>
      <c r="T14" s="206">
        <f>IFERROR('Tabel 11'!S14/'Tabel 12'!$F14*1000,"nb")</f>
        <v>32.223491935539279</v>
      </c>
      <c r="U14" s="206">
        <f>IFERROR('Tabel 11'!T14/'Tabel 12'!$F14*1000,"nb")</f>
        <v>4.2137179419651956</v>
      </c>
      <c r="V14" s="206">
        <f>IFERROR('Tabel 11'!U14/'Tabel 12'!$F14*1000,"nb")</f>
        <v>0</v>
      </c>
      <c r="W14" s="206">
        <f>IFERROR('Tabel 11'!V14/'Tabel 12'!$F14*1000,"nb")</f>
        <v>0</v>
      </c>
      <c r="X14" s="206"/>
      <c r="Y14" s="206">
        <f>IFERROR('Tabel 11'!X14/'Tabel 12'!$F14*1000,"nb")</f>
        <v>35.458207475227233</v>
      </c>
      <c r="Z14" s="1"/>
    </row>
    <row r="15" spans="1:26" x14ac:dyDescent="0.25">
      <c r="D15" s="1" t="s">
        <v>636</v>
      </c>
      <c r="E15" s="1" t="s">
        <v>637</v>
      </c>
      <c r="F15" s="84">
        <v>548320</v>
      </c>
      <c r="H15" s="206">
        <f>IFERROR('Tabel 11'!G15/'Tabel 12'!$F15*1000,"nb")</f>
        <v>228.70221768310475</v>
      </c>
      <c r="I15" s="206">
        <f>IFERROR('Tabel 11'!H15/'Tabel 12'!$F15*1000,"nb")</f>
        <v>134.12241027137441</v>
      </c>
      <c r="J15" s="206">
        <f>IFERROR('Tabel 11'!I15/'Tabel 12'!$F15*1000,"nb")</f>
        <v>58.276189086664722</v>
      </c>
      <c r="K15" s="206">
        <f>IFERROR('Tabel 11'!J15/'Tabel 12'!$F15*1000,"nb")</f>
        <v>5.5442077618908669</v>
      </c>
      <c r="L15" s="206">
        <f>IFERROR('Tabel 11'!K15/'Tabel 12'!$F15*1000,"nb")</f>
        <v>7.3734315728042024</v>
      </c>
      <c r="M15" s="206">
        <f>IFERROR('Tabel 11'!L15/'Tabel 12'!$F15*1000,"nb")</f>
        <v>2.1921505690107965</v>
      </c>
      <c r="N15" s="206">
        <f>IFERROR('Tabel 11'!M15/'Tabel 12'!$F15*1000,"nb")</f>
        <v>60.736431281003789</v>
      </c>
      <c r="O15" s="206">
        <f>IFERROR('Tabel 11'!N15/'Tabel 12'!$F15*1000,"nb")</f>
        <v>47.30631747884447</v>
      </c>
      <c r="P15" s="206">
        <f>IFERROR('Tabel 11'!O15/'Tabel 12'!$F15*1000,"nb")</f>
        <v>40.928654800116718</v>
      </c>
      <c r="Q15" s="206">
        <f>IFERROR('Tabel 11'!P15/'Tabel 12'!$F15*1000,"nb")</f>
        <v>6.3776626787277504</v>
      </c>
      <c r="R15" s="206">
        <f>IFERROR('Tabel 11'!Q15/'Tabel 12'!$F15*1000,"nb")</f>
        <v>2.0006565509191714</v>
      </c>
      <c r="S15" s="206">
        <f>IFERROR('Tabel 11'!R15/'Tabel 12'!$F15*1000,"nb")</f>
        <v>45.272833381966734</v>
      </c>
      <c r="T15" s="206">
        <f>IFERROR('Tabel 11'!S15/'Tabel 12'!$F15*1000,"nb")</f>
        <v>41.940837467172457</v>
      </c>
      <c r="U15" s="206">
        <f>IFERROR('Tabel 11'!T15/'Tabel 12'!$F15*1000,"nb")</f>
        <v>3.3319959147942808</v>
      </c>
      <c r="V15" s="206">
        <f>IFERROR('Tabel 11'!U15/'Tabel 12'!$F15*1000,"nb")</f>
        <v>0</v>
      </c>
      <c r="W15" s="206">
        <f>IFERROR('Tabel 11'!V15/'Tabel 12'!$F15*1000,"nb")</f>
        <v>0</v>
      </c>
      <c r="X15" s="206"/>
      <c r="Y15" s="206">
        <f>IFERROR('Tabel 11'!X15/'Tabel 12'!$F15*1000,"nb")</f>
        <v>11.480522322731252</v>
      </c>
      <c r="Z15" s="1"/>
    </row>
    <row r="16" spans="1:26" x14ac:dyDescent="0.25">
      <c r="D16" s="1" t="s">
        <v>666</v>
      </c>
      <c r="E16" s="1" t="s">
        <v>667</v>
      </c>
      <c r="F16" s="84">
        <v>651631</v>
      </c>
      <c r="H16" s="206">
        <f>IFERROR('Tabel 11'!G16/'Tabel 12'!$F16*1000,"nb")</f>
        <v>289.45522849588184</v>
      </c>
      <c r="I16" s="206">
        <f>IFERROR('Tabel 11'!H16/'Tabel 12'!$F16*1000,"nb")</f>
        <v>195.56620234457844</v>
      </c>
      <c r="J16" s="206">
        <f>IFERROR('Tabel 11'!I16/'Tabel 12'!$F16*1000,"nb")</f>
        <v>105.9280482358881</v>
      </c>
      <c r="K16" s="206">
        <f>IFERROR('Tabel 11'!J16/'Tabel 12'!$F16*1000,"nb")</f>
        <v>3.41143991001042</v>
      </c>
      <c r="L16" s="206">
        <f>IFERROR('Tabel 11'!K16/'Tabel 12'!$F16*1000,"nb")</f>
        <v>16.408059162317326</v>
      </c>
      <c r="M16" s="206">
        <f>IFERROR('Tabel 11'!L16/'Tabel 12'!$F16*1000,"nb")</f>
        <v>4.4457676200180778</v>
      </c>
      <c r="N16" s="206">
        <f>IFERROR('Tabel 11'!M16/'Tabel 12'!$F16*1000,"nb")</f>
        <v>65.37288741634454</v>
      </c>
      <c r="O16" s="206">
        <f>IFERROR('Tabel 11'!N16/'Tabel 12'!$F16*1000,"nb")</f>
        <v>59.820665376570489</v>
      </c>
      <c r="P16" s="206">
        <f>IFERROR('Tabel 11'!O16/'Tabel 12'!$F16*1000,"nb")</f>
        <v>59.820665376570489</v>
      </c>
      <c r="Q16" s="206">
        <f>IFERROR('Tabel 11'!P16/'Tabel 12'!$F16*1000,"nb")</f>
        <v>0</v>
      </c>
      <c r="R16" s="206">
        <f>IFERROR('Tabel 11'!Q16/'Tabel 12'!$F16*1000,"nb")</f>
        <v>2.6042346051676488</v>
      </c>
      <c r="S16" s="206">
        <f>IFERROR('Tabel 11'!R16/'Tabel 12'!$F16*1000,"nb")</f>
        <v>31.464126169565287</v>
      </c>
      <c r="T16" s="206">
        <f>IFERROR('Tabel 11'!S16/'Tabel 12'!$F16*1000,"nb")</f>
        <v>30.311633424438064</v>
      </c>
      <c r="U16" s="206">
        <f>IFERROR('Tabel 11'!T16/'Tabel 12'!$F16*1000,"nb")</f>
        <v>1.0726929811503749</v>
      </c>
      <c r="V16" s="206">
        <f>IFERROR('Tabel 11'!U16/'Tabel 12'!$F16*1000,"nb")</f>
        <v>7.9799763976851928E-2</v>
      </c>
      <c r="W16" s="206">
        <f>IFERROR('Tabel 11'!V16/'Tabel 12'!$F16*1000,"nb")</f>
        <v>0</v>
      </c>
      <c r="X16" s="206"/>
      <c r="Y16" s="206">
        <f>IFERROR('Tabel 11'!X16/'Tabel 12'!$F16*1000,"nb")</f>
        <v>3.1628329530056121</v>
      </c>
      <c r="Z16" s="1"/>
    </row>
    <row r="17" spans="1:26" s="11" customFormat="1" x14ac:dyDescent="0.25">
      <c r="A17" s="10"/>
      <c r="B17" s="10"/>
      <c r="C17" s="10" t="s">
        <v>809</v>
      </c>
      <c r="D17" s="10"/>
      <c r="E17" s="10"/>
      <c r="F17" s="90">
        <v>2432659</v>
      </c>
      <c r="G17" s="10"/>
      <c r="H17" s="207">
        <f>IFERROR('Tabel 11'!G17/'Tabel 12'!$F17*1000,"nb")</f>
        <v>257.27115884306022</v>
      </c>
      <c r="I17" s="207">
        <f>IFERROR('Tabel 11'!H17/'Tabel 12'!$F17*1000,"nb")</f>
        <v>166.86226881778336</v>
      </c>
      <c r="J17" s="207">
        <f>IFERROR('Tabel 11'!I17/'Tabel 12'!$F17*1000,"nb")</f>
        <v>78.277308903549567</v>
      </c>
      <c r="K17" s="207">
        <f>IFERROR('Tabel 11'!J17/'Tabel 12'!$F17*1000,"nb")</f>
        <v>9.4707067451706131</v>
      </c>
      <c r="L17" s="207">
        <f>IFERROR('Tabel 11'!K17/'Tabel 12'!$F17*1000,"nb")</f>
        <v>12.251203312918086</v>
      </c>
      <c r="M17" s="207">
        <f>IFERROR('Tabel 11'!L17/'Tabel 12'!$F17*1000,"nb")</f>
        <v>2.5515290059149267</v>
      </c>
      <c r="N17" s="207">
        <f>IFERROR('Tabel 11'!M17/'Tabel 12'!$F17*1000,"nb")</f>
        <v>64.311520850230139</v>
      </c>
      <c r="O17" s="207">
        <f>IFERROR('Tabel 11'!N17/'Tabel 12'!$F17*1000,"nb")</f>
        <v>47.65608332281672</v>
      </c>
      <c r="P17" s="207">
        <f>IFERROR('Tabel 11'!O17/'Tabel 12'!$F17*1000,"nb")</f>
        <v>40.994648242930886</v>
      </c>
      <c r="Q17" s="207">
        <f>IFERROR('Tabel 11'!P17/'Tabel 12'!$F17*1000,"nb")</f>
        <v>6.6614350798858366</v>
      </c>
      <c r="R17" s="207">
        <f>IFERROR('Tabel 11'!Q17/'Tabel 12'!$F17*1000,"nb")</f>
        <v>4.715416340720175</v>
      </c>
      <c r="S17" s="207">
        <f>IFERROR('Tabel 11'!R17/'Tabel 12'!$F17*1000,"nb")</f>
        <v>38.037390361739973</v>
      </c>
      <c r="T17" s="207">
        <f>IFERROR('Tabel 11'!S17/'Tabel 12'!$F17*1000,"nb")</f>
        <v>35.132749801760127</v>
      </c>
      <c r="U17" s="207">
        <f>IFERROR('Tabel 11'!T17/'Tabel 12'!$F17*1000,"nb")</f>
        <v>2.883264773237844</v>
      </c>
      <c r="V17" s="207">
        <f>IFERROR('Tabel 11'!U17/'Tabel 12'!$F17*1000,"nb")</f>
        <v>2.1375786741997131E-2</v>
      </c>
      <c r="W17" s="207">
        <f>IFERROR('Tabel 11'!V17/'Tabel 12'!$F17*1000,"nb")</f>
        <v>0</v>
      </c>
      <c r="X17" s="207"/>
      <c r="Y17" s="207">
        <f>IFERROR('Tabel 11'!X17/'Tabel 12'!$F17*1000,"nb")</f>
        <v>16.514850622302593</v>
      </c>
      <c r="Z17" s="10"/>
    </row>
    <row r="18" spans="1:26" s="8" customFormat="1" x14ac:dyDescent="0.25">
      <c r="A18" s="7"/>
      <c r="B18" s="7" t="s">
        <v>765</v>
      </c>
      <c r="C18" s="7"/>
      <c r="D18" s="7"/>
      <c r="E18" s="7"/>
      <c r="F18" s="91">
        <v>2432659</v>
      </c>
      <c r="G18" s="7"/>
      <c r="H18" s="208">
        <f>IFERROR('Tabel 11'!G18/'Tabel 12'!$F18*1000,"nb")</f>
        <v>257.27115884306022</v>
      </c>
      <c r="I18" s="208">
        <f>IFERROR('Tabel 11'!H18/'Tabel 12'!$F18*1000,"nb")</f>
        <v>166.86226881778336</v>
      </c>
      <c r="J18" s="208">
        <f>IFERROR('Tabel 11'!I18/'Tabel 12'!$F18*1000,"nb")</f>
        <v>78.277308903549567</v>
      </c>
      <c r="K18" s="208">
        <f>IFERROR('Tabel 11'!J18/'Tabel 12'!$F18*1000,"nb")</f>
        <v>9.4707067451706131</v>
      </c>
      <c r="L18" s="208">
        <f>IFERROR('Tabel 11'!K18/'Tabel 12'!$F18*1000,"nb")</f>
        <v>12.251203312918086</v>
      </c>
      <c r="M18" s="208">
        <f>IFERROR('Tabel 11'!L18/'Tabel 12'!$F18*1000,"nb")</f>
        <v>2.5515290059149267</v>
      </c>
      <c r="N18" s="208">
        <f>IFERROR('Tabel 11'!M18/'Tabel 12'!$F18*1000,"nb")</f>
        <v>64.311520850230139</v>
      </c>
      <c r="O18" s="208">
        <f>IFERROR('Tabel 11'!N18/'Tabel 12'!$F18*1000,"nb")</f>
        <v>47.65608332281672</v>
      </c>
      <c r="P18" s="208">
        <f>IFERROR('Tabel 11'!O18/'Tabel 12'!$F18*1000,"nb")</f>
        <v>40.994648242930886</v>
      </c>
      <c r="Q18" s="208">
        <f>IFERROR('Tabel 11'!P18/'Tabel 12'!$F18*1000,"nb")</f>
        <v>6.6614350798858366</v>
      </c>
      <c r="R18" s="208">
        <f>IFERROR('Tabel 11'!Q18/'Tabel 12'!$F18*1000,"nb")</f>
        <v>4.715416340720175</v>
      </c>
      <c r="S18" s="208">
        <f>IFERROR('Tabel 11'!R18/'Tabel 12'!$F18*1000,"nb")</f>
        <v>38.037390361739973</v>
      </c>
      <c r="T18" s="208">
        <f>IFERROR('Tabel 11'!S18/'Tabel 12'!$F18*1000,"nb")</f>
        <v>35.132749801760127</v>
      </c>
      <c r="U18" s="208">
        <f>IFERROR('Tabel 11'!T18/'Tabel 12'!$F18*1000,"nb")</f>
        <v>2.883264773237844</v>
      </c>
      <c r="V18" s="208">
        <f>IFERROR('Tabel 11'!U18/'Tabel 12'!$F18*1000,"nb")</f>
        <v>2.1375786741997131E-2</v>
      </c>
      <c r="W18" s="208">
        <f>IFERROR('Tabel 11'!V18/'Tabel 12'!$F18*1000,"nb")</f>
        <v>0</v>
      </c>
      <c r="X18" s="208"/>
      <c r="Y18" s="208">
        <f>IFERROR('Tabel 11'!X18/'Tabel 12'!$F18*1000,"nb")</f>
        <v>16.514850622302593</v>
      </c>
      <c r="Z18" s="7"/>
    </row>
    <row r="19" spans="1:26" x14ac:dyDescent="0.25">
      <c r="B19" s="1">
        <v>2</v>
      </c>
      <c r="C19" s="1" t="s">
        <v>808</v>
      </c>
      <c r="D19" s="1" t="s">
        <v>187</v>
      </c>
      <c r="E19" s="1" t="s">
        <v>186</v>
      </c>
      <c r="F19" s="94">
        <v>233273</v>
      </c>
      <c r="H19" s="206">
        <f>IFERROR('Tabel 11'!G19/'Tabel 12'!$F19*1000,"nb")</f>
        <v>201.30490884071452</v>
      </c>
      <c r="I19" s="206">
        <f>IFERROR('Tabel 11'!H19/'Tabel 12'!$F19*1000,"nb")</f>
        <v>108.6623827018129</v>
      </c>
      <c r="J19" s="206">
        <f>IFERROR('Tabel 11'!I19/'Tabel 12'!$F19*1000,"nb")</f>
        <v>61.138665855028229</v>
      </c>
      <c r="K19" s="206">
        <f>IFERROR('Tabel 11'!J19/'Tabel 12'!$F19*1000,"nb")</f>
        <v>5.9844045388879126</v>
      </c>
      <c r="L19" s="206">
        <f>IFERROR('Tabel 11'!K19/'Tabel 12'!$F19*1000,"nb")</f>
        <v>28.125843968226071</v>
      </c>
      <c r="M19" s="206">
        <f>IFERROR('Tabel 11'!L19/'Tabel 12'!$F19*1000,"nb")</f>
        <v>2.6278223369185461</v>
      </c>
      <c r="N19" s="206">
        <f>IFERROR('Tabel 11'!M19/'Tabel 12'!$F19*1000,"nb")</f>
        <v>10.78564600275214</v>
      </c>
      <c r="O19" s="206">
        <f>IFERROR('Tabel 11'!N19/'Tabel 12'!$F19*1000,"nb")</f>
        <v>87.219695378376414</v>
      </c>
      <c r="P19" s="206">
        <f>IFERROR('Tabel 11'!O19/'Tabel 12'!$F19*1000,"nb")</f>
        <v>37.158179472120651</v>
      </c>
      <c r="Q19" s="206">
        <f>IFERROR('Tabel 11'!P19/'Tabel 12'!$F19*1000,"nb")</f>
        <v>50.061515906255757</v>
      </c>
      <c r="R19" s="206">
        <f>IFERROR('Tabel 11'!Q19/'Tabel 12'!$F19*1000,"nb")</f>
        <v>5.3413811285489539</v>
      </c>
      <c r="S19" s="206">
        <f>IFERROR('Tabel 11'!R19/'Tabel 12'!$F19*1000,"nb")</f>
        <v>8.1449631976268144E-2</v>
      </c>
      <c r="T19" s="206">
        <f>IFERROR('Tabel 11'!S19/'Tabel 12'!$F19*1000,"nb")</f>
        <v>1.2860468206779182E-2</v>
      </c>
      <c r="U19" s="206">
        <f>IFERROR('Tabel 11'!T19/'Tabel 12'!$F19*1000,"nb")</f>
        <v>0</v>
      </c>
      <c r="V19" s="206">
        <f>IFERROR('Tabel 11'!U19/'Tabel 12'!$F19*1000,"nb")</f>
        <v>6.8589163769488967E-2</v>
      </c>
      <c r="W19" s="206">
        <f>IFERROR('Tabel 11'!V19/'Tabel 12'!$F19*1000,"nb")</f>
        <v>11.505832222331776</v>
      </c>
      <c r="X19" s="206"/>
      <c r="Y19" s="206">
        <f>IFERROR('Tabel 11'!X19/'Tabel 12'!$F19*1000,"nb")</f>
        <v>29.574790052856525</v>
      </c>
      <c r="Z19" s="1"/>
    </row>
    <row r="20" spans="1:26" x14ac:dyDescent="0.25">
      <c r="D20" s="1" t="s">
        <v>34</v>
      </c>
      <c r="E20" s="1" t="s">
        <v>35</v>
      </c>
      <c r="F20" s="94">
        <v>214715</v>
      </c>
      <c r="H20" s="206">
        <f>IFERROR('Tabel 11'!G20/'Tabel 12'!$F20*1000,"nb")</f>
        <v>127.08939757352769</v>
      </c>
      <c r="I20" s="206">
        <f>IFERROR('Tabel 11'!H20/'Tabel 12'!$F20*1000,"nb")</f>
        <v>68.243951284260532</v>
      </c>
      <c r="J20" s="206">
        <f>IFERROR('Tabel 11'!I20/'Tabel 12'!$F20*1000,"nb")</f>
        <v>48.487529981603522</v>
      </c>
      <c r="K20" s="206">
        <f>IFERROR('Tabel 11'!J20/'Tabel 12'!$F20*1000,"nb")</f>
        <v>0.55888037631278664</v>
      </c>
      <c r="L20" s="206">
        <f>IFERROR('Tabel 11'!K20/'Tabel 12'!$F20*1000,"nb")</f>
        <v>10.222853550054724</v>
      </c>
      <c r="M20" s="206">
        <f>IFERROR('Tabel 11'!L20/'Tabel 12'!$F20*1000,"nb")</f>
        <v>0</v>
      </c>
      <c r="N20" s="206">
        <f>IFERROR('Tabel 11'!M20/'Tabel 12'!$F20*1000,"nb")</f>
        <v>8.9746873762895003</v>
      </c>
      <c r="O20" s="206">
        <f>IFERROR('Tabel 11'!N20/'Tabel 12'!$F20*1000,"nb")</f>
        <v>7.130382134457304</v>
      </c>
      <c r="P20" s="206">
        <f>IFERROR('Tabel 11'!O20/'Tabel 12'!$F20*1000,"nb")</f>
        <v>5.863586614814988</v>
      </c>
      <c r="Q20" s="206">
        <f>IFERROR('Tabel 11'!P20/'Tabel 12'!$F20*1000,"nb")</f>
        <v>1.2667955196423166</v>
      </c>
      <c r="R20" s="206">
        <f>IFERROR('Tabel 11'!Q20/'Tabel 12'!$F20*1000,"nb")</f>
        <v>0.28409752462566656</v>
      </c>
      <c r="S20" s="206">
        <f>IFERROR('Tabel 11'!R20/'Tabel 12'!$F20*1000,"nb")</f>
        <v>51.430966630184201</v>
      </c>
      <c r="T20" s="206">
        <f>IFERROR('Tabel 11'!S20/'Tabel 12'!$F20*1000,"nb")</f>
        <v>50.373751251659172</v>
      </c>
      <c r="U20" s="206">
        <f>IFERROR('Tabel 11'!T20/'Tabel 12'!$F20*1000,"nb")</f>
        <v>1.0572153785250216</v>
      </c>
      <c r="V20" s="206">
        <f>IFERROR('Tabel 11'!U20/'Tabel 12'!$F20*1000,"nb")</f>
        <v>0</v>
      </c>
      <c r="W20" s="206">
        <f>IFERROR('Tabel 11'!V20/'Tabel 12'!$F20*1000,"nb")</f>
        <v>0</v>
      </c>
      <c r="X20" s="206"/>
      <c r="Y20" s="206">
        <f>IFERROR('Tabel 11'!X20/'Tabel 12'!$F20*1000,"nb")</f>
        <v>22.457676454835482</v>
      </c>
      <c r="Z20" s="1"/>
    </row>
    <row r="21" spans="1:26" x14ac:dyDescent="0.25">
      <c r="D21" s="1" t="s">
        <v>86</v>
      </c>
      <c r="E21" s="1" t="s">
        <v>87</v>
      </c>
      <c r="F21" s="94">
        <v>164781</v>
      </c>
      <c r="H21" s="206">
        <f>IFERROR('Tabel 11'!G21/'Tabel 12'!$F21*1000,"nb")</f>
        <v>128.11549875289018</v>
      </c>
      <c r="I21" s="206">
        <f>IFERROR('Tabel 11'!H21/'Tabel 12'!$F21*1000,"nb")</f>
        <v>71.94397412323022</v>
      </c>
      <c r="J21" s="206">
        <f>IFERROR('Tabel 11'!I21/'Tabel 12'!$F21*1000,"nb")</f>
        <v>40.927048628179215</v>
      </c>
      <c r="K21" s="206">
        <f>IFERROR('Tabel 11'!J21/'Tabel 12'!$F21*1000,"nb")</f>
        <v>6.9364793271068876</v>
      </c>
      <c r="L21" s="206">
        <f>IFERROR('Tabel 11'!K21/'Tabel 12'!$F21*1000,"nb")</f>
        <v>9.7644752732414535</v>
      </c>
      <c r="M21" s="206">
        <f>IFERROR('Tabel 11'!L21/'Tabel 12'!$F21*1000,"nb")</f>
        <v>2.870476571934871</v>
      </c>
      <c r="N21" s="206">
        <f>IFERROR('Tabel 11'!M21/'Tabel 12'!$F21*1000,"nb")</f>
        <v>11.445494322767795</v>
      </c>
      <c r="O21" s="206">
        <f>IFERROR('Tabel 11'!N21/'Tabel 12'!$F21*1000,"nb")</f>
        <v>14.843944386792167</v>
      </c>
      <c r="P21" s="206">
        <f>IFERROR('Tabel 11'!O21/'Tabel 12'!$F21*1000,"nb")</f>
        <v>14.843944386792167</v>
      </c>
      <c r="Q21" s="206">
        <f>IFERROR('Tabel 11'!P21/'Tabel 12'!$F21*1000,"nb")</f>
        <v>0</v>
      </c>
      <c r="R21" s="206">
        <f>IFERROR('Tabel 11'!Q21/'Tabel 12'!$F21*1000,"nb")</f>
        <v>6.0565235069577197</v>
      </c>
      <c r="S21" s="206">
        <f>IFERROR('Tabel 11'!R21/'Tabel 12'!$F21*1000,"nb")</f>
        <v>35.271056735910086</v>
      </c>
      <c r="T21" s="206">
        <f>IFERROR('Tabel 11'!S21/'Tabel 12'!$F21*1000,"nb")</f>
        <v>35.137546197680557</v>
      </c>
      <c r="U21" s="206">
        <f>IFERROR('Tabel 11'!T21/'Tabel 12'!$F21*1000,"nb")</f>
        <v>0</v>
      </c>
      <c r="V21" s="206">
        <f>IFERROR('Tabel 11'!U21/'Tabel 12'!$F21*1000,"nb")</f>
        <v>0.13351053822952888</v>
      </c>
      <c r="W21" s="206">
        <f>IFERROR('Tabel 11'!V21/'Tabel 12'!$F21*1000,"nb")</f>
        <v>0</v>
      </c>
      <c r="X21" s="206"/>
      <c r="Y21" s="206">
        <f>IFERROR('Tabel 11'!X21/'Tabel 12'!$F21*1000,"nb")</f>
        <v>26.228752101273813</v>
      </c>
      <c r="Z21" s="1"/>
    </row>
    <row r="22" spans="1:26" x14ac:dyDescent="0.25">
      <c r="D22" s="1" t="s">
        <v>88</v>
      </c>
      <c r="E22" s="1" t="s">
        <v>89</v>
      </c>
      <c r="F22" s="94">
        <v>162424</v>
      </c>
      <c r="H22" s="206">
        <f>IFERROR('Tabel 11'!G22/'Tabel 12'!$F22*1000,"nb")</f>
        <v>215.42382899078956</v>
      </c>
      <c r="I22" s="206">
        <f>IFERROR('Tabel 11'!H22/'Tabel 12'!$F22*1000,"nb")</f>
        <v>122.48805595232231</v>
      </c>
      <c r="J22" s="206">
        <f>IFERROR('Tabel 11'!I22/'Tabel 12'!$F22*1000,"nb")</f>
        <v>100.6255233216766</v>
      </c>
      <c r="K22" s="206">
        <f>IFERROR('Tabel 11'!J22/'Tabel 12'!$F22*1000,"nb")</f>
        <v>13.206176427128995</v>
      </c>
      <c r="L22" s="206">
        <f>IFERROR('Tabel 11'!K22/'Tabel 12'!$F22*1000,"nb")</f>
        <v>0</v>
      </c>
      <c r="M22" s="206">
        <f>IFERROR('Tabel 11'!L22/'Tabel 12'!$F22*1000,"nb")</f>
        <v>4.1681032359749794</v>
      </c>
      <c r="N22" s="206">
        <f>IFERROR('Tabel 11'!M22/'Tabel 12'!$F22*1000,"nb")</f>
        <v>4.4882529675417429</v>
      </c>
      <c r="O22" s="206">
        <f>IFERROR('Tabel 11'!N22/'Tabel 12'!$F22*1000,"nb")</f>
        <v>26.320001970152195</v>
      </c>
      <c r="P22" s="206">
        <f>IFERROR('Tabel 11'!O22/'Tabel 12'!$F22*1000,"nb")</f>
        <v>19.627641235285424</v>
      </c>
      <c r="Q22" s="206">
        <f>IFERROR('Tabel 11'!P22/'Tabel 12'!$F22*1000,"nb")</f>
        <v>6.6923607348667682</v>
      </c>
      <c r="R22" s="206">
        <f>IFERROR('Tabel 11'!Q22/'Tabel 12'!$F22*1000,"nb")</f>
        <v>10.035462739496626</v>
      </c>
      <c r="S22" s="206">
        <f>IFERROR('Tabel 11'!R22/'Tabel 12'!$F22*1000,"nb")</f>
        <v>56.580308328818397</v>
      </c>
      <c r="T22" s="206">
        <f>IFERROR('Tabel 11'!S22/'Tabel 12'!$F22*1000,"nb")</f>
        <v>56.580308328818397</v>
      </c>
      <c r="U22" s="206">
        <f>IFERROR('Tabel 11'!T22/'Tabel 12'!$F22*1000,"nb")</f>
        <v>0</v>
      </c>
      <c r="V22" s="206">
        <f>IFERROR('Tabel 11'!U22/'Tabel 12'!$F22*1000,"nb")</f>
        <v>0</v>
      </c>
      <c r="W22" s="206">
        <f>IFERROR('Tabel 11'!V22/'Tabel 12'!$F22*1000,"nb")</f>
        <v>0</v>
      </c>
      <c r="X22" s="206"/>
      <c r="Y22" s="206">
        <f>IFERROR('Tabel 11'!X22/'Tabel 12'!$F22*1000,"nb")</f>
        <v>39.920208836132595</v>
      </c>
      <c r="Z22" s="1"/>
    </row>
    <row r="23" spans="1:26" x14ac:dyDescent="0.25">
      <c r="D23" s="1" t="s">
        <v>112</v>
      </c>
      <c r="E23" s="1" t="s">
        <v>113</v>
      </c>
      <c r="F23" s="94">
        <v>177359</v>
      </c>
      <c r="H23" s="206">
        <f>IFERROR('Tabel 11'!G23/'Tabel 12'!$F23*1000,"nb")</f>
        <v>178.13587131185898</v>
      </c>
      <c r="I23" s="206">
        <f>IFERROR('Tabel 11'!H23/'Tabel 12'!$F23*1000,"nb")</f>
        <v>102.89864061028761</v>
      </c>
      <c r="J23" s="206">
        <f>IFERROR('Tabel 11'!I23/'Tabel 12'!$F23*1000,"nb")</f>
        <v>34.891378503487282</v>
      </c>
      <c r="K23" s="206">
        <f>IFERROR('Tabel 11'!J23/'Tabel 12'!$F23*1000,"nb")</f>
        <v>0</v>
      </c>
      <c r="L23" s="206">
        <f>IFERROR('Tabel 11'!K23/'Tabel 12'!$F23*1000,"nb")</f>
        <v>29.523734346720495</v>
      </c>
      <c r="M23" s="206">
        <f>IFERROR('Tabel 11'!L23/'Tabel 12'!$F23*1000,"nb")</f>
        <v>9.8354185578403133</v>
      </c>
      <c r="N23" s="206">
        <f>IFERROR('Tabel 11'!M23/'Tabel 12'!$F23*1000,"nb")</f>
        <v>28.648109202239525</v>
      </c>
      <c r="O23" s="206">
        <f>IFERROR('Tabel 11'!N23/'Tabel 12'!$F23*1000,"nb")</f>
        <v>29.8772546078857</v>
      </c>
      <c r="P23" s="206">
        <f>IFERROR('Tabel 11'!O23/'Tabel 12'!$F23*1000,"nb")</f>
        <v>29.145969474343001</v>
      </c>
      <c r="Q23" s="206">
        <f>IFERROR('Tabel 11'!P23/'Tabel 12'!$F23*1000,"nb")</f>
        <v>0.73128513354270142</v>
      </c>
      <c r="R23" s="206">
        <f>IFERROR('Tabel 11'!Q23/'Tabel 12'!$F23*1000,"nb")</f>
        <v>11.54156259338404</v>
      </c>
      <c r="S23" s="206">
        <f>IFERROR('Tabel 11'!R23/'Tabel 12'!$F23*1000,"nb")</f>
        <v>33.818413500301645</v>
      </c>
      <c r="T23" s="206">
        <f>IFERROR('Tabel 11'!S23/'Tabel 12'!$F23*1000,"nb")</f>
        <v>32.8266397532688</v>
      </c>
      <c r="U23" s="206">
        <f>IFERROR('Tabel 11'!T23/'Tabel 12'!$F23*1000,"nb")</f>
        <v>0.99177374703285426</v>
      </c>
      <c r="V23" s="206">
        <f>IFERROR('Tabel 11'!U23/'Tabel 12'!$F23*1000,"nb")</f>
        <v>0</v>
      </c>
      <c r="W23" s="206">
        <f>IFERROR('Tabel 11'!V23/'Tabel 12'!$F23*1000,"nb")</f>
        <v>0.36648830902294216</v>
      </c>
      <c r="X23" s="206"/>
      <c r="Y23" s="206">
        <f>IFERROR('Tabel 11'!X23/'Tabel 12'!$F23*1000,"nb")</f>
        <v>30.993634379986354</v>
      </c>
      <c r="Z23" s="1"/>
    </row>
    <row r="24" spans="1:26" x14ac:dyDescent="0.25">
      <c r="D24" s="1" t="s">
        <v>415</v>
      </c>
      <c r="E24" s="1" t="s">
        <v>416</v>
      </c>
      <c r="F24" s="94">
        <v>162543</v>
      </c>
      <c r="H24" s="206">
        <f>IFERROR('Tabel 11'!G24/'Tabel 12'!$F24*1000,"nb")</f>
        <v>208.16645441513936</v>
      </c>
      <c r="I24" s="206">
        <f>IFERROR('Tabel 11'!H24/'Tabel 12'!$F24*1000,"nb")</f>
        <v>121.30328589973115</v>
      </c>
      <c r="J24" s="206">
        <f>IFERROR('Tabel 11'!I24/'Tabel 12'!$F24*1000,"nb")</f>
        <v>95.205576370560408</v>
      </c>
      <c r="K24" s="206">
        <f>IFERROR('Tabel 11'!J24/'Tabel 12'!$F24*1000,"nb")</f>
        <v>5.7830850913296787</v>
      </c>
      <c r="L24" s="206">
        <f>IFERROR('Tabel 11'!K24/'Tabel 12'!$F24*1000,"nb")</f>
        <v>12.938114837304591</v>
      </c>
      <c r="M24" s="206">
        <f>IFERROR('Tabel 11'!L24/'Tabel 12'!$F24*1000,"nb")</f>
        <v>0</v>
      </c>
      <c r="N24" s="206">
        <f>IFERROR('Tabel 11'!M24/'Tabel 12'!$F24*1000,"nb")</f>
        <v>7.3765096005364734</v>
      </c>
      <c r="O24" s="206">
        <f>IFERROR('Tabel 11'!N24/'Tabel 12'!$F24*1000,"nb")</f>
        <v>49.685314039977115</v>
      </c>
      <c r="P24" s="206">
        <f>IFERROR('Tabel 11'!O24/'Tabel 12'!$F24*1000,"nb")</f>
        <v>29.616778329426673</v>
      </c>
      <c r="Q24" s="206">
        <f>IFERROR('Tabel 11'!P24/'Tabel 12'!$F24*1000,"nb")</f>
        <v>20.068535710550439</v>
      </c>
      <c r="R24" s="206">
        <f>IFERROR('Tabel 11'!Q24/'Tabel 12'!$F24*1000,"nb")</f>
        <v>5.9184338913395225</v>
      </c>
      <c r="S24" s="206">
        <f>IFERROR('Tabel 11'!R24/'Tabel 12'!$F24*1000,"nb")</f>
        <v>31.259420584091597</v>
      </c>
      <c r="T24" s="206">
        <f>IFERROR('Tabel 11'!S24/'Tabel 12'!$F24*1000,"nb")</f>
        <v>30.582676584042378</v>
      </c>
      <c r="U24" s="206">
        <f>IFERROR('Tabel 11'!T24/'Tabel 12'!$F24*1000,"nb")</f>
        <v>0.67674400004921775</v>
      </c>
      <c r="V24" s="206">
        <f>IFERROR('Tabel 11'!U24/'Tabel 12'!$F24*1000,"nb")</f>
        <v>0</v>
      </c>
      <c r="W24" s="206">
        <f>IFERROR('Tabel 11'!V24/'Tabel 12'!$F24*1000,"nb")</f>
        <v>0</v>
      </c>
      <c r="X24" s="206"/>
      <c r="Y24" s="206">
        <f>IFERROR('Tabel 11'!X24/'Tabel 12'!$F24*1000,"nb")</f>
        <v>43.871467857736107</v>
      </c>
      <c r="Z24" s="1"/>
    </row>
    <row r="25" spans="1:26" x14ac:dyDescent="0.25">
      <c r="D25" s="1" t="s">
        <v>417</v>
      </c>
      <c r="E25" s="1" t="s">
        <v>418</v>
      </c>
      <c r="F25" s="94">
        <v>157789</v>
      </c>
      <c r="H25" s="206">
        <f>IFERROR('Tabel 11'!G25/'Tabel 12'!$F25*1000,"nb")</f>
        <v>150.24494736641972</v>
      </c>
      <c r="I25" s="206">
        <f>IFERROR('Tabel 11'!H25/'Tabel 12'!$F25*1000,"nb")</f>
        <v>103.39757524288765</v>
      </c>
      <c r="J25" s="206">
        <f>IFERROR('Tabel 11'!I25/'Tabel 12'!$F25*1000,"nb")</f>
        <v>55.105235472688207</v>
      </c>
      <c r="K25" s="206">
        <f>IFERROR('Tabel 11'!J25/'Tabel 12'!$F25*1000,"nb")</f>
        <v>4.0243616475166197</v>
      </c>
      <c r="L25" s="206">
        <f>IFERROR('Tabel 11'!K25/'Tabel 12'!$F25*1000,"nb")</f>
        <v>43.298328780840237</v>
      </c>
      <c r="M25" s="206">
        <f>IFERROR('Tabel 11'!L25/'Tabel 12'!$F25*1000,"nb")</f>
        <v>0</v>
      </c>
      <c r="N25" s="206">
        <f>IFERROR('Tabel 11'!M25/'Tabel 12'!$F25*1000,"nb")</f>
        <v>0.96964934184258733</v>
      </c>
      <c r="O25" s="206">
        <f>IFERROR('Tabel 11'!N25/'Tabel 12'!$F25*1000,"nb")</f>
        <v>2.6364321974282112</v>
      </c>
      <c r="P25" s="206">
        <f>IFERROR('Tabel 11'!O25/'Tabel 12'!$F25*1000,"nb")</f>
        <v>2.6364321974282112</v>
      </c>
      <c r="Q25" s="206">
        <f>IFERROR('Tabel 11'!P25/'Tabel 12'!$F25*1000,"nb")</f>
        <v>0</v>
      </c>
      <c r="R25" s="206">
        <f>IFERROR('Tabel 11'!Q25/'Tabel 12'!$F25*1000,"nb")</f>
        <v>3.1434383892413287</v>
      </c>
      <c r="S25" s="206">
        <f>IFERROR('Tabel 11'!R25/'Tabel 12'!$F25*1000,"nb")</f>
        <v>41.067501536862522</v>
      </c>
      <c r="T25" s="206">
        <f>IFERROR('Tabel 11'!S25/'Tabel 12'!$F25*1000,"nb")</f>
        <v>40.408393487505464</v>
      </c>
      <c r="U25" s="206">
        <f>IFERROR('Tabel 11'!T25/'Tabel 12'!$F25*1000,"nb")</f>
        <v>0.65910804935705281</v>
      </c>
      <c r="V25" s="206">
        <f>IFERROR('Tabel 11'!U25/'Tabel 12'!$F25*1000,"nb")</f>
        <v>0</v>
      </c>
      <c r="W25" s="206">
        <f>IFERROR('Tabel 11'!V25/'Tabel 12'!$F25*1000,"nb")</f>
        <v>0</v>
      </c>
      <c r="X25" s="206"/>
      <c r="Y25" s="206">
        <f>IFERROR('Tabel 11'!X25/'Tabel 12'!$F25*1000,"nb")</f>
        <v>39.660559354581117</v>
      </c>
      <c r="Z25" s="1"/>
    </row>
    <row r="26" spans="1:26" x14ac:dyDescent="0.25">
      <c r="D26" s="1" t="s">
        <v>457</v>
      </c>
      <c r="E26" s="1" t="s">
        <v>458</v>
      </c>
      <c r="F26" s="94">
        <v>156901</v>
      </c>
      <c r="H26" s="206">
        <f>IFERROR('Tabel 11'!G26/'Tabel 12'!$F26*1000,"nb")</f>
        <v>77.475605636675354</v>
      </c>
      <c r="I26" s="206">
        <f>IFERROR('Tabel 11'!H26/'Tabel 12'!$F26*1000,"nb")</f>
        <v>44.633240068578274</v>
      </c>
      <c r="J26" s="206">
        <f>IFERROR('Tabel 11'!I26/'Tabel 12'!$F26*1000,"nb")</f>
        <v>21.701582526561332</v>
      </c>
      <c r="K26" s="206">
        <f>IFERROR('Tabel 11'!J26/'Tabel 12'!$F26*1000,"nb")</f>
        <v>0.67558524164919276</v>
      </c>
      <c r="L26" s="206">
        <f>IFERROR('Tabel 11'!K26/'Tabel 12'!$F26*1000,"nb")</f>
        <v>13.116551201075836</v>
      </c>
      <c r="M26" s="206">
        <f>IFERROR('Tabel 11'!L26/'Tabel 12'!$F26*1000,"nb")</f>
        <v>1.2173281241037341</v>
      </c>
      <c r="N26" s="206">
        <f>IFERROR('Tabel 11'!M26/'Tabel 12'!$F26*1000,"nb")</f>
        <v>7.9221929751881763</v>
      </c>
      <c r="O26" s="206">
        <f>IFERROR('Tabel 11'!N26/'Tabel 12'!$F26*1000,"nb")</f>
        <v>12.517447307537875</v>
      </c>
      <c r="P26" s="206">
        <f>IFERROR('Tabel 11'!O26/'Tabel 12'!$F26*1000,"nb")</f>
        <v>12.517447307537875</v>
      </c>
      <c r="Q26" s="206">
        <f>IFERROR('Tabel 11'!P26/'Tabel 12'!$F26*1000,"nb")</f>
        <v>0</v>
      </c>
      <c r="R26" s="206">
        <f>IFERROR('Tabel 11'!Q26/'Tabel 12'!$F26*1000,"nb")</f>
        <v>0</v>
      </c>
      <c r="S26" s="206">
        <f>IFERROR('Tabel 11'!R26/'Tabel 12'!$F26*1000,"nb")</f>
        <v>20.324918260559208</v>
      </c>
      <c r="T26" s="206">
        <f>IFERROR('Tabel 11'!S26/'Tabel 12'!$F26*1000,"nb")</f>
        <v>19.642959573234076</v>
      </c>
      <c r="U26" s="206">
        <f>IFERROR('Tabel 11'!T26/'Tabel 12'!$F26*1000,"nb")</f>
        <v>0.68195868732512854</v>
      </c>
      <c r="V26" s="206">
        <f>IFERROR('Tabel 11'!U26/'Tabel 12'!$F26*1000,"nb")</f>
        <v>0</v>
      </c>
      <c r="W26" s="206">
        <f>IFERROR('Tabel 11'!V26/'Tabel 12'!$F26*1000,"nb")</f>
        <v>1.370290820326193</v>
      </c>
      <c r="X26" s="206"/>
      <c r="Y26" s="206">
        <f>IFERROR('Tabel 11'!X26/'Tabel 12'!$F26*1000,"nb")</f>
        <v>10.764749746655534</v>
      </c>
      <c r="Z26" s="1"/>
    </row>
    <row r="27" spans="1:26" x14ac:dyDescent="0.25">
      <c r="D27" s="1" t="s">
        <v>280</v>
      </c>
      <c r="E27" s="1" t="s">
        <v>281</v>
      </c>
      <c r="F27" s="94">
        <v>184126</v>
      </c>
      <c r="H27" s="206">
        <f>IFERROR('Tabel 11'!G27/'Tabel 12'!$F27*1000,"nb")</f>
        <v>168.87348880657811</v>
      </c>
      <c r="I27" s="206">
        <f>IFERROR('Tabel 11'!H27/'Tabel 12'!$F27*1000,"nb")</f>
        <v>92.860323908627791</v>
      </c>
      <c r="J27" s="206">
        <f>IFERROR('Tabel 11'!I27/'Tabel 12'!$F27*1000,"nb")</f>
        <v>40.689527823338366</v>
      </c>
      <c r="K27" s="206">
        <f>IFERROR('Tabel 11'!J27/'Tabel 12'!$F27*1000,"nb")</f>
        <v>34.052768213071481</v>
      </c>
      <c r="L27" s="206">
        <f>IFERROR('Tabel 11'!K27/'Tabel 12'!$F27*1000,"nb")</f>
        <v>0</v>
      </c>
      <c r="M27" s="206">
        <f>IFERROR('Tabel 11'!L27/'Tabel 12'!$F27*1000,"nb")</f>
        <v>0</v>
      </c>
      <c r="N27" s="206">
        <f>IFERROR('Tabel 11'!M27/'Tabel 12'!$F27*1000,"nb")</f>
        <v>18.11802787221794</v>
      </c>
      <c r="O27" s="206">
        <f>IFERROR('Tabel 11'!N27/'Tabel 12'!$F27*1000,"nb")</f>
        <v>0.72233144694394047</v>
      </c>
      <c r="P27" s="206">
        <f>IFERROR('Tabel 11'!O27/'Tabel 12'!$F27*1000,"nb")</f>
        <v>0.72233144694394047</v>
      </c>
      <c r="Q27" s="206">
        <f>IFERROR('Tabel 11'!P27/'Tabel 12'!$F27*1000,"nb")</f>
        <v>0</v>
      </c>
      <c r="R27" s="206">
        <f>IFERROR('Tabel 11'!Q27/'Tabel 12'!$F27*1000,"nb")</f>
        <v>11.372646991733921</v>
      </c>
      <c r="S27" s="206">
        <f>IFERROR('Tabel 11'!R27/'Tabel 12'!$F27*1000,"nb")</f>
        <v>63.918186459272455</v>
      </c>
      <c r="T27" s="206">
        <f>IFERROR('Tabel 11'!S27/'Tabel 12'!$F27*1000,"nb")</f>
        <v>63.266458837969651</v>
      </c>
      <c r="U27" s="206">
        <f>IFERROR('Tabel 11'!T27/'Tabel 12'!$F27*1000,"nb")</f>
        <v>0.65172762130280348</v>
      </c>
      <c r="V27" s="206">
        <f>IFERROR('Tabel 11'!U27/'Tabel 12'!$F27*1000,"nb")</f>
        <v>0</v>
      </c>
      <c r="W27" s="206">
        <f>IFERROR('Tabel 11'!V27/'Tabel 12'!$F27*1000,"nb")</f>
        <v>0</v>
      </c>
      <c r="X27" s="206"/>
      <c r="Y27" s="206">
        <f>IFERROR('Tabel 11'!X27/'Tabel 12'!$F27*1000,"nb")</f>
        <v>15.657756101799855</v>
      </c>
      <c r="Z27" s="1"/>
    </row>
    <row r="28" spans="1:26" x14ac:dyDescent="0.25">
      <c r="D28" s="1" t="s">
        <v>286</v>
      </c>
      <c r="E28" s="1" t="s">
        <v>287</v>
      </c>
      <c r="F28" s="94">
        <v>235691</v>
      </c>
      <c r="H28" s="206">
        <f>IFERROR('Tabel 11'!G28/'Tabel 12'!$F28*1000,"nb")</f>
        <v>197.88197258274607</v>
      </c>
      <c r="I28" s="206">
        <f>IFERROR('Tabel 11'!H28/'Tabel 12'!$F28*1000,"nb")</f>
        <v>161.5844474332919</v>
      </c>
      <c r="J28" s="206">
        <f>IFERROR('Tabel 11'!I28/'Tabel 12'!$F28*1000,"nb")</f>
        <v>88.25665808198022</v>
      </c>
      <c r="K28" s="206">
        <f>IFERROR('Tabel 11'!J28/'Tabel 12'!$F28*1000,"nb")</f>
        <v>15.928906916259002</v>
      </c>
      <c r="L28" s="206">
        <f>IFERROR('Tabel 11'!K28/'Tabel 12'!$F28*1000,"nb")</f>
        <v>43.317309528153388</v>
      </c>
      <c r="M28" s="206">
        <f>IFERROR('Tabel 11'!L28/'Tabel 12'!$F28*1000,"nb")</f>
        <v>7.5590497727957366</v>
      </c>
      <c r="N28" s="206">
        <f>IFERROR('Tabel 11'!M28/'Tabel 12'!$F28*1000,"nb")</f>
        <v>6.5229474184419436</v>
      </c>
      <c r="O28" s="206">
        <f>IFERROR('Tabel 11'!N28/'Tabel 12'!$F28*1000,"nb")</f>
        <v>31.329155546881296</v>
      </c>
      <c r="P28" s="206">
        <f>IFERROR('Tabel 11'!O28/'Tabel 12'!$F28*1000,"nb")</f>
        <v>31.329155546881296</v>
      </c>
      <c r="Q28" s="206">
        <f>IFERROR('Tabel 11'!P28/'Tabel 12'!$F28*1000,"nb")</f>
        <v>0</v>
      </c>
      <c r="R28" s="206">
        <f>IFERROR('Tabel 11'!Q28/'Tabel 12'!$F28*1000,"nb")</f>
        <v>3.1863753813255493</v>
      </c>
      <c r="S28" s="206">
        <f>IFERROR('Tabel 11'!R28/'Tabel 12'!$F28*1000,"nb")</f>
        <v>1.7819942212473112</v>
      </c>
      <c r="T28" s="206">
        <f>IFERROR('Tabel 11'!S28/'Tabel 12'!$F28*1000,"nb")</f>
        <v>1.7819942212473112</v>
      </c>
      <c r="U28" s="206">
        <f>IFERROR('Tabel 11'!T28/'Tabel 12'!$F28*1000,"nb")</f>
        <v>0</v>
      </c>
      <c r="V28" s="206">
        <f>IFERROR('Tabel 11'!U28/'Tabel 12'!$F28*1000,"nb")</f>
        <v>0</v>
      </c>
      <c r="W28" s="206">
        <f>IFERROR('Tabel 11'!V28/'Tabel 12'!$F28*1000,"nb")</f>
        <v>0</v>
      </c>
      <c r="X28" s="206"/>
      <c r="Y28" s="206">
        <f>IFERROR('Tabel 11'!X28/'Tabel 12'!$F28*1000,"nb")</f>
        <v>25.95771582283583</v>
      </c>
      <c r="Z28" s="1"/>
    </row>
    <row r="29" spans="1:26" x14ac:dyDescent="0.25">
      <c r="D29" s="1" t="s">
        <v>296</v>
      </c>
      <c r="E29" s="1" t="s">
        <v>297</v>
      </c>
      <c r="F29" s="94">
        <v>155490</v>
      </c>
      <c r="H29" s="206">
        <f>IFERROR('Tabel 11'!G29/'Tabel 12'!$F29*1000,"nb")</f>
        <v>170.76339314425366</v>
      </c>
      <c r="I29" s="206">
        <f>IFERROR('Tabel 11'!H29/'Tabel 12'!$F29*1000,"nb")</f>
        <v>101.55637018457779</v>
      </c>
      <c r="J29" s="206">
        <f>IFERROR('Tabel 11'!I29/'Tabel 12'!$F29*1000,"nb")</f>
        <v>39.85079426329667</v>
      </c>
      <c r="K29" s="206">
        <f>IFERROR('Tabel 11'!J29/'Tabel 12'!$F29*1000,"nb")</f>
        <v>18.741398160653418</v>
      </c>
      <c r="L29" s="206">
        <f>IFERROR('Tabel 11'!K29/'Tabel 12'!$F29*1000,"nb")</f>
        <v>16.979226959933115</v>
      </c>
      <c r="M29" s="206">
        <f>IFERROR('Tabel 11'!L29/'Tabel 12'!$F29*1000,"nb")</f>
        <v>0</v>
      </c>
      <c r="N29" s="206">
        <f>IFERROR('Tabel 11'!M29/'Tabel 12'!$F29*1000,"nb")</f>
        <v>25.98495080069458</v>
      </c>
      <c r="O29" s="206">
        <f>IFERROR('Tabel 11'!N29/'Tabel 12'!$F29*1000,"nb")</f>
        <v>16.59270692649045</v>
      </c>
      <c r="P29" s="206">
        <f>IFERROR('Tabel 11'!O29/'Tabel 12'!$F29*1000,"nb")</f>
        <v>16.59270692649045</v>
      </c>
      <c r="Q29" s="206">
        <f>IFERROR('Tabel 11'!P29/'Tabel 12'!$F29*1000,"nb")</f>
        <v>0</v>
      </c>
      <c r="R29" s="206">
        <f>IFERROR('Tabel 11'!Q29/'Tabel 12'!$F29*1000,"nb")</f>
        <v>29.153000192938453</v>
      </c>
      <c r="S29" s="206">
        <f>IFERROR('Tabel 11'!R29/'Tabel 12'!$F29*1000,"nb")</f>
        <v>23.461315840246961</v>
      </c>
      <c r="T29" s="206">
        <f>IFERROR('Tabel 11'!S29/'Tabel 12'!$F29*1000,"nb")</f>
        <v>21.421956395909707</v>
      </c>
      <c r="U29" s="206">
        <f>IFERROR('Tabel 11'!T29/'Tabel 12'!$F29*1000,"nb")</f>
        <v>1.4824104444015693</v>
      </c>
      <c r="V29" s="206">
        <f>IFERROR('Tabel 11'!U29/'Tabel 12'!$F29*1000,"nb")</f>
        <v>0.55759212811113257</v>
      </c>
      <c r="W29" s="206">
        <f>IFERROR('Tabel 11'!V29/'Tabel 12'!$F29*1000,"nb")</f>
        <v>0</v>
      </c>
      <c r="X29" s="206"/>
      <c r="Y29" s="206">
        <f>IFERROR('Tabel 11'!X29/'Tabel 12'!$F29*1000,"nb")</f>
        <v>20.728021094604152</v>
      </c>
      <c r="Z29" s="1"/>
    </row>
    <row r="30" spans="1:26" x14ac:dyDescent="0.25">
      <c r="D30" s="1" t="s">
        <v>320</v>
      </c>
      <c r="E30" s="1" t="s">
        <v>321</v>
      </c>
      <c r="F30" s="94">
        <v>221947</v>
      </c>
      <c r="H30" s="206">
        <f>IFERROR('Tabel 11'!G30/'Tabel 12'!$F30*1000,"nb")</f>
        <v>165.48995931461113</v>
      </c>
      <c r="I30" s="206">
        <f>IFERROR('Tabel 11'!H30/'Tabel 12'!$F30*1000,"nb")</f>
        <v>91.535366551473999</v>
      </c>
      <c r="J30" s="206">
        <f>IFERROR('Tabel 11'!I30/'Tabel 12'!$F30*1000,"nb")</f>
        <v>47.042762461308335</v>
      </c>
      <c r="K30" s="206">
        <f>IFERROR('Tabel 11'!J30/'Tabel 12'!$F30*1000,"nb")</f>
        <v>2.2757685393359677</v>
      </c>
      <c r="L30" s="206">
        <f>IFERROR('Tabel 11'!K30/'Tabel 12'!$F30*1000,"nb")</f>
        <v>21.556948280445333</v>
      </c>
      <c r="M30" s="206">
        <f>IFERROR('Tabel 11'!L30/'Tabel 12'!$F30*1000,"nb")</f>
        <v>0.7456735166503714</v>
      </c>
      <c r="N30" s="206">
        <f>IFERROR('Tabel 11'!M30/'Tabel 12'!$F30*1000,"nb")</f>
        <v>19.914664311750105</v>
      </c>
      <c r="O30" s="206">
        <f>IFERROR('Tabel 11'!N30/'Tabel 12'!$F30*1000,"nb")</f>
        <v>38.747989384853142</v>
      </c>
      <c r="P30" s="206">
        <f>IFERROR('Tabel 11'!O30/'Tabel 12'!$F30*1000,"nb")</f>
        <v>38.664185593857994</v>
      </c>
      <c r="Q30" s="206">
        <f>IFERROR('Tabel 11'!P30/'Tabel 12'!$F30*1000,"nb")</f>
        <v>8.3803790995147495E-2</v>
      </c>
      <c r="R30" s="206">
        <f>IFERROR('Tabel 11'!Q30/'Tabel 12'!$F30*1000,"nb")</f>
        <v>1.5499195753941257</v>
      </c>
      <c r="S30" s="206">
        <f>IFERROR('Tabel 11'!R30/'Tabel 12'!$F30*1000,"nb")</f>
        <v>33.65668380288988</v>
      </c>
      <c r="T30" s="206">
        <f>IFERROR('Tabel 11'!S30/'Tabel 12'!$F30*1000,"nb")</f>
        <v>30.649209045402731</v>
      </c>
      <c r="U30" s="206">
        <f>IFERROR('Tabel 11'!T30/'Tabel 12'!$F30*1000,"nb")</f>
        <v>1.0299756248113288</v>
      </c>
      <c r="V30" s="206">
        <f>IFERROR('Tabel 11'!U30/'Tabel 12'!$F30*1000,"nb")</f>
        <v>1.9774991326758189</v>
      </c>
      <c r="W30" s="206">
        <f>IFERROR('Tabel 11'!V30/'Tabel 12'!$F30*1000,"nb")</f>
        <v>14.192577507242719</v>
      </c>
      <c r="X30" s="206"/>
      <c r="Y30" s="206">
        <f>IFERROR('Tabel 11'!X30/'Tabel 12'!$F30*1000,"nb")</f>
        <v>26.866774500218522</v>
      </c>
      <c r="Z30" s="1"/>
    </row>
    <row r="31" spans="1:26" s="11" customFormat="1" x14ac:dyDescent="0.25">
      <c r="A31" s="10"/>
      <c r="B31" s="10"/>
      <c r="C31" s="10" t="s">
        <v>809</v>
      </c>
      <c r="D31" s="10"/>
      <c r="E31" s="10"/>
      <c r="F31" s="95">
        <v>2227039</v>
      </c>
      <c r="G31" s="10"/>
      <c r="H31" s="207">
        <f>IFERROR('Tabel 11'!G31/'Tabel 12'!$F31*1000,"nb")</f>
        <v>167.33249844299988</v>
      </c>
      <c r="I31" s="207">
        <f>IFERROR('Tabel 11'!H31/'Tabel 12'!$F31*1000,"nb")</f>
        <v>100.7279172030665</v>
      </c>
      <c r="J31" s="207">
        <f>IFERROR('Tabel 11'!I31/'Tabel 12'!$F31*1000,"nb")</f>
        <v>56.781672884938253</v>
      </c>
      <c r="K31" s="207">
        <f>IFERROR('Tabel 11'!J31/'Tabel 12'!$F31*1000,"nb")</f>
        <v>8.9484288330828488</v>
      </c>
      <c r="L31" s="207">
        <f>IFERROR('Tabel 11'!K31/'Tabel 12'!$F31*1000,"nb")</f>
        <v>19.859733035658561</v>
      </c>
      <c r="M31" s="207">
        <f>IFERROR('Tabel 11'!L31/'Tabel 12'!$F31*1000,"nb")</f>
        <v>2.5349803034432714</v>
      </c>
      <c r="N31" s="207">
        <f>IFERROR('Tabel 11'!M31/'Tabel 12'!$F31*1000,"nb")</f>
        <v>12.603191951285991</v>
      </c>
      <c r="O31" s="207">
        <f>IFERROR('Tabel 11'!N31/'Tabel 12'!$F31*1000,"nb")</f>
        <v>28.311134201062487</v>
      </c>
      <c r="P31" s="207">
        <f>IFERROR('Tabel 11'!O31/'Tabel 12'!$F31*1000,"nb")</f>
        <v>20.925857158316493</v>
      </c>
      <c r="Q31" s="207">
        <f>IFERROR('Tabel 11'!P31/'Tabel 12'!$F31*1000,"nb")</f>
        <v>7.3852770427459964</v>
      </c>
      <c r="R31" s="207">
        <f>IFERROR('Tabel 11'!Q31/'Tabel 12'!$F31*1000,"nb")</f>
        <v>6.8081430096194993</v>
      </c>
      <c r="S31" s="207">
        <f>IFERROR('Tabel 11'!R31/'Tabel 12'!$F31*1000,"nb")</f>
        <v>31.485304029251399</v>
      </c>
      <c r="T31" s="207">
        <f>IFERROR('Tabel 11'!S31/'Tabel 12'!$F31*1000,"nb")</f>
        <v>30.647195671023272</v>
      </c>
      <c r="U31" s="207">
        <f>IFERROR('Tabel 11'!T31/'Tabel 12'!$F31*1000,"nb")</f>
        <v>0.58508180593155301</v>
      </c>
      <c r="V31" s="207">
        <f>IFERROR('Tabel 11'!U31/'Tabel 12'!$F31*1000,"nb")</f>
        <v>0.2530714549677846</v>
      </c>
      <c r="W31" s="207">
        <f>IFERROR('Tabel 11'!V31/'Tabel 12'!$F31*1000,"nb")</f>
        <v>2.7453493180855837</v>
      </c>
      <c r="X31" s="207"/>
      <c r="Y31" s="207">
        <f>IFERROR('Tabel 11'!X31/'Tabel 12'!$F31*1000,"nb")</f>
        <v>27.520398160966195</v>
      </c>
      <c r="Z31" s="10"/>
    </row>
    <row r="32" spans="1:26" x14ac:dyDescent="0.25">
      <c r="C32" s="1" t="s">
        <v>810</v>
      </c>
      <c r="D32" s="1" t="s">
        <v>522</v>
      </c>
      <c r="E32" s="1" t="s">
        <v>523</v>
      </c>
      <c r="F32" s="94">
        <v>159732</v>
      </c>
      <c r="H32" s="206">
        <f>IFERROR('Tabel 11'!G32/'Tabel 12'!$F32*1000,"nb")</f>
        <v>159.55475421330729</v>
      </c>
      <c r="I32" s="206">
        <f>IFERROR('Tabel 11'!H32/'Tabel 12'!$F32*1000,"nb")</f>
        <v>127.18177948063006</v>
      </c>
      <c r="J32" s="206" t="str">
        <f>IFERROR('Tabel 11'!I32/'Tabel 12'!$F32*1000,"nb")</f>
        <v>nb</v>
      </c>
      <c r="K32" s="206" t="str">
        <f>IFERROR('Tabel 11'!J32/'Tabel 12'!$F32*1000,"nb")</f>
        <v>nb</v>
      </c>
      <c r="L32" s="206" t="str">
        <f>IFERROR('Tabel 11'!K32/'Tabel 12'!$F32*1000,"nb")</f>
        <v>nb</v>
      </c>
      <c r="M32" s="206" t="str">
        <f>IFERROR('Tabel 11'!L32/'Tabel 12'!$F32*1000,"nb")</f>
        <v>nb</v>
      </c>
      <c r="N32" s="206" t="str">
        <f>IFERROR('Tabel 11'!M32/'Tabel 12'!$F32*1000,"nb")</f>
        <v>nb</v>
      </c>
      <c r="O32" s="206">
        <f>IFERROR('Tabel 11'!N32/'Tabel 12'!$F32*1000,"nb")</f>
        <v>14.136178098314677</v>
      </c>
      <c r="P32" s="206" t="str">
        <f>IFERROR('Tabel 11'!O32/'Tabel 12'!$F32*1000,"nb")</f>
        <v>nb</v>
      </c>
      <c r="Q32" s="206" t="str">
        <f>IFERROR('Tabel 11'!P32/'Tabel 12'!$F32*1000,"nb")</f>
        <v>nb</v>
      </c>
      <c r="R32" s="206">
        <f>IFERROR('Tabel 11'!Q32/'Tabel 12'!$F32*1000,"nb")</f>
        <v>0</v>
      </c>
      <c r="S32" s="206">
        <f>IFERROR('Tabel 11'!R32/'Tabel 12'!$F32*1000,"nb")</f>
        <v>18.236796634362559</v>
      </c>
      <c r="T32" s="206" t="str">
        <f>IFERROR('Tabel 11'!S32/'Tabel 12'!$F32*1000,"nb")</f>
        <v>nb</v>
      </c>
      <c r="U32" s="206" t="str">
        <f>IFERROR('Tabel 11'!T32/'Tabel 12'!$F32*1000,"nb")</f>
        <v>nb</v>
      </c>
      <c r="V32" s="206" t="str">
        <f>IFERROR('Tabel 11'!U32/'Tabel 12'!$F32*1000,"nb")</f>
        <v>nb</v>
      </c>
      <c r="W32" s="206">
        <f>IFERROR('Tabel 11'!V32/'Tabel 12'!$F32*1000,"nb")</f>
        <v>0</v>
      </c>
      <c r="X32" s="206"/>
      <c r="Y32" s="206">
        <f>IFERROR('Tabel 11'!X32/'Tabel 12'!$F32*1000,"nb")</f>
        <v>30.144241604687849</v>
      </c>
      <c r="Z32" s="1"/>
    </row>
    <row r="33" spans="1:26" x14ac:dyDescent="0.25">
      <c r="D33" s="1" t="s">
        <v>578</v>
      </c>
      <c r="E33" s="1" t="s">
        <v>579</v>
      </c>
      <c r="F33" s="94">
        <v>157462</v>
      </c>
      <c r="H33" s="206">
        <f>IFERROR('Tabel 11'!G33/'Tabel 12'!$F33*1000,"nb")</f>
        <v>180.69756512682426</v>
      </c>
      <c r="I33" s="206">
        <f>IFERROR('Tabel 11'!H33/'Tabel 12'!$F33*1000,"nb")</f>
        <v>113.32893015457697</v>
      </c>
      <c r="J33" s="206" t="str">
        <f>IFERROR('Tabel 11'!I33/'Tabel 12'!$F33*1000,"nb")</f>
        <v>nb</v>
      </c>
      <c r="K33" s="206" t="str">
        <f>IFERROR('Tabel 11'!J33/'Tabel 12'!$F33*1000,"nb")</f>
        <v>nb</v>
      </c>
      <c r="L33" s="206" t="str">
        <f>IFERROR('Tabel 11'!K33/'Tabel 12'!$F33*1000,"nb")</f>
        <v>nb</v>
      </c>
      <c r="M33" s="206" t="str">
        <f>IFERROR('Tabel 11'!L33/'Tabel 12'!$F33*1000,"nb")</f>
        <v>nb</v>
      </c>
      <c r="N33" s="206" t="str">
        <f>IFERROR('Tabel 11'!M33/'Tabel 12'!$F33*1000,"nb")</f>
        <v>nb</v>
      </c>
      <c r="O33" s="206">
        <f>IFERROR('Tabel 11'!N33/'Tabel 12'!$F33*1000,"nb")</f>
        <v>35.678449403665645</v>
      </c>
      <c r="P33" s="206" t="str">
        <f>IFERROR('Tabel 11'!O33/'Tabel 12'!$F33*1000,"nb")</f>
        <v>nb</v>
      </c>
      <c r="Q33" s="206" t="str">
        <f>IFERROR('Tabel 11'!P33/'Tabel 12'!$F33*1000,"nb")</f>
        <v>nb</v>
      </c>
      <c r="R33" s="206">
        <f>IFERROR('Tabel 11'!Q33/'Tabel 12'!$F33*1000,"nb")</f>
        <v>3.022951569267506</v>
      </c>
      <c r="S33" s="206">
        <f>IFERROR('Tabel 11'!R33/'Tabel 12'!$F33*1000,"nb")</f>
        <v>28.667233999314121</v>
      </c>
      <c r="T33" s="206" t="str">
        <f>IFERROR('Tabel 11'!S33/'Tabel 12'!$F33*1000,"nb")</f>
        <v>nb</v>
      </c>
      <c r="U33" s="206" t="str">
        <f>IFERROR('Tabel 11'!T33/'Tabel 12'!$F33*1000,"nb")</f>
        <v>nb</v>
      </c>
      <c r="V33" s="206" t="str">
        <f>IFERROR('Tabel 11'!U33/'Tabel 12'!$F33*1000,"nb")</f>
        <v>nb</v>
      </c>
      <c r="W33" s="206">
        <f>IFERROR('Tabel 11'!V33/'Tabel 12'!$F33*1000,"nb")</f>
        <v>0</v>
      </c>
      <c r="X33" s="206"/>
      <c r="Y33" s="206">
        <f>IFERROR('Tabel 11'!X33/'Tabel 12'!$F33*1000,"nb")</f>
        <v>27.613011393225033</v>
      </c>
      <c r="Z33" s="1"/>
    </row>
    <row r="34" spans="1:26" s="11" customFormat="1" x14ac:dyDescent="0.25">
      <c r="A34" s="10"/>
      <c r="B34" s="10"/>
      <c r="C34" s="10" t="s">
        <v>811</v>
      </c>
      <c r="D34" s="10"/>
      <c r="E34" s="10"/>
      <c r="F34" s="95">
        <v>317194</v>
      </c>
      <c r="G34" s="10"/>
      <c r="H34" s="207">
        <f>IFERROR('Tabel 11'!G34/'Tabel 12'!$F34*1000,"nb")</f>
        <v>170.05050536895402</v>
      </c>
      <c r="I34" s="207">
        <f>IFERROR('Tabel 11'!H34/'Tabel 12'!$F34*1000,"nb")</f>
        <v>120.3049238005763</v>
      </c>
      <c r="J34" s="207">
        <f>IFERROR('Tabel 11'!I34/'Tabel 12'!$F34*1000,"nb")</f>
        <v>69.192355467001263</v>
      </c>
      <c r="K34" s="207">
        <f>IFERROR('Tabel 11'!J34/'Tabel 12'!$F34*1000,"nb")</f>
        <v>10.9248598649407</v>
      </c>
      <c r="L34" s="207">
        <f>IFERROR('Tabel 11'!K34/'Tabel 12'!$F34*1000,"nb")</f>
        <v>22.4430474725247</v>
      </c>
      <c r="M34" s="207">
        <f>IFERROR('Tabel 11'!L34/'Tabel 12'!$F34*1000,"nb")</f>
        <v>2.5747649703336131</v>
      </c>
      <c r="N34" s="207">
        <f>IFERROR('Tabel 11'!M34/'Tabel 12'!$F34*1000,"nb")</f>
        <v>15.169896025776021</v>
      </c>
      <c r="O34" s="207">
        <f>IFERROR('Tabel 11'!N34/'Tabel 12'!$F34*1000,"nb")</f>
        <v>24.830230080014125</v>
      </c>
      <c r="P34" s="207">
        <f>IFERROR('Tabel 11'!O34/'Tabel 12'!$F34*1000,"nb")</f>
        <v>16.921820715398148</v>
      </c>
      <c r="Q34" s="207">
        <f>IFERROR('Tabel 11'!P34/'Tabel 12'!$F34*1000,"nb")</f>
        <v>7.9084093646159763</v>
      </c>
      <c r="R34" s="207">
        <f>IFERROR('Tabel 11'!Q34/'Tabel 12'!$F34*1000,"nb")</f>
        <v>1.50065890275352</v>
      </c>
      <c r="S34" s="207">
        <f>IFERROR('Tabel 11'!R34/'Tabel 12'!$F34*1000,"nb")</f>
        <v>23.414692585610069</v>
      </c>
      <c r="T34" s="207">
        <f>IFERROR('Tabel 11'!S34/'Tabel 12'!$F34*1000,"nb")</f>
        <v>22.818842727163819</v>
      </c>
      <c r="U34" s="207">
        <f>IFERROR('Tabel 11'!T34/'Tabel 12'!$F34*1000,"nb")</f>
        <v>0.41709490091237544</v>
      </c>
      <c r="V34" s="207">
        <f>IFERROR('Tabel 11'!U34/'Tabel 12'!$F34*1000,"nb")</f>
        <v>0.17907022200924355</v>
      </c>
      <c r="W34" s="207">
        <f>IFERROR('Tabel 11'!V34/'Tabel 12'!$F34*1000,"nb")</f>
        <v>0</v>
      </c>
      <c r="X34" s="207"/>
      <c r="Y34" s="207">
        <f>IFERROR('Tabel 11'!X34/'Tabel 12'!$F34*1000,"nb")</f>
        <v>28.887683878005259</v>
      </c>
      <c r="Z34" s="10"/>
    </row>
    <row r="35" spans="1:26" s="8" customFormat="1" x14ac:dyDescent="0.25">
      <c r="A35" s="7"/>
      <c r="B35" s="7" t="s">
        <v>766</v>
      </c>
      <c r="C35" s="7"/>
      <c r="D35" s="7"/>
      <c r="E35" s="7"/>
      <c r="F35" s="96">
        <v>2544233</v>
      </c>
      <c r="G35" s="7"/>
      <c r="H35" s="208">
        <f>IFERROR('Tabel 11'!G35/'Tabel 12'!$F35*1000,"nb")</f>
        <v>167.67135714378361</v>
      </c>
      <c r="I35" s="208">
        <f>IFERROR('Tabel 11'!H35/'Tabel 12'!$F35*1000,"nb")</f>
        <v>103.16861702524886</v>
      </c>
      <c r="J35" s="208">
        <f>IFERROR('Tabel 11'!I35/'Tabel 12'!$F35*1000,"nb")</f>
        <v>58.328934496172323</v>
      </c>
      <c r="K35" s="208">
        <f>IFERROR('Tabel 11'!J35/'Tabel 12'!$F35*1000,"nb")</f>
        <v>9.1948339637132275</v>
      </c>
      <c r="L35" s="208">
        <f>IFERROR('Tabel 11'!K35/'Tabel 12'!$F35*1000,"nb")</f>
        <v>20.181799387084439</v>
      </c>
      <c r="M35" s="208">
        <f>IFERROR('Tabel 11'!L35/'Tabel 12'!$F35*1000,"nb")</f>
        <v>2.5399403277923049</v>
      </c>
      <c r="N35" s="208">
        <f>IFERROR('Tabel 11'!M35/'Tabel 12'!$F35*1000,"nb")</f>
        <v>12.923187459639113</v>
      </c>
      <c r="O35" s="208">
        <f>IFERROR('Tabel 11'!N35/'Tabel 12'!$F35*1000,"nb")</f>
        <v>27.877163766054444</v>
      </c>
      <c r="P35" s="208">
        <f>IFERROR('Tabel 11'!O35/'Tabel 12'!$F35*1000,"nb")</f>
        <v>20.426666897253515</v>
      </c>
      <c r="Q35" s="208">
        <f>IFERROR('Tabel 11'!P35/'Tabel 12'!$F35*1000,"nb")</f>
        <v>7.450496868800931</v>
      </c>
      <c r="R35" s="208">
        <f>IFERROR('Tabel 11'!Q35/'Tabel 12'!$F35*1000,"nb")</f>
        <v>6.1464496372777173</v>
      </c>
      <c r="S35" s="208">
        <f>IFERROR('Tabel 11'!R35/'Tabel 12'!$F35*1000,"nb")</f>
        <v>30.479126715202575</v>
      </c>
      <c r="T35" s="208">
        <f>IFERROR('Tabel 11'!S35/'Tabel 12'!$F35*1000,"nb")</f>
        <v>29.671221149949709</v>
      </c>
      <c r="U35" s="208">
        <f>IFERROR('Tabel 11'!T35/'Tabel 12'!$F35*1000,"nb")</f>
        <v>0.56413858321938293</v>
      </c>
      <c r="V35" s="208">
        <f>IFERROR('Tabel 11'!U35/'Tabel 12'!$F35*1000,"nb")</f>
        <v>0.24384559118602736</v>
      </c>
      <c r="W35" s="208">
        <f>IFERROR('Tabel 11'!V35/'Tabel 12'!$F35*1000,"nb")</f>
        <v>2.4030817932162662</v>
      </c>
      <c r="X35" s="208"/>
      <c r="Y35" s="208">
        <f>IFERROR('Tabel 11'!X35/'Tabel 12'!$F35*1000,"nb")</f>
        <v>27.69086007452934</v>
      </c>
      <c r="Z35" s="7"/>
    </row>
    <row r="36" spans="1:26" x14ac:dyDescent="0.25">
      <c r="B36" s="1">
        <v>3</v>
      </c>
      <c r="C36" s="1" t="s">
        <v>808</v>
      </c>
      <c r="D36" s="1" t="s">
        <v>55</v>
      </c>
      <c r="E36" s="1" t="s">
        <v>56</v>
      </c>
      <c r="F36" s="94">
        <v>124481</v>
      </c>
      <c r="H36" s="206">
        <f>IFERROR('Tabel 11'!G36/'Tabel 12'!$F36*1000,"nb")</f>
        <v>110.03285641985524</v>
      </c>
      <c r="I36" s="206">
        <f>IFERROR('Tabel 11'!H36/'Tabel 12'!$F36*1000,"nb")</f>
        <v>70.034784424932312</v>
      </c>
      <c r="J36" s="206">
        <f>IFERROR('Tabel 11'!I36/'Tabel 12'!$F36*1000,"nb")</f>
        <v>37.700532611402544</v>
      </c>
      <c r="K36" s="206">
        <f>IFERROR('Tabel 11'!J36/'Tabel 12'!$F36*1000,"nb")</f>
        <v>8.1136880327118206</v>
      </c>
      <c r="L36" s="206">
        <f>IFERROR('Tabel 11'!K36/'Tabel 12'!$F36*1000,"nb")</f>
        <v>12.050031731750227</v>
      </c>
      <c r="M36" s="206">
        <f>IFERROR('Tabel 11'!L36/'Tabel 12'!$F36*1000,"nb")</f>
        <v>1.0122026654670189</v>
      </c>
      <c r="N36" s="206">
        <f>IFERROR('Tabel 11'!M36/'Tabel 12'!$F36*1000,"nb")</f>
        <v>11.15832938360071</v>
      </c>
      <c r="O36" s="206">
        <f>IFERROR('Tabel 11'!N36/'Tabel 12'!$F36*1000,"nb")</f>
        <v>18.83018291948169</v>
      </c>
      <c r="P36" s="206">
        <f>IFERROR('Tabel 11'!O36/'Tabel 12'!$F36*1000,"nb")</f>
        <v>9.1339240526666714</v>
      </c>
      <c r="Q36" s="206">
        <f>IFERROR('Tabel 11'!P36/'Tabel 12'!$F36*1000,"nb")</f>
        <v>9.6962588668150165</v>
      </c>
      <c r="R36" s="206">
        <f>IFERROR('Tabel 11'!Q36/'Tabel 12'!$F36*1000,"nb")</f>
        <v>0.2008338621958371</v>
      </c>
      <c r="S36" s="206">
        <f>IFERROR('Tabel 11'!R36/'Tabel 12'!$F36*1000,"nb")</f>
        <v>20.967055213245395</v>
      </c>
      <c r="T36" s="206">
        <f>IFERROR('Tabel 11'!S36/'Tabel 12'!$F36*1000,"nb")</f>
        <v>19.80221881250954</v>
      </c>
      <c r="U36" s="206">
        <f>IFERROR('Tabel 11'!T36/'Tabel 12'!$F36*1000,"nb")</f>
        <v>1.1648364007358554</v>
      </c>
      <c r="V36" s="206">
        <f>IFERROR('Tabel 11'!U36/'Tabel 12'!$F36*1000,"nb")</f>
        <v>0</v>
      </c>
      <c r="W36" s="206">
        <f>IFERROR('Tabel 11'!V36/'Tabel 12'!$F36*1000,"nb")</f>
        <v>0</v>
      </c>
      <c r="X36" s="206"/>
      <c r="Y36" s="206">
        <f>IFERROR('Tabel 11'!X36/'Tabel 12'!$F36*1000,"nb")</f>
        <v>3.1089081867915582</v>
      </c>
      <c r="Z36" s="1"/>
    </row>
    <row r="37" spans="1:26" x14ac:dyDescent="0.25">
      <c r="D37" s="1" t="s">
        <v>10</v>
      </c>
      <c r="E37" s="1" t="s">
        <v>11</v>
      </c>
      <c r="F37" s="94">
        <v>107024</v>
      </c>
      <c r="H37" s="206">
        <f>IFERROR('Tabel 11'!G37/'Tabel 12'!$F37*1000,"nb")</f>
        <v>88.512856929286883</v>
      </c>
      <c r="I37" s="206">
        <f>IFERROR('Tabel 11'!H37/'Tabel 12'!$F37*1000,"nb")</f>
        <v>62.051502466736437</v>
      </c>
      <c r="J37" s="206">
        <f>IFERROR('Tabel 11'!I37/'Tabel 12'!$F37*1000,"nb")</f>
        <v>38.7389744356406</v>
      </c>
      <c r="K37" s="206">
        <f>IFERROR('Tabel 11'!J37/'Tabel 12'!$F37*1000,"nb")</f>
        <v>10.231349977575125</v>
      </c>
      <c r="L37" s="206">
        <f>IFERROR('Tabel 11'!K37/'Tabel 12'!$F37*1000,"nb")</f>
        <v>11.502092988488563</v>
      </c>
      <c r="M37" s="206">
        <f>IFERROR('Tabel 11'!L37/'Tabel 12'!$F37*1000,"nb")</f>
        <v>3.7374794438630586E-2</v>
      </c>
      <c r="N37" s="206">
        <f>IFERROR('Tabel 11'!M37/'Tabel 12'!$F37*1000,"nb")</f>
        <v>1.5417102705935117</v>
      </c>
      <c r="O37" s="206">
        <f>IFERROR('Tabel 11'!N37/'Tabel 12'!$F37*1000,"nb")</f>
        <v>0</v>
      </c>
      <c r="P37" s="206">
        <f>IFERROR('Tabel 11'!O37/'Tabel 12'!$F37*1000,"nb")</f>
        <v>0</v>
      </c>
      <c r="Q37" s="206">
        <f>IFERROR('Tabel 11'!P37/'Tabel 12'!$F37*1000,"nb")</f>
        <v>0</v>
      </c>
      <c r="R37" s="206">
        <f>IFERROR('Tabel 11'!Q37/'Tabel 12'!$F37*1000,"nb")</f>
        <v>0.94371355957542236</v>
      </c>
      <c r="S37" s="206">
        <f>IFERROR('Tabel 11'!R37/'Tabel 12'!$F37*1000,"nb")</f>
        <v>25.517640902975032</v>
      </c>
      <c r="T37" s="206">
        <f>IFERROR('Tabel 11'!S37/'Tabel 12'!$F37*1000,"nb")</f>
        <v>25.274704739123933</v>
      </c>
      <c r="U37" s="206">
        <f>IFERROR('Tabel 11'!T37/'Tabel 12'!$F37*1000,"nb")</f>
        <v>0</v>
      </c>
      <c r="V37" s="206">
        <f>IFERROR('Tabel 11'!U37/'Tabel 12'!$F37*1000,"nb")</f>
        <v>0.24293616385109881</v>
      </c>
      <c r="W37" s="206">
        <f>IFERROR('Tabel 11'!V37/'Tabel 12'!$F37*1000,"nb")</f>
        <v>0</v>
      </c>
      <c r="X37" s="206"/>
      <c r="Y37" s="206">
        <f>IFERROR('Tabel 11'!X37/'Tabel 12'!$F37*1000,"nb")</f>
        <v>3.2235760203318882</v>
      </c>
      <c r="Z37" s="1"/>
    </row>
    <row r="38" spans="1:26" x14ac:dyDescent="0.25">
      <c r="D38" s="1" t="s">
        <v>494</v>
      </c>
      <c r="E38" s="1" t="s">
        <v>495</v>
      </c>
      <c r="F38" s="94">
        <v>101236</v>
      </c>
      <c r="H38" s="206">
        <f>IFERROR('Tabel 11'!G38/'Tabel 12'!$F38*1000,"nb")</f>
        <v>190.50535382670196</v>
      </c>
      <c r="I38" s="206">
        <f>IFERROR('Tabel 11'!H38/'Tabel 12'!$F38*1000,"nb")</f>
        <v>67.416729226757269</v>
      </c>
      <c r="J38" s="206">
        <f>IFERROR('Tabel 11'!I38/'Tabel 12'!$F38*1000,"nb")</f>
        <v>36.32107155557312</v>
      </c>
      <c r="K38" s="206">
        <f>IFERROR('Tabel 11'!J38/'Tabel 12'!$F38*1000,"nb")</f>
        <v>3.4572681654747321</v>
      </c>
      <c r="L38" s="206">
        <f>IFERROR('Tabel 11'!K38/'Tabel 12'!$F38*1000,"nb")</f>
        <v>9.9964439527440838</v>
      </c>
      <c r="M38" s="206">
        <f>IFERROR('Tabel 11'!L38/'Tabel 12'!$F38*1000,"nb")</f>
        <v>0</v>
      </c>
      <c r="N38" s="206">
        <f>IFERROR('Tabel 11'!M38/'Tabel 12'!$F38*1000,"nb")</f>
        <v>17.64194555296535</v>
      </c>
      <c r="O38" s="206">
        <f>IFERROR('Tabel 11'!N38/'Tabel 12'!$F38*1000,"nb")</f>
        <v>26.769133509818644</v>
      </c>
      <c r="P38" s="206">
        <f>IFERROR('Tabel 11'!O38/'Tabel 12'!$F38*1000,"nb")</f>
        <v>14.846497293452922</v>
      </c>
      <c r="Q38" s="206">
        <f>IFERROR('Tabel 11'!P38/'Tabel 12'!$F38*1000,"nb")</f>
        <v>11.922636216365719</v>
      </c>
      <c r="R38" s="206">
        <f>IFERROR('Tabel 11'!Q38/'Tabel 12'!$F38*1000,"nb")</f>
        <v>49.093207949741199</v>
      </c>
      <c r="S38" s="206">
        <f>IFERROR('Tabel 11'!R38/'Tabel 12'!$F38*1000,"nb")</f>
        <v>47.226283140384844</v>
      </c>
      <c r="T38" s="206">
        <f>IFERROR('Tabel 11'!S38/'Tabel 12'!$F38*1000,"nb")</f>
        <v>46.663242324864669</v>
      </c>
      <c r="U38" s="206">
        <f>IFERROR('Tabel 11'!T38/'Tabel 12'!$F38*1000,"nb")</f>
        <v>0.56304081552017071</v>
      </c>
      <c r="V38" s="206">
        <f>IFERROR('Tabel 11'!U38/'Tabel 12'!$F38*1000,"nb")</f>
        <v>0</v>
      </c>
      <c r="W38" s="206">
        <f>IFERROR('Tabel 11'!V38/'Tabel 12'!$F38*1000,"nb")</f>
        <v>0</v>
      </c>
      <c r="X38" s="206"/>
      <c r="Y38" s="206">
        <f>IFERROR('Tabel 11'!X38/'Tabel 12'!$F38*1000,"nb")</f>
        <v>26.453040420403809</v>
      </c>
      <c r="Z38" s="1"/>
    </row>
    <row r="39" spans="1:26" x14ac:dyDescent="0.25">
      <c r="D39" s="1" t="s">
        <v>393</v>
      </c>
      <c r="E39" s="1" t="s">
        <v>394</v>
      </c>
      <c r="F39" s="94">
        <v>109896</v>
      </c>
      <c r="H39" s="206">
        <f>IFERROR('Tabel 11'!G39/'Tabel 12'!$F39*1000,"nb")</f>
        <v>161.50724321176386</v>
      </c>
      <c r="I39" s="206">
        <f>IFERROR('Tabel 11'!H39/'Tabel 12'!$F39*1000,"nb")</f>
        <v>89.457305088447271</v>
      </c>
      <c r="J39" s="206">
        <f>IFERROR('Tabel 11'!I39/'Tabel 12'!$F39*1000,"nb")</f>
        <v>13.048700589648394</v>
      </c>
      <c r="K39" s="206">
        <f>IFERROR('Tabel 11'!J39/'Tabel 12'!$F39*1000,"nb")</f>
        <v>1.8926985513576473</v>
      </c>
      <c r="L39" s="206">
        <f>IFERROR('Tabel 11'!K39/'Tabel 12'!$F39*1000,"nb")</f>
        <v>13.257989371769673</v>
      </c>
      <c r="M39" s="206">
        <f>IFERROR('Tabel 11'!L39/'Tabel 12'!$F39*1000,"nb")</f>
        <v>0.8371551284851132</v>
      </c>
      <c r="N39" s="206">
        <f>IFERROR('Tabel 11'!M39/'Tabel 12'!$F39*1000,"nb")</f>
        <v>60.420761447186429</v>
      </c>
      <c r="O39" s="206">
        <f>IFERROR('Tabel 11'!N39/'Tabel 12'!$F39*1000,"nb")</f>
        <v>29.527917303632528</v>
      </c>
      <c r="P39" s="206">
        <f>IFERROR('Tabel 11'!O39/'Tabel 12'!$F39*1000,"nb")</f>
        <v>29.527917303632528</v>
      </c>
      <c r="Q39" s="206">
        <f>IFERROR('Tabel 11'!P39/'Tabel 12'!$F39*1000,"nb")</f>
        <v>0</v>
      </c>
      <c r="R39" s="206">
        <f>IFERROR('Tabel 11'!Q39/'Tabel 12'!$F39*1000,"nb")</f>
        <v>15.205284996724174</v>
      </c>
      <c r="S39" s="206">
        <f>IFERROR('Tabel 11'!R39/'Tabel 12'!$F39*1000,"nb")</f>
        <v>27.316735822959888</v>
      </c>
      <c r="T39" s="206">
        <f>IFERROR('Tabel 11'!S39/'Tabel 12'!$F39*1000,"nb")</f>
        <v>27.316735822959888</v>
      </c>
      <c r="U39" s="206">
        <f>IFERROR('Tabel 11'!T39/'Tabel 12'!$F39*1000,"nb")</f>
        <v>0</v>
      </c>
      <c r="V39" s="206">
        <f>IFERROR('Tabel 11'!U39/'Tabel 12'!$F39*1000,"nb")</f>
        <v>0</v>
      </c>
      <c r="W39" s="206">
        <f>IFERROR('Tabel 11'!V39/'Tabel 12'!$F39*1000,"nb")</f>
        <v>0</v>
      </c>
      <c r="X39" s="206"/>
      <c r="Y39" s="206">
        <f>IFERROR('Tabel 11'!X39/'Tabel 12'!$F39*1000,"nb")</f>
        <v>1.4741209871150907</v>
      </c>
      <c r="Z39" s="1"/>
    </row>
    <row r="40" spans="1:26" x14ac:dyDescent="0.25">
      <c r="D40" s="1" t="s">
        <v>620</v>
      </c>
      <c r="E40" s="1" t="s">
        <v>621</v>
      </c>
      <c r="F40" s="94">
        <v>112587</v>
      </c>
      <c r="H40" s="206">
        <f>IFERROR('Tabel 11'!G40/'Tabel 12'!$F40*1000,"nb")</f>
        <v>71.677902422126891</v>
      </c>
      <c r="I40" s="206">
        <f>IFERROR('Tabel 11'!H40/'Tabel 12'!$F40*1000,"nb")</f>
        <v>35.368204144350592</v>
      </c>
      <c r="J40" s="206">
        <f>IFERROR('Tabel 11'!I40/'Tabel 12'!$F40*1000,"nb")</f>
        <v>22.761064776572784</v>
      </c>
      <c r="K40" s="206">
        <f>IFERROR('Tabel 11'!J40/'Tabel 12'!$F40*1000,"nb")</f>
        <v>0</v>
      </c>
      <c r="L40" s="206">
        <f>IFERROR('Tabel 11'!K40/'Tabel 12'!$F40*1000,"nb")</f>
        <v>12.607139367777808</v>
      </c>
      <c r="M40" s="206">
        <f>IFERROR('Tabel 11'!L40/'Tabel 12'!$F40*1000,"nb")</f>
        <v>0</v>
      </c>
      <c r="N40" s="206">
        <f>IFERROR('Tabel 11'!M40/'Tabel 12'!$F40*1000,"nb")</f>
        <v>0</v>
      </c>
      <c r="O40" s="206">
        <f>IFERROR('Tabel 11'!N40/'Tabel 12'!$F40*1000,"nb")</f>
        <v>3.6416282519296188</v>
      </c>
      <c r="P40" s="206">
        <f>IFERROR('Tabel 11'!O40/'Tabel 12'!$F40*1000,"nb")</f>
        <v>0.17142298844449183</v>
      </c>
      <c r="Q40" s="206">
        <f>IFERROR('Tabel 11'!P40/'Tabel 12'!$F40*1000,"nb")</f>
        <v>3.470205263485127</v>
      </c>
      <c r="R40" s="206">
        <f>IFERROR('Tabel 11'!Q40/'Tabel 12'!$F40*1000,"nb")</f>
        <v>6.8658015579063303</v>
      </c>
      <c r="S40" s="206">
        <f>IFERROR('Tabel 11'!R40/'Tabel 12'!$F40*1000,"nb")</f>
        <v>25.802268467940351</v>
      </c>
      <c r="T40" s="206">
        <f>IFERROR('Tabel 11'!S40/'Tabel 12'!$F40*1000,"nb")</f>
        <v>24.223933491433293</v>
      </c>
      <c r="U40" s="206">
        <f>IFERROR('Tabel 11'!T40/'Tabel 12'!$F40*1000,"nb")</f>
        <v>1.5783349765070567</v>
      </c>
      <c r="V40" s="206">
        <f>IFERROR('Tabel 11'!U40/'Tabel 12'!$F40*1000,"nb")</f>
        <v>0</v>
      </c>
      <c r="W40" s="206">
        <f>IFERROR('Tabel 11'!V40/'Tabel 12'!$F40*1000,"nb")</f>
        <v>0</v>
      </c>
      <c r="X40" s="206"/>
      <c r="Y40" s="206">
        <f>IFERROR('Tabel 11'!X40/'Tabel 12'!$F40*1000,"nb")</f>
        <v>6.8480375176530144</v>
      </c>
      <c r="Z40" s="1"/>
    </row>
    <row r="41" spans="1:26" x14ac:dyDescent="0.25">
      <c r="D41" s="1" t="s">
        <v>628</v>
      </c>
      <c r="E41" s="1" t="s">
        <v>629</v>
      </c>
      <c r="F41" s="94">
        <v>103581</v>
      </c>
      <c r="H41" s="206">
        <f>IFERROR('Tabel 11'!G41/'Tabel 12'!$F41*1000,"nb")</f>
        <v>181.84802232069589</v>
      </c>
      <c r="I41" s="206">
        <f>IFERROR('Tabel 11'!H41/'Tabel 12'!$F41*1000,"nb")</f>
        <v>37.526187235110683</v>
      </c>
      <c r="J41" s="206">
        <f>IFERROR('Tabel 11'!I41/'Tabel 12'!$F41*1000,"nb")</f>
        <v>17.783184174703855</v>
      </c>
      <c r="K41" s="206">
        <f>IFERROR('Tabel 11'!J41/'Tabel 12'!$F41*1000,"nb")</f>
        <v>2.7804327048396908</v>
      </c>
      <c r="L41" s="206">
        <f>IFERROR('Tabel 11'!K41/'Tabel 12'!$F41*1000,"nb")</f>
        <v>16.962570355567141</v>
      </c>
      <c r="M41" s="206">
        <f>IFERROR('Tabel 11'!L41/'Tabel 12'!$F41*1000,"nb")</f>
        <v>0</v>
      </c>
      <c r="N41" s="206">
        <f>IFERROR('Tabel 11'!M41/'Tabel 12'!$F41*1000,"nb")</f>
        <v>0</v>
      </c>
      <c r="O41" s="206">
        <f>IFERROR('Tabel 11'!N41/'Tabel 12'!$F41*1000,"nb")</f>
        <v>101.24443672102026</v>
      </c>
      <c r="P41" s="206">
        <f>IFERROR('Tabel 11'!O41/'Tabel 12'!$F41*1000,"nb")</f>
        <v>69.607360423243648</v>
      </c>
      <c r="Q41" s="206">
        <f>IFERROR('Tabel 11'!P41/'Tabel 12'!$F41*1000,"nb")</f>
        <v>31.637076297776616</v>
      </c>
      <c r="R41" s="206">
        <f>IFERROR('Tabel 11'!Q41/'Tabel 12'!$F41*1000,"nb")</f>
        <v>0.92681090161323021</v>
      </c>
      <c r="S41" s="206">
        <f>IFERROR('Tabel 11'!R41/'Tabel 12'!$F41*1000,"nb")</f>
        <v>42.150587462951698</v>
      </c>
      <c r="T41" s="206">
        <f>IFERROR('Tabel 11'!S41/'Tabel 12'!$F41*1000,"nb")</f>
        <v>40.914839594134058</v>
      </c>
      <c r="U41" s="206">
        <f>IFERROR('Tabel 11'!T41/'Tabel 12'!$F41*1000,"nb")</f>
        <v>1.2357478688176404</v>
      </c>
      <c r="V41" s="206">
        <f>IFERROR('Tabel 11'!U41/'Tabel 12'!$F41*1000,"nb")</f>
        <v>0</v>
      </c>
      <c r="W41" s="206">
        <f>IFERROR('Tabel 11'!V41/'Tabel 12'!$F41*1000,"nb")</f>
        <v>0</v>
      </c>
      <c r="X41" s="206"/>
      <c r="Y41" s="206">
        <f>IFERROR('Tabel 11'!X41/'Tabel 12'!$F41*1000,"nb")</f>
        <v>16.016450893503634</v>
      </c>
      <c r="Z41" s="1"/>
    </row>
    <row r="42" spans="1:26" x14ac:dyDescent="0.25">
      <c r="D42" s="1" t="s">
        <v>630</v>
      </c>
      <c r="E42" s="1" t="s">
        <v>631</v>
      </c>
      <c r="F42" s="94">
        <v>119115</v>
      </c>
      <c r="H42" s="206">
        <f>IFERROR('Tabel 11'!G42/'Tabel 12'!$F42*1000,"nb")</f>
        <v>176.55207152751544</v>
      </c>
      <c r="I42" s="206">
        <f>IFERROR('Tabel 11'!H42/'Tabel 12'!$F42*1000,"nb")</f>
        <v>67.564958233639757</v>
      </c>
      <c r="J42" s="206">
        <f>IFERROR('Tabel 11'!I42/'Tabel 12'!$F42*1000,"nb")</f>
        <v>22.361583343827395</v>
      </c>
      <c r="K42" s="206">
        <f>IFERROR('Tabel 11'!J42/'Tabel 12'!$F42*1000,"nb")</f>
        <v>1.8452755740251019</v>
      </c>
      <c r="L42" s="206">
        <f>IFERROR('Tabel 11'!K42/'Tabel 12'!$F42*1000,"nb")</f>
        <v>19.352726356882005</v>
      </c>
      <c r="M42" s="206">
        <f>IFERROR('Tabel 11'!L42/'Tabel 12'!$F42*1000,"nb")</f>
        <v>5.1949796415228979</v>
      </c>
      <c r="N42" s="206">
        <f>IFERROR('Tabel 11'!M42/'Tabel 12'!$F42*1000,"nb")</f>
        <v>18.81039331738236</v>
      </c>
      <c r="O42" s="206">
        <f>IFERROR('Tabel 11'!N42/'Tabel 12'!$F42*1000,"nb")</f>
        <v>78.579523989421986</v>
      </c>
      <c r="P42" s="206">
        <f>IFERROR('Tabel 11'!O42/'Tabel 12'!$F42*1000,"nb")</f>
        <v>78.303320320698489</v>
      </c>
      <c r="Q42" s="206">
        <f>IFERROR('Tabel 11'!P42/'Tabel 12'!$F42*1000,"nb")</f>
        <v>0.27620366872350249</v>
      </c>
      <c r="R42" s="206">
        <f>IFERROR('Tabel 11'!Q42/'Tabel 12'!$F42*1000,"nb")</f>
        <v>5.8850690509171804</v>
      </c>
      <c r="S42" s="206">
        <f>IFERROR('Tabel 11'!R42/'Tabel 12'!$F42*1000,"nb")</f>
        <v>24.522520253536499</v>
      </c>
      <c r="T42" s="206">
        <f>IFERROR('Tabel 11'!S42/'Tabel 12'!$F42*1000,"nb")</f>
        <v>22.432103429458927</v>
      </c>
      <c r="U42" s="206">
        <f>IFERROR('Tabel 11'!T42/'Tabel 12'!$F42*1000,"nb")</f>
        <v>2.0904168240775722</v>
      </c>
      <c r="V42" s="206">
        <f>IFERROR('Tabel 11'!U42/'Tabel 12'!$F42*1000,"nb")</f>
        <v>0</v>
      </c>
      <c r="W42" s="206">
        <f>IFERROR('Tabel 11'!V42/'Tabel 12'!$F42*1000,"nb")</f>
        <v>0</v>
      </c>
      <c r="X42" s="206"/>
      <c r="Y42" s="206">
        <f>IFERROR('Tabel 11'!X42/'Tabel 12'!$F42*1000,"nb")</f>
        <v>19.930319439197412</v>
      </c>
      <c r="Z42" s="1"/>
    </row>
    <row r="43" spans="1:26" x14ac:dyDescent="0.25">
      <c r="D43" s="1" t="s">
        <v>648</v>
      </c>
      <c r="E43" s="1" t="s">
        <v>649</v>
      </c>
      <c r="F43" s="94">
        <v>124093</v>
      </c>
      <c r="H43" s="206">
        <f>IFERROR('Tabel 11'!G43/'Tabel 12'!$F43*1000,"nb")</f>
        <v>190.15577026907238</v>
      </c>
      <c r="I43" s="206">
        <f>IFERROR('Tabel 11'!H43/'Tabel 12'!$F43*1000,"nb")</f>
        <v>73.581910341437478</v>
      </c>
      <c r="J43" s="206">
        <f>IFERROR('Tabel 11'!I43/'Tabel 12'!$F43*1000,"nb")</f>
        <v>52.565414648690904</v>
      </c>
      <c r="K43" s="206">
        <f>IFERROR('Tabel 11'!J43/'Tabel 12'!$F43*1000,"nb")</f>
        <v>1.5794605658659231</v>
      </c>
      <c r="L43" s="206">
        <f>IFERROR('Tabel 11'!K43/'Tabel 12'!$F43*1000,"nb")</f>
        <v>17.116195111730718</v>
      </c>
      <c r="M43" s="206">
        <f>IFERROR('Tabel 11'!L43/'Tabel 12'!$F43*1000,"nb")</f>
        <v>0</v>
      </c>
      <c r="N43" s="206">
        <f>IFERROR('Tabel 11'!M43/'Tabel 12'!$F43*1000,"nb")</f>
        <v>2.320840015149928</v>
      </c>
      <c r="O43" s="206">
        <f>IFERROR('Tabel 11'!N43/'Tabel 12'!$F43*1000,"nb")</f>
        <v>64.395251948135666</v>
      </c>
      <c r="P43" s="206">
        <f>IFERROR('Tabel 11'!O43/'Tabel 12'!$F43*1000,"nb")</f>
        <v>64.395251948135666</v>
      </c>
      <c r="Q43" s="206">
        <f>IFERROR('Tabel 11'!P43/'Tabel 12'!$F43*1000,"nb")</f>
        <v>0</v>
      </c>
      <c r="R43" s="206">
        <f>IFERROR('Tabel 11'!Q43/'Tabel 12'!$F43*1000,"nb")</f>
        <v>18.80041581716938</v>
      </c>
      <c r="S43" s="206">
        <f>IFERROR('Tabel 11'!R43/'Tabel 12'!$F43*1000,"nb")</f>
        <v>33.378192162329867</v>
      </c>
      <c r="T43" s="206">
        <f>IFERROR('Tabel 11'!S43/'Tabel 12'!$F43*1000,"nb")</f>
        <v>31.000942841256155</v>
      </c>
      <c r="U43" s="206">
        <f>IFERROR('Tabel 11'!T43/'Tabel 12'!$F43*1000,"nb")</f>
        <v>2.3772493210737107</v>
      </c>
      <c r="V43" s="206">
        <f>IFERROR('Tabel 11'!U43/'Tabel 12'!$F43*1000,"nb")</f>
        <v>0</v>
      </c>
      <c r="W43" s="206">
        <f>IFERROR('Tabel 11'!V43/'Tabel 12'!$F43*1000,"nb")</f>
        <v>0</v>
      </c>
      <c r="X43" s="206"/>
      <c r="Y43" s="206">
        <f>IFERROR('Tabel 11'!X43/'Tabel 12'!$F43*1000,"nb")</f>
        <v>10.355136873151588</v>
      </c>
      <c r="Z43" s="1"/>
    </row>
    <row r="44" spans="1:26" x14ac:dyDescent="0.25">
      <c r="D44" s="1" t="s">
        <v>684</v>
      </c>
      <c r="E44" s="1" t="s">
        <v>685</v>
      </c>
      <c r="F44" s="94">
        <v>125267</v>
      </c>
      <c r="H44" s="206">
        <f>IFERROR('Tabel 11'!G44/'Tabel 12'!$F44*1000,"nb")</f>
        <v>102.23762044273433</v>
      </c>
      <c r="I44" s="206">
        <f>IFERROR('Tabel 11'!H44/'Tabel 12'!$F44*1000,"nb")</f>
        <v>59.249443189347552</v>
      </c>
      <c r="J44" s="206">
        <f>IFERROR('Tabel 11'!I44/'Tabel 12'!$F44*1000,"nb")</f>
        <v>25.737025713076868</v>
      </c>
      <c r="K44" s="206">
        <f>IFERROR('Tabel 11'!J44/'Tabel 12'!$F44*1000,"nb")</f>
        <v>5.484285566030958</v>
      </c>
      <c r="L44" s="206">
        <f>IFERROR('Tabel 11'!K44/'Tabel 12'!$F44*1000,"nb")</f>
        <v>24.834952541371628</v>
      </c>
      <c r="M44" s="206">
        <f>IFERROR('Tabel 11'!L44/'Tabel 12'!$F44*1000,"nb")</f>
        <v>7.982948422170244E-2</v>
      </c>
      <c r="N44" s="206">
        <f>IFERROR('Tabel 11'!M44/'Tabel 12'!$F44*1000,"nb")</f>
        <v>3.1133498846463952</v>
      </c>
      <c r="O44" s="206">
        <f>IFERROR('Tabel 11'!N44/'Tabel 12'!$F44*1000,"nb")</f>
        <v>5.8594841418729597</v>
      </c>
      <c r="P44" s="206">
        <f>IFERROR('Tabel 11'!O44/'Tabel 12'!$F44*1000,"nb")</f>
        <v>5.7636887608069163</v>
      </c>
      <c r="Q44" s="206">
        <f>IFERROR('Tabel 11'!P44/'Tabel 12'!$F44*1000,"nb")</f>
        <v>9.5795381066042934E-2</v>
      </c>
      <c r="R44" s="206">
        <f>IFERROR('Tabel 11'!Q44/'Tabel 12'!$F44*1000,"nb")</f>
        <v>1.8201122402548155</v>
      </c>
      <c r="S44" s="206">
        <f>IFERROR('Tabel 11'!R44/'Tabel 12'!$F44*1000,"nb")</f>
        <v>35.308580871258989</v>
      </c>
      <c r="T44" s="206">
        <f>IFERROR('Tabel 11'!S44/'Tabel 12'!$F44*1000,"nb")</f>
        <v>34.733808584862736</v>
      </c>
      <c r="U44" s="206">
        <f>IFERROR('Tabel 11'!T44/'Tabel 12'!$F44*1000,"nb")</f>
        <v>0.57477228639625755</v>
      </c>
      <c r="V44" s="206">
        <f>IFERROR('Tabel 11'!U44/'Tabel 12'!$F44*1000,"nb")</f>
        <v>0</v>
      </c>
      <c r="W44" s="206">
        <f>IFERROR('Tabel 11'!V44/'Tabel 12'!$F44*1000,"nb")</f>
        <v>0</v>
      </c>
      <c r="X44" s="206"/>
      <c r="Y44" s="206">
        <f>IFERROR('Tabel 11'!X44/'Tabel 12'!$F44*1000,"nb")</f>
        <v>20.8993589692417</v>
      </c>
      <c r="Z44" s="1"/>
    </row>
    <row r="45" spans="1:26" x14ac:dyDescent="0.25">
      <c r="D45" s="1" t="s">
        <v>219</v>
      </c>
      <c r="E45" s="1" t="s">
        <v>220</v>
      </c>
      <c r="F45" s="94">
        <v>120227</v>
      </c>
      <c r="H45" s="206">
        <f>IFERROR('Tabel 11'!G45/'Tabel 12'!$F45*1000,"nb")</f>
        <v>177.65560148718674</v>
      </c>
      <c r="I45" s="206">
        <f>IFERROR('Tabel 11'!H45/'Tabel 12'!$F45*1000,"nb")</f>
        <v>118.96662147437763</v>
      </c>
      <c r="J45" s="206">
        <f>IFERROR('Tabel 11'!I45/'Tabel 12'!$F45*1000,"nb")</f>
        <v>55.104094754090177</v>
      </c>
      <c r="K45" s="206">
        <f>IFERROR('Tabel 11'!J45/'Tabel 12'!$F45*1000,"nb")</f>
        <v>5.847272243339682</v>
      </c>
      <c r="L45" s="206">
        <f>IFERROR('Tabel 11'!K45/'Tabel 12'!$F45*1000,"nb")</f>
        <v>29.48588919294335</v>
      </c>
      <c r="M45" s="206">
        <f>IFERROR('Tabel 11'!L45/'Tabel 12'!$F45*1000,"nb")</f>
        <v>3.2022756951433542</v>
      </c>
      <c r="N45" s="206">
        <f>IFERROR('Tabel 11'!M45/'Tabel 12'!$F45*1000,"nb")</f>
        <v>25.327089588861071</v>
      </c>
      <c r="O45" s="206">
        <f>IFERROR('Tabel 11'!N45/'Tabel 12'!$F45*1000,"nb")</f>
        <v>3.4850740682209489</v>
      </c>
      <c r="P45" s="206">
        <f>IFERROR('Tabel 11'!O45/'Tabel 12'!$F45*1000,"nb")</f>
        <v>3.4850740682209489</v>
      </c>
      <c r="Q45" s="206">
        <f>IFERROR('Tabel 11'!P45/'Tabel 12'!$F45*1000,"nb")</f>
        <v>0</v>
      </c>
      <c r="R45" s="206">
        <f>IFERROR('Tabel 11'!Q45/'Tabel 12'!$F45*1000,"nb")</f>
        <v>5.6226970647192402</v>
      </c>
      <c r="S45" s="206">
        <f>IFERROR('Tabel 11'!R45/'Tabel 12'!$F45*1000,"nb")</f>
        <v>49.581208879868917</v>
      </c>
      <c r="T45" s="206">
        <f>IFERROR('Tabel 11'!S45/'Tabel 12'!$F45*1000,"nb")</f>
        <v>46.204263601354107</v>
      </c>
      <c r="U45" s="206">
        <f>IFERROR('Tabel 11'!T45/'Tabel 12'!$F45*1000,"nb")</f>
        <v>3.3769452785148095</v>
      </c>
      <c r="V45" s="206">
        <f>IFERROR('Tabel 11'!U45/'Tabel 12'!$F45*1000,"nb")</f>
        <v>0</v>
      </c>
      <c r="W45" s="206">
        <f>IFERROR('Tabel 11'!V45/'Tabel 12'!$F45*1000,"nb")</f>
        <v>0</v>
      </c>
      <c r="X45" s="206"/>
      <c r="Y45" s="206">
        <f>IFERROR('Tabel 11'!X45/'Tabel 12'!$F45*1000,"nb")</f>
        <v>20.885491611701198</v>
      </c>
      <c r="Z45" s="1"/>
    </row>
    <row r="46" spans="1:26" x14ac:dyDescent="0.25">
      <c r="D46" s="1" t="s">
        <v>233</v>
      </c>
      <c r="E46" s="1" t="s">
        <v>234</v>
      </c>
      <c r="F46" s="94">
        <v>101988</v>
      </c>
      <c r="H46" s="206">
        <f>IFERROR('Tabel 11'!G46/'Tabel 12'!$F46*1000,"nb")</f>
        <v>129.35835588500606</v>
      </c>
      <c r="I46" s="206">
        <f>IFERROR('Tabel 11'!H46/'Tabel 12'!$F46*1000,"nb")</f>
        <v>82.029258344118915</v>
      </c>
      <c r="J46" s="206">
        <f>IFERROR('Tabel 11'!I46/'Tabel 12'!$F46*1000,"nb")</f>
        <v>55.977173785151194</v>
      </c>
      <c r="K46" s="206">
        <f>IFERROR('Tabel 11'!J46/'Tabel 12'!$F46*1000,"nb")</f>
        <v>0</v>
      </c>
      <c r="L46" s="206">
        <f>IFERROR('Tabel 11'!K46/'Tabel 12'!$F46*1000,"nb")</f>
        <v>3.8926148174295019</v>
      </c>
      <c r="M46" s="206">
        <f>IFERROR('Tabel 11'!L46/'Tabel 12'!$F46*1000,"nb")</f>
        <v>1.0491430364356591</v>
      </c>
      <c r="N46" s="206">
        <f>IFERROR('Tabel 11'!M46/'Tabel 12'!$F46*1000,"nb")</f>
        <v>21.110326705102562</v>
      </c>
      <c r="O46" s="206">
        <f>IFERROR('Tabel 11'!N46/'Tabel 12'!$F46*1000,"nb")</f>
        <v>23.139977252225755</v>
      </c>
      <c r="P46" s="206">
        <f>IFERROR('Tabel 11'!O46/'Tabel 12'!$F46*1000,"nb")</f>
        <v>13.893791426442327</v>
      </c>
      <c r="Q46" s="206">
        <f>IFERROR('Tabel 11'!P46/'Tabel 12'!$F46*1000,"nb")</f>
        <v>9.2461858257834244</v>
      </c>
      <c r="R46" s="206">
        <f>IFERROR('Tabel 11'!Q46/'Tabel 12'!$F46*1000,"nb")</f>
        <v>4.1475467702082591</v>
      </c>
      <c r="S46" s="206">
        <f>IFERROR('Tabel 11'!R46/'Tabel 12'!$F46*1000,"nb")</f>
        <v>20.041573518453152</v>
      </c>
      <c r="T46" s="206">
        <f>IFERROR('Tabel 11'!S46/'Tabel 12'!$F46*1000,"nb")</f>
        <v>17.286347413421186</v>
      </c>
      <c r="U46" s="206">
        <f>IFERROR('Tabel 11'!T46/'Tabel 12'!$F46*1000,"nb")</f>
        <v>2.7552261050319644</v>
      </c>
      <c r="V46" s="206">
        <f>IFERROR('Tabel 11'!U46/'Tabel 12'!$F46*1000,"nb")</f>
        <v>0</v>
      </c>
      <c r="W46" s="206">
        <f>IFERROR('Tabel 11'!V46/'Tabel 12'!$F46*1000,"nb")</f>
        <v>0</v>
      </c>
      <c r="X46" s="206"/>
      <c r="Y46" s="206">
        <f>IFERROR('Tabel 11'!X46/'Tabel 12'!$F46*1000,"nb")</f>
        <v>2.0786759226575673</v>
      </c>
      <c r="Z46" s="1"/>
    </row>
    <row r="47" spans="1:26" x14ac:dyDescent="0.25">
      <c r="D47" s="1" t="s">
        <v>694</v>
      </c>
      <c r="E47" s="1" t="s">
        <v>695</v>
      </c>
      <c r="F47" s="94">
        <v>111382</v>
      </c>
      <c r="H47" s="206">
        <f>IFERROR('Tabel 11'!G47/'Tabel 12'!$F47*1000,"nb")</f>
        <v>67.901456249663312</v>
      </c>
      <c r="I47" s="206">
        <f>IFERROR('Tabel 11'!H47/'Tabel 12'!$F47*1000,"nb")</f>
        <v>30.615359752922377</v>
      </c>
      <c r="J47" s="206">
        <f>IFERROR('Tabel 11'!I47/'Tabel 12'!$F47*1000,"nb")</f>
        <v>0</v>
      </c>
      <c r="K47" s="206">
        <f>IFERROR('Tabel 11'!J47/'Tabel 12'!$F47*1000,"nb")</f>
        <v>21.655204611157998</v>
      </c>
      <c r="L47" s="206">
        <f>IFERROR('Tabel 11'!K47/'Tabel 12'!$F47*1000,"nb")</f>
        <v>0.70029268643048248</v>
      </c>
      <c r="M47" s="206">
        <f>IFERROR('Tabel 11'!L47/'Tabel 12'!$F47*1000,"nb")</f>
        <v>0</v>
      </c>
      <c r="N47" s="206">
        <f>IFERROR('Tabel 11'!M47/'Tabel 12'!$F47*1000,"nb")</f>
        <v>8.2598624553338951</v>
      </c>
      <c r="O47" s="206">
        <f>IFERROR('Tabel 11'!N47/'Tabel 12'!$F47*1000,"nb")</f>
        <v>9.9028568350361823</v>
      </c>
      <c r="P47" s="206">
        <f>IFERROR('Tabel 11'!O47/'Tabel 12'!$F47*1000,"nb")</f>
        <v>4.2197123413118822</v>
      </c>
      <c r="Q47" s="206">
        <f>IFERROR('Tabel 11'!P47/'Tabel 12'!$F47*1000,"nb")</f>
        <v>5.6831444937243001</v>
      </c>
      <c r="R47" s="206">
        <f>IFERROR('Tabel 11'!Q47/'Tabel 12'!$F47*1000,"nb")</f>
        <v>3.3847479844139987</v>
      </c>
      <c r="S47" s="206">
        <f>IFERROR('Tabel 11'!R47/'Tabel 12'!$F47*1000,"nb")</f>
        <v>23.998491677290765</v>
      </c>
      <c r="T47" s="206">
        <f>IFERROR('Tabel 11'!S47/'Tabel 12'!$F47*1000,"nb")</f>
        <v>22.364475408952973</v>
      </c>
      <c r="U47" s="206">
        <f>IFERROR('Tabel 11'!T47/'Tabel 12'!$F47*1000,"nb")</f>
        <v>1.6340162683377923</v>
      </c>
      <c r="V47" s="206">
        <f>IFERROR('Tabel 11'!U47/'Tabel 12'!$F47*1000,"nb")</f>
        <v>0</v>
      </c>
      <c r="W47" s="206">
        <f>IFERROR('Tabel 11'!V47/'Tabel 12'!$F47*1000,"nb")</f>
        <v>0</v>
      </c>
      <c r="X47" s="206"/>
      <c r="Y47" s="206">
        <f>IFERROR('Tabel 11'!X47/'Tabel 12'!$F47*1000,"nb")</f>
        <v>4.1658436731249209</v>
      </c>
      <c r="Z47" s="1"/>
    </row>
    <row r="48" spans="1:26" s="11" customFormat="1" x14ac:dyDescent="0.25">
      <c r="A48" s="10"/>
      <c r="B48" s="10"/>
      <c r="C48" s="10" t="s">
        <v>809</v>
      </c>
      <c r="D48" s="10"/>
      <c r="E48" s="10"/>
      <c r="F48" s="95">
        <v>1360877</v>
      </c>
      <c r="G48" s="10"/>
      <c r="H48" s="207">
        <f>IFERROR('Tabel 11'!G48/'Tabel 12'!$F48*1000,"nb")</f>
        <v>137.1615509704404</v>
      </c>
      <c r="I48" s="207">
        <f>IFERROR('Tabel 11'!H48/'Tabel 12'!$F48*1000,"nb")</f>
        <v>66.548262627702584</v>
      </c>
      <c r="J48" s="207">
        <f>IFERROR('Tabel 11'!I48/'Tabel 12'!$F48*1000,"nb")</f>
        <v>31.670165635836302</v>
      </c>
      <c r="K48" s="207">
        <f>IFERROR('Tabel 11'!J48/'Tabel 12'!$F48*1000,"nb")</f>
        <v>5.2677795274664794</v>
      </c>
      <c r="L48" s="207">
        <f>IFERROR('Tabel 11'!K48/'Tabel 12'!$F48*1000,"nb")</f>
        <v>14.649817727832859</v>
      </c>
      <c r="M48" s="207">
        <f>IFERROR('Tabel 11'!L48/'Tabel 12'!$F48*1000,"nb")</f>
        <v>0.98671665404000497</v>
      </c>
      <c r="N48" s="207">
        <f>IFERROR('Tabel 11'!M48/'Tabel 12'!$F48*1000,"nb")</f>
        <v>13.973783082526928</v>
      </c>
      <c r="O48" s="207">
        <f>IFERROR('Tabel 11'!N48/'Tabel 12'!$F48*1000,"nb")</f>
        <v>30.247406635573974</v>
      </c>
      <c r="P48" s="207">
        <f>IFERROR('Tabel 11'!O48/'Tabel 12'!$F48*1000,"nb")</f>
        <v>24.587380049776726</v>
      </c>
      <c r="Q48" s="207">
        <f>IFERROR('Tabel 11'!P48/'Tabel 12'!$F48*1000,"nb")</f>
        <v>5.6600265857972474</v>
      </c>
      <c r="R48" s="207">
        <f>IFERROR('Tabel 11'!Q48/'Tabel 12'!$F48*1000,"nb")</f>
        <v>9.0926659793647762</v>
      </c>
      <c r="S48" s="207">
        <f>IFERROR('Tabel 11'!R48/'Tabel 12'!$F48*1000,"nb")</f>
        <v>31.273215727799059</v>
      </c>
      <c r="T48" s="207">
        <f>IFERROR('Tabel 11'!S48/'Tabel 12'!$F48*1000,"nb")</f>
        <v>29.789834055539188</v>
      </c>
      <c r="U48" s="207">
        <f>IFERROR('Tabel 11'!T48/'Tabel 12'!$F48*1000,"nb")</f>
        <v>1.4642763453273147</v>
      </c>
      <c r="V48" s="207">
        <f>IFERROR('Tabel 11'!U48/'Tabel 12'!$F48*1000,"nb")</f>
        <v>1.9105326932558932E-2</v>
      </c>
      <c r="W48" s="207">
        <f>IFERROR('Tabel 11'!V48/'Tabel 12'!$F48*1000,"nb")</f>
        <v>0</v>
      </c>
      <c r="X48" s="207"/>
      <c r="Y48" s="207">
        <f>IFERROR('Tabel 11'!X48/'Tabel 12'!$F48*1000,"nb")</f>
        <v>11.364730243806017</v>
      </c>
      <c r="Z48" s="10"/>
    </row>
    <row r="49" spans="1:26" x14ac:dyDescent="0.25">
      <c r="C49" s="1" t="s">
        <v>810</v>
      </c>
      <c r="D49" s="1" t="s">
        <v>530</v>
      </c>
      <c r="E49" s="1" t="s">
        <v>531</v>
      </c>
      <c r="F49" s="94">
        <v>129840</v>
      </c>
      <c r="H49" s="206">
        <f>IFERROR('Tabel 11'!G49/'Tabel 12'!$F49*1000,"nb")</f>
        <v>156.06900800985829</v>
      </c>
      <c r="I49" s="206">
        <f>IFERROR('Tabel 11'!H49/'Tabel 12'!$F49*1000,"nb")</f>
        <v>84.080406654343818</v>
      </c>
      <c r="J49" s="206" t="str">
        <f>IFERROR('Tabel 11'!I49/'Tabel 12'!$F49*1000,"nb")</f>
        <v>nb</v>
      </c>
      <c r="K49" s="206" t="str">
        <f>IFERROR('Tabel 11'!J49/'Tabel 12'!$F49*1000,"nb")</f>
        <v>nb</v>
      </c>
      <c r="L49" s="206" t="str">
        <f>IFERROR('Tabel 11'!K49/'Tabel 12'!$F49*1000,"nb")</f>
        <v>nb</v>
      </c>
      <c r="M49" s="206" t="str">
        <f>IFERROR('Tabel 11'!L49/'Tabel 12'!$F49*1000,"nb")</f>
        <v>nb</v>
      </c>
      <c r="N49" s="206" t="str">
        <f>IFERROR('Tabel 11'!M49/'Tabel 12'!$F49*1000,"nb")</f>
        <v>nb</v>
      </c>
      <c r="O49" s="206">
        <f>IFERROR('Tabel 11'!N49/'Tabel 12'!$F49*1000,"nb")</f>
        <v>30.368145409735057</v>
      </c>
      <c r="P49" s="206" t="str">
        <f>IFERROR('Tabel 11'!O49/'Tabel 12'!$F49*1000,"nb")</f>
        <v>nb</v>
      </c>
      <c r="Q49" s="206" t="str">
        <f>IFERROR('Tabel 11'!P49/'Tabel 12'!$F49*1000,"nb")</f>
        <v>nb</v>
      </c>
      <c r="R49" s="206">
        <f>IFERROR('Tabel 11'!Q49/'Tabel 12'!$F49*1000,"nb")</f>
        <v>4.7751078250154038</v>
      </c>
      <c r="S49" s="206">
        <f>IFERROR('Tabel 11'!R49/'Tabel 12'!$F49*1000,"nb")</f>
        <v>36.845348120764015</v>
      </c>
      <c r="T49" s="206" t="str">
        <f>IFERROR('Tabel 11'!S49/'Tabel 12'!$F49*1000,"nb")</f>
        <v>nb</v>
      </c>
      <c r="U49" s="206" t="str">
        <f>IFERROR('Tabel 11'!T49/'Tabel 12'!$F49*1000,"nb")</f>
        <v>nb</v>
      </c>
      <c r="V49" s="206" t="str">
        <f>IFERROR('Tabel 11'!U49/'Tabel 12'!$F49*1000,"nb")</f>
        <v>nb</v>
      </c>
      <c r="W49" s="206">
        <f>IFERROR('Tabel 11'!V49/'Tabel 12'!$F49*1000,"nb")</f>
        <v>0</v>
      </c>
      <c r="X49" s="206"/>
      <c r="Y49" s="206">
        <f>IFERROR('Tabel 11'!X49/'Tabel 12'!$F49*1000,"nb")</f>
        <v>1.5403573629081946</v>
      </c>
      <c r="Z49" s="1"/>
    </row>
    <row r="50" spans="1:26" x14ac:dyDescent="0.25">
      <c r="D50" s="1" t="s">
        <v>176</v>
      </c>
      <c r="E50" s="1" t="s">
        <v>177</v>
      </c>
      <c r="F50" s="94">
        <v>118530</v>
      </c>
      <c r="H50" s="206">
        <f>IFERROR('Tabel 11'!G50/'Tabel 12'!$F50*1000,"nb")</f>
        <v>97.09778115245085</v>
      </c>
      <c r="I50" s="206">
        <f>IFERROR('Tabel 11'!H50/'Tabel 12'!$F50*1000,"nb")</f>
        <v>48.806209398464524</v>
      </c>
      <c r="J50" s="206" t="str">
        <f>IFERROR('Tabel 11'!I50/'Tabel 12'!$F50*1000,"nb")</f>
        <v>nb</v>
      </c>
      <c r="K50" s="206" t="str">
        <f>IFERROR('Tabel 11'!J50/'Tabel 12'!$F50*1000,"nb")</f>
        <v>nb</v>
      </c>
      <c r="L50" s="206" t="str">
        <f>IFERROR('Tabel 11'!K50/'Tabel 12'!$F50*1000,"nb")</f>
        <v>nb</v>
      </c>
      <c r="M50" s="206" t="str">
        <f>IFERROR('Tabel 11'!L50/'Tabel 12'!$F50*1000,"nb")</f>
        <v>nb</v>
      </c>
      <c r="N50" s="206" t="str">
        <f>IFERROR('Tabel 11'!M50/'Tabel 12'!$F50*1000,"nb")</f>
        <v>nb</v>
      </c>
      <c r="O50" s="206">
        <f>IFERROR('Tabel 11'!N50/'Tabel 12'!$F50*1000,"nb")</f>
        <v>12.309120053994768</v>
      </c>
      <c r="P50" s="206" t="str">
        <f>IFERROR('Tabel 11'!O50/'Tabel 12'!$F50*1000,"nb")</f>
        <v>nb</v>
      </c>
      <c r="Q50" s="206" t="str">
        <f>IFERROR('Tabel 11'!P50/'Tabel 12'!$F50*1000,"nb")</f>
        <v>nb</v>
      </c>
      <c r="R50" s="206">
        <f>IFERROR('Tabel 11'!Q50/'Tabel 12'!$F50*1000,"nb")</f>
        <v>6.3612587530582978</v>
      </c>
      <c r="S50" s="206">
        <f>IFERROR('Tabel 11'!R50/'Tabel 12'!$F50*1000,"nb")</f>
        <v>29.621192946933267</v>
      </c>
      <c r="T50" s="206" t="str">
        <f>IFERROR('Tabel 11'!S50/'Tabel 12'!$F50*1000,"nb")</f>
        <v>nb</v>
      </c>
      <c r="U50" s="206" t="str">
        <f>IFERROR('Tabel 11'!T50/'Tabel 12'!$F50*1000,"nb")</f>
        <v>nb</v>
      </c>
      <c r="V50" s="206" t="str">
        <f>IFERROR('Tabel 11'!U50/'Tabel 12'!$F50*1000,"nb")</f>
        <v>nb</v>
      </c>
      <c r="W50" s="206">
        <f>IFERROR('Tabel 11'!V50/'Tabel 12'!$F50*1000,"nb")</f>
        <v>0</v>
      </c>
      <c r="X50" s="206"/>
      <c r="Y50" s="206">
        <f>IFERROR('Tabel 11'!X50/'Tabel 12'!$F50*1000,"nb")</f>
        <v>11.99696279422931</v>
      </c>
      <c r="Z50" s="1"/>
    </row>
    <row r="51" spans="1:26" s="11" customFormat="1" x14ac:dyDescent="0.25">
      <c r="A51" s="10"/>
      <c r="B51" s="10"/>
      <c r="C51" s="10" t="s">
        <v>811</v>
      </c>
      <c r="D51" s="10"/>
      <c r="E51" s="10"/>
      <c r="F51" s="95">
        <v>248370</v>
      </c>
      <c r="G51" s="10"/>
      <c r="H51" s="207">
        <f>IFERROR('Tabel 11'!G51/'Tabel 12'!$F51*1000,"nb")</f>
        <v>127.92607802874743</v>
      </c>
      <c r="I51" s="207">
        <f>IFERROR('Tabel 11'!H51/'Tabel 12'!$F51*1000,"nb")</f>
        <v>67.246446833353474</v>
      </c>
      <c r="J51" s="207">
        <f>IFERROR('Tabel 11'!I51/'Tabel 12'!$F51*1000,"nb")</f>
        <v>32.471312960502473</v>
      </c>
      <c r="K51" s="207">
        <f>IFERROR('Tabel 11'!J51/'Tabel 12'!$F51*1000,"nb")</f>
        <v>5.4136973064379754</v>
      </c>
      <c r="L51" s="207">
        <f>IFERROR('Tabel 11'!K51/'Tabel 12'!$F51*1000,"nb")</f>
        <v>14.97483593026533</v>
      </c>
      <c r="M51" s="207">
        <f>IFERROR('Tabel 11'!L51/'Tabel 12'!$F51*1000,"nb")</f>
        <v>0.54757015742642023</v>
      </c>
      <c r="N51" s="207">
        <f>IFERROR('Tabel 11'!M51/'Tabel 12'!$F51*1000,"nb")</f>
        <v>13.838627853605509</v>
      </c>
      <c r="O51" s="207">
        <f>IFERROR('Tabel 11'!N51/'Tabel 12'!$F51*1000,"nb")</f>
        <v>21.749808753070013</v>
      </c>
      <c r="P51" s="207">
        <f>IFERROR('Tabel 11'!O51/'Tabel 12'!$F51*1000,"nb")</f>
        <v>17.568144300841485</v>
      </c>
      <c r="Q51" s="207">
        <f>IFERROR('Tabel 11'!P51/'Tabel 12'!$F51*1000,"nb")</f>
        <v>4.1816644522285298</v>
      </c>
      <c r="R51" s="207">
        <f>IFERROR('Tabel 11'!Q51/'Tabel 12'!$F51*1000,"nb")</f>
        <v>5.5320690904698635</v>
      </c>
      <c r="S51" s="207">
        <f>IFERROR('Tabel 11'!R51/'Tabel 12'!$F51*1000,"nb")</f>
        <v>33.397753351854092</v>
      </c>
      <c r="T51" s="207">
        <f>IFERROR('Tabel 11'!S51/'Tabel 12'!$F51*1000,"nb")</f>
        <v>31.820670773442846</v>
      </c>
      <c r="U51" s="207">
        <f>IFERROR('Tabel 11'!T51/'Tabel 12'!$F51*1000,"nb")</f>
        <v>1.5565486975077507</v>
      </c>
      <c r="V51" s="207">
        <f>IFERROR('Tabel 11'!U51/'Tabel 12'!$F51*1000,"nb")</f>
        <v>2.0936506019245481E-2</v>
      </c>
      <c r="W51" s="207">
        <f>IFERROR('Tabel 11'!V51/'Tabel 12'!$F51*1000,"nb")</f>
        <v>0</v>
      </c>
      <c r="X51" s="207"/>
      <c r="Y51" s="207">
        <f>IFERROR('Tabel 11'!X51/'Tabel 12'!$F51*1000,"nb")</f>
        <v>6.5305793775415708</v>
      </c>
      <c r="Z51" s="10"/>
    </row>
    <row r="52" spans="1:26" s="8" customFormat="1" x14ac:dyDescent="0.25">
      <c r="A52" s="7"/>
      <c r="B52" s="7" t="s">
        <v>767</v>
      </c>
      <c r="C52" s="7"/>
      <c r="D52" s="7"/>
      <c r="E52" s="7"/>
      <c r="F52" s="96">
        <v>1609247</v>
      </c>
      <c r="G52" s="7"/>
      <c r="H52" s="208">
        <f>IFERROR('Tabel 11'!G52/'Tabel 12'!$F52*1000,"nb")</f>
        <v>135.73615486000594</v>
      </c>
      <c r="I52" s="208">
        <f>IFERROR('Tabel 11'!H52/'Tabel 12'!$F52*1000,"nb")</f>
        <v>66.65601986519161</v>
      </c>
      <c r="J52" s="208">
        <f>IFERROR('Tabel 11'!I52/'Tabel 12'!$F52*1000,"nb")</f>
        <v>31.793814125488506</v>
      </c>
      <c r="K52" s="208">
        <f>IFERROR('Tabel 11'!J52/'Tabel 12'!$F52*1000,"nb")</f>
        <v>5.2903003702974116</v>
      </c>
      <c r="L52" s="208">
        <f>IFERROR('Tabel 11'!K52/'Tabel 12'!$F52*1000,"nb")</f>
        <v>14.699980798472824</v>
      </c>
      <c r="M52" s="208">
        <f>IFERROR('Tabel 11'!L52/'Tabel 12'!$F52*1000,"nb")</f>
        <v>0.91893910630251296</v>
      </c>
      <c r="N52" s="208">
        <f>IFERROR('Tabel 11'!M52/'Tabel 12'!$F52*1000,"nb")</f>
        <v>13.95292332376571</v>
      </c>
      <c r="O52" s="208">
        <f>IFERROR('Tabel 11'!N52/'Tabel 12'!$F52*1000,"nb")</f>
        <v>28.935893619811004</v>
      </c>
      <c r="P52" s="208">
        <f>IFERROR('Tabel 11'!O52/'Tabel 12'!$F52*1000,"nb")</f>
        <v>23.50403635986272</v>
      </c>
      <c r="Q52" s="208">
        <f>IFERROR('Tabel 11'!P52/'Tabel 12'!$F52*1000,"nb")</f>
        <v>5.4318572599482859</v>
      </c>
      <c r="R52" s="208">
        <f>IFERROR('Tabel 11'!Q52/'Tabel 12'!$F52*1000,"nb")</f>
        <v>8.5431260707647745</v>
      </c>
      <c r="S52" s="208">
        <f>IFERROR('Tabel 11'!R52/'Tabel 12'!$F52*1000,"nb")</f>
        <v>31.601115304238565</v>
      </c>
      <c r="T52" s="208">
        <f>IFERROR('Tabel 11'!S52/'Tabel 12'!$F52*1000,"nb")</f>
        <v>30.103271902945909</v>
      </c>
      <c r="U52" s="208">
        <f>IFERROR('Tabel 11'!T52/'Tabel 12'!$F52*1000,"nb")</f>
        <v>1.4785175923894838</v>
      </c>
      <c r="V52" s="208">
        <f>IFERROR('Tabel 11'!U52/'Tabel 12'!$F52*1000,"nb")</f>
        <v>1.938794976781066E-2</v>
      </c>
      <c r="W52" s="208">
        <f>IFERROR('Tabel 11'!V52/'Tabel 12'!$F52*1000,"nb")</f>
        <v>0</v>
      </c>
      <c r="X52" s="208"/>
      <c r="Y52" s="208">
        <f>IFERROR('Tabel 11'!X52/'Tabel 12'!$F52*1000,"nb")</f>
        <v>10.618630949754762</v>
      </c>
      <c r="Z52" s="7"/>
    </row>
    <row r="53" spans="1:26" x14ac:dyDescent="0.25">
      <c r="B53" s="1">
        <v>4</v>
      </c>
      <c r="C53" s="1" t="s">
        <v>808</v>
      </c>
      <c r="D53" s="1" t="s">
        <v>53</v>
      </c>
      <c r="E53" s="1" t="s">
        <v>54</v>
      </c>
      <c r="F53" s="94">
        <v>50650</v>
      </c>
      <c r="H53" s="206">
        <f>IFERROR('Tabel 11'!G53/'Tabel 12'!$F53*1000,"nb")</f>
        <v>81.08588351431392</v>
      </c>
      <c r="I53" s="206">
        <f>IFERROR('Tabel 11'!H53/'Tabel 12'!$F53*1000,"nb")</f>
        <v>48.193484698914119</v>
      </c>
      <c r="J53" s="206">
        <f>IFERROR('Tabel 11'!I53/'Tabel 12'!$F53*1000,"nb")</f>
        <v>48.193484698914119</v>
      </c>
      <c r="K53" s="206">
        <f>IFERROR('Tabel 11'!J53/'Tabel 12'!$F53*1000,"nb")</f>
        <v>0</v>
      </c>
      <c r="L53" s="206">
        <f>IFERROR('Tabel 11'!K53/'Tabel 12'!$F53*1000,"nb")</f>
        <v>0</v>
      </c>
      <c r="M53" s="206">
        <f>IFERROR('Tabel 11'!L53/'Tabel 12'!$F53*1000,"nb")</f>
        <v>0</v>
      </c>
      <c r="N53" s="206">
        <f>IFERROR('Tabel 11'!M53/'Tabel 12'!$F53*1000,"nb")</f>
        <v>0</v>
      </c>
      <c r="O53" s="206">
        <f>IFERROR('Tabel 11'!N53/'Tabel 12'!$F53*1000,"nb")</f>
        <v>10.444225074037512</v>
      </c>
      <c r="P53" s="206">
        <f>IFERROR('Tabel 11'!O53/'Tabel 12'!$F53*1000,"nb")</f>
        <v>10.444225074037512</v>
      </c>
      <c r="Q53" s="206">
        <f>IFERROR('Tabel 11'!P53/'Tabel 12'!$F53*1000,"nb")</f>
        <v>0</v>
      </c>
      <c r="R53" s="206">
        <f>IFERROR('Tabel 11'!Q53/'Tabel 12'!$F53*1000,"nb")</f>
        <v>1.2043435340572557</v>
      </c>
      <c r="S53" s="206">
        <f>IFERROR('Tabel 11'!R53/'Tabel 12'!$F53*1000,"nb")</f>
        <v>21.243830207305034</v>
      </c>
      <c r="T53" s="206">
        <f>IFERROR('Tabel 11'!S53/'Tabel 12'!$F53*1000,"nb")</f>
        <v>21.243830207305034</v>
      </c>
      <c r="U53" s="206">
        <f>IFERROR('Tabel 11'!T53/'Tabel 12'!$F53*1000,"nb")</f>
        <v>0</v>
      </c>
      <c r="V53" s="206">
        <f>IFERROR('Tabel 11'!U53/'Tabel 12'!$F53*1000,"nb")</f>
        <v>0</v>
      </c>
      <c r="W53" s="206">
        <f>IFERROR('Tabel 11'!V53/'Tabel 12'!$F53*1000,"nb")</f>
        <v>0.17769002961500494</v>
      </c>
      <c r="X53" s="206"/>
      <c r="Y53" s="206">
        <f>IFERROR('Tabel 11'!X53/'Tabel 12'!$F53*1000,"nb")</f>
        <v>6.6535044422507408</v>
      </c>
      <c r="Z53" s="1"/>
    </row>
    <row r="54" spans="1:26" x14ac:dyDescent="0.25">
      <c r="D54" s="1" t="s">
        <v>63</v>
      </c>
      <c r="E54" s="1" t="s">
        <v>64</v>
      </c>
      <c r="F54" s="94">
        <v>56040</v>
      </c>
      <c r="H54" s="206">
        <f>IFERROR('Tabel 11'!G54/'Tabel 12'!$F54*1000,"nb")</f>
        <v>110.92077087794434</v>
      </c>
      <c r="I54" s="206">
        <f>IFERROR('Tabel 11'!H54/'Tabel 12'!$F54*1000,"nb")</f>
        <v>72.269807280513916</v>
      </c>
      <c r="J54" s="206">
        <f>IFERROR('Tabel 11'!I54/'Tabel 12'!$F54*1000,"nb")</f>
        <v>63.062098501070665</v>
      </c>
      <c r="K54" s="206">
        <f>IFERROR('Tabel 11'!J54/'Tabel 12'!$F54*1000,"nb")</f>
        <v>2.7123483226266951</v>
      </c>
      <c r="L54" s="206">
        <f>IFERROR('Tabel 11'!K54/'Tabel 12'!$F54*1000,"nb")</f>
        <v>0</v>
      </c>
      <c r="M54" s="206">
        <f>IFERROR('Tabel 11'!L54/'Tabel 12'!$F54*1000,"nb")</f>
        <v>0</v>
      </c>
      <c r="N54" s="206">
        <f>IFERROR('Tabel 11'!M54/'Tabel 12'!$F54*1000,"nb")</f>
        <v>6.4953604568165595</v>
      </c>
      <c r="O54" s="206">
        <f>IFERROR('Tabel 11'!N54/'Tabel 12'!$F54*1000,"nb")</f>
        <v>9.9750178443968593</v>
      </c>
      <c r="P54" s="206">
        <f>IFERROR('Tabel 11'!O54/'Tabel 12'!$F54*1000,"nb")</f>
        <v>9.9750178443968593</v>
      </c>
      <c r="Q54" s="206">
        <f>IFERROR('Tabel 11'!P54/'Tabel 12'!$F54*1000,"nb")</f>
        <v>0</v>
      </c>
      <c r="R54" s="206">
        <f>IFERROR('Tabel 11'!Q54/'Tabel 12'!$F54*1000,"nb")</f>
        <v>3.5867237687366167</v>
      </c>
      <c r="S54" s="206">
        <f>IFERROR('Tabel 11'!R54/'Tabel 12'!$F54*1000,"nb")</f>
        <v>25.08922198429693</v>
      </c>
      <c r="T54" s="206">
        <f>IFERROR('Tabel 11'!S54/'Tabel 12'!$F54*1000,"nb")</f>
        <v>24.25053533190578</v>
      </c>
      <c r="U54" s="206">
        <f>IFERROR('Tabel 11'!T54/'Tabel 12'!$F54*1000,"nb")</f>
        <v>0.83868665239114915</v>
      </c>
      <c r="V54" s="206">
        <f>IFERROR('Tabel 11'!U54/'Tabel 12'!$F54*1000,"nb")</f>
        <v>0</v>
      </c>
      <c r="W54" s="206">
        <f>IFERROR('Tabel 11'!V54/'Tabel 12'!$F54*1000,"nb")</f>
        <v>0</v>
      </c>
      <c r="X54" s="206"/>
      <c r="Y54" s="206">
        <f>IFERROR('Tabel 11'!X54/'Tabel 12'!$F54*1000,"nb")</f>
        <v>0</v>
      </c>
      <c r="Z54" s="1"/>
    </row>
    <row r="55" spans="1:26" x14ac:dyDescent="0.25">
      <c r="D55" s="1" t="s">
        <v>6</v>
      </c>
      <c r="E55" s="1" t="s">
        <v>7</v>
      </c>
      <c r="F55" s="94">
        <v>68836</v>
      </c>
      <c r="H55" s="206">
        <f>IFERROR('Tabel 11'!G55/'Tabel 12'!$F55*1000,"nb")</f>
        <v>219.59439827996979</v>
      </c>
      <c r="I55" s="206">
        <f>IFERROR('Tabel 11'!H55/'Tabel 12'!$F55*1000,"nb")</f>
        <v>161.38357836016039</v>
      </c>
      <c r="J55" s="206">
        <f>IFERROR('Tabel 11'!I55/'Tabel 12'!$F55*1000,"nb")</f>
        <v>104.68359579289907</v>
      </c>
      <c r="K55" s="206">
        <f>IFERROR('Tabel 11'!J55/'Tabel 12'!$F55*1000,"nb")</f>
        <v>14.934046138648382</v>
      </c>
      <c r="L55" s="206">
        <f>IFERROR('Tabel 11'!K55/'Tabel 12'!$F55*1000,"nb")</f>
        <v>33.165785344877676</v>
      </c>
      <c r="M55" s="206">
        <f>IFERROR('Tabel 11'!L55/'Tabel 12'!$F55*1000,"nb")</f>
        <v>8.6001510837352555</v>
      </c>
      <c r="N55" s="206">
        <f>IFERROR('Tabel 11'!M55/'Tabel 12'!$F55*1000,"nb")</f>
        <v>0</v>
      </c>
      <c r="O55" s="206">
        <f>IFERROR('Tabel 11'!N55/'Tabel 12'!$F55*1000,"nb")</f>
        <v>4.5906211865884128</v>
      </c>
      <c r="P55" s="206">
        <f>IFERROR('Tabel 11'!O55/'Tabel 12'!$F55*1000,"nb")</f>
        <v>3.196002091928642</v>
      </c>
      <c r="Q55" s="206">
        <f>IFERROR('Tabel 11'!P55/'Tabel 12'!$F55*1000,"nb")</f>
        <v>1.394619094659771</v>
      </c>
      <c r="R55" s="206">
        <f>IFERROR('Tabel 11'!Q55/'Tabel 12'!$F55*1000,"nb")</f>
        <v>4.3581846708117843E-2</v>
      </c>
      <c r="S55" s="206">
        <f>IFERROR('Tabel 11'!R55/'Tabel 12'!$F55*1000,"nb")</f>
        <v>53.576616886512873</v>
      </c>
      <c r="T55" s="206">
        <f>IFERROR('Tabel 11'!S55/'Tabel 12'!$F55*1000,"nb")</f>
        <v>52.675925387878436</v>
      </c>
      <c r="U55" s="206">
        <f>IFERROR('Tabel 11'!T55/'Tabel 12'!$F55*1000,"nb")</f>
        <v>0.82805508745423906</v>
      </c>
      <c r="V55" s="206">
        <f>IFERROR('Tabel 11'!U55/'Tabel 12'!$F55*1000,"nb")</f>
        <v>7.2636411180196411E-2</v>
      </c>
      <c r="W55" s="206">
        <f>IFERROR('Tabel 11'!V55/'Tabel 12'!$F55*1000,"nb")</f>
        <v>0</v>
      </c>
      <c r="X55" s="206"/>
      <c r="Y55" s="206">
        <f>IFERROR('Tabel 11'!X55/'Tabel 12'!$F55*1000,"nb")</f>
        <v>70.660700796095071</v>
      </c>
      <c r="Z55" s="1"/>
    </row>
    <row r="56" spans="1:26" x14ac:dyDescent="0.25">
      <c r="D56" s="1" t="s">
        <v>12</v>
      </c>
      <c r="E56" s="1" t="s">
        <v>13</v>
      </c>
      <c r="F56" s="94">
        <v>55603</v>
      </c>
      <c r="H56" s="206">
        <f>IFERROR('Tabel 11'!G56/'Tabel 12'!$F56*1000,"nb")</f>
        <v>84.365951477438259</v>
      </c>
      <c r="I56" s="206">
        <f>IFERROR('Tabel 11'!H56/'Tabel 12'!$F56*1000,"nb")</f>
        <v>50.087225509414964</v>
      </c>
      <c r="J56" s="206">
        <f>IFERROR('Tabel 11'!I56/'Tabel 12'!$F56*1000,"nb")</f>
        <v>36.185097926370879</v>
      </c>
      <c r="K56" s="206">
        <f>IFERROR('Tabel 11'!J56/'Tabel 12'!$F56*1000,"nb")</f>
        <v>0.48558531014513606</v>
      </c>
      <c r="L56" s="206">
        <f>IFERROR('Tabel 11'!K56/'Tabel 12'!$F56*1000,"nb")</f>
        <v>9.441936586155423</v>
      </c>
      <c r="M56" s="206">
        <f>IFERROR('Tabel 11'!L56/'Tabel 12'!$F56*1000,"nb")</f>
        <v>0</v>
      </c>
      <c r="N56" s="206">
        <f>IFERROR('Tabel 11'!M56/'Tabel 12'!$F56*1000,"nb")</f>
        <v>3.9746056867435215</v>
      </c>
      <c r="O56" s="206">
        <f>IFERROR('Tabel 11'!N56/'Tabel 12'!$F56*1000,"nb")</f>
        <v>0.52155459237810908</v>
      </c>
      <c r="P56" s="206">
        <f>IFERROR('Tabel 11'!O56/'Tabel 12'!$F56*1000,"nb")</f>
        <v>0.52155459237810908</v>
      </c>
      <c r="Q56" s="206">
        <f>IFERROR('Tabel 11'!P56/'Tabel 12'!$F56*1000,"nb")</f>
        <v>0</v>
      </c>
      <c r="R56" s="206">
        <f>IFERROR('Tabel 11'!Q56/'Tabel 12'!$F56*1000,"nb")</f>
        <v>1.3668327248529755</v>
      </c>
      <c r="S56" s="206">
        <f>IFERROR('Tabel 11'!R56/'Tabel 12'!$F56*1000,"nb")</f>
        <v>32.390338650792224</v>
      </c>
      <c r="T56" s="206">
        <f>IFERROR('Tabel 11'!S56/'Tabel 12'!$F56*1000,"nb")</f>
        <v>29.854504253367622</v>
      </c>
      <c r="U56" s="206">
        <f>IFERROR('Tabel 11'!T56/'Tabel 12'!$F56*1000,"nb")</f>
        <v>0.61147779796054169</v>
      </c>
      <c r="V56" s="206">
        <f>IFERROR('Tabel 11'!U56/'Tabel 12'!$F56*1000,"nb")</f>
        <v>1.9243565994640577</v>
      </c>
      <c r="W56" s="206">
        <f>IFERROR('Tabel 11'!V56/'Tabel 12'!$F56*1000,"nb")</f>
        <v>0</v>
      </c>
      <c r="X56" s="206"/>
      <c r="Y56" s="206">
        <f>IFERROR('Tabel 11'!X56/'Tabel 12'!$F56*1000,"nb")</f>
        <v>3.9026671222775753</v>
      </c>
      <c r="Z56" s="1"/>
    </row>
    <row r="57" spans="1:26" x14ac:dyDescent="0.25">
      <c r="D57" s="1" t="s">
        <v>488</v>
      </c>
      <c r="E57" s="1" t="s">
        <v>489</v>
      </c>
      <c r="F57" s="94">
        <v>73132</v>
      </c>
      <c r="H57" s="206">
        <f>IFERROR('Tabel 11'!G57/'Tabel 12'!$F57*1000,"nb")</f>
        <v>74.577476344144827</v>
      </c>
      <c r="I57" s="206">
        <f>IFERROR('Tabel 11'!H57/'Tabel 12'!$F57*1000,"nb")</f>
        <v>43.934255866105126</v>
      </c>
      <c r="J57" s="206">
        <f>IFERROR('Tabel 11'!I57/'Tabel 12'!$F57*1000,"nb")</f>
        <v>37.493846742875895</v>
      </c>
      <c r="K57" s="206">
        <f>IFERROR('Tabel 11'!J57/'Tabel 12'!$F57*1000,"nb")</f>
        <v>0.24613028496417438</v>
      </c>
      <c r="L57" s="206">
        <f>IFERROR('Tabel 11'!K57/'Tabel 12'!$F57*1000,"nb")</f>
        <v>6.1942788382650544</v>
      </c>
      <c r="M57" s="206">
        <f>IFERROR('Tabel 11'!L57/'Tabel 12'!$F57*1000,"nb")</f>
        <v>0</v>
      </c>
      <c r="N57" s="206">
        <f>IFERROR('Tabel 11'!M57/'Tabel 12'!$F57*1000,"nb")</f>
        <v>0</v>
      </c>
      <c r="O57" s="206">
        <f>IFERROR('Tabel 11'!N57/'Tabel 12'!$F57*1000,"nb")</f>
        <v>0.98452113985669754</v>
      </c>
      <c r="P57" s="206">
        <f>IFERROR('Tabel 11'!O57/'Tabel 12'!$F57*1000,"nb")</f>
        <v>0.98452113985669754</v>
      </c>
      <c r="Q57" s="206">
        <f>IFERROR('Tabel 11'!P57/'Tabel 12'!$F57*1000,"nb")</f>
        <v>0</v>
      </c>
      <c r="R57" s="206">
        <f>IFERROR('Tabel 11'!Q57/'Tabel 12'!$F57*1000,"nb")</f>
        <v>0.90247771153530598</v>
      </c>
      <c r="S57" s="206">
        <f>IFERROR('Tabel 11'!R57/'Tabel 12'!$F57*1000,"nb")</f>
        <v>28.756221626647704</v>
      </c>
      <c r="T57" s="206">
        <f>IFERROR('Tabel 11'!S57/'Tabel 12'!$F57*1000,"nb")</f>
        <v>28.168243723677733</v>
      </c>
      <c r="U57" s="206">
        <f>IFERROR('Tabel 11'!T57/'Tabel 12'!$F57*1000,"nb")</f>
        <v>0.5879779029699721</v>
      </c>
      <c r="V57" s="206">
        <f>IFERROR('Tabel 11'!U57/'Tabel 12'!$F57*1000,"nb")</f>
        <v>0</v>
      </c>
      <c r="W57" s="206">
        <f>IFERROR('Tabel 11'!V57/'Tabel 12'!$F57*1000,"nb")</f>
        <v>0</v>
      </c>
      <c r="X57" s="206"/>
      <c r="Y57" s="206">
        <f>IFERROR('Tabel 11'!X57/'Tabel 12'!$F57*1000,"nb")</f>
        <v>0.98452113985669754</v>
      </c>
      <c r="Z57" s="1"/>
    </row>
    <row r="58" spans="1:26" x14ac:dyDescent="0.25">
      <c r="D58" s="1" t="s">
        <v>498</v>
      </c>
      <c r="E58" s="1" t="s">
        <v>499</v>
      </c>
      <c r="F58" s="94">
        <v>61357</v>
      </c>
      <c r="H58" s="206">
        <f>IFERROR('Tabel 11'!G58/'Tabel 12'!$F58*1000,"nb")</f>
        <v>55.250419675016701</v>
      </c>
      <c r="I58" s="206">
        <f>IFERROR('Tabel 11'!H58/'Tabel 12'!$F58*1000,"nb")</f>
        <v>27.445931189595317</v>
      </c>
      <c r="J58" s="206">
        <f>IFERROR('Tabel 11'!I58/'Tabel 12'!$F58*1000,"nb")</f>
        <v>18.677575500757861</v>
      </c>
      <c r="K58" s="206">
        <f>IFERROR('Tabel 11'!J58/'Tabel 12'!$F58*1000,"nb")</f>
        <v>0.1955767068142184</v>
      </c>
      <c r="L58" s="206">
        <f>IFERROR('Tabel 11'!K58/'Tabel 12'!$F58*1000,"nb")</f>
        <v>8.5564809231220558</v>
      </c>
      <c r="M58" s="206">
        <f>IFERROR('Tabel 11'!L58/'Tabel 12'!$F58*1000,"nb")</f>
        <v>1.629805890118487E-2</v>
      </c>
      <c r="N58" s="206">
        <f>IFERROR('Tabel 11'!M58/'Tabel 12'!$F58*1000,"nb")</f>
        <v>0</v>
      </c>
      <c r="O58" s="206">
        <f>IFERROR('Tabel 11'!N58/'Tabel 12'!$F58*1000,"nb")</f>
        <v>1.5320175367113777</v>
      </c>
      <c r="P58" s="206">
        <f>IFERROR('Tabel 11'!O58/'Tabel 12'!$F58*1000,"nb")</f>
        <v>1.5320175367113777</v>
      </c>
      <c r="Q58" s="206">
        <f>IFERROR('Tabel 11'!P58/'Tabel 12'!$F58*1000,"nb")</f>
        <v>0</v>
      </c>
      <c r="R58" s="206">
        <f>IFERROR('Tabel 11'!Q58/'Tabel 12'!$F58*1000,"nb")</f>
        <v>2.3469204817706211</v>
      </c>
      <c r="S58" s="206">
        <f>IFERROR('Tabel 11'!R58/'Tabel 12'!$F58*1000,"nb")</f>
        <v>23.925550466939388</v>
      </c>
      <c r="T58" s="206">
        <f>IFERROR('Tabel 11'!S58/'Tabel 12'!$F58*1000,"nb")</f>
        <v>23.338820346496735</v>
      </c>
      <c r="U58" s="206">
        <f>IFERROR('Tabel 11'!T58/'Tabel 12'!$F58*1000,"nb")</f>
        <v>0.58673012044265527</v>
      </c>
      <c r="V58" s="206">
        <f>IFERROR('Tabel 11'!U58/'Tabel 12'!$F58*1000,"nb")</f>
        <v>0</v>
      </c>
      <c r="W58" s="206">
        <f>IFERROR('Tabel 11'!V58/'Tabel 12'!$F58*1000,"nb")</f>
        <v>1.629805890118487E-2</v>
      </c>
      <c r="X58" s="206"/>
      <c r="Y58" s="206">
        <f>IFERROR('Tabel 11'!X58/'Tabel 12'!$F58*1000,"nb")</f>
        <v>6.274752676956175</v>
      </c>
      <c r="Z58" s="1"/>
    </row>
    <row r="59" spans="1:26" x14ac:dyDescent="0.25">
      <c r="D59" s="1" t="s">
        <v>502</v>
      </c>
      <c r="E59" s="1" t="s">
        <v>503</v>
      </c>
      <c r="F59" s="94">
        <v>81049</v>
      </c>
      <c r="H59" s="206">
        <f>IFERROR('Tabel 11'!G59/'Tabel 12'!$F59*1000,"nb")</f>
        <v>134.03003121568432</v>
      </c>
      <c r="I59" s="206">
        <f>IFERROR('Tabel 11'!H59/'Tabel 12'!$F59*1000,"nb")</f>
        <v>91.512541795703839</v>
      </c>
      <c r="J59" s="206">
        <f>IFERROR('Tabel 11'!I59/'Tabel 12'!$F59*1000,"nb")</f>
        <v>84.763538106577499</v>
      </c>
      <c r="K59" s="206">
        <f>IFERROR('Tabel 11'!J59/'Tabel 12'!$F59*1000,"nb")</f>
        <v>5.1080210736714831</v>
      </c>
      <c r="L59" s="206">
        <f>IFERROR('Tabel 11'!K59/'Tabel 12'!$F59*1000,"nb")</f>
        <v>1.320189021456156</v>
      </c>
      <c r="M59" s="206">
        <f>IFERROR('Tabel 11'!L59/'Tabel 12'!$F59*1000,"nb")</f>
        <v>0</v>
      </c>
      <c r="N59" s="206">
        <f>IFERROR('Tabel 11'!M59/'Tabel 12'!$F59*1000,"nb")</f>
        <v>0.32079359399869212</v>
      </c>
      <c r="O59" s="206">
        <f>IFERROR('Tabel 11'!N59/'Tabel 12'!$F59*1000,"nb")</f>
        <v>4.3924045947513237</v>
      </c>
      <c r="P59" s="206">
        <f>IFERROR('Tabel 11'!O59/'Tabel 12'!$F59*1000,"nb")</f>
        <v>4.3553899492899362</v>
      </c>
      <c r="Q59" s="206">
        <f>IFERROR('Tabel 11'!P59/'Tabel 12'!$F59*1000,"nb")</f>
        <v>3.7014645461387552E-2</v>
      </c>
      <c r="R59" s="206">
        <f>IFERROR('Tabel 11'!Q59/'Tabel 12'!$F59*1000,"nb")</f>
        <v>3.2449505854483092</v>
      </c>
      <c r="S59" s="206">
        <f>IFERROR('Tabel 11'!R59/'Tabel 12'!$F59*1000,"nb")</f>
        <v>34.880134239780872</v>
      </c>
      <c r="T59" s="206">
        <f>IFERROR('Tabel 11'!S59/'Tabel 12'!$F59*1000,"nb")</f>
        <v>33.115769472788067</v>
      </c>
      <c r="U59" s="206">
        <f>IFERROR('Tabel 11'!T59/'Tabel 12'!$F59*1000,"nb")</f>
        <v>1.7643647669928069</v>
      </c>
      <c r="V59" s="206">
        <f>IFERROR('Tabel 11'!U59/'Tabel 12'!$F59*1000,"nb")</f>
        <v>0</v>
      </c>
      <c r="W59" s="206">
        <f>IFERROR('Tabel 11'!V59/'Tabel 12'!$F59*1000,"nb")</f>
        <v>1.4805858184555021</v>
      </c>
      <c r="X59" s="206"/>
      <c r="Y59" s="206">
        <f>IFERROR('Tabel 11'!X59/'Tabel 12'!$F59*1000,"nb")</f>
        <v>17.162457278930031</v>
      </c>
      <c r="Z59" s="1"/>
    </row>
    <row r="60" spans="1:26" x14ac:dyDescent="0.25">
      <c r="D60" s="1" t="s">
        <v>504</v>
      </c>
      <c r="E60" s="1" t="s">
        <v>505</v>
      </c>
      <c r="F60" s="94">
        <v>54474</v>
      </c>
      <c r="H60" s="206">
        <f>IFERROR('Tabel 11'!G60/'Tabel 12'!$F60*1000,"nb")</f>
        <v>159.76429122150014</v>
      </c>
      <c r="I60" s="206">
        <f>IFERROR('Tabel 11'!H60/'Tabel 12'!$F60*1000,"nb")</f>
        <v>72.126151925689314</v>
      </c>
      <c r="J60" s="206">
        <f>IFERROR('Tabel 11'!I60/'Tabel 12'!$F60*1000,"nb")</f>
        <v>16.925505745860413</v>
      </c>
      <c r="K60" s="206">
        <f>IFERROR('Tabel 11'!J60/'Tabel 12'!$F60*1000,"nb")</f>
        <v>0.77101002313030065</v>
      </c>
      <c r="L60" s="206">
        <f>IFERROR('Tabel 11'!K60/'Tabel 12'!$F60*1000,"nb")</f>
        <v>50.335940081506777</v>
      </c>
      <c r="M60" s="206">
        <f>IFERROR('Tabel 11'!L60/'Tabel 12'!$F60*1000,"nb")</f>
        <v>0</v>
      </c>
      <c r="N60" s="206">
        <f>IFERROR('Tabel 11'!M60/'Tabel 12'!$F60*1000,"nb")</f>
        <v>4.0936960751918345</v>
      </c>
      <c r="O60" s="206">
        <f>IFERROR('Tabel 11'!N60/'Tabel 12'!$F60*1000,"nb")</f>
        <v>43.048059624775121</v>
      </c>
      <c r="P60" s="206">
        <f>IFERROR('Tabel 11'!O60/'Tabel 12'!$F60*1000,"nb")</f>
        <v>26.526416271982963</v>
      </c>
      <c r="Q60" s="206">
        <f>IFERROR('Tabel 11'!P60/'Tabel 12'!$F60*1000,"nb")</f>
        <v>16.521643352792161</v>
      </c>
      <c r="R60" s="206">
        <f>IFERROR('Tabel 11'!Q60/'Tabel 12'!$F60*1000,"nb")</f>
        <v>13.070455630208908</v>
      </c>
      <c r="S60" s="206">
        <f>IFERROR('Tabel 11'!R60/'Tabel 12'!$F60*1000,"nb")</f>
        <v>31.519624040826816</v>
      </c>
      <c r="T60" s="206">
        <f>IFERROR('Tabel 11'!S60/'Tabel 12'!$F60*1000,"nb")</f>
        <v>29.133164445423503</v>
      </c>
      <c r="U60" s="206">
        <f>IFERROR('Tabel 11'!T60/'Tabel 12'!$F60*1000,"nb")</f>
        <v>1.5787348092668061</v>
      </c>
      <c r="V60" s="206">
        <f>IFERROR('Tabel 11'!U60/'Tabel 12'!$F60*1000,"nb")</f>
        <v>0.80772478613650556</v>
      </c>
      <c r="W60" s="206">
        <f>IFERROR('Tabel 11'!V60/'Tabel 12'!$F60*1000,"nb")</f>
        <v>0</v>
      </c>
      <c r="X60" s="206"/>
      <c r="Y60" s="206">
        <f>IFERROR('Tabel 11'!X60/'Tabel 12'!$F60*1000,"nb")</f>
        <v>20.321621323934352</v>
      </c>
      <c r="Z60" s="1"/>
    </row>
    <row r="61" spans="1:26" x14ac:dyDescent="0.25">
      <c r="D61" s="1" t="s">
        <v>549</v>
      </c>
      <c r="E61" s="1" t="s">
        <v>550</v>
      </c>
      <c r="F61" s="94">
        <v>50223</v>
      </c>
      <c r="H61" s="206">
        <f>IFERROR('Tabel 11'!G61/'Tabel 12'!$F61*1000,"nb")</f>
        <v>83.169065965792569</v>
      </c>
      <c r="I61" s="206">
        <f>IFERROR('Tabel 11'!H61/'Tabel 12'!$F61*1000,"nb")</f>
        <v>42.171913266829939</v>
      </c>
      <c r="J61" s="206">
        <f>IFERROR('Tabel 11'!I61/'Tabel 12'!$F61*1000,"nb")</f>
        <v>31.778268920614064</v>
      </c>
      <c r="K61" s="206">
        <f>IFERROR('Tabel 11'!J61/'Tabel 12'!$F61*1000,"nb")</f>
        <v>0</v>
      </c>
      <c r="L61" s="206">
        <f>IFERROR('Tabel 11'!K61/'Tabel 12'!$F61*1000,"nb")</f>
        <v>5.2565557613045817</v>
      </c>
      <c r="M61" s="206">
        <f>IFERROR('Tabel 11'!L61/'Tabel 12'!$F61*1000,"nb")</f>
        <v>0</v>
      </c>
      <c r="N61" s="206">
        <f>IFERROR('Tabel 11'!M61/'Tabel 12'!$F61*1000,"nb")</f>
        <v>5.1370885849112957</v>
      </c>
      <c r="O61" s="206">
        <f>IFERROR('Tabel 11'!N61/'Tabel 12'!$F61*1000,"nb")</f>
        <v>3.3450809390120066</v>
      </c>
      <c r="P61" s="206">
        <f>IFERROR('Tabel 11'!O61/'Tabel 12'!$F61*1000,"nb")</f>
        <v>0</v>
      </c>
      <c r="Q61" s="206">
        <f>IFERROR('Tabel 11'!P61/'Tabel 12'!$F61*1000,"nb")</f>
        <v>3.3450809390120066</v>
      </c>
      <c r="R61" s="206">
        <f>IFERROR('Tabel 11'!Q61/'Tabel 12'!$F61*1000,"nb")</f>
        <v>21.822670887840236</v>
      </c>
      <c r="S61" s="206">
        <f>IFERROR('Tabel 11'!R61/'Tabel 12'!$F61*1000,"nb")</f>
        <v>15.829400872110387</v>
      </c>
      <c r="T61" s="206">
        <f>IFERROR('Tabel 11'!S61/'Tabel 12'!$F61*1000,"nb")</f>
        <v>14.973219441291837</v>
      </c>
      <c r="U61" s="206">
        <f>IFERROR('Tabel 11'!T61/'Tabel 12'!$F61*1000,"nb")</f>
        <v>0.85618143081854925</v>
      </c>
      <c r="V61" s="206">
        <f>IFERROR('Tabel 11'!U61/'Tabel 12'!$F61*1000,"nb")</f>
        <v>0</v>
      </c>
      <c r="W61" s="206">
        <f>IFERROR('Tabel 11'!V61/'Tabel 12'!$F61*1000,"nb")</f>
        <v>0.33849033311431015</v>
      </c>
      <c r="X61" s="206"/>
      <c r="Y61" s="206">
        <f>IFERROR('Tabel 11'!X61/'Tabel 12'!$F61*1000,"nb")</f>
        <v>16.267447185552435</v>
      </c>
      <c r="Z61" s="1"/>
    </row>
    <row r="62" spans="1:26" x14ac:dyDescent="0.25">
      <c r="D62" s="1" t="s">
        <v>560</v>
      </c>
      <c r="E62" s="1" t="s">
        <v>561</v>
      </c>
      <c r="F62" s="94">
        <v>66912</v>
      </c>
      <c r="H62" s="206">
        <f>IFERROR('Tabel 11'!G62/'Tabel 12'!$F62*1000,"nb")</f>
        <v>90.671329507412722</v>
      </c>
      <c r="I62" s="206">
        <f>IFERROR('Tabel 11'!H62/'Tabel 12'!$F62*1000,"nb")</f>
        <v>46.912362505978003</v>
      </c>
      <c r="J62" s="206">
        <f>IFERROR('Tabel 11'!I62/'Tabel 12'!$F62*1000,"nb")</f>
        <v>24.554638928742229</v>
      </c>
      <c r="K62" s="206">
        <f>IFERROR('Tabel 11'!J62/'Tabel 12'!$F62*1000,"nb")</f>
        <v>0</v>
      </c>
      <c r="L62" s="206">
        <f>IFERROR('Tabel 11'!K62/'Tabel 12'!$F62*1000,"nb")</f>
        <v>21.909373505499758</v>
      </c>
      <c r="M62" s="206">
        <f>IFERROR('Tabel 11'!L62/'Tabel 12'!$F62*1000,"nb")</f>
        <v>0</v>
      </c>
      <c r="N62" s="206">
        <f>IFERROR('Tabel 11'!M62/'Tabel 12'!$F62*1000,"nb")</f>
        <v>0.44835007173601149</v>
      </c>
      <c r="O62" s="206">
        <f>IFERROR('Tabel 11'!N62/'Tabel 12'!$F62*1000,"nb")</f>
        <v>5.4549258727881398</v>
      </c>
      <c r="P62" s="206">
        <f>IFERROR('Tabel 11'!O62/'Tabel 12'!$F62*1000,"nb")</f>
        <v>5.0962458153993309</v>
      </c>
      <c r="Q62" s="206">
        <f>IFERROR('Tabel 11'!P62/'Tabel 12'!$F62*1000,"nb")</f>
        <v>0.3586800573888092</v>
      </c>
      <c r="R62" s="206">
        <f>IFERROR('Tabel 11'!Q62/'Tabel 12'!$F62*1000,"nb")</f>
        <v>2.1072453371592537</v>
      </c>
      <c r="S62" s="206">
        <f>IFERROR('Tabel 11'!R62/'Tabel 12'!$F62*1000,"nb")</f>
        <v>36.196795791487325</v>
      </c>
      <c r="T62" s="206">
        <f>IFERROR('Tabel 11'!S62/'Tabel 12'!$F62*1000,"nb")</f>
        <v>35.628885700621716</v>
      </c>
      <c r="U62" s="206">
        <f>IFERROR('Tabel 11'!T62/'Tabel 12'!$F62*1000,"nb")</f>
        <v>0.5679100908656145</v>
      </c>
      <c r="V62" s="206">
        <f>IFERROR('Tabel 11'!U62/'Tabel 12'!$F62*1000,"nb")</f>
        <v>0</v>
      </c>
      <c r="W62" s="206">
        <f>IFERROR('Tabel 11'!V62/'Tabel 12'!$F62*1000,"nb")</f>
        <v>0</v>
      </c>
      <c r="X62" s="206"/>
      <c r="Y62" s="206">
        <f>IFERROR('Tabel 11'!X62/'Tabel 12'!$F62*1000,"nb")</f>
        <v>19.622788139646101</v>
      </c>
      <c r="Z62" s="1"/>
    </row>
    <row r="63" spans="1:26" x14ac:dyDescent="0.25">
      <c r="D63" s="1" t="s">
        <v>568</v>
      </c>
      <c r="E63" s="1" t="s">
        <v>569</v>
      </c>
      <c r="F63" s="94">
        <v>65043</v>
      </c>
      <c r="H63" s="206">
        <f>IFERROR('Tabel 11'!G63/'Tabel 12'!$F63*1000,"nb")</f>
        <v>95.690543179127658</v>
      </c>
      <c r="I63" s="206">
        <f>IFERROR('Tabel 11'!H63/'Tabel 12'!$F63*1000,"nb")</f>
        <v>49.628707162953738</v>
      </c>
      <c r="J63" s="206">
        <f>IFERROR('Tabel 11'!I63/'Tabel 12'!$F63*1000,"nb")</f>
        <v>0</v>
      </c>
      <c r="K63" s="206">
        <f>IFERROR('Tabel 11'!J63/'Tabel 12'!$F63*1000,"nb")</f>
        <v>0</v>
      </c>
      <c r="L63" s="206">
        <f>IFERROR('Tabel 11'!K63/'Tabel 12'!$F63*1000,"nb")</f>
        <v>0</v>
      </c>
      <c r="M63" s="206">
        <f>IFERROR('Tabel 11'!L63/'Tabel 12'!$F63*1000,"nb")</f>
        <v>0</v>
      </c>
      <c r="N63" s="206">
        <f>IFERROR('Tabel 11'!M63/'Tabel 12'!$F63*1000,"nb")</f>
        <v>49.628707162953738</v>
      </c>
      <c r="O63" s="206">
        <f>IFERROR('Tabel 11'!N63/'Tabel 12'!$F63*1000,"nb")</f>
        <v>0</v>
      </c>
      <c r="P63" s="206">
        <f>IFERROR('Tabel 11'!O63/'Tabel 12'!$F63*1000,"nb")</f>
        <v>0</v>
      </c>
      <c r="Q63" s="206">
        <f>IFERROR('Tabel 11'!P63/'Tabel 12'!$F63*1000,"nb")</f>
        <v>0</v>
      </c>
      <c r="R63" s="206">
        <f>IFERROR('Tabel 11'!Q63/'Tabel 12'!$F63*1000,"nb")</f>
        <v>21.677966883446338</v>
      </c>
      <c r="S63" s="206">
        <f>IFERROR('Tabel 11'!R63/'Tabel 12'!$F63*1000,"nb")</f>
        <v>24.383869132727582</v>
      </c>
      <c r="T63" s="206">
        <f>IFERROR('Tabel 11'!S63/'Tabel 12'!$F63*1000,"nb")</f>
        <v>23.03091800808696</v>
      </c>
      <c r="U63" s="206">
        <f>IFERROR('Tabel 11'!T63/'Tabel 12'!$F63*1000,"nb")</f>
        <v>1.3529511246406223</v>
      </c>
      <c r="V63" s="206">
        <f>IFERROR('Tabel 11'!U63/'Tabel 12'!$F63*1000,"nb")</f>
        <v>0</v>
      </c>
      <c r="W63" s="206">
        <f>IFERROR('Tabel 11'!V63/'Tabel 12'!$F63*1000,"nb")</f>
        <v>0</v>
      </c>
      <c r="X63" s="206"/>
      <c r="Y63" s="206">
        <f>IFERROR('Tabel 11'!X63/'Tabel 12'!$F63*1000,"nb")</f>
        <v>4.2740955982965119</v>
      </c>
      <c r="Z63" s="1"/>
    </row>
    <row r="64" spans="1:26" x14ac:dyDescent="0.25">
      <c r="D64" s="1" t="s">
        <v>570</v>
      </c>
      <c r="E64" s="1" t="s">
        <v>571</v>
      </c>
      <c r="F64" s="94">
        <v>63866</v>
      </c>
      <c r="H64" s="206">
        <f>IFERROR('Tabel 11'!G64/'Tabel 12'!$F64*1000,"nb")</f>
        <v>115.0064196912285</v>
      </c>
      <c r="I64" s="206">
        <f>IFERROR('Tabel 11'!H64/'Tabel 12'!$F64*1000,"nb")</f>
        <v>78.304575204334085</v>
      </c>
      <c r="J64" s="206">
        <f>IFERROR('Tabel 11'!I64/'Tabel 12'!$F64*1000,"nb")</f>
        <v>51.153978642783329</v>
      </c>
      <c r="K64" s="206">
        <f>IFERROR('Tabel 11'!J64/'Tabel 12'!$F64*1000,"nb")</f>
        <v>0.48539128800926945</v>
      </c>
      <c r="L64" s="206">
        <f>IFERROR('Tabel 11'!K64/'Tabel 12'!$F64*1000,"nb")</f>
        <v>2.7244543262455769</v>
      </c>
      <c r="M64" s="206">
        <f>IFERROR('Tabel 11'!L64/'Tabel 12'!$F64*1000,"nb")</f>
        <v>0</v>
      </c>
      <c r="N64" s="206">
        <f>IFERROR('Tabel 11'!M64/'Tabel 12'!$F64*1000,"nb")</f>
        <v>23.9407509472959</v>
      </c>
      <c r="O64" s="206">
        <f>IFERROR('Tabel 11'!N64/'Tabel 12'!$F64*1000,"nb")</f>
        <v>3.068925562897316</v>
      </c>
      <c r="P64" s="206">
        <f>IFERROR('Tabel 11'!O64/'Tabel 12'!$F64*1000,"nb")</f>
        <v>3.068925562897316</v>
      </c>
      <c r="Q64" s="206">
        <f>IFERROR('Tabel 11'!P64/'Tabel 12'!$F64*1000,"nb")</f>
        <v>0</v>
      </c>
      <c r="R64" s="206">
        <f>IFERROR('Tabel 11'!Q64/'Tabel 12'!$F64*1000,"nb")</f>
        <v>2.6931387592772369</v>
      </c>
      <c r="S64" s="206">
        <f>IFERROR('Tabel 11'!R64/'Tabel 12'!$F64*1000,"nb")</f>
        <v>30.939780164719885</v>
      </c>
      <c r="T64" s="206">
        <f>IFERROR('Tabel 11'!S64/'Tabel 12'!$F64*1000,"nb")</f>
        <v>30.939780164719885</v>
      </c>
      <c r="U64" s="206">
        <f>IFERROR('Tabel 11'!T64/'Tabel 12'!$F64*1000,"nb")</f>
        <v>0</v>
      </c>
      <c r="V64" s="206">
        <f>IFERROR('Tabel 11'!U64/'Tabel 12'!$F64*1000,"nb")</f>
        <v>0</v>
      </c>
      <c r="W64" s="206">
        <f>IFERROR('Tabel 11'!V64/'Tabel 12'!$F64*1000,"nb")</f>
        <v>3.5543168509065857</v>
      </c>
      <c r="X64" s="206"/>
      <c r="Y64" s="206">
        <f>IFERROR('Tabel 11'!X64/'Tabel 12'!$F64*1000,"nb")</f>
        <v>26.571258572636456</v>
      </c>
      <c r="Z64" s="1"/>
    </row>
    <row r="65" spans="4:26" x14ac:dyDescent="0.25">
      <c r="D65" s="1" t="s">
        <v>395</v>
      </c>
      <c r="E65" s="1" t="s">
        <v>396</v>
      </c>
      <c r="F65" s="94">
        <v>90829</v>
      </c>
      <c r="H65" s="206">
        <f>IFERROR('Tabel 11'!G65/'Tabel 12'!$F65*1000,"nb")</f>
        <v>105.07657246033756</v>
      </c>
      <c r="I65" s="206">
        <f>IFERROR('Tabel 11'!H65/'Tabel 12'!$F65*1000,"nb")</f>
        <v>57.911019608274891</v>
      </c>
      <c r="J65" s="206">
        <f>IFERROR('Tabel 11'!I65/'Tabel 12'!$F65*1000,"nb")</f>
        <v>27.953627145515199</v>
      </c>
      <c r="K65" s="206">
        <f>IFERROR('Tabel 11'!J65/'Tabel 12'!$F65*1000,"nb")</f>
        <v>3.9304627376718888</v>
      </c>
      <c r="L65" s="206">
        <f>IFERROR('Tabel 11'!K65/'Tabel 12'!$F65*1000,"nb")</f>
        <v>15.160356273877285</v>
      </c>
      <c r="M65" s="206">
        <f>IFERROR('Tabel 11'!L65/'Tabel 12'!$F65*1000,"nb")</f>
        <v>1.1450087527111386</v>
      </c>
      <c r="N65" s="206">
        <f>IFERROR('Tabel 11'!M65/'Tabel 12'!$F65*1000,"nb")</f>
        <v>9.7215646984993782</v>
      </c>
      <c r="O65" s="206">
        <f>IFERROR('Tabel 11'!N65/'Tabel 12'!$F65*1000,"nb")</f>
        <v>17.53845137566196</v>
      </c>
      <c r="P65" s="206">
        <f>IFERROR('Tabel 11'!O65/'Tabel 12'!$F65*1000,"nb")</f>
        <v>17.53845137566196</v>
      </c>
      <c r="Q65" s="206">
        <f>IFERROR('Tabel 11'!P65/'Tabel 12'!$F65*1000,"nb")</f>
        <v>0</v>
      </c>
      <c r="R65" s="206">
        <f>IFERROR('Tabel 11'!Q65/'Tabel 12'!$F65*1000,"nb")</f>
        <v>3.8533948408547931</v>
      </c>
      <c r="S65" s="206">
        <f>IFERROR('Tabel 11'!R65/'Tabel 12'!$F65*1000,"nb")</f>
        <v>25.773706635545913</v>
      </c>
      <c r="T65" s="206">
        <f>IFERROR('Tabel 11'!S65/'Tabel 12'!$F65*1000,"nb")</f>
        <v>22.283631879686002</v>
      </c>
      <c r="U65" s="206">
        <f>IFERROR('Tabel 11'!T65/'Tabel 12'!$F65*1000,"nb")</f>
        <v>3.4570456572240147</v>
      </c>
      <c r="V65" s="206">
        <f>IFERROR('Tabel 11'!U65/'Tabel 12'!$F65*1000,"nb")</f>
        <v>3.302909863589823E-2</v>
      </c>
      <c r="W65" s="206">
        <f>IFERROR('Tabel 11'!V65/'Tabel 12'!$F65*1000,"nb")</f>
        <v>0</v>
      </c>
      <c r="X65" s="206"/>
      <c r="Y65" s="206">
        <f>IFERROR('Tabel 11'!X65/'Tabel 12'!$F65*1000,"nb")</f>
        <v>0</v>
      </c>
      <c r="Z65" s="1"/>
    </row>
    <row r="66" spans="4:26" x14ac:dyDescent="0.25">
      <c r="D66" s="1" t="s">
        <v>423</v>
      </c>
      <c r="E66" s="1" t="s">
        <v>424</v>
      </c>
      <c r="F66" s="94">
        <v>58387</v>
      </c>
      <c r="H66" s="206">
        <f>IFERROR('Tabel 11'!G66/'Tabel 12'!$F66*1000,"nb")</f>
        <v>92.589103738845978</v>
      </c>
      <c r="I66" s="206">
        <f>IFERROR('Tabel 11'!H66/'Tabel 12'!$F66*1000,"nb")</f>
        <v>50.661962423142135</v>
      </c>
      <c r="J66" s="206">
        <f>IFERROR('Tabel 11'!I66/'Tabel 12'!$F66*1000,"nb")</f>
        <v>35.401716135441113</v>
      </c>
      <c r="K66" s="206">
        <f>IFERROR('Tabel 11'!J66/'Tabel 12'!$F66*1000,"nb")</f>
        <v>7.3646530905852332</v>
      </c>
      <c r="L66" s="206">
        <f>IFERROR('Tabel 11'!K66/'Tabel 12'!$F66*1000,"nb")</f>
        <v>0</v>
      </c>
      <c r="M66" s="206">
        <f>IFERROR('Tabel 11'!L66/'Tabel 12'!$F66*1000,"nb")</f>
        <v>0</v>
      </c>
      <c r="N66" s="206">
        <f>IFERROR('Tabel 11'!M66/'Tabel 12'!$F66*1000,"nb")</f>
        <v>7.8955931971157973</v>
      </c>
      <c r="O66" s="206">
        <f>IFERROR('Tabel 11'!N66/'Tabel 12'!$F66*1000,"nb")</f>
        <v>4.1105040505592001</v>
      </c>
      <c r="P66" s="206">
        <f>IFERROR('Tabel 11'!O66/'Tabel 12'!$F66*1000,"nb")</f>
        <v>0.44530460547724665</v>
      </c>
      <c r="Q66" s="206">
        <f>IFERROR('Tabel 11'!P66/'Tabel 12'!$F66*1000,"nb")</f>
        <v>3.6651994450819529</v>
      </c>
      <c r="R66" s="206">
        <f>IFERROR('Tabel 11'!Q66/'Tabel 12'!$F66*1000,"nb")</f>
        <v>0.42817750526658332</v>
      </c>
      <c r="S66" s="206">
        <f>IFERROR('Tabel 11'!R66/'Tabel 12'!$F66*1000,"nb")</f>
        <v>37.388459759878053</v>
      </c>
      <c r="T66" s="206">
        <f>IFERROR('Tabel 11'!S66/'Tabel 12'!$F66*1000,"nb")</f>
        <v>36.84039255313683</v>
      </c>
      <c r="U66" s="206">
        <f>IFERROR('Tabel 11'!T66/'Tabel 12'!$F66*1000,"nb")</f>
        <v>0.54806720674122666</v>
      </c>
      <c r="V66" s="206">
        <f>IFERROR('Tabel 11'!U66/'Tabel 12'!$F66*1000,"nb")</f>
        <v>0</v>
      </c>
      <c r="W66" s="206">
        <f>IFERROR('Tabel 11'!V66/'Tabel 12'!$F66*1000,"nb")</f>
        <v>0</v>
      </c>
      <c r="X66" s="206"/>
      <c r="Y66" s="206">
        <f>IFERROR('Tabel 11'!X66/'Tabel 12'!$F66*1000,"nb")</f>
        <v>12.776816757154846</v>
      </c>
      <c r="Z66" s="1"/>
    </row>
    <row r="67" spans="4:26" x14ac:dyDescent="0.25">
      <c r="D67" s="1" t="s">
        <v>427</v>
      </c>
      <c r="E67" s="1" t="s">
        <v>428</v>
      </c>
      <c r="F67" s="94">
        <v>56582</v>
      </c>
      <c r="H67" s="206">
        <f>IFERROR('Tabel 11'!G67/'Tabel 12'!$F67*1000,"nb")</f>
        <v>129.12233572514228</v>
      </c>
      <c r="I67" s="206">
        <f>IFERROR('Tabel 11'!H67/'Tabel 12'!$F67*1000,"nb")</f>
        <v>66.911738715492561</v>
      </c>
      <c r="J67" s="206">
        <f>IFERROR('Tabel 11'!I67/'Tabel 12'!$F67*1000,"nb")</f>
        <v>37.944929482874407</v>
      </c>
      <c r="K67" s="206">
        <f>IFERROR('Tabel 11'!J67/'Tabel 12'!$F67*1000,"nb")</f>
        <v>1.466897599943445</v>
      </c>
      <c r="L67" s="206">
        <f>IFERROR('Tabel 11'!K67/'Tabel 12'!$F67*1000,"nb")</f>
        <v>20.766321444982502</v>
      </c>
      <c r="M67" s="206">
        <f>IFERROR('Tabel 11'!L67/'Tabel 12'!$F67*1000,"nb")</f>
        <v>0</v>
      </c>
      <c r="N67" s="206">
        <f>IFERROR('Tabel 11'!M67/'Tabel 12'!$F67*1000,"nb")</f>
        <v>6.7335901876921991</v>
      </c>
      <c r="O67" s="206">
        <f>IFERROR('Tabel 11'!N67/'Tabel 12'!$F67*1000,"nb")</f>
        <v>4.5420805203068113</v>
      </c>
      <c r="P67" s="206">
        <f>IFERROR('Tabel 11'!O67/'Tabel 12'!$F67*1000,"nb")</f>
        <v>4.5420805203068113</v>
      </c>
      <c r="Q67" s="206">
        <f>IFERROR('Tabel 11'!P67/'Tabel 12'!$F67*1000,"nb")</f>
        <v>0</v>
      </c>
      <c r="R67" s="206">
        <f>IFERROR('Tabel 11'!Q67/'Tabel 12'!$F67*1000,"nb")</f>
        <v>24.548442967728253</v>
      </c>
      <c r="S67" s="206">
        <f>IFERROR('Tabel 11'!R67/'Tabel 12'!$F67*1000,"nb")</f>
        <v>33.12007352161465</v>
      </c>
      <c r="T67" s="206">
        <f>IFERROR('Tabel 11'!S67/'Tabel 12'!$F67*1000,"nb")</f>
        <v>31.087625039765296</v>
      </c>
      <c r="U67" s="206">
        <f>IFERROR('Tabel 11'!T67/'Tabel 12'!$F67*1000,"nb")</f>
        <v>2.0324484818493511</v>
      </c>
      <c r="V67" s="206">
        <f>IFERROR('Tabel 11'!U67/'Tabel 12'!$F67*1000,"nb")</f>
        <v>0</v>
      </c>
      <c r="W67" s="206">
        <f>IFERROR('Tabel 11'!V67/'Tabel 12'!$F67*1000,"nb")</f>
        <v>0</v>
      </c>
      <c r="X67" s="206"/>
      <c r="Y67" s="206">
        <f>IFERROR('Tabel 11'!X67/'Tabel 12'!$F67*1000,"nb")</f>
        <v>5.7792230744759818</v>
      </c>
      <c r="Z67" s="1"/>
    </row>
    <row r="68" spans="4:26" x14ac:dyDescent="0.25">
      <c r="D68" s="1" t="s">
        <v>429</v>
      </c>
      <c r="E68" s="1" t="s">
        <v>430</v>
      </c>
      <c r="F68" s="94">
        <v>91235</v>
      </c>
      <c r="H68" s="206">
        <f>IFERROR('Tabel 11'!G68/'Tabel 12'!$F68*1000,"nb")</f>
        <v>82.588918726365975</v>
      </c>
      <c r="I68" s="206">
        <f>IFERROR('Tabel 11'!H68/'Tabel 12'!$F68*1000,"nb")</f>
        <v>43.623609360442813</v>
      </c>
      <c r="J68" s="206">
        <f>IFERROR('Tabel 11'!I68/'Tabel 12'!$F68*1000,"nb")</f>
        <v>14.577738806379132</v>
      </c>
      <c r="K68" s="206">
        <f>IFERROR('Tabel 11'!J68/'Tabel 12'!$F68*1000,"nb")</f>
        <v>4.0116183482216261</v>
      </c>
      <c r="L68" s="206">
        <f>IFERROR('Tabel 11'!K68/'Tabel 12'!$F68*1000,"nb")</f>
        <v>0.31786047021428177</v>
      </c>
      <c r="M68" s="206">
        <f>IFERROR('Tabel 11'!L68/'Tabel 12'!$F68*1000,"nb")</f>
        <v>2.4442374088891325</v>
      </c>
      <c r="N68" s="206">
        <f>IFERROR('Tabel 11'!M68/'Tabel 12'!$F68*1000,"nb")</f>
        <v>22.272154326738644</v>
      </c>
      <c r="O68" s="206">
        <f>IFERROR('Tabel 11'!N68/'Tabel 12'!$F68*1000,"nb")</f>
        <v>13.481668219433331</v>
      </c>
      <c r="P68" s="206">
        <f>IFERROR('Tabel 11'!O68/'Tabel 12'!$F68*1000,"nb")</f>
        <v>11.640269633364388</v>
      </c>
      <c r="Q68" s="206">
        <f>IFERROR('Tabel 11'!P68/'Tabel 12'!$F68*1000,"nb")</f>
        <v>1.8413985860689428</v>
      </c>
      <c r="R68" s="206">
        <f>IFERROR('Tabel 11'!Q68/'Tabel 12'!$F68*1000,"nb")</f>
        <v>7.6176905792733054</v>
      </c>
      <c r="S68" s="206">
        <f>IFERROR('Tabel 11'!R68/'Tabel 12'!$F68*1000,"nb")</f>
        <v>17.86595056721653</v>
      </c>
      <c r="T68" s="206">
        <f>IFERROR('Tabel 11'!S68/'Tabel 12'!$F68*1000,"nb")</f>
        <v>15.947827040061378</v>
      </c>
      <c r="U68" s="206">
        <f>IFERROR('Tabel 11'!T68/'Tabel 12'!$F68*1000,"nb")</f>
        <v>0.93165999890392948</v>
      </c>
      <c r="V68" s="206">
        <f>IFERROR('Tabel 11'!U68/'Tabel 12'!$F68*1000,"nb")</f>
        <v>0.98646352825121941</v>
      </c>
      <c r="W68" s="206">
        <f>IFERROR('Tabel 11'!V68/'Tabel 12'!$F68*1000,"nb")</f>
        <v>0</v>
      </c>
      <c r="X68" s="206"/>
      <c r="Y68" s="206">
        <f>IFERROR('Tabel 11'!X68/'Tabel 12'!$F68*1000,"nb")</f>
        <v>10.544199046418591</v>
      </c>
      <c r="Z68" s="1"/>
    </row>
    <row r="69" spans="4:26" x14ac:dyDescent="0.25">
      <c r="D69" s="1" t="s">
        <v>431</v>
      </c>
      <c r="E69" s="1" t="s">
        <v>432</v>
      </c>
      <c r="F69" s="94">
        <v>73619</v>
      </c>
      <c r="H69" s="206">
        <f>IFERROR('Tabel 11'!G69/'Tabel 12'!$F69*1000,"nb")</f>
        <v>160.08095736155067</v>
      </c>
      <c r="I69" s="206">
        <f>IFERROR('Tabel 11'!H69/'Tabel 12'!$F69*1000,"nb")</f>
        <v>57.525910430731201</v>
      </c>
      <c r="J69" s="206">
        <f>IFERROR('Tabel 11'!I69/'Tabel 12'!$F69*1000,"nb")</f>
        <v>41.402355370216931</v>
      </c>
      <c r="K69" s="206">
        <f>IFERROR('Tabel 11'!J69/'Tabel 12'!$F69*1000,"nb")</f>
        <v>2.8117741343946534</v>
      </c>
      <c r="L69" s="206">
        <f>IFERROR('Tabel 11'!K69/'Tabel 12'!$F69*1000,"nb")</f>
        <v>12.306605631698339</v>
      </c>
      <c r="M69" s="206">
        <f>IFERROR('Tabel 11'!L69/'Tabel 12'!$F69*1000,"nb")</f>
        <v>1.0051752944212771</v>
      </c>
      <c r="N69" s="206">
        <f>IFERROR('Tabel 11'!M69/'Tabel 12'!$F69*1000,"nb")</f>
        <v>0</v>
      </c>
      <c r="O69" s="206">
        <f>IFERROR('Tabel 11'!N69/'Tabel 12'!$F69*1000,"nb")</f>
        <v>60.106765916407447</v>
      </c>
      <c r="P69" s="206">
        <f>IFERROR('Tabel 11'!O69/'Tabel 12'!$F69*1000,"nb")</f>
        <v>35.792390551352234</v>
      </c>
      <c r="Q69" s="206">
        <f>IFERROR('Tabel 11'!P69/'Tabel 12'!$F69*1000,"nb")</f>
        <v>24.314375365055216</v>
      </c>
      <c r="R69" s="206">
        <f>IFERROR('Tabel 11'!Q69/'Tabel 12'!$F69*1000,"nb")</f>
        <v>18.826661595512025</v>
      </c>
      <c r="S69" s="206">
        <f>IFERROR('Tabel 11'!R69/'Tabel 12'!$F69*1000,"nb")</f>
        <v>23.621619418900011</v>
      </c>
      <c r="T69" s="206">
        <f>IFERROR('Tabel 11'!S69/'Tabel 12'!$F69*1000,"nb")</f>
        <v>22.738695173800242</v>
      </c>
      <c r="U69" s="206">
        <f>IFERROR('Tabel 11'!T69/'Tabel 12'!$F69*1000,"nb")</f>
        <v>0.88292424509977041</v>
      </c>
      <c r="V69" s="206">
        <f>IFERROR('Tabel 11'!U69/'Tabel 12'!$F69*1000,"nb")</f>
        <v>0</v>
      </c>
      <c r="W69" s="206">
        <f>IFERROR('Tabel 11'!V69/'Tabel 12'!$F69*1000,"nb")</f>
        <v>0</v>
      </c>
      <c r="X69" s="206"/>
      <c r="Y69" s="206">
        <f>IFERROR('Tabel 11'!X69/'Tabel 12'!$F69*1000,"nb")</f>
        <v>51.83444491231883</v>
      </c>
      <c r="Z69" s="1"/>
    </row>
    <row r="70" spans="4:26" x14ac:dyDescent="0.25">
      <c r="D70" s="1" t="s">
        <v>445</v>
      </c>
      <c r="E70" s="1" t="s">
        <v>446</v>
      </c>
      <c r="F70" s="94">
        <v>81683</v>
      </c>
      <c r="H70" s="206">
        <f>IFERROR('Tabel 11'!G70/'Tabel 12'!$F70*1000,"nb")</f>
        <v>100.31463095136074</v>
      </c>
      <c r="I70" s="206">
        <f>IFERROR('Tabel 11'!H70/'Tabel 12'!$F70*1000,"nb")</f>
        <v>61.200004896979785</v>
      </c>
      <c r="J70" s="206">
        <f>IFERROR('Tabel 11'!I70/'Tabel 12'!$F70*1000,"nb")</f>
        <v>42.37111761321205</v>
      </c>
      <c r="K70" s="206">
        <f>IFERROR('Tabel 11'!J70/'Tabel 12'!$F70*1000,"nb")</f>
        <v>0.28157633779366575</v>
      </c>
      <c r="L70" s="206">
        <f>IFERROR('Tabel 11'!K70/'Tabel 12'!$F70*1000,"nb")</f>
        <v>15.388758982897299</v>
      </c>
      <c r="M70" s="206">
        <f>IFERROR('Tabel 11'!L70/'Tabel 12'!$F70*1000,"nb")</f>
        <v>0.36727348407869442</v>
      </c>
      <c r="N70" s="206">
        <f>IFERROR('Tabel 11'!M70/'Tabel 12'!$F70*1000,"nb")</f>
        <v>2.7912784789980782</v>
      </c>
      <c r="O70" s="206">
        <f>IFERROR('Tabel 11'!N70/'Tabel 12'!$F70*1000,"nb")</f>
        <v>12.095540075658338</v>
      </c>
      <c r="P70" s="206">
        <f>IFERROR('Tabel 11'!O70/'Tabel 12'!$F70*1000,"nb")</f>
        <v>4.6276458993915508</v>
      </c>
      <c r="Q70" s="206">
        <f>IFERROR('Tabel 11'!P70/'Tabel 12'!$F70*1000,"nb")</f>
        <v>7.4678941762667881</v>
      </c>
      <c r="R70" s="206">
        <f>IFERROR('Tabel 11'!Q70/'Tabel 12'!$F70*1000,"nb")</f>
        <v>1.4323665879069085</v>
      </c>
      <c r="S70" s="206">
        <f>IFERROR('Tabel 11'!R70/'Tabel 12'!$F70*1000,"nb")</f>
        <v>25.586719390815713</v>
      </c>
      <c r="T70" s="206">
        <f>IFERROR('Tabel 11'!S70/'Tabel 12'!$F70*1000,"nb")</f>
        <v>24.362474443886732</v>
      </c>
      <c r="U70" s="206">
        <f>IFERROR('Tabel 11'!T70/'Tabel 12'!$F70*1000,"nb")</f>
        <v>1.2242449469289816</v>
      </c>
      <c r="V70" s="206">
        <f>IFERROR('Tabel 11'!U70/'Tabel 12'!$F70*1000,"nb")</f>
        <v>0</v>
      </c>
      <c r="W70" s="206">
        <f>IFERROR('Tabel 11'!V70/'Tabel 12'!$F70*1000,"nb")</f>
        <v>0</v>
      </c>
      <c r="X70" s="206"/>
      <c r="Y70" s="206">
        <f>IFERROR('Tabel 11'!X70/'Tabel 12'!$F70*1000,"nb")</f>
        <v>8.6676542242571895</v>
      </c>
      <c r="Z70" s="1"/>
    </row>
    <row r="71" spans="4:26" x14ac:dyDescent="0.25">
      <c r="D71" s="1" t="s">
        <v>451</v>
      </c>
      <c r="E71" s="1" t="s">
        <v>452</v>
      </c>
      <c r="F71" s="94">
        <v>68617</v>
      </c>
      <c r="H71" s="206">
        <f>IFERROR('Tabel 11'!G71/'Tabel 12'!$F71*1000,"nb")</f>
        <v>79.499249457131612</v>
      </c>
      <c r="I71" s="206">
        <f>IFERROR('Tabel 11'!H71/'Tabel 12'!$F71*1000,"nb")</f>
        <v>33.402801055132109</v>
      </c>
      <c r="J71" s="206">
        <f>IFERROR('Tabel 11'!I71/'Tabel 12'!$F71*1000,"nb")</f>
        <v>15.185741142865471</v>
      </c>
      <c r="K71" s="206">
        <f>IFERROR('Tabel 11'!J71/'Tabel 12'!$F71*1000,"nb")</f>
        <v>0.88899252371861204</v>
      </c>
      <c r="L71" s="206">
        <f>IFERROR('Tabel 11'!K71/'Tabel 12'!$F71*1000,"nb")</f>
        <v>14.865120888409578</v>
      </c>
      <c r="M71" s="206">
        <f>IFERROR('Tabel 11'!L71/'Tabel 12'!$F71*1000,"nb")</f>
        <v>1.2970546657533846</v>
      </c>
      <c r="N71" s="206">
        <f>IFERROR('Tabel 11'!M71/'Tabel 12'!$F71*1000,"nb")</f>
        <v>1.1658918343850651</v>
      </c>
      <c r="O71" s="206">
        <f>IFERROR('Tabel 11'!N71/'Tabel 12'!$F71*1000,"nb")</f>
        <v>5.173645015083725</v>
      </c>
      <c r="P71" s="206">
        <f>IFERROR('Tabel 11'!O71/'Tabel 12'!$F71*1000,"nb")</f>
        <v>4.5906990978911928</v>
      </c>
      <c r="Q71" s="206">
        <f>IFERROR('Tabel 11'!P71/'Tabel 12'!$F71*1000,"nb")</f>
        <v>0.58294591719253253</v>
      </c>
      <c r="R71" s="206">
        <f>IFERROR('Tabel 11'!Q71/'Tabel 12'!$F71*1000,"nb")</f>
        <v>4.0514741244881005</v>
      </c>
      <c r="S71" s="206">
        <f>IFERROR('Tabel 11'!R71/'Tabel 12'!$F71*1000,"nb")</f>
        <v>36.871329262427679</v>
      </c>
      <c r="T71" s="206">
        <f>IFERROR('Tabel 11'!S71/'Tabel 12'!$F71*1000,"nb")</f>
        <v>31.406211288747688</v>
      </c>
      <c r="U71" s="206">
        <f>IFERROR('Tabel 11'!T71/'Tabel 12'!$F71*1000,"nb")</f>
        <v>0</v>
      </c>
      <c r="V71" s="206">
        <f>IFERROR('Tabel 11'!U71/'Tabel 12'!$F71*1000,"nb")</f>
        <v>5.465117973679992</v>
      </c>
      <c r="W71" s="206">
        <f>IFERROR('Tabel 11'!V71/'Tabel 12'!$F71*1000,"nb")</f>
        <v>0</v>
      </c>
      <c r="X71" s="206"/>
      <c r="Y71" s="206">
        <f>IFERROR('Tabel 11'!X71/'Tabel 12'!$F71*1000,"nb")</f>
        <v>0.21860471894719966</v>
      </c>
      <c r="Z71" s="1"/>
    </row>
    <row r="72" spans="4:26" x14ac:dyDescent="0.25">
      <c r="D72" s="1" t="s">
        <v>626</v>
      </c>
      <c r="E72" s="1" t="s">
        <v>627</v>
      </c>
      <c r="F72" s="94">
        <v>67319</v>
      </c>
      <c r="H72" s="206">
        <f>IFERROR('Tabel 11'!G72/'Tabel 12'!$F72*1000,"nb")</f>
        <v>48.054783939155364</v>
      </c>
      <c r="I72" s="206">
        <f>IFERROR('Tabel 11'!H72/'Tabel 12'!$F72*1000,"nb")</f>
        <v>23.990255351386683</v>
      </c>
      <c r="J72" s="206">
        <f>IFERROR('Tabel 11'!I72/'Tabel 12'!$F72*1000,"nb")</f>
        <v>12.225374708477547</v>
      </c>
      <c r="K72" s="206">
        <f>IFERROR('Tabel 11'!J72/'Tabel 12'!$F72*1000,"nb")</f>
        <v>0.11883717821120338</v>
      </c>
      <c r="L72" s="206">
        <f>IFERROR('Tabel 11'!K72/'Tabel 12'!$F72*1000,"nb")</f>
        <v>4.7534871284481346</v>
      </c>
      <c r="M72" s="206">
        <f>IFERROR('Tabel 11'!L72/'Tabel 12'!$F72*1000,"nb")</f>
        <v>0</v>
      </c>
      <c r="N72" s="206">
        <f>IFERROR('Tabel 11'!M72/'Tabel 12'!$F72*1000,"nb")</f>
        <v>6.8925563362497959</v>
      </c>
      <c r="O72" s="206">
        <f>IFERROR('Tabel 11'!N72/'Tabel 12'!$F72*1000,"nb")</f>
        <v>2.9709294552800844E-2</v>
      </c>
      <c r="P72" s="206">
        <f>IFERROR('Tabel 11'!O72/'Tabel 12'!$F72*1000,"nb")</f>
        <v>2.9709294552800844E-2</v>
      </c>
      <c r="Q72" s="206">
        <f>IFERROR('Tabel 11'!P72/'Tabel 12'!$F72*1000,"nb")</f>
        <v>0</v>
      </c>
      <c r="R72" s="206">
        <f>IFERROR('Tabel 11'!Q72/'Tabel 12'!$F72*1000,"nb")</f>
        <v>9.3435731368558663</v>
      </c>
      <c r="S72" s="206">
        <f>IFERROR('Tabel 11'!R72/'Tabel 12'!$F72*1000,"nb")</f>
        <v>14.691246156360016</v>
      </c>
      <c r="T72" s="206">
        <f>IFERROR('Tabel 11'!S72/'Tabel 12'!$F72*1000,"nb")</f>
        <v>13.874240556157995</v>
      </c>
      <c r="U72" s="206">
        <f>IFERROR('Tabel 11'!T72/'Tabel 12'!$F72*1000,"nb")</f>
        <v>0.81700560020202317</v>
      </c>
      <c r="V72" s="206">
        <f>IFERROR('Tabel 11'!U72/'Tabel 12'!$F72*1000,"nb")</f>
        <v>0</v>
      </c>
      <c r="W72" s="206">
        <f>IFERROR('Tabel 11'!V72/'Tabel 12'!$F72*1000,"nb")</f>
        <v>0</v>
      </c>
      <c r="X72" s="206"/>
      <c r="Y72" s="206">
        <f>IFERROR('Tabel 11'!X72/'Tabel 12'!$F72*1000,"nb")</f>
        <v>8.4374396529954403</v>
      </c>
      <c r="Z72" s="1"/>
    </row>
    <row r="73" spans="4:26" x14ac:dyDescent="0.25">
      <c r="D73" s="1" t="s">
        <v>634</v>
      </c>
      <c r="E73" s="1" t="s">
        <v>635</v>
      </c>
      <c r="F73" s="94">
        <v>73681</v>
      </c>
      <c r="H73" s="206">
        <f>IFERROR('Tabel 11'!G73/'Tabel 12'!$F73*1000,"nb")</f>
        <v>123.70896160475564</v>
      </c>
      <c r="I73" s="206">
        <f>IFERROR('Tabel 11'!H73/'Tabel 12'!$F73*1000,"nb")</f>
        <v>64.114222119678075</v>
      </c>
      <c r="J73" s="206">
        <f>IFERROR('Tabel 11'!I73/'Tabel 12'!$F73*1000,"nb")</f>
        <v>14.9970820157164</v>
      </c>
      <c r="K73" s="206">
        <f>IFERROR('Tabel 11'!J73/'Tabel 12'!$F73*1000,"nb")</f>
        <v>0.43430463755920795</v>
      </c>
      <c r="L73" s="206">
        <f>IFERROR('Tabel 11'!K73/'Tabel 12'!$F73*1000,"nb")</f>
        <v>15.770687151368739</v>
      </c>
      <c r="M73" s="206">
        <f>IFERROR('Tabel 11'!L73/'Tabel 12'!$F73*1000,"nb")</f>
        <v>0</v>
      </c>
      <c r="N73" s="206">
        <f>IFERROR('Tabel 11'!M73/'Tabel 12'!$F73*1000,"nb")</f>
        <v>32.912148315033726</v>
      </c>
      <c r="O73" s="206">
        <f>IFERROR('Tabel 11'!N73/'Tabel 12'!$F73*1000,"nb")</f>
        <v>30.523472808458081</v>
      </c>
      <c r="P73" s="206">
        <f>IFERROR('Tabel 11'!O73/'Tabel 12'!$F73*1000,"nb")</f>
        <v>20.534466144596301</v>
      </c>
      <c r="Q73" s="206">
        <f>IFERROR('Tabel 11'!P73/'Tabel 12'!$F73*1000,"nb")</f>
        <v>9.9890066638617832</v>
      </c>
      <c r="R73" s="206">
        <f>IFERROR('Tabel 11'!Q73/'Tabel 12'!$F73*1000,"nb")</f>
        <v>2.4701076261179953</v>
      </c>
      <c r="S73" s="206">
        <f>IFERROR('Tabel 11'!R73/'Tabel 12'!$F73*1000,"nb")</f>
        <v>26.601159050501487</v>
      </c>
      <c r="T73" s="206">
        <f>IFERROR('Tabel 11'!S73/'Tabel 12'!$F73*1000,"nb")</f>
        <v>25.963274114086399</v>
      </c>
      <c r="U73" s="206">
        <f>IFERROR('Tabel 11'!T73/'Tabel 12'!$F73*1000,"nb")</f>
        <v>0.6378849364150867</v>
      </c>
      <c r="V73" s="206">
        <f>IFERROR('Tabel 11'!U73/'Tabel 12'!$F73*1000,"nb")</f>
        <v>0</v>
      </c>
      <c r="W73" s="206">
        <f>IFERROR('Tabel 11'!V73/'Tabel 12'!$F73*1000,"nb")</f>
        <v>0</v>
      </c>
      <c r="X73" s="206"/>
      <c r="Y73" s="206">
        <f>IFERROR('Tabel 11'!X73/'Tabel 12'!$F73*1000,"nb")</f>
        <v>1.0179014942793936</v>
      </c>
      <c r="Z73" s="1"/>
    </row>
    <row r="74" spans="4:26" x14ac:dyDescent="0.25">
      <c r="D74" s="1" t="s">
        <v>644</v>
      </c>
      <c r="E74" s="1" t="s">
        <v>645</v>
      </c>
      <c r="F74" s="94">
        <v>65995</v>
      </c>
      <c r="H74" s="206">
        <f>IFERROR('Tabel 11'!G74/'Tabel 12'!$F74*1000,"nb")</f>
        <v>61.428896128494578</v>
      </c>
      <c r="I74" s="206">
        <f>IFERROR('Tabel 11'!H74/'Tabel 12'!$F74*1000,"nb")</f>
        <v>22.00166679293886</v>
      </c>
      <c r="J74" s="206">
        <f>IFERROR('Tabel 11'!I74/'Tabel 12'!$F74*1000,"nb")</f>
        <v>0</v>
      </c>
      <c r="K74" s="206">
        <f>IFERROR('Tabel 11'!J74/'Tabel 12'!$F74*1000,"nb")</f>
        <v>0</v>
      </c>
      <c r="L74" s="206">
        <f>IFERROR('Tabel 11'!K74/'Tabel 12'!$F74*1000,"nb")</f>
        <v>21.966815667853627</v>
      </c>
      <c r="M74" s="206">
        <f>IFERROR('Tabel 11'!L74/'Tabel 12'!$F74*1000,"nb")</f>
        <v>0</v>
      </c>
      <c r="N74" s="206">
        <f>IFERROR('Tabel 11'!M74/'Tabel 12'!$F74*1000,"nb")</f>
        <v>3.4851125085233726E-2</v>
      </c>
      <c r="O74" s="206">
        <f>IFERROR('Tabel 11'!N74/'Tabel 12'!$F74*1000,"nb")</f>
        <v>5.636790665959543</v>
      </c>
      <c r="P74" s="206">
        <f>IFERROR('Tabel 11'!O74/'Tabel 12'!$F74*1000,"nb")</f>
        <v>4.412455489052201</v>
      </c>
      <c r="Q74" s="206">
        <f>IFERROR('Tabel 11'!P74/'Tabel 12'!$F74*1000,"nb")</f>
        <v>1.2243351769073414</v>
      </c>
      <c r="R74" s="206">
        <f>IFERROR('Tabel 11'!Q74/'Tabel 12'!$F74*1000,"nb")</f>
        <v>5.7125539813622241</v>
      </c>
      <c r="S74" s="206">
        <f>IFERROR('Tabel 11'!R74/'Tabel 12'!$F74*1000,"nb")</f>
        <v>28.077884688233958</v>
      </c>
      <c r="T74" s="206">
        <f>IFERROR('Tabel 11'!S74/'Tabel 12'!$F74*1000,"nb")</f>
        <v>22.518372603985149</v>
      </c>
      <c r="U74" s="206">
        <f>IFERROR('Tabel 11'!T74/'Tabel 12'!$F74*1000,"nb")</f>
        <v>1.6455792105462534</v>
      </c>
      <c r="V74" s="206">
        <f>IFERROR('Tabel 11'!U74/'Tabel 12'!$F74*1000,"nb")</f>
        <v>3.9139328737025534</v>
      </c>
      <c r="W74" s="206">
        <f>IFERROR('Tabel 11'!V74/'Tabel 12'!$F74*1000,"nb")</f>
        <v>0</v>
      </c>
      <c r="X74" s="206"/>
      <c r="Y74" s="206">
        <f>IFERROR('Tabel 11'!X74/'Tabel 12'!$F74*1000,"nb")</f>
        <v>4.7124782180468223</v>
      </c>
      <c r="Z74" s="1"/>
    </row>
    <row r="75" spans="4:26" x14ac:dyDescent="0.25">
      <c r="D75" s="1" t="s">
        <v>668</v>
      </c>
      <c r="E75" s="1" t="s">
        <v>669</v>
      </c>
      <c r="F75" s="94">
        <v>55220</v>
      </c>
      <c r="H75" s="206">
        <f>IFERROR('Tabel 11'!G75/'Tabel 12'!$F75*1000,"nb")</f>
        <v>126.33103947844984</v>
      </c>
      <c r="I75" s="206">
        <f>IFERROR('Tabel 11'!H75/'Tabel 12'!$F75*1000,"nb")</f>
        <v>52.625860195581311</v>
      </c>
      <c r="J75" s="206">
        <f>IFERROR('Tabel 11'!I75/'Tabel 12'!$F75*1000,"nb")</f>
        <v>19.739224918507787</v>
      </c>
      <c r="K75" s="206">
        <f>IFERROR('Tabel 11'!J75/'Tabel 12'!$F75*1000,"nb")</f>
        <v>15.356754798985873</v>
      </c>
      <c r="L75" s="206">
        <f>IFERROR('Tabel 11'!K75/'Tabel 12'!$F75*1000,"nb")</f>
        <v>12.712785222745381</v>
      </c>
      <c r="M75" s="206">
        <f>IFERROR('Tabel 11'!L75/'Tabel 12'!$F75*1000,"nb")</f>
        <v>0</v>
      </c>
      <c r="N75" s="206">
        <f>IFERROR('Tabel 11'!M75/'Tabel 12'!$F75*1000,"nb")</f>
        <v>4.8170952553422675</v>
      </c>
      <c r="O75" s="206">
        <f>IFERROR('Tabel 11'!N75/'Tabel 12'!$F75*1000,"nb")</f>
        <v>17.077145961608114</v>
      </c>
      <c r="P75" s="206">
        <f>IFERROR('Tabel 11'!O75/'Tabel 12'!$F75*1000,"nb")</f>
        <v>16.769286490402028</v>
      </c>
      <c r="Q75" s="206">
        <f>IFERROR('Tabel 11'!P75/'Tabel 12'!$F75*1000,"nb")</f>
        <v>0.30785947120608476</v>
      </c>
      <c r="R75" s="206">
        <f>IFERROR('Tabel 11'!Q75/'Tabel 12'!$F75*1000,"nb")</f>
        <v>29.011227816008692</v>
      </c>
      <c r="S75" s="206">
        <f>IFERROR('Tabel 11'!R75/'Tabel 12'!$F75*1000,"nb")</f>
        <v>27.616805505251719</v>
      </c>
      <c r="T75" s="206">
        <f>IFERROR('Tabel 11'!S75/'Tabel 12'!$F75*1000,"nb")</f>
        <v>26.946758420862007</v>
      </c>
      <c r="U75" s="206">
        <f>IFERROR('Tabel 11'!T75/'Tabel 12'!$F75*1000,"nb")</f>
        <v>0.67004708438971383</v>
      </c>
      <c r="V75" s="206">
        <f>IFERROR('Tabel 11'!U75/'Tabel 12'!$F75*1000,"nb")</f>
        <v>0</v>
      </c>
      <c r="W75" s="206">
        <f>IFERROR('Tabel 11'!V75/'Tabel 12'!$F75*1000,"nb")</f>
        <v>0</v>
      </c>
      <c r="X75" s="206"/>
      <c r="Y75" s="206">
        <f>IFERROR('Tabel 11'!X75/'Tabel 12'!$F75*1000,"nb")</f>
        <v>0.76059398768562114</v>
      </c>
      <c r="Z75" s="1"/>
    </row>
    <row r="76" spans="4:26" x14ac:dyDescent="0.25">
      <c r="D76" s="1" t="s">
        <v>676</v>
      </c>
      <c r="E76" s="1" t="s">
        <v>677</v>
      </c>
      <c r="F76" s="94">
        <v>73924</v>
      </c>
      <c r="H76" s="206">
        <f>IFERROR('Tabel 11'!G76/'Tabel 12'!$F76*1000,"nb")</f>
        <v>109.72079432931119</v>
      </c>
      <c r="I76" s="206">
        <f>IFERROR('Tabel 11'!H76/'Tabel 12'!$F76*1000,"nb")</f>
        <v>57.816135490503761</v>
      </c>
      <c r="J76" s="206">
        <f>IFERROR('Tabel 11'!I76/'Tabel 12'!$F76*1000,"nb")</f>
        <v>27.447107840484822</v>
      </c>
      <c r="K76" s="206">
        <f>IFERROR('Tabel 11'!J76/'Tabel 12'!$F76*1000,"nb")</f>
        <v>0</v>
      </c>
      <c r="L76" s="206">
        <f>IFERROR('Tabel 11'!K76/'Tabel 12'!$F76*1000,"nb")</f>
        <v>10.4161030247281</v>
      </c>
      <c r="M76" s="206">
        <f>IFERROR('Tabel 11'!L76/'Tabel 12'!$F76*1000,"nb")</f>
        <v>0</v>
      </c>
      <c r="N76" s="206">
        <f>IFERROR('Tabel 11'!M76/'Tabel 12'!$F76*1000,"nb")</f>
        <v>19.952924625290841</v>
      </c>
      <c r="O76" s="206">
        <f>IFERROR('Tabel 11'!N76/'Tabel 12'!$F76*1000,"nb")</f>
        <v>22.766625182619986</v>
      </c>
      <c r="P76" s="206">
        <f>IFERROR('Tabel 11'!O76/'Tabel 12'!$F76*1000,"nb")</f>
        <v>6.2496618148368599</v>
      </c>
      <c r="Q76" s="206">
        <f>IFERROR('Tabel 11'!P76/'Tabel 12'!$F76*1000,"nb")</f>
        <v>16.516963367783131</v>
      </c>
      <c r="R76" s="206">
        <f>IFERROR('Tabel 11'!Q76/'Tabel 12'!$F76*1000,"nb")</f>
        <v>3.9364752989556839</v>
      </c>
      <c r="S76" s="206">
        <f>IFERROR('Tabel 11'!R76/'Tabel 12'!$F76*1000,"nb")</f>
        <v>25.20155835723175</v>
      </c>
      <c r="T76" s="206">
        <f>IFERROR('Tabel 11'!S76/'Tabel 12'!$F76*1000,"nb")</f>
        <v>23.348303663221685</v>
      </c>
      <c r="U76" s="206">
        <f>IFERROR('Tabel 11'!T76/'Tabel 12'!$F76*1000,"nb")</f>
        <v>0.70342513933228712</v>
      </c>
      <c r="V76" s="206">
        <f>IFERROR('Tabel 11'!U76/'Tabel 12'!$F76*1000,"nb")</f>
        <v>1.1498295546777773</v>
      </c>
      <c r="W76" s="206">
        <f>IFERROR('Tabel 11'!V76/'Tabel 12'!$F76*1000,"nb")</f>
        <v>0.91986364374222174</v>
      </c>
      <c r="X76" s="206"/>
      <c r="Y76" s="206">
        <f>IFERROR('Tabel 11'!X76/'Tabel 12'!$F76*1000,"nb")</f>
        <v>16.571072993885611</v>
      </c>
      <c r="Z76" s="1"/>
    </row>
    <row r="77" spans="4:26" x14ac:dyDescent="0.25">
      <c r="D77" s="1" t="s">
        <v>574</v>
      </c>
      <c r="E77" s="1" t="s">
        <v>575</v>
      </c>
      <c r="F77" s="94">
        <v>52694</v>
      </c>
      <c r="H77" s="206">
        <f>IFERROR('Tabel 11'!G77/'Tabel 12'!$F77*1000,"nb")</f>
        <v>67.977378828709149</v>
      </c>
      <c r="I77" s="206">
        <f>IFERROR('Tabel 11'!H77/'Tabel 12'!$F77*1000,"nb")</f>
        <v>28.769878923596615</v>
      </c>
      <c r="J77" s="206">
        <f>IFERROR('Tabel 11'!I77/'Tabel 12'!$F77*1000,"nb")</f>
        <v>21.368656773067141</v>
      </c>
      <c r="K77" s="206">
        <f>IFERROR('Tabel 11'!J77/'Tabel 12'!$F77*1000,"nb")</f>
        <v>0</v>
      </c>
      <c r="L77" s="206">
        <f>IFERROR('Tabel 11'!K77/'Tabel 12'!$F77*1000,"nb")</f>
        <v>0</v>
      </c>
      <c r="M77" s="206">
        <f>IFERROR('Tabel 11'!L77/'Tabel 12'!$F77*1000,"nb")</f>
        <v>0</v>
      </c>
      <c r="N77" s="206">
        <f>IFERROR('Tabel 11'!M77/'Tabel 12'!$F77*1000,"nb")</f>
        <v>7.4012221505294722</v>
      </c>
      <c r="O77" s="206">
        <f>IFERROR('Tabel 11'!N77/'Tabel 12'!$F77*1000,"nb")</f>
        <v>9.2420389418150073</v>
      </c>
      <c r="P77" s="206">
        <f>IFERROR('Tabel 11'!O77/'Tabel 12'!$F77*1000,"nb")</f>
        <v>4.6115307245606711</v>
      </c>
      <c r="Q77" s="206">
        <f>IFERROR('Tabel 11'!P77/'Tabel 12'!$F77*1000,"nb")</f>
        <v>4.6305082172543361</v>
      </c>
      <c r="R77" s="206">
        <f>IFERROR('Tabel 11'!Q77/'Tabel 12'!$F77*1000,"nb")</f>
        <v>7.7428170190154484</v>
      </c>
      <c r="S77" s="206">
        <f>IFERROR('Tabel 11'!R77/'Tabel 12'!$F77*1000,"nb")</f>
        <v>22.22264394428208</v>
      </c>
      <c r="T77" s="206">
        <f>IFERROR('Tabel 11'!S77/'Tabel 12'!$F77*1000,"nb")</f>
        <v>21.577409192697459</v>
      </c>
      <c r="U77" s="206">
        <f>IFERROR('Tabel 11'!T77/'Tabel 12'!$F77*1000,"nb")</f>
        <v>0.64523475158462062</v>
      </c>
      <c r="V77" s="206">
        <f>IFERROR('Tabel 11'!U77/'Tabel 12'!$F77*1000,"nb")</f>
        <v>0</v>
      </c>
      <c r="W77" s="206">
        <f>IFERROR('Tabel 11'!V77/'Tabel 12'!$F77*1000,"nb")</f>
        <v>0</v>
      </c>
      <c r="X77" s="206"/>
      <c r="Y77" s="206">
        <f>IFERROR('Tabel 11'!X77/'Tabel 12'!$F77*1000,"nb")</f>
        <v>8.900444073329032</v>
      </c>
      <c r="Z77" s="1"/>
    </row>
    <row r="78" spans="4:26" x14ac:dyDescent="0.25">
      <c r="D78" s="1" t="s">
        <v>601</v>
      </c>
      <c r="E78" s="1" t="s">
        <v>602</v>
      </c>
      <c r="F78" s="94">
        <v>54463</v>
      </c>
      <c r="H78" s="206">
        <f>IFERROR('Tabel 11'!G78/'Tabel 12'!$F78*1000,"nb")</f>
        <v>121.51368819198355</v>
      </c>
      <c r="I78" s="206">
        <f>IFERROR('Tabel 11'!H78/'Tabel 12'!$F78*1000,"nb")</f>
        <v>51.925160200503093</v>
      </c>
      <c r="J78" s="206">
        <f>IFERROR('Tabel 11'!I78/'Tabel 12'!$F78*1000,"nb")</f>
        <v>26.954078915961297</v>
      </c>
      <c r="K78" s="206">
        <f>IFERROR('Tabel 11'!J78/'Tabel 12'!$F78*1000,"nb")</f>
        <v>4.2597726897159536</v>
      </c>
      <c r="L78" s="206">
        <f>IFERROR('Tabel 11'!K78/'Tabel 12'!$F78*1000,"nb")</f>
        <v>20.711308594825844</v>
      </c>
      <c r="M78" s="206">
        <f>IFERROR('Tabel 11'!L78/'Tabel 12'!$F78*1000,"nb")</f>
        <v>0</v>
      </c>
      <c r="N78" s="206">
        <f>IFERROR('Tabel 11'!M78/'Tabel 12'!$F78*1000,"nb")</f>
        <v>0</v>
      </c>
      <c r="O78" s="206">
        <f>IFERROR('Tabel 11'!N78/'Tabel 12'!$F78*1000,"nb")</f>
        <v>34.904430530819091</v>
      </c>
      <c r="P78" s="206">
        <f>IFERROR('Tabel 11'!O78/'Tabel 12'!$F78*1000,"nb")</f>
        <v>26.348162973027559</v>
      </c>
      <c r="Q78" s="206">
        <f>IFERROR('Tabel 11'!P78/'Tabel 12'!$F78*1000,"nb")</f>
        <v>8.5562675577915268</v>
      </c>
      <c r="R78" s="206">
        <f>IFERROR('Tabel 11'!Q78/'Tabel 12'!$F78*1000,"nb")</f>
        <v>5.618493289021905</v>
      </c>
      <c r="S78" s="206">
        <f>IFERROR('Tabel 11'!R78/'Tabel 12'!$F78*1000,"nb")</f>
        <v>29.06560417163946</v>
      </c>
      <c r="T78" s="206">
        <f>IFERROR('Tabel 11'!S78/'Tabel 12'!$F78*1000,"nb")</f>
        <v>28.404604961166296</v>
      </c>
      <c r="U78" s="206">
        <f>IFERROR('Tabel 11'!T78/'Tabel 12'!$F78*1000,"nb")</f>
        <v>0.66099921047316523</v>
      </c>
      <c r="V78" s="206">
        <f>IFERROR('Tabel 11'!U78/'Tabel 12'!$F78*1000,"nb")</f>
        <v>0</v>
      </c>
      <c r="W78" s="206">
        <f>IFERROR('Tabel 11'!V78/'Tabel 12'!$F78*1000,"nb")</f>
        <v>0</v>
      </c>
      <c r="X78" s="206"/>
      <c r="Y78" s="206">
        <f>IFERROR('Tabel 11'!X78/'Tabel 12'!$F78*1000,"nb")</f>
        <v>24.475331876686923</v>
      </c>
      <c r="Z78" s="1"/>
    </row>
    <row r="79" spans="4:26" x14ac:dyDescent="0.25">
      <c r="D79" s="1" t="s">
        <v>274</v>
      </c>
      <c r="E79" s="1" t="s">
        <v>275</v>
      </c>
      <c r="F79" s="94">
        <v>67514</v>
      </c>
      <c r="H79" s="206">
        <f>IFERROR('Tabel 11'!G79/'Tabel 12'!$F79*1000,"nb")</f>
        <v>150.54655330746218</v>
      </c>
      <c r="I79" s="206">
        <f>IFERROR('Tabel 11'!H79/'Tabel 12'!$F79*1000,"nb")</f>
        <v>75.821311135468193</v>
      </c>
      <c r="J79" s="206">
        <f>IFERROR('Tabel 11'!I79/'Tabel 12'!$F79*1000,"nb")</f>
        <v>34.481737121189681</v>
      </c>
      <c r="K79" s="206">
        <f>IFERROR('Tabel 11'!J79/'Tabel 12'!$F79*1000,"nb")</f>
        <v>0</v>
      </c>
      <c r="L79" s="206">
        <f>IFERROR('Tabel 11'!K79/'Tabel 12'!$F79*1000,"nb")</f>
        <v>41.339574014278519</v>
      </c>
      <c r="M79" s="206">
        <f>IFERROR('Tabel 11'!L79/'Tabel 12'!$F79*1000,"nb")</f>
        <v>0</v>
      </c>
      <c r="N79" s="206">
        <f>IFERROR('Tabel 11'!M79/'Tabel 12'!$F79*1000,"nb")</f>
        <v>0</v>
      </c>
      <c r="O79" s="206">
        <f>IFERROR('Tabel 11'!N79/'Tabel 12'!$F79*1000,"nb")</f>
        <v>44.894392274194985</v>
      </c>
      <c r="P79" s="206">
        <f>IFERROR('Tabel 11'!O79/'Tabel 12'!$F79*1000,"nb")</f>
        <v>29.268003673312201</v>
      </c>
      <c r="Q79" s="206">
        <f>IFERROR('Tabel 11'!P79/'Tabel 12'!$F79*1000,"nb")</f>
        <v>15.626388600882779</v>
      </c>
      <c r="R79" s="206">
        <f>IFERROR('Tabel 11'!Q79/'Tabel 12'!$F79*1000,"nb")</f>
        <v>11.153242290487899</v>
      </c>
      <c r="S79" s="206">
        <f>IFERROR('Tabel 11'!R79/'Tabel 12'!$F79*1000,"nb")</f>
        <v>18.677607607311074</v>
      </c>
      <c r="T79" s="206">
        <f>IFERROR('Tabel 11'!S79/'Tabel 12'!$F79*1000,"nb")</f>
        <v>18.02589092632639</v>
      </c>
      <c r="U79" s="206">
        <f>IFERROR('Tabel 11'!T79/'Tabel 12'!$F79*1000,"nb")</f>
        <v>0.6517166809846846</v>
      </c>
      <c r="V79" s="206">
        <f>IFERROR('Tabel 11'!U79/'Tabel 12'!$F79*1000,"nb")</f>
        <v>0</v>
      </c>
      <c r="W79" s="206">
        <f>IFERROR('Tabel 11'!V79/'Tabel 12'!$F79*1000,"nb")</f>
        <v>0</v>
      </c>
      <c r="X79" s="206"/>
      <c r="Y79" s="206">
        <f>IFERROR('Tabel 11'!X79/'Tabel 12'!$F79*1000,"nb")</f>
        <v>25.239209645406881</v>
      </c>
      <c r="Z79" s="1"/>
    </row>
    <row r="80" spans="4:26" x14ac:dyDescent="0.25">
      <c r="D80" s="1" t="s">
        <v>308</v>
      </c>
      <c r="E80" s="1" t="s">
        <v>309</v>
      </c>
      <c r="F80" s="94">
        <v>56206</v>
      </c>
      <c r="H80" s="206">
        <f>IFERROR('Tabel 11'!G80/'Tabel 12'!$F80*1000,"nb")</f>
        <v>115.55705796534178</v>
      </c>
      <c r="I80" s="206">
        <f>IFERROR('Tabel 11'!H80/'Tabel 12'!$F80*1000,"nb")</f>
        <v>73.710991709070214</v>
      </c>
      <c r="J80" s="206">
        <f>IFERROR('Tabel 11'!I80/'Tabel 12'!$F80*1000,"nb")</f>
        <v>62.021848201259651</v>
      </c>
      <c r="K80" s="206">
        <f>IFERROR('Tabel 11'!J80/'Tabel 12'!$F80*1000,"nb")</f>
        <v>1.2632103334163611</v>
      </c>
      <c r="L80" s="206">
        <f>IFERROR('Tabel 11'!K80/'Tabel 12'!$F80*1000,"nb")</f>
        <v>10.425933174394194</v>
      </c>
      <c r="M80" s="206">
        <f>IFERROR('Tabel 11'!L80/'Tabel 12'!$F80*1000,"nb")</f>
        <v>0</v>
      </c>
      <c r="N80" s="206">
        <f>IFERROR('Tabel 11'!M80/'Tabel 12'!$F80*1000,"nb")</f>
        <v>0</v>
      </c>
      <c r="O80" s="206">
        <f>IFERROR('Tabel 11'!N80/'Tabel 12'!$F80*1000,"nb")</f>
        <v>2.8822545635697256</v>
      </c>
      <c r="P80" s="206">
        <f>IFERROR('Tabel 11'!O80/'Tabel 12'!$F80*1000,"nb")</f>
        <v>2.8822545635697256</v>
      </c>
      <c r="Q80" s="206">
        <f>IFERROR('Tabel 11'!P80/'Tabel 12'!$F80*1000,"nb")</f>
        <v>0</v>
      </c>
      <c r="R80" s="206">
        <f>IFERROR('Tabel 11'!Q80/'Tabel 12'!$F80*1000,"nb")</f>
        <v>3.5761306622068818</v>
      </c>
      <c r="S80" s="206">
        <f>IFERROR('Tabel 11'!R80/'Tabel 12'!$F80*1000,"nb")</f>
        <v>35.387681030494967</v>
      </c>
      <c r="T80" s="206">
        <f>IFERROR('Tabel 11'!S80/'Tabel 12'!$F80*1000,"nb")</f>
        <v>29.996797494929368</v>
      </c>
      <c r="U80" s="206">
        <f>IFERROR('Tabel 11'!T80/'Tabel 12'!$F80*1000,"nb")</f>
        <v>1.5300857559691134</v>
      </c>
      <c r="V80" s="206">
        <f>IFERROR('Tabel 11'!U80/'Tabel 12'!$F80*1000,"nb")</f>
        <v>3.8607977795964841</v>
      </c>
      <c r="W80" s="206">
        <f>IFERROR('Tabel 11'!V80/'Tabel 12'!$F80*1000,"nb")</f>
        <v>0</v>
      </c>
      <c r="X80" s="206"/>
      <c r="Y80" s="206">
        <f>IFERROR('Tabel 11'!X80/'Tabel 12'!$F80*1000,"nb")</f>
        <v>25.175248194142974</v>
      </c>
      <c r="Z80" s="1"/>
    </row>
    <row r="81" spans="4:26" x14ac:dyDescent="0.25">
      <c r="D81" s="1" t="s">
        <v>310</v>
      </c>
      <c r="E81" s="1" t="s">
        <v>311</v>
      </c>
      <c r="F81" s="94">
        <v>92526</v>
      </c>
      <c r="H81" s="206">
        <f>IFERROR('Tabel 11'!G81/'Tabel 12'!$F81*1000,"nb")</f>
        <v>76.36772366686121</v>
      </c>
      <c r="I81" s="206">
        <f>IFERROR('Tabel 11'!H81/'Tabel 12'!$F81*1000,"nb")</f>
        <v>34.811836672935172</v>
      </c>
      <c r="J81" s="206">
        <f>IFERROR('Tabel 11'!I81/'Tabel 12'!$F81*1000,"nb")</f>
        <v>19.88630222856278</v>
      </c>
      <c r="K81" s="206">
        <f>IFERROR('Tabel 11'!J81/'Tabel 12'!$F81*1000,"nb")</f>
        <v>2.1615545900611721E-2</v>
      </c>
      <c r="L81" s="206">
        <f>IFERROR('Tabel 11'!K81/'Tabel 12'!$F81*1000,"nb")</f>
        <v>10.224153210989344</v>
      </c>
      <c r="M81" s="206">
        <f>IFERROR('Tabel 11'!L81/'Tabel 12'!$F81*1000,"nb")</f>
        <v>0</v>
      </c>
      <c r="N81" s="206">
        <f>IFERROR('Tabel 11'!M81/'Tabel 12'!$F81*1000,"nb")</f>
        <v>4.6797656874824369</v>
      </c>
      <c r="O81" s="206">
        <f>IFERROR('Tabel 11'!N81/'Tabel 12'!$F81*1000,"nb")</f>
        <v>9.1757992348096753</v>
      </c>
      <c r="P81" s="206">
        <f>IFERROR('Tabel 11'!O81/'Tabel 12'!$F81*1000,"nb")</f>
        <v>8.8623738192508057</v>
      </c>
      <c r="Q81" s="206">
        <f>IFERROR('Tabel 11'!P81/'Tabel 12'!$F81*1000,"nb")</f>
        <v>0.31342541555886999</v>
      </c>
      <c r="R81" s="206">
        <f>IFERROR('Tabel 11'!Q81/'Tabel 12'!$F81*1000,"nb")</f>
        <v>6.8953591422951384</v>
      </c>
      <c r="S81" s="206">
        <f>IFERROR('Tabel 11'!R81/'Tabel 12'!$F81*1000,"nb")</f>
        <v>25.484728616821219</v>
      </c>
      <c r="T81" s="206">
        <f>IFERROR('Tabel 11'!S81/'Tabel 12'!$F81*1000,"nb")</f>
        <v>21.496660398158355</v>
      </c>
      <c r="U81" s="206">
        <f>IFERROR('Tabel 11'!T81/'Tabel 12'!$F81*1000,"nb")</f>
        <v>3.3612173875451226</v>
      </c>
      <c r="V81" s="206">
        <f>IFERROR('Tabel 11'!U81/'Tabel 12'!$F81*1000,"nb")</f>
        <v>0.62685083111773998</v>
      </c>
      <c r="W81" s="206">
        <f>IFERROR('Tabel 11'!V81/'Tabel 12'!$F81*1000,"nb")</f>
        <v>0</v>
      </c>
      <c r="X81" s="206"/>
      <c r="Y81" s="206">
        <f>IFERROR('Tabel 11'!X81/'Tabel 12'!$F81*1000,"nb")</f>
        <v>-7.5654410652141027E-2</v>
      </c>
      <c r="Z81" s="1"/>
    </row>
    <row r="82" spans="4:26" x14ac:dyDescent="0.25">
      <c r="D82" s="1" t="s">
        <v>225</v>
      </c>
      <c r="E82" s="1" t="s">
        <v>226</v>
      </c>
      <c r="F82" s="94">
        <v>58763</v>
      </c>
      <c r="H82" s="206">
        <f>IFERROR('Tabel 11'!G82/'Tabel 12'!$F82*1000,"nb")</f>
        <v>123.56414750778551</v>
      </c>
      <c r="I82" s="206">
        <f>IFERROR('Tabel 11'!H82/'Tabel 12'!$F82*1000,"nb")</f>
        <v>69.482497489917122</v>
      </c>
      <c r="J82" s="206">
        <f>IFERROR('Tabel 11'!I82/'Tabel 12'!$F82*1000,"nb")</f>
        <v>43.445705631094391</v>
      </c>
      <c r="K82" s="206">
        <f>IFERROR('Tabel 11'!J82/'Tabel 12'!$F82*1000,"nb")</f>
        <v>2.6887667409764648</v>
      </c>
      <c r="L82" s="206">
        <f>IFERROR('Tabel 11'!K82/'Tabel 12'!$F82*1000,"nb")</f>
        <v>0.62964790769702017</v>
      </c>
      <c r="M82" s="206">
        <f>IFERROR('Tabel 11'!L82/'Tabel 12'!$F82*1000,"nb")</f>
        <v>0</v>
      </c>
      <c r="N82" s="206">
        <f>IFERROR('Tabel 11'!M82/'Tabel 12'!$F82*1000,"nb")</f>
        <v>22.718377210149242</v>
      </c>
      <c r="O82" s="206">
        <f>IFERROR('Tabel 11'!N82/'Tabel 12'!$F82*1000,"nb")</f>
        <v>18.072596702006365</v>
      </c>
      <c r="P82" s="206">
        <f>IFERROR('Tabel 11'!O82/'Tabel 12'!$F82*1000,"nb")</f>
        <v>14.958392185558941</v>
      </c>
      <c r="Q82" s="206">
        <f>IFERROR('Tabel 11'!P82/'Tabel 12'!$F82*1000,"nb")</f>
        <v>3.1142045164474244</v>
      </c>
      <c r="R82" s="206">
        <f>IFERROR('Tabel 11'!Q82/'Tabel 12'!$F82*1000,"nb")</f>
        <v>4.7478855742559096</v>
      </c>
      <c r="S82" s="206">
        <f>IFERROR('Tabel 11'!R82/'Tabel 12'!$F82*1000,"nb")</f>
        <v>31.261167741606108</v>
      </c>
      <c r="T82" s="206">
        <f>IFERROR('Tabel 11'!S82/'Tabel 12'!$F82*1000,"nb")</f>
        <v>30.56344978983374</v>
      </c>
      <c r="U82" s="206">
        <f>IFERROR('Tabel 11'!T82/'Tabel 12'!$F82*1000,"nb")</f>
        <v>0.69771795177237372</v>
      </c>
      <c r="V82" s="206">
        <f>IFERROR('Tabel 11'!U82/'Tabel 12'!$F82*1000,"nb")</f>
        <v>0</v>
      </c>
      <c r="W82" s="206">
        <f>IFERROR('Tabel 11'!V82/'Tabel 12'!$F82*1000,"nb")</f>
        <v>0</v>
      </c>
      <c r="X82" s="206"/>
      <c r="Y82" s="206">
        <f>IFERROR('Tabel 11'!X82/'Tabel 12'!$F82*1000,"nb")</f>
        <v>7.5047223593077277</v>
      </c>
      <c r="Z82" s="1"/>
    </row>
    <row r="83" spans="4:26" x14ac:dyDescent="0.25">
      <c r="D83" s="1" t="s">
        <v>237</v>
      </c>
      <c r="E83" s="1" t="s">
        <v>238</v>
      </c>
      <c r="F83" s="94">
        <v>50011</v>
      </c>
      <c r="H83" s="206">
        <f>IFERROR('Tabel 11'!G83/'Tabel 12'!$F83*1000,"nb")</f>
        <v>150.82681810001799</v>
      </c>
      <c r="I83" s="206">
        <f>IFERROR('Tabel 11'!H83/'Tabel 12'!$F83*1000,"nb")</f>
        <v>88.460538681490078</v>
      </c>
      <c r="J83" s="206">
        <f>IFERROR('Tabel 11'!I83/'Tabel 12'!$F83*1000,"nb")</f>
        <v>44.730159364939716</v>
      </c>
      <c r="K83" s="206">
        <f>IFERROR('Tabel 11'!J83/'Tabel 12'!$F83*1000,"nb")</f>
        <v>9.4979104596988666</v>
      </c>
      <c r="L83" s="206">
        <f>IFERROR('Tabel 11'!K83/'Tabel 12'!$F83*1000,"nb")</f>
        <v>27.973845753934135</v>
      </c>
      <c r="M83" s="206">
        <f>IFERROR('Tabel 11'!L83/'Tabel 12'!$F83*1000,"nb")</f>
        <v>0</v>
      </c>
      <c r="N83" s="206">
        <f>IFERROR('Tabel 11'!M83/'Tabel 12'!$F83*1000,"nb")</f>
        <v>6.2586231029173582</v>
      </c>
      <c r="O83" s="206">
        <f>IFERROR('Tabel 11'!N83/'Tabel 12'!$F83*1000,"nb")</f>
        <v>19.875627361980367</v>
      </c>
      <c r="P83" s="206">
        <f>IFERROR('Tabel 11'!O83/'Tabel 12'!$F83*1000,"nb")</f>
        <v>18.815860510687649</v>
      </c>
      <c r="Q83" s="206">
        <f>IFERROR('Tabel 11'!P83/'Tabel 12'!$F83*1000,"nb")</f>
        <v>1.0597668512927156</v>
      </c>
      <c r="R83" s="206">
        <f>IFERROR('Tabel 11'!Q83/'Tabel 12'!$F83*1000,"nb")</f>
        <v>13.716982263901942</v>
      </c>
      <c r="S83" s="206">
        <f>IFERROR('Tabel 11'!R83/'Tabel 12'!$F83*1000,"nb")</f>
        <v>28.773669792645617</v>
      </c>
      <c r="T83" s="206">
        <f>IFERROR('Tabel 11'!S83/'Tabel 12'!$F83*1000,"nb")</f>
        <v>26.974065705544781</v>
      </c>
      <c r="U83" s="206">
        <f>IFERROR('Tabel 11'!T83/'Tabel 12'!$F83*1000,"nb")</f>
        <v>1.7996040871008379</v>
      </c>
      <c r="V83" s="206">
        <f>IFERROR('Tabel 11'!U83/'Tabel 12'!$F83*1000,"nb")</f>
        <v>0</v>
      </c>
      <c r="W83" s="206">
        <f>IFERROR('Tabel 11'!V83/'Tabel 12'!$F83*1000,"nb")</f>
        <v>6.7785087280798217</v>
      </c>
      <c r="X83" s="206"/>
      <c r="Y83" s="206">
        <f>IFERROR('Tabel 11'!X83/'Tabel 12'!$F83*1000,"nb")</f>
        <v>13.756973465837516</v>
      </c>
      <c r="Z83" s="1"/>
    </row>
    <row r="84" spans="4:26" x14ac:dyDescent="0.25">
      <c r="D84" s="1" t="s">
        <v>44</v>
      </c>
      <c r="E84" s="1" t="s">
        <v>45</v>
      </c>
      <c r="F84" s="94">
        <v>79811</v>
      </c>
      <c r="H84" s="206">
        <f>IFERROR('Tabel 11'!G84/'Tabel 12'!$F84*1000,"nb")</f>
        <v>95.625916227086492</v>
      </c>
      <c r="I84" s="206">
        <f>IFERROR('Tabel 11'!H84/'Tabel 12'!$F84*1000,"nb")</f>
        <v>65.893172620315497</v>
      </c>
      <c r="J84" s="206">
        <f>IFERROR('Tabel 11'!I84/'Tabel 12'!$F84*1000,"nb")</f>
        <v>18.468632143438874</v>
      </c>
      <c r="K84" s="206">
        <f>IFERROR('Tabel 11'!J84/'Tabel 12'!$F84*1000,"nb")</f>
        <v>1.0274272969891369</v>
      </c>
      <c r="L84" s="206">
        <f>IFERROR('Tabel 11'!K84/'Tabel 12'!$F84*1000,"nb")</f>
        <v>18.080214506772251</v>
      </c>
      <c r="M84" s="206">
        <f>IFERROR('Tabel 11'!L84/'Tabel 12'!$F84*1000,"nb")</f>
        <v>6.2648005913971766E-2</v>
      </c>
      <c r="N84" s="206">
        <f>IFERROR('Tabel 11'!M84/'Tabel 12'!$F84*1000,"nb")</f>
        <v>28.254250667201266</v>
      </c>
      <c r="O84" s="206">
        <f>IFERROR('Tabel 11'!N84/'Tabel 12'!$F84*1000,"nb")</f>
        <v>0</v>
      </c>
      <c r="P84" s="206">
        <f>IFERROR('Tabel 11'!O84/'Tabel 12'!$F84*1000,"nb")</f>
        <v>0</v>
      </c>
      <c r="Q84" s="206">
        <f>IFERROR('Tabel 11'!P84/'Tabel 12'!$F84*1000,"nb")</f>
        <v>0</v>
      </c>
      <c r="R84" s="206">
        <f>IFERROR('Tabel 11'!Q84/'Tabel 12'!$F84*1000,"nb")</f>
        <v>6.2648005913971766E-2</v>
      </c>
      <c r="S84" s="206">
        <f>IFERROR('Tabel 11'!R84/'Tabel 12'!$F84*1000,"nb")</f>
        <v>29.670095600857024</v>
      </c>
      <c r="T84" s="206">
        <f>IFERROR('Tabel 11'!S84/'Tabel 12'!$F84*1000,"nb")</f>
        <v>28.529901893222739</v>
      </c>
      <c r="U84" s="206">
        <f>IFERROR('Tabel 11'!T84/'Tabel 12'!$F84*1000,"nb")</f>
        <v>0.28818082720427013</v>
      </c>
      <c r="V84" s="206">
        <f>IFERROR('Tabel 11'!U84/'Tabel 12'!$F84*1000,"nb")</f>
        <v>0.85201288043001588</v>
      </c>
      <c r="W84" s="206">
        <f>IFERROR('Tabel 11'!V84/'Tabel 12'!$F84*1000,"nb")</f>
        <v>0</v>
      </c>
      <c r="X84" s="206"/>
      <c r="Y84" s="206">
        <f>IFERROR('Tabel 11'!X84/'Tabel 12'!$F84*1000,"nb")</f>
        <v>4.2976532056984631</v>
      </c>
      <c r="Z84" s="1"/>
    </row>
    <row r="85" spans="4:26" x14ac:dyDescent="0.25">
      <c r="D85" s="1" t="s">
        <v>692</v>
      </c>
      <c r="E85" s="1" t="s">
        <v>693</v>
      </c>
      <c r="F85" s="94">
        <v>63363</v>
      </c>
      <c r="H85" s="206">
        <f>IFERROR('Tabel 11'!G85/'Tabel 12'!$F85*1000,"nb")</f>
        <v>22.426337136814858</v>
      </c>
      <c r="I85" s="206">
        <f>IFERROR('Tabel 11'!H85/'Tabel 12'!$F85*1000,"nb")</f>
        <v>6.344396572132001</v>
      </c>
      <c r="J85" s="206">
        <f>IFERROR('Tabel 11'!I85/'Tabel 12'!$F85*1000,"nb")</f>
        <v>1.5150797784195824</v>
      </c>
      <c r="K85" s="206">
        <f>IFERROR('Tabel 11'!J85/'Tabel 12'!$F85*1000,"nb")</f>
        <v>0.14203872922683586</v>
      </c>
      <c r="L85" s="206">
        <f>IFERROR('Tabel 11'!K85/'Tabel 12'!$F85*1000,"nb")</f>
        <v>0.77332197023499516</v>
      </c>
      <c r="M85" s="206">
        <f>IFERROR('Tabel 11'!L85/'Tabel 12'!$F85*1000,"nb")</f>
        <v>0</v>
      </c>
      <c r="N85" s="206">
        <f>IFERROR('Tabel 11'!M85/'Tabel 12'!$F85*1000,"nb")</f>
        <v>3.913956094250588</v>
      </c>
      <c r="O85" s="206">
        <f>IFERROR('Tabel 11'!N85/'Tabel 12'!$F85*1000,"nb")</f>
        <v>0.26829537742846771</v>
      </c>
      <c r="P85" s="206">
        <f>IFERROR('Tabel 11'!O85/'Tabel 12'!$F85*1000,"nb")</f>
        <v>0.26829537742846771</v>
      </c>
      <c r="Q85" s="206">
        <f>IFERROR('Tabel 11'!P85/'Tabel 12'!$F85*1000,"nb")</f>
        <v>0</v>
      </c>
      <c r="R85" s="206">
        <f>IFERROR('Tabel 11'!Q85/'Tabel 12'!$F85*1000,"nb")</f>
        <v>0.69441156510897528</v>
      </c>
      <c r="S85" s="206">
        <f>IFERROR('Tabel 11'!R85/'Tabel 12'!$F85*1000,"nb")</f>
        <v>15.119233622145416</v>
      </c>
      <c r="T85" s="206">
        <f>IFERROR('Tabel 11'!S85/'Tabel 12'!$F85*1000,"nb")</f>
        <v>14.582642867288481</v>
      </c>
      <c r="U85" s="206">
        <f>IFERROR('Tabel 11'!T85/'Tabel 12'!$F85*1000,"nb")</f>
        <v>0.52080867383173135</v>
      </c>
      <c r="V85" s="206">
        <f>IFERROR('Tabel 11'!U85/'Tabel 12'!$F85*1000,"nb")</f>
        <v>1.5782081025203985E-2</v>
      </c>
      <c r="W85" s="206">
        <f>IFERROR('Tabel 11'!V85/'Tabel 12'!$F85*1000,"nb")</f>
        <v>0</v>
      </c>
      <c r="X85" s="206"/>
      <c r="Y85" s="206">
        <f>IFERROR('Tabel 11'!X85/'Tabel 12'!$F85*1000,"nb")</f>
        <v>1.799157236873254</v>
      </c>
      <c r="Z85" s="1"/>
    </row>
    <row r="86" spans="4:26" x14ac:dyDescent="0.25">
      <c r="D86" s="1" t="s">
        <v>344</v>
      </c>
      <c r="E86" s="1" t="s">
        <v>345</v>
      </c>
      <c r="F86" s="94">
        <v>77200</v>
      </c>
      <c r="H86" s="206">
        <f>IFERROR('Tabel 11'!G86/'Tabel 12'!$F86*1000,"nb")</f>
        <v>81.580310880829003</v>
      </c>
      <c r="I86" s="206">
        <f>IFERROR('Tabel 11'!H86/'Tabel 12'!$F86*1000,"nb")</f>
        <v>43.484455958549226</v>
      </c>
      <c r="J86" s="206">
        <f>IFERROR('Tabel 11'!I86/'Tabel 12'!$F86*1000,"nb")</f>
        <v>22.279792746113991</v>
      </c>
      <c r="K86" s="206">
        <f>IFERROR('Tabel 11'!J86/'Tabel 12'!$F86*1000,"nb")</f>
        <v>16.541450777202073</v>
      </c>
      <c r="L86" s="206">
        <f>IFERROR('Tabel 11'!K86/'Tabel 12'!$F86*1000,"nb")</f>
        <v>0</v>
      </c>
      <c r="M86" s="206">
        <f>IFERROR('Tabel 11'!L86/'Tabel 12'!$F86*1000,"nb")</f>
        <v>0</v>
      </c>
      <c r="N86" s="206">
        <f>IFERROR('Tabel 11'!M86/'Tabel 12'!$F86*1000,"nb")</f>
        <v>4.6632124352331603</v>
      </c>
      <c r="O86" s="206">
        <f>IFERROR('Tabel 11'!N86/'Tabel 12'!$F86*1000,"nb")</f>
        <v>14.883419689119172</v>
      </c>
      <c r="P86" s="206">
        <f>IFERROR('Tabel 11'!O86/'Tabel 12'!$F86*1000,"nb")</f>
        <v>8.5362694300518136</v>
      </c>
      <c r="Q86" s="206">
        <f>IFERROR('Tabel 11'!P86/'Tabel 12'!$F86*1000,"nb")</f>
        <v>6.347150259067357</v>
      </c>
      <c r="R86" s="206">
        <f>IFERROR('Tabel 11'!Q86/'Tabel 12'!$F86*1000,"nb")</f>
        <v>3.8989637305699483</v>
      </c>
      <c r="S86" s="206">
        <f>IFERROR('Tabel 11'!R86/'Tabel 12'!$F86*1000,"nb")</f>
        <v>19.313471502590673</v>
      </c>
      <c r="T86" s="206">
        <f>IFERROR('Tabel 11'!S86/'Tabel 12'!$F86*1000,"nb")</f>
        <v>18.652849740932641</v>
      </c>
      <c r="U86" s="206">
        <f>IFERROR('Tabel 11'!T86/'Tabel 12'!$F86*1000,"nb")</f>
        <v>0.66062176165803099</v>
      </c>
      <c r="V86" s="206">
        <f>IFERROR('Tabel 11'!U86/'Tabel 12'!$F86*1000,"nb")</f>
        <v>0</v>
      </c>
      <c r="W86" s="206">
        <f>IFERROR('Tabel 11'!V86/'Tabel 12'!$F86*1000,"nb")</f>
        <v>0</v>
      </c>
      <c r="X86" s="206"/>
      <c r="Y86" s="206">
        <f>IFERROR('Tabel 11'!X86/'Tabel 12'!$F86*1000,"nb")</f>
        <v>3.8601036269430051</v>
      </c>
      <c r="Z86" s="1"/>
    </row>
    <row r="87" spans="4:26" x14ac:dyDescent="0.25">
      <c r="D87" s="1" t="s">
        <v>251</v>
      </c>
      <c r="E87" s="1" t="s">
        <v>252</v>
      </c>
      <c r="F87" s="94">
        <v>91743</v>
      </c>
      <c r="H87" s="206">
        <f>IFERROR('Tabel 11'!G87/'Tabel 12'!$F87*1000,"nb")</f>
        <v>184.35193965752157</v>
      </c>
      <c r="I87" s="206">
        <f>IFERROR('Tabel 11'!H87/'Tabel 12'!$F87*1000,"nb")</f>
        <v>164.90631437820869</v>
      </c>
      <c r="J87" s="206">
        <f>IFERROR('Tabel 11'!I87/'Tabel 12'!$F87*1000,"nb")</f>
        <v>85.172710724523938</v>
      </c>
      <c r="K87" s="206">
        <f>IFERROR('Tabel 11'!J87/'Tabel 12'!$F87*1000,"nb")</f>
        <v>0</v>
      </c>
      <c r="L87" s="206">
        <f>IFERROR('Tabel 11'!K87/'Tabel 12'!$F87*1000,"nb")</f>
        <v>3.8368049878464845</v>
      </c>
      <c r="M87" s="206">
        <f>IFERROR('Tabel 11'!L87/'Tabel 12'!$F87*1000,"nb")</f>
        <v>1.0682013886618051</v>
      </c>
      <c r="N87" s="206">
        <f>IFERROR('Tabel 11'!M87/'Tabel 12'!$F87*1000,"nb")</f>
        <v>74.828597277176456</v>
      </c>
      <c r="O87" s="206">
        <f>IFERROR('Tabel 11'!N87/'Tabel 12'!$F87*1000,"nb")</f>
        <v>8.8508115060549581</v>
      </c>
      <c r="P87" s="206">
        <f>IFERROR('Tabel 11'!O87/'Tabel 12'!$F87*1000,"nb")</f>
        <v>8.600111180144534</v>
      </c>
      <c r="Q87" s="206">
        <f>IFERROR('Tabel 11'!P87/'Tabel 12'!$F87*1000,"nb")</f>
        <v>0.25070032591042368</v>
      </c>
      <c r="R87" s="206">
        <f>IFERROR('Tabel 11'!Q87/'Tabel 12'!$F87*1000,"nb")</f>
        <v>6.4637084028209237</v>
      </c>
      <c r="S87" s="206">
        <f>IFERROR('Tabel 11'!R87/'Tabel 12'!$F87*1000,"nb")</f>
        <v>4.1311053704369822</v>
      </c>
      <c r="T87" s="206">
        <f>IFERROR('Tabel 11'!S87/'Tabel 12'!$F87*1000,"nb")</f>
        <v>3.4771045202358764</v>
      </c>
      <c r="U87" s="206">
        <f>IFERROR('Tabel 11'!T87/'Tabel 12'!$F87*1000,"nb")</f>
        <v>0.65400085020110521</v>
      </c>
      <c r="V87" s="206">
        <f>IFERROR('Tabel 11'!U87/'Tabel 12'!$F87*1000,"nb")</f>
        <v>0</v>
      </c>
      <c r="W87" s="206">
        <f>IFERROR('Tabel 11'!V87/'Tabel 12'!$F87*1000,"nb")</f>
        <v>0</v>
      </c>
      <c r="X87" s="206"/>
      <c r="Y87" s="206">
        <f>IFERROR('Tabel 11'!X87/'Tabel 12'!$F87*1000,"nb")</f>
        <v>34.781945216528783</v>
      </c>
      <c r="Z87" s="1"/>
    </row>
    <row r="88" spans="4:26" x14ac:dyDescent="0.25">
      <c r="D88" s="1" t="s">
        <v>75</v>
      </c>
      <c r="E88" s="1" t="s">
        <v>76</v>
      </c>
      <c r="F88" s="94">
        <v>89999</v>
      </c>
      <c r="H88" s="206">
        <f>IFERROR('Tabel 11'!G88/'Tabel 12'!$F88*1000,"nb")</f>
        <v>107.04563384037601</v>
      </c>
      <c r="I88" s="206">
        <f>IFERROR('Tabel 11'!H88/'Tabel 12'!$F88*1000,"nb")</f>
        <v>57.656196179957554</v>
      </c>
      <c r="J88" s="206">
        <f>IFERROR('Tabel 11'!I88/'Tabel 12'!$F88*1000,"nb")</f>
        <v>54.045044944943832</v>
      </c>
      <c r="K88" s="206">
        <f>IFERROR('Tabel 11'!J88/'Tabel 12'!$F88*1000,"nb")</f>
        <v>0.37778197535528174</v>
      </c>
      <c r="L88" s="206">
        <f>IFERROR('Tabel 11'!K88/'Tabel 12'!$F88*1000,"nb")</f>
        <v>0</v>
      </c>
      <c r="M88" s="206">
        <f>IFERROR('Tabel 11'!L88/'Tabel 12'!$F88*1000,"nb")</f>
        <v>3.3333703707818976E-2</v>
      </c>
      <c r="N88" s="206">
        <f>IFERROR('Tabel 11'!M88/'Tabel 12'!$F88*1000,"nb")</f>
        <v>3.2000355559506217</v>
      </c>
      <c r="O88" s="206">
        <f>IFERROR('Tabel 11'!N88/'Tabel 12'!$F88*1000,"nb")</f>
        <v>12.811253458371759</v>
      </c>
      <c r="P88" s="206">
        <f>IFERROR('Tabel 11'!O88/'Tabel 12'!$F88*1000,"nb")</f>
        <v>12.811253458371759</v>
      </c>
      <c r="Q88" s="206">
        <f>IFERROR('Tabel 11'!P88/'Tabel 12'!$F88*1000,"nb")</f>
        <v>0</v>
      </c>
      <c r="R88" s="206">
        <f>IFERROR('Tabel 11'!Q88/'Tabel 12'!$F88*1000,"nb")</f>
        <v>11.000122223580261</v>
      </c>
      <c r="S88" s="206">
        <f>IFERROR('Tabel 11'!R88/'Tabel 12'!$F88*1000,"nb")</f>
        <v>25.57806197846643</v>
      </c>
      <c r="T88" s="206">
        <f>IFERROR('Tabel 11'!S88/'Tabel 12'!$F88*1000,"nb")</f>
        <v>24.922499138879321</v>
      </c>
      <c r="U88" s="206">
        <f>IFERROR('Tabel 11'!T88/'Tabel 12'!$F88*1000,"nb")</f>
        <v>0.65556283958710648</v>
      </c>
      <c r="V88" s="206">
        <f>IFERROR('Tabel 11'!U88/'Tabel 12'!$F88*1000,"nb")</f>
        <v>0</v>
      </c>
      <c r="W88" s="206">
        <f>IFERROR('Tabel 11'!V88/'Tabel 12'!$F88*1000,"nb")</f>
        <v>0</v>
      </c>
      <c r="X88" s="206"/>
      <c r="Y88" s="206">
        <f>IFERROR('Tabel 11'!X88/'Tabel 12'!$F88*1000,"nb")</f>
        <v>4.7111634573717494</v>
      </c>
      <c r="Z88" s="1"/>
    </row>
    <row r="89" spans="4:26" x14ac:dyDescent="0.25">
      <c r="D89" s="1" t="s">
        <v>704</v>
      </c>
      <c r="E89" s="1" t="s">
        <v>705</v>
      </c>
      <c r="F89" s="94">
        <v>76433</v>
      </c>
      <c r="H89" s="206">
        <f>IFERROR('Tabel 11'!G89/'Tabel 12'!$F89*1000,"nb")</f>
        <v>58.142425392173536</v>
      </c>
      <c r="I89" s="206">
        <f>IFERROR('Tabel 11'!H89/'Tabel 12'!$F89*1000,"nb")</f>
        <v>13.789855167270682</v>
      </c>
      <c r="J89" s="206">
        <f>IFERROR('Tabel 11'!I89/'Tabel 12'!$F89*1000,"nb")</f>
        <v>6.9106276084937139</v>
      </c>
      <c r="K89" s="206">
        <f>IFERROR('Tabel 11'!J89/'Tabel 12'!$F89*1000,"nb")</f>
        <v>2.3654704119948189</v>
      </c>
      <c r="L89" s="206">
        <f>IFERROR('Tabel 11'!K89/'Tabel 12'!$F89*1000,"nb")</f>
        <v>3.0353381392853871</v>
      </c>
      <c r="M89" s="206">
        <f>IFERROR('Tabel 11'!L89/'Tabel 12'!$F89*1000,"nb")</f>
        <v>0</v>
      </c>
      <c r="N89" s="206">
        <f>IFERROR('Tabel 11'!M89/'Tabel 12'!$F89*1000,"nb")</f>
        <v>1.4784190074967618</v>
      </c>
      <c r="O89" s="206">
        <f>IFERROR('Tabel 11'!N89/'Tabel 12'!$F89*1000,"nb")</f>
        <v>11.997435662606465</v>
      </c>
      <c r="P89" s="206">
        <f>IFERROR('Tabel 11'!O89/'Tabel 12'!$F89*1000,"nb")</f>
        <v>6.894927583635341</v>
      </c>
      <c r="Q89" s="206">
        <f>IFERROR('Tabel 11'!P89/'Tabel 12'!$F89*1000,"nb")</f>
        <v>5.102508078971125</v>
      </c>
      <c r="R89" s="206">
        <f>IFERROR('Tabel 11'!Q89/'Tabel 12'!$F89*1000,"nb")</f>
        <v>3.8726727983985976</v>
      </c>
      <c r="S89" s="206">
        <f>IFERROR('Tabel 11'!R89/'Tabel 12'!$F89*1000,"nb")</f>
        <v>28.482461763897792</v>
      </c>
      <c r="T89" s="206">
        <f>IFERROR('Tabel 11'!S89/'Tabel 12'!$F89*1000,"nb")</f>
        <v>26.597150445488204</v>
      </c>
      <c r="U89" s="206">
        <f>IFERROR('Tabel 11'!T89/'Tabel 12'!$F89*1000,"nb")</f>
        <v>0.7392095037483809</v>
      </c>
      <c r="V89" s="206">
        <f>IFERROR('Tabel 11'!U89/'Tabel 12'!$F89*1000,"nb")</f>
        <v>1.1461018146612063</v>
      </c>
      <c r="W89" s="206">
        <f>IFERROR('Tabel 11'!V89/'Tabel 12'!$F89*1000,"nb")</f>
        <v>0.98125155364829331</v>
      </c>
      <c r="X89" s="206"/>
      <c r="Y89" s="206">
        <f>IFERROR('Tabel 11'!X89/'Tabel 12'!$F89*1000,"nb")</f>
        <v>7.1173446024622873</v>
      </c>
      <c r="Z89" s="1"/>
    </row>
    <row r="90" spans="4:26" x14ac:dyDescent="0.25">
      <c r="D90" s="1" t="s">
        <v>706</v>
      </c>
      <c r="E90" s="1" t="s">
        <v>707</v>
      </c>
      <c r="F90" s="94">
        <v>50589</v>
      </c>
      <c r="H90" s="206">
        <f>IFERROR('Tabel 11'!G90/'Tabel 12'!$F90*1000,"nb")</f>
        <v>41.293561841507042</v>
      </c>
      <c r="I90" s="206">
        <f>IFERROR('Tabel 11'!H90/'Tabel 12'!$F90*1000,"nb")</f>
        <v>8.6382415149538438</v>
      </c>
      <c r="J90" s="206">
        <f>IFERROR('Tabel 11'!I90/'Tabel 12'!$F90*1000,"nb")</f>
        <v>3.3801814623732431</v>
      </c>
      <c r="K90" s="206">
        <f>IFERROR('Tabel 11'!J90/'Tabel 12'!$F90*1000,"nb")</f>
        <v>0</v>
      </c>
      <c r="L90" s="206">
        <f>IFERROR('Tabel 11'!K90/'Tabel 12'!$F90*1000,"nb")</f>
        <v>5.2580600525806007</v>
      </c>
      <c r="M90" s="206">
        <f>IFERROR('Tabel 11'!L90/'Tabel 12'!$F90*1000,"nb")</f>
        <v>0</v>
      </c>
      <c r="N90" s="206">
        <f>IFERROR('Tabel 11'!M90/'Tabel 12'!$F90*1000,"nb")</f>
        <v>0</v>
      </c>
      <c r="O90" s="206">
        <f>IFERROR('Tabel 11'!N90/'Tabel 12'!$F90*1000,"nb")</f>
        <v>7.7882543635968293</v>
      </c>
      <c r="P90" s="206">
        <f>IFERROR('Tabel 11'!O90/'Tabel 12'!$F90*1000,"nb")</f>
        <v>3.3801814623732431</v>
      </c>
      <c r="Q90" s="206">
        <f>IFERROR('Tabel 11'!P90/'Tabel 12'!$F90*1000,"nb")</f>
        <v>4.4080729012235862</v>
      </c>
      <c r="R90" s="206">
        <f>IFERROR('Tabel 11'!Q90/'Tabel 12'!$F90*1000,"nb")</f>
        <v>9.3103243788175298</v>
      </c>
      <c r="S90" s="206">
        <f>IFERROR('Tabel 11'!R90/'Tabel 12'!$F90*1000,"nb")</f>
        <v>15.556741584138845</v>
      </c>
      <c r="T90" s="206">
        <f>IFERROR('Tabel 11'!S90/'Tabel 12'!$F90*1000,"nb")</f>
        <v>15.556741584138845</v>
      </c>
      <c r="U90" s="206">
        <f>IFERROR('Tabel 11'!T90/'Tabel 12'!$F90*1000,"nb")</f>
        <v>0</v>
      </c>
      <c r="V90" s="206">
        <f>IFERROR('Tabel 11'!U90/'Tabel 12'!$F90*1000,"nb")</f>
        <v>0</v>
      </c>
      <c r="W90" s="206">
        <f>IFERROR('Tabel 11'!V90/'Tabel 12'!$F90*1000,"nb")</f>
        <v>0</v>
      </c>
      <c r="X90" s="206"/>
      <c r="Y90" s="206">
        <f>IFERROR('Tabel 11'!X90/'Tabel 12'!$F90*1000,"nb")</f>
        <v>6.028978631718358</v>
      </c>
      <c r="Z90" s="1"/>
    </row>
    <row r="91" spans="4:26" x14ac:dyDescent="0.25">
      <c r="D91" s="1" t="s">
        <v>708</v>
      </c>
      <c r="E91" s="1" t="s">
        <v>709</v>
      </c>
      <c r="F91" s="94">
        <v>55674</v>
      </c>
      <c r="H91" s="206">
        <f>IFERROR('Tabel 11'!G91/'Tabel 12'!$F91*1000,"nb")</f>
        <v>36.534109279017137</v>
      </c>
      <c r="I91" s="206">
        <f>IFERROR('Tabel 11'!H91/'Tabel 12'!$F91*1000,"nb")</f>
        <v>18.931637748320579</v>
      </c>
      <c r="J91" s="206">
        <f>IFERROR('Tabel 11'!I91/'Tabel 12'!$F91*1000,"nb")</f>
        <v>10.435750978912958</v>
      </c>
      <c r="K91" s="206">
        <f>IFERROR('Tabel 11'!J91/'Tabel 12'!$F91*1000,"nb")</f>
        <v>0.53885116930703736</v>
      </c>
      <c r="L91" s="206">
        <f>IFERROR('Tabel 11'!K91/'Tabel 12'!$F91*1000,"nb")</f>
        <v>0.71846822574271652</v>
      </c>
      <c r="M91" s="206">
        <f>IFERROR('Tabel 11'!L91/'Tabel 12'!$F91*1000,"nb")</f>
        <v>0</v>
      </c>
      <c r="N91" s="206">
        <f>IFERROR('Tabel 11'!M91/'Tabel 12'!$F91*1000,"nb")</f>
        <v>7.2385673743578689</v>
      </c>
      <c r="O91" s="206">
        <f>IFERROR('Tabel 11'!N91/'Tabel 12'!$F91*1000,"nb")</f>
        <v>0</v>
      </c>
      <c r="P91" s="206">
        <f>IFERROR('Tabel 11'!O91/'Tabel 12'!$F91*1000,"nb")</f>
        <v>0</v>
      </c>
      <c r="Q91" s="206">
        <f>IFERROR('Tabel 11'!P91/'Tabel 12'!$F91*1000,"nb")</f>
        <v>0</v>
      </c>
      <c r="R91" s="206">
        <f>IFERROR('Tabel 11'!Q91/'Tabel 12'!$F91*1000,"nb")</f>
        <v>1.0058555160398031</v>
      </c>
      <c r="S91" s="206">
        <f>IFERROR('Tabel 11'!R91/'Tabel 12'!$F91*1000,"nb")</f>
        <v>16.596616014656753</v>
      </c>
      <c r="T91" s="206">
        <f>IFERROR('Tabel 11'!S91/'Tabel 12'!$F91*1000,"nb")</f>
        <v>16.111649962280417</v>
      </c>
      <c r="U91" s="206">
        <f>IFERROR('Tabel 11'!T91/'Tabel 12'!$F91*1000,"nb")</f>
        <v>0.48496605237633367</v>
      </c>
      <c r="V91" s="206">
        <f>IFERROR('Tabel 11'!U91/'Tabel 12'!$F91*1000,"nb")</f>
        <v>0</v>
      </c>
      <c r="W91" s="206">
        <f>IFERROR('Tabel 11'!V91/'Tabel 12'!$F91*1000,"nb")</f>
        <v>0</v>
      </c>
      <c r="X91" s="206"/>
      <c r="Y91" s="206">
        <f>IFERROR('Tabel 11'!X91/'Tabel 12'!$F91*1000,"nb")</f>
        <v>0.95197039910909942</v>
      </c>
      <c r="Z91" s="1"/>
    </row>
    <row r="92" spans="4:26" x14ac:dyDescent="0.25">
      <c r="D92" s="1" t="s">
        <v>710</v>
      </c>
      <c r="E92" s="1" t="s">
        <v>711</v>
      </c>
      <c r="F92" s="94">
        <v>85440</v>
      </c>
      <c r="H92" s="206">
        <f>IFERROR('Tabel 11'!G92/'Tabel 12'!$F92*1000,"nb")</f>
        <v>101.75561797752809</v>
      </c>
      <c r="I92" s="206">
        <f>IFERROR('Tabel 11'!H92/'Tabel 12'!$F92*1000,"nb")</f>
        <v>55.699906367041194</v>
      </c>
      <c r="J92" s="206">
        <f>IFERROR('Tabel 11'!I92/'Tabel 12'!$F92*1000,"nb")</f>
        <v>45.786516853932582</v>
      </c>
      <c r="K92" s="206">
        <f>IFERROR('Tabel 11'!J92/'Tabel 12'!$F92*1000,"nb")</f>
        <v>6.9405430711610485</v>
      </c>
      <c r="L92" s="206">
        <f>IFERROR('Tabel 11'!K92/'Tabel 12'!$F92*1000,"nb")</f>
        <v>2.0131086142322099</v>
      </c>
      <c r="M92" s="206">
        <f>IFERROR('Tabel 11'!L92/'Tabel 12'!$F92*1000,"nb")</f>
        <v>0.95973782771535576</v>
      </c>
      <c r="N92" s="206">
        <f>IFERROR('Tabel 11'!M92/'Tabel 12'!$F92*1000,"nb")</f>
        <v>0</v>
      </c>
      <c r="O92" s="206">
        <f>IFERROR('Tabel 11'!N92/'Tabel 12'!$F92*1000,"nb")</f>
        <v>1.3459737827715357</v>
      </c>
      <c r="P92" s="206">
        <f>IFERROR('Tabel 11'!O92/'Tabel 12'!$F92*1000,"nb")</f>
        <v>0.76076779026217234</v>
      </c>
      <c r="Q92" s="206">
        <f>IFERROR('Tabel 11'!P92/'Tabel 12'!$F92*1000,"nb")</f>
        <v>0.58520599250936334</v>
      </c>
      <c r="R92" s="206">
        <f>IFERROR('Tabel 11'!Q92/'Tabel 12'!$F92*1000,"nb")</f>
        <v>1.9897003745318353</v>
      </c>
      <c r="S92" s="206">
        <f>IFERROR('Tabel 11'!R92/'Tabel 12'!$F92*1000,"nb")</f>
        <v>42.720037453183522</v>
      </c>
      <c r="T92" s="206">
        <f>IFERROR('Tabel 11'!S92/'Tabel 12'!$F92*1000,"nb")</f>
        <v>41.99438202247191</v>
      </c>
      <c r="U92" s="206">
        <f>IFERROR('Tabel 11'!T92/'Tabel 12'!$F92*1000,"nb")</f>
        <v>0.62031835205992503</v>
      </c>
      <c r="V92" s="206">
        <f>IFERROR('Tabel 11'!U92/'Tabel 12'!$F92*1000,"nb")</f>
        <v>0.1053370786516854</v>
      </c>
      <c r="W92" s="206">
        <f>IFERROR('Tabel 11'!V92/'Tabel 12'!$F92*1000,"nb")</f>
        <v>0</v>
      </c>
      <c r="X92" s="206"/>
      <c r="Y92" s="206">
        <f>IFERROR('Tabel 11'!X92/'Tabel 12'!$F92*1000,"nb")</f>
        <v>13.565074906367043</v>
      </c>
      <c r="Z92" s="1"/>
    </row>
    <row r="93" spans="4:26" x14ac:dyDescent="0.25">
      <c r="D93" s="1" t="s">
        <v>712</v>
      </c>
      <c r="E93" s="1" t="s">
        <v>713</v>
      </c>
      <c r="F93" s="94">
        <v>56622</v>
      </c>
      <c r="H93" s="206">
        <f>IFERROR('Tabel 11'!G93/'Tabel 12'!$F93*1000,"nb")</f>
        <v>45.459362085408493</v>
      </c>
      <c r="I93" s="206">
        <f>IFERROR('Tabel 11'!H93/'Tabel 12'!$F93*1000,"nb")</f>
        <v>10.879163575995197</v>
      </c>
      <c r="J93" s="206">
        <f>IFERROR('Tabel 11'!I93/'Tabel 12'!$F93*1000,"nb")</f>
        <v>6.4109356787114544</v>
      </c>
      <c r="K93" s="206">
        <f>IFERROR('Tabel 11'!J93/'Tabel 12'!$F93*1000,"nb")</f>
        <v>0.81240507223340752</v>
      </c>
      <c r="L93" s="206">
        <f>IFERROR('Tabel 11'!K93/'Tabel 12'!$F93*1000,"nb")</f>
        <v>0.22959273780509343</v>
      </c>
      <c r="M93" s="206">
        <f>IFERROR('Tabel 11'!L93/'Tabel 12'!$F93*1000,"nb")</f>
        <v>0</v>
      </c>
      <c r="N93" s="206">
        <f>IFERROR('Tabel 11'!M93/'Tabel 12'!$F93*1000,"nb")</f>
        <v>3.4262300872452403</v>
      </c>
      <c r="O93" s="206">
        <f>IFERROR('Tabel 11'!N93/'Tabel 12'!$F93*1000,"nb")</f>
        <v>6.587545477023065</v>
      </c>
      <c r="P93" s="206">
        <f>IFERROR('Tabel 11'!O93/'Tabel 12'!$F93*1000,"nb")</f>
        <v>5.9694111829324283</v>
      </c>
      <c r="Q93" s="206">
        <f>IFERROR('Tabel 11'!P93/'Tabel 12'!$F93*1000,"nb")</f>
        <v>0.61813429409063614</v>
      </c>
      <c r="R93" s="206">
        <f>IFERROR('Tabel 11'!Q93/'Tabel 12'!$F93*1000,"nb")</f>
        <v>5.3512768888417934</v>
      </c>
      <c r="S93" s="206">
        <f>IFERROR('Tabel 11'!R93/'Tabel 12'!$F93*1000,"nb")</f>
        <v>22.641376143548445</v>
      </c>
      <c r="T93" s="206">
        <f>IFERROR('Tabel 11'!S93/'Tabel 12'!$F93*1000,"nb")</f>
        <v>21.74066617215923</v>
      </c>
      <c r="U93" s="206">
        <f>IFERROR('Tabel 11'!T93/'Tabel 12'!$F93*1000,"nb")</f>
        <v>0.9007099713892126</v>
      </c>
      <c r="V93" s="206">
        <f>IFERROR('Tabel 11'!U93/'Tabel 12'!$F93*1000,"nb")</f>
        <v>0</v>
      </c>
      <c r="W93" s="206">
        <f>IFERROR('Tabel 11'!V93/'Tabel 12'!$F93*1000,"nb")</f>
        <v>0</v>
      </c>
      <c r="X93" s="206"/>
      <c r="Y93" s="206">
        <f>IFERROR('Tabel 11'!X93/'Tabel 12'!$F93*1000,"nb")</f>
        <v>3.779449683868461</v>
      </c>
      <c r="Z93" s="1"/>
    </row>
    <row r="94" spans="4:26" x14ac:dyDescent="0.25">
      <c r="D94" s="1" t="s">
        <v>77</v>
      </c>
      <c r="E94" s="1" t="s">
        <v>78</v>
      </c>
      <c r="F94" s="94">
        <v>51778</v>
      </c>
      <c r="H94" s="206">
        <f>IFERROR('Tabel 11'!G94/'Tabel 12'!$F94*1000,"nb")</f>
        <v>52.493336938468076</v>
      </c>
      <c r="I94" s="206">
        <f>IFERROR('Tabel 11'!H94/'Tabel 12'!$F94*1000,"nb")</f>
        <v>16.686623662559388</v>
      </c>
      <c r="J94" s="206">
        <f>IFERROR('Tabel 11'!I94/'Tabel 12'!$F94*1000,"nb")</f>
        <v>0</v>
      </c>
      <c r="K94" s="206">
        <f>IFERROR('Tabel 11'!J94/'Tabel 12'!$F94*1000,"nb")</f>
        <v>13.863030630769824</v>
      </c>
      <c r="L94" s="206">
        <f>IFERROR('Tabel 11'!K94/'Tabel 12'!$F94*1000,"nb")</f>
        <v>2.7811039437598981</v>
      </c>
      <c r="M94" s="206">
        <f>IFERROR('Tabel 11'!L94/'Tabel 12'!$F94*1000,"nb")</f>
        <v>0</v>
      </c>
      <c r="N94" s="206">
        <f>IFERROR('Tabel 11'!M94/'Tabel 12'!$F94*1000,"nb")</f>
        <v>4.2489088029665112E-2</v>
      </c>
      <c r="O94" s="206">
        <f>IFERROR('Tabel 11'!N94/'Tabel 12'!$F94*1000,"nb")</f>
        <v>8.8261423770713439</v>
      </c>
      <c r="P94" s="206">
        <f>IFERROR('Tabel 11'!O94/'Tabel 12'!$F94*1000,"nb")</f>
        <v>7.8604812854880457</v>
      </c>
      <c r="Q94" s="206">
        <f>IFERROR('Tabel 11'!P94/'Tabel 12'!$F94*1000,"nb")</f>
        <v>0.96566109158329794</v>
      </c>
      <c r="R94" s="206">
        <f>IFERROR('Tabel 11'!Q94/'Tabel 12'!$F94*1000,"nb")</f>
        <v>5.3497624473714707</v>
      </c>
      <c r="S94" s="206">
        <f>IFERROR('Tabel 11'!R94/'Tabel 12'!$F94*1000,"nb")</f>
        <v>21.630808451465874</v>
      </c>
      <c r="T94" s="206">
        <f>IFERROR('Tabel 11'!S94/'Tabel 12'!$F94*1000,"nb")</f>
        <v>21.107420139827727</v>
      </c>
      <c r="U94" s="206">
        <f>IFERROR('Tabel 11'!T94/'Tabel 12'!$F94*1000,"nb")</f>
        <v>0.52338831163814759</v>
      </c>
      <c r="V94" s="206">
        <f>IFERROR('Tabel 11'!U94/'Tabel 12'!$F94*1000,"nb")</f>
        <v>0</v>
      </c>
      <c r="W94" s="206">
        <f>IFERROR('Tabel 11'!V94/'Tabel 12'!$F94*1000,"nb")</f>
        <v>0</v>
      </c>
      <c r="X94" s="206"/>
      <c r="Y94" s="206">
        <f>IFERROR('Tabel 11'!X94/'Tabel 12'!$F94*1000,"nb")</f>
        <v>5.0793773417281471</v>
      </c>
      <c r="Z94" s="1"/>
    </row>
    <row r="95" spans="4:26" x14ac:dyDescent="0.25">
      <c r="D95" s="1" t="s">
        <v>473</v>
      </c>
      <c r="E95" s="1" t="s">
        <v>474</v>
      </c>
      <c r="F95" s="94">
        <v>58524</v>
      </c>
      <c r="H95" s="206">
        <f>IFERROR('Tabel 11'!G95/'Tabel 12'!$F95*1000,"nb")</f>
        <v>56.540906294853393</v>
      </c>
      <c r="I95" s="206">
        <f>IFERROR('Tabel 11'!H95/'Tabel 12'!$F95*1000,"nb")</f>
        <v>21.256236757569543</v>
      </c>
      <c r="J95" s="206">
        <f>IFERROR('Tabel 11'!I95/'Tabel 12'!$F95*1000,"nb")</f>
        <v>10.269291230947989</v>
      </c>
      <c r="K95" s="206">
        <f>IFERROR('Tabel 11'!J95/'Tabel 12'!$F95*1000,"nb")</f>
        <v>0</v>
      </c>
      <c r="L95" s="206">
        <f>IFERROR('Tabel 11'!K95/'Tabel 12'!$F95*1000,"nb")</f>
        <v>9.5687239423142643</v>
      </c>
      <c r="M95" s="206">
        <f>IFERROR('Tabel 11'!L95/'Tabel 12'!$F95*1000,"nb")</f>
        <v>0.4271751759961725</v>
      </c>
      <c r="N95" s="206">
        <f>IFERROR('Tabel 11'!M95/'Tabel 12'!$F95*1000,"nb")</f>
        <v>0.99104640831112012</v>
      </c>
      <c r="O95" s="206">
        <f>IFERROR('Tabel 11'!N95/'Tabel 12'!$F95*1000,"nb")</f>
        <v>2.92187820381382</v>
      </c>
      <c r="P95" s="206">
        <f>IFERROR('Tabel 11'!O95/'Tabel 12'!$F95*1000,"nb")</f>
        <v>2.92187820381382</v>
      </c>
      <c r="Q95" s="206">
        <f>IFERROR('Tabel 11'!P95/'Tabel 12'!$F95*1000,"nb")</f>
        <v>0</v>
      </c>
      <c r="R95" s="206">
        <f>IFERROR('Tabel 11'!Q95/'Tabel 12'!$F95*1000,"nb")</f>
        <v>6.9202378511379941</v>
      </c>
      <c r="S95" s="206">
        <f>IFERROR('Tabel 11'!R95/'Tabel 12'!$F95*1000,"nb")</f>
        <v>25.442553482332034</v>
      </c>
      <c r="T95" s="206">
        <f>IFERROR('Tabel 11'!S95/'Tabel 12'!$F95*1000,"nb")</f>
        <v>24.793247214817853</v>
      </c>
      <c r="U95" s="206">
        <f>IFERROR('Tabel 11'!T95/'Tabel 12'!$F95*1000,"nb")</f>
        <v>0.64930626751418219</v>
      </c>
      <c r="V95" s="206">
        <f>IFERROR('Tabel 11'!U95/'Tabel 12'!$F95*1000,"nb")</f>
        <v>0</v>
      </c>
      <c r="W95" s="206">
        <f>IFERROR('Tabel 11'!V95/'Tabel 12'!$F95*1000,"nb")</f>
        <v>0</v>
      </c>
      <c r="X95" s="206"/>
      <c r="Y95" s="206">
        <f>IFERROR('Tabel 11'!X95/'Tabel 12'!$F95*1000,"nb")</f>
        <v>2.2213109151800969</v>
      </c>
      <c r="Z95" s="1"/>
    </row>
    <row r="96" spans="4:26" x14ac:dyDescent="0.25">
      <c r="D96" s="1" t="s">
        <v>362</v>
      </c>
      <c r="E96" s="1" t="s">
        <v>363</v>
      </c>
      <c r="F96" s="94">
        <v>81647</v>
      </c>
      <c r="H96" s="206">
        <f>IFERROR('Tabel 11'!G96/'Tabel 12'!$F96*1000,"nb")</f>
        <v>107.43811775080529</v>
      </c>
      <c r="I96" s="206">
        <f>IFERROR('Tabel 11'!H96/'Tabel 12'!$F96*1000,"nb")</f>
        <v>69.775986870307548</v>
      </c>
      <c r="J96" s="206">
        <f>IFERROR('Tabel 11'!I96/'Tabel 12'!$F96*1000,"nb")</f>
        <v>59.426555782821168</v>
      </c>
      <c r="K96" s="206">
        <f>IFERROR('Tabel 11'!J96/'Tabel 12'!$F96*1000,"nb")</f>
        <v>0</v>
      </c>
      <c r="L96" s="206">
        <f>IFERROR('Tabel 11'!K96/'Tabel 12'!$F96*1000,"nb")</f>
        <v>7.3609563119281791</v>
      </c>
      <c r="M96" s="206">
        <f>IFERROR('Tabel 11'!L96/'Tabel 12'!$F96*1000,"nb")</f>
        <v>0.3061961860203069</v>
      </c>
      <c r="N96" s="206">
        <f>IFERROR('Tabel 11'!M96/'Tabel 12'!$F96*1000,"nb")</f>
        <v>2.6822785895378889</v>
      </c>
      <c r="O96" s="206">
        <f>IFERROR('Tabel 11'!N96/'Tabel 12'!$F96*1000,"nb")</f>
        <v>2.2046125393462099</v>
      </c>
      <c r="P96" s="206">
        <f>IFERROR('Tabel 11'!O96/'Tabel 12'!$F96*1000,"nb")</f>
        <v>2.2046125393462099</v>
      </c>
      <c r="Q96" s="206">
        <f>IFERROR('Tabel 11'!P96/'Tabel 12'!$F96*1000,"nb")</f>
        <v>0</v>
      </c>
      <c r="R96" s="206">
        <f>IFERROR('Tabel 11'!Q96/'Tabel 12'!$F96*1000,"nb")</f>
        <v>9.5533210038335756</v>
      </c>
      <c r="S96" s="206">
        <f>IFERROR('Tabel 11'!R96/'Tabel 12'!$F96*1000,"nb")</f>
        <v>25.904197337317967</v>
      </c>
      <c r="T96" s="206">
        <f>IFERROR('Tabel 11'!S96/'Tabel 12'!$F96*1000,"nb")</f>
        <v>24.740651830440797</v>
      </c>
      <c r="U96" s="206">
        <f>IFERROR('Tabel 11'!T96/'Tabel 12'!$F96*1000,"nb")</f>
        <v>1.0778105747914806</v>
      </c>
      <c r="V96" s="206">
        <f>IFERROR('Tabel 11'!U96/'Tabel 12'!$F96*1000,"nb")</f>
        <v>8.5734932085685944E-2</v>
      </c>
      <c r="W96" s="206">
        <f>IFERROR('Tabel 11'!V96/'Tabel 12'!$F96*1000,"nb")</f>
        <v>0.12247847440812276</v>
      </c>
      <c r="X96" s="206"/>
      <c r="Y96" s="206">
        <f>IFERROR('Tabel 11'!X96/'Tabel 12'!$F96*1000,"nb")</f>
        <v>8.6102367508910298</v>
      </c>
      <c r="Z96" s="1"/>
    </row>
    <row r="97" spans="1:26" x14ac:dyDescent="0.25">
      <c r="D97" s="1" t="s">
        <v>364</v>
      </c>
      <c r="E97" s="1" t="s">
        <v>365</v>
      </c>
      <c r="F97" s="94">
        <v>56352</v>
      </c>
      <c r="H97" s="206">
        <f>IFERROR('Tabel 11'!G97/'Tabel 12'!$F97*1000,"nb")</f>
        <v>51.852640545144801</v>
      </c>
      <c r="I97" s="206">
        <f>IFERROR('Tabel 11'!H97/'Tabel 12'!$F97*1000,"nb")</f>
        <v>13.539892106757524</v>
      </c>
      <c r="J97" s="206">
        <f>IFERROR('Tabel 11'!I97/'Tabel 12'!$F97*1000,"nb")</f>
        <v>2.3779102782509938</v>
      </c>
      <c r="K97" s="206">
        <f>IFERROR('Tabel 11'!J97/'Tabel 12'!$F97*1000,"nb")</f>
        <v>0</v>
      </c>
      <c r="L97" s="206">
        <f>IFERROR('Tabel 11'!K97/'Tabel 12'!$F97*1000,"nb")</f>
        <v>10.345684270300964</v>
      </c>
      <c r="M97" s="206">
        <f>IFERROR('Tabel 11'!L97/'Tabel 12'!$F97*1000,"nb")</f>
        <v>0.12421919363997727</v>
      </c>
      <c r="N97" s="206">
        <f>IFERROR('Tabel 11'!M97/'Tabel 12'!$F97*1000,"nb")</f>
        <v>0.69207836456558769</v>
      </c>
      <c r="O97" s="206">
        <f>IFERROR('Tabel 11'!N97/'Tabel 12'!$F97*1000,"nb")</f>
        <v>9.1034923339011922</v>
      </c>
      <c r="P97" s="206">
        <f>IFERROR('Tabel 11'!O97/'Tabel 12'!$F97*1000,"nb")</f>
        <v>1.7213231118682568</v>
      </c>
      <c r="Q97" s="206">
        <f>IFERROR('Tabel 11'!P97/'Tabel 12'!$F97*1000,"nb")</f>
        <v>7.3821692220329354</v>
      </c>
      <c r="R97" s="206">
        <f>IFERROR('Tabel 11'!Q97/'Tabel 12'!$F97*1000,"nb")</f>
        <v>11.641113003975015</v>
      </c>
      <c r="S97" s="206">
        <f>IFERROR('Tabel 11'!R97/'Tabel 12'!$F97*1000,"nb")</f>
        <v>17.568143100511072</v>
      </c>
      <c r="T97" s="206">
        <f>IFERROR('Tabel 11'!S97/'Tabel 12'!$F97*1000,"nb")</f>
        <v>16.716354344122657</v>
      </c>
      <c r="U97" s="206">
        <f>IFERROR('Tabel 11'!T97/'Tabel 12'!$F97*1000,"nb")</f>
        <v>0.58560477001703581</v>
      </c>
      <c r="V97" s="206">
        <f>IFERROR('Tabel 11'!U97/'Tabel 12'!$F97*1000,"nb")</f>
        <v>0.26618398637137991</v>
      </c>
      <c r="W97" s="206">
        <f>IFERROR('Tabel 11'!V97/'Tabel 12'!$F97*1000,"nb")</f>
        <v>0</v>
      </c>
      <c r="X97" s="206"/>
      <c r="Y97" s="206">
        <f>IFERROR('Tabel 11'!X97/'Tabel 12'!$F97*1000,"nb")</f>
        <v>3.5668654173764907</v>
      </c>
      <c r="Z97" s="1"/>
    </row>
    <row r="98" spans="1:26" x14ac:dyDescent="0.25">
      <c r="D98" s="1" t="s">
        <v>164</v>
      </c>
      <c r="E98" s="1" t="s">
        <v>165</v>
      </c>
      <c r="F98" s="94">
        <v>51496</v>
      </c>
      <c r="H98" s="206">
        <f>IFERROR('Tabel 11'!G98/'Tabel 12'!$F98*1000,"nb")</f>
        <v>42.119776293304334</v>
      </c>
      <c r="I98" s="206">
        <f>IFERROR('Tabel 11'!H98/'Tabel 12'!$F98*1000,"nb")</f>
        <v>8.0006214074879587</v>
      </c>
      <c r="J98" s="206">
        <f>IFERROR('Tabel 11'!I98/'Tabel 12'!$F98*1000,"nb")</f>
        <v>0</v>
      </c>
      <c r="K98" s="206">
        <f>IFERROR('Tabel 11'!J98/'Tabel 12'!$F98*1000,"nb")</f>
        <v>0</v>
      </c>
      <c r="L98" s="206">
        <f>IFERROR('Tabel 11'!K98/'Tabel 12'!$F98*1000,"nb")</f>
        <v>4.2915954637253382</v>
      </c>
      <c r="M98" s="206">
        <f>IFERROR('Tabel 11'!L98/'Tabel 12'!$F98*1000,"nb")</f>
        <v>9.7094919993785916E-2</v>
      </c>
      <c r="N98" s="206">
        <f>IFERROR('Tabel 11'!M98/'Tabel 12'!$F98*1000,"nb")</f>
        <v>3.6119310237688365</v>
      </c>
      <c r="O98" s="206">
        <f>IFERROR('Tabel 11'!N98/'Tabel 12'!$F98*1000,"nb")</f>
        <v>11.534876495261768</v>
      </c>
      <c r="P98" s="206">
        <f>IFERROR('Tabel 11'!O98/'Tabel 12'!$F98*1000,"nb")</f>
        <v>1.0292061519341309</v>
      </c>
      <c r="Q98" s="206">
        <f>IFERROR('Tabel 11'!P98/'Tabel 12'!$F98*1000,"nb")</f>
        <v>10.505670343327637</v>
      </c>
      <c r="R98" s="206">
        <f>IFERROR('Tabel 11'!Q98/'Tabel 12'!$F98*1000,"nb")</f>
        <v>0.38837967997514367</v>
      </c>
      <c r="S98" s="206">
        <f>IFERROR('Tabel 11'!R98/'Tabel 12'!$F98*1000,"nb")</f>
        <v>22.195898710579463</v>
      </c>
      <c r="T98" s="206">
        <f>IFERROR('Tabel 11'!S98/'Tabel 12'!$F98*1000,"nb")</f>
        <v>21.710424110610532</v>
      </c>
      <c r="U98" s="206">
        <f>IFERROR('Tabel 11'!T98/'Tabel 12'!$F98*1000,"nb")</f>
        <v>0.48547459996892961</v>
      </c>
      <c r="V98" s="206">
        <f>IFERROR('Tabel 11'!U98/'Tabel 12'!$F98*1000,"nb")</f>
        <v>0</v>
      </c>
      <c r="W98" s="206">
        <f>IFERROR('Tabel 11'!V98/'Tabel 12'!$F98*1000,"nb")</f>
        <v>0</v>
      </c>
      <c r="X98" s="206"/>
      <c r="Y98" s="206">
        <f>IFERROR('Tabel 11'!X98/'Tabel 12'!$F98*1000,"nb")</f>
        <v>1.4370048159080318</v>
      </c>
      <c r="Z98" s="1"/>
    </row>
    <row r="99" spans="1:26" x14ac:dyDescent="0.25">
      <c r="D99" s="1" t="s">
        <v>714</v>
      </c>
      <c r="E99" s="1" t="s">
        <v>715</v>
      </c>
      <c r="F99" s="94">
        <v>88047</v>
      </c>
      <c r="H99" s="206">
        <f>IFERROR('Tabel 11'!G99/'Tabel 12'!$F99*1000,"nb")</f>
        <v>34.379365566118096</v>
      </c>
      <c r="I99" s="206">
        <f>IFERROR('Tabel 11'!H99/'Tabel 12'!$F99*1000,"nb")</f>
        <v>5.213124808341</v>
      </c>
      <c r="J99" s="206">
        <f>IFERROR('Tabel 11'!I99/'Tabel 12'!$F99*1000,"nb")</f>
        <v>0.99946619419173854</v>
      </c>
      <c r="K99" s="206">
        <f>IFERROR('Tabel 11'!J99/'Tabel 12'!$F99*1000,"nb")</f>
        <v>0.67009665292400655</v>
      </c>
      <c r="L99" s="206">
        <f>IFERROR('Tabel 11'!K99/'Tabel 12'!$F99*1000,"nb")</f>
        <v>1.885356684498052</v>
      </c>
      <c r="M99" s="206">
        <f>IFERROR('Tabel 11'!L99/'Tabel 12'!$F99*1000,"nb")</f>
        <v>2.2715140777084964E-2</v>
      </c>
      <c r="N99" s="206">
        <f>IFERROR('Tabel 11'!M99/'Tabel 12'!$F99*1000,"nb")</f>
        <v>1.6354901359501175</v>
      </c>
      <c r="O99" s="206">
        <f>IFERROR('Tabel 11'!N99/'Tabel 12'!$F99*1000,"nb")</f>
        <v>2.498665485479346</v>
      </c>
      <c r="P99" s="206">
        <f>IFERROR('Tabel 11'!O99/'Tabel 12'!$F99*1000,"nb")</f>
        <v>2.498665485479346</v>
      </c>
      <c r="Q99" s="206">
        <f>IFERROR('Tabel 11'!P99/'Tabel 12'!$F99*1000,"nb")</f>
        <v>0</v>
      </c>
      <c r="R99" s="206">
        <f>IFERROR('Tabel 11'!Q99/'Tabel 12'!$F99*1000,"nb")</f>
        <v>6.9735482185650852</v>
      </c>
      <c r="S99" s="206">
        <f>IFERROR('Tabel 11'!R99/'Tabel 12'!$F99*1000,"nb")</f>
        <v>19.694027053732668</v>
      </c>
      <c r="T99" s="206">
        <f>IFERROR('Tabel 11'!S99/'Tabel 12'!$F99*1000,"nb")</f>
        <v>19.058003111974287</v>
      </c>
      <c r="U99" s="206">
        <f>IFERROR('Tabel 11'!T99/'Tabel 12'!$F99*1000,"nb")</f>
        <v>0.63602394175837906</v>
      </c>
      <c r="V99" s="206">
        <f>IFERROR('Tabel 11'!U99/'Tabel 12'!$F99*1000,"nb")</f>
        <v>0</v>
      </c>
      <c r="W99" s="206">
        <f>IFERROR('Tabel 11'!V99/'Tabel 12'!$F99*1000,"nb")</f>
        <v>0</v>
      </c>
      <c r="X99" s="206"/>
      <c r="Y99" s="206">
        <f>IFERROR('Tabel 11'!X99/'Tabel 12'!$F99*1000,"nb")</f>
        <v>0.76095721603234634</v>
      </c>
      <c r="Z99" s="1"/>
    </row>
    <row r="100" spans="1:26" x14ac:dyDescent="0.25">
      <c r="D100" s="1" t="s">
        <v>198</v>
      </c>
      <c r="E100" s="1" t="s">
        <v>199</v>
      </c>
      <c r="F100" s="94">
        <v>63678</v>
      </c>
      <c r="H100" s="206">
        <f>IFERROR('Tabel 11'!G100/'Tabel 12'!$F100*1000,"nb")</f>
        <v>48.90228964477528</v>
      </c>
      <c r="I100" s="206">
        <f>IFERROR('Tabel 11'!H100/'Tabel 12'!$F100*1000,"nb")</f>
        <v>16.661955463425361</v>
      </c>
      <c r="J100" s="206">
        <f>IFERROR('Tabel 11'!I100/'Tabel 12'!$F100*1000,"nb")</f>
        <v>1.6175131128490217</v>
      </c>
      <c r="K100" s="206">
        <f>IFERROR('Tabel 11'!J100/'Tabel 12'!$F100*1000,"nb")</f>
        <v>4.4913470900467978</v>
      </c>
      <c r="L100" s="206">
        <f>IFERROR('Tabel 11'!K100/'Tabel 12'!$F100*1000,"nb")</f>
        <v>10.207607022833631</v>
      </c>
      <c r="M100" s="206">
        <f>IFERROR('Tabel 11'!L100/'Tabel 12'!$F100*1000,"nb")</f>
        <v>0.21985615126103206</v>
      </c>
      <c r="N100" s="206">
        <f>IFERROR('Tabel 11'!M100/'Tabel 12'!$F100*1000,"nb")</f>
        <v>0.12563208643487545</v>
      </c>
      <c r="O100" s="206">
        <f>IFERROR('Tabel 11'!N100/'Tabel 12'!$F100*1000,"nb")</f>
        <v>5.0409874681993783</v>
      </c>
      <c r="P100" s="206">
        <f>IFERROR('Tabel 11'!O100/'Tabel 12'!$F100*1000,"nb")</f>
        <v>5.0409874681993783</v>
      </c>
      <c r="Q100" s="206">
        <f>IFERROR('Tabel 11'!P100/'Tabel 12'!$F100*1000,"nb")</f>
        <v>0</v>
      </c>
      <c r="R100" s="206">
        <f>IFERROR('Tabel 11'!Q100/'Tabel 12'!$F100*1000,"nb")</f>
        <v>6.0931561920914605</v>
      </c>
      <c r="S100" s="206">
        <f>IFERROR('Tabel 11'!R100/'Tabel 12'!$F100*1000,"nb")</f>
        <v>21.106190521059077</v>
      </c>
      <c r="T100" s="206">
        <f>IFERROR('Tabel 11'!S100/'Tabel 12'!$F100*1000,"nb")</f>
        <v>20.635070196928297</v>
      </c>
      <c r="U100" s="206">
        <f>IFERROR('Tabel 11'!T100/'Tabel 12'!$F100*1000,"nb")</f>
        <v>0.47112032413078297</v>
      </c>
      <c r="V100" s="206">
        <f>IFERROR('Tabel 11'!U100/'Tabel 12'!$F100*1000,"nb")</f>
        <v>0</v>
      </c>
      <c r="W100" s="206">
        <f>IFERROR('Tabel 11'!V100/'Tabel 12'!$F100*1000,"nb")</f>
        <v>0</v>
      </c>
      <c r="X100" s="206"/>
      <c r="Y100" s="206">
        <f>IFERROR('Tabel 11'!X100/'Tabel 12'!$F100*1000,"nb")</f>
        <v>6.7998366782876341</v>
      </c>
      <c r="Z100" s="1"/>
    </row>
    <row r="101" spans="1:26" s="11" customFormat="1" x14ac:dyDescent="0.25">
      <c r="A101" s="10"/>
      <c r="B101" s="10"/>
      <c r="C101" s="10" t="s">
        <v>809</v>
      </c>
      <c r="D101" s="10"/>
      <c r="E101" s="10"/>
      <c r="F101" s="95">
        <v>3214849</v>
      </c>
      <c r="G101" s="10"/>
      <c r="H101" s="207">
        <f>IFERROR('Tabel 11'!G101/'Tabel 12'!$F101*1000,"nb")</f>
        <v>95.047076861152732</v>
      </c>
      <c r="I101" s="207">
        <f>IFERROR('Tabel 11'!H101/'Tabel 12'!$F101*1000,"nb")</f>
        <v>51.537412799170355</v>
      </c>
      <c r="J101" s="207">
        <f>IFERROR('Tabel 11'!I101/'Tabel 12'!$F101*1000,"nb")</f>
        <v>29.985607411110134</v>
      </c>
      <c r="K101" s="207">
        <f>IFERROR('Tabel 11'!J101/'Tabel 12'!$F101*1000,"nb")</f>
        <v>2.6102625659867695</v>
      </c>
      <c r="L101" s="207">
        <f>IFERROR('Tabel 11'!K101/'Tabel 12'!$F101*1000,"nb")</f>
        <v>9.6694121559053006</v>
      </c>
      <c r="M101" s="207">
        <f>IFERROR('Tabel 11'!L101/'Tabel 12'!$F101*1000,"nb")</f>
        <v>0.42894705163446245</v>
      </c>
      <c r="N101" s="207">
        <f>IFERROR('Tabel 11'!M101/'Tabel 12'!$F101*1000,"nb")</f>
        <v>8.8431836145336842</v>
      </c>
      <c r="O101" s="207">
        <f>IFERROR('Tabel 11'!N101/'Tabel 12'!$F101*1000,"nb")</f>
        <v>10.961012476791289</v>
      </c>
      <c r="P101" s="207">
        <f>IFERROR('Tabel 11'!O101/'Tabel 12'!$F101*1000,"nb")</f>
        <v>7.7522148007573612</v>
      </c>
      <c r="Q101" s="207">
        <f>IFERROR('Tabel 11'!P101/'Tabel 12'!$F101*1000,"nb")</f>
        <v>3.2087976760339285</v>
      </c>
      <c r="R101" s="207">
        <f>IFERROR('Tabel 11'!Q101/'Tabel 12'!$F101*1000,"nb")</f>
        <v>6.6273719232225217</v>
      </c>
      <c r="S101" s="207">
        <f>IFERROR('Tabel 11'!R101/'Tabel 12'!$F101*1000,"nb")</f>
        <v>25.921279661968573</v>
      </c>
      <c r="T101" s="207">
        <f>IFERROR('Tabel 11'!S101/'Tabel 12'!$F101*1000,"nb")</f>
        <v>24.55011106275909</v>
      </c>
      <c r="U101" s="207">
        <f>IFERROR('Tabel 11'!T101/'Tabel 12'!$F101*1000,"nb")</f>
        <v>0.92638876662636405</v>
      </c>
      <c r="V101" s="207">
        <f>IFERROR('Tabel 11'!U101/'Tabel 12'!$F101*1000,"nb")</f>
        <v>0.4447798325831166</v>
      </c>
      <c r="W101" s="207">
        <f>IFERROR('Tabel 11'!V101/'Tabel 12'!$F101*1000,"nb")</f>
        <v>0.26937501574724038</v>
      </c>
      <c r="X101" s="207"/>
      <c r="Y101" s="207">
        <f>IFERROR('Tabel 11'!X101/'Tabel 12'!$F101*1000,"nb")</f>
        <v>11.145780097292283</v>
      </c>
      <c r="Z101" s="10"/>
    </row>
    <row r="102" spans="1:26" x14ac:dyDescent="0.25">
      <c r="C102" s="1" t="s">
        <v>810</v>
      </c>
      <c r="D102" s="1" t="s">
        <v>166</v>
      </c>
      <c r="E102" s="1" t="s">
        <v>167</v>
      </c>
      <c r="F102" s="94">
        <v>59992</v>
      </c>
      <c r="H102" s="206">
        <f>IFERROR('Tabel 11'!G102/'Tabel 12'!$F102*1000,"nb")</f>
        <v>65.725430057340986</v>
      </c>
      <c r="I102" s="206">
        <f>IFERROR('Tabel 11'!H102/'Tabel 12'!$F102*1000,"nb")</f>
        <v>25.170022669689292</v>
      </c>
      <c r="J102" s="206" t="str">
        <f>IFERROR('Tabel 11'!I102/'Tabel 12'!$F102*1000,"nb")</f>
        <v>nb</v>
      </c>
      <c r="K102" s="206" t="str">
        <f>IFERROR('Tabel 11'!J102/'Tabel 12'!$F102*1000,"nb")</f>
        <v>nb</v>
      </c>
      <c r="L102" s="206" t="str">
        <f>IFERROR('Tabel 11'!K102/'Tabel 12'!$F102*1000,"nb")</f>
        <v>nb</v>
      </c>
      <c r="M102" s="206" t="str">
        <f>IFERROR('Tabel 11'!L102/'Tabel 12'!$F102*1000,"nb")</f>
        <v>nb</v>
      </c>
      <c r="N102" s="206" t="str">
        <f>IFERROR('Tabel 11'!M102/'Tabel 12'!$F102*1000,"nb")</f>
        <v>nb</v>
      </c>
      <c r="O102" s="206">
        <f>IFERROR('Tabel 11'!N102/'Tabel 12'!$F102*1000,"nb")</f>
        <v>16.602213628483796</v>
      </c>
      <c r="P102" s="206" t="str">
        <f>IFERROR('Tabel 11'!O102/'Tabel 12'!$F102*1000,"nb")</f>
        <v>nb</v>
      </c>
      <c r="Q102" s="206" t="str">
        <f>IFERROR('Tabel 11'!P102/'Tabel 12'!$F102*1000,"nb")</f>
        <v>nb</v>
      </c>
      <c r="R102" s="206">
        <f>IFERROR('Tabel 11'!Q102/'Tabel 12'!$F102*1000,"nb")</f>
        <v>4.1338845179357246</v>
      </c>
      <c r="S102" s="206">
        <f>IFERROR('Tabel 11'!R102/'Tabel 12'!$F102*1000,"nb")</f>
        <v>19.819309241232162</v>
      </c>
      <c r="T102" s="206" t="str">
        <f>IFERROR('Tabel 11'!S102/'Tabel 12'!$F102*1000,"nb")</f>
        <v>nb</v>
      </c>
      <c r="U102" s="206" t="str">
        <f>IFERROR('Tabel 11'!T102/'Tabel 12'!$F102*1000,"nb")</f>
        <v>nb</v>
      </c>
      <c r="V102" s="206" t="str">
        <f>IFERROR('Tabel 11'!U102/'Tabel 12'!$F102*1000,"nb")</f>
        <v>nb</v>
      </c>
      <c r="W102" s="206">
        <f>IFERROR('Tabel 11'!V102/'Tabel 12'!$F102*1000,"nb")</f>
        <v>0</v>
      </c>
      <c r="X102" s="206"/>
      <c r="Y102" s="206">
        <f>IFERROR('Tabel 11'!X102/'Tabel 12'!$F102*1000,"nb")</f>
        <v>15.502066942258967</v>
      </c>
      <c r="Z102" s="1"/>
    </row>
    <row r="103" spans="1:26" x14ac:dyDescent="0.25">
      <c r="D103" s="1" t="s">
        <v>172</v>
      </c>
      <c r="E103" s="1" t="s">
        <v>173</v>
      </c>
      <c r="F103" s="94">
        <v>58270</v>
      </c>
      <c r="H103" s="206">
        <f>IFERROR('Tabel 11'!G103/'Tabel 12'!$F103*1000,"nb")</f>
        <v>101.3385961901493</v>
      </c>
      <c r="I103" s="206">
        <f>IFERROR('Tabel 11'!H103/'Tabel 12'!$F103*1000,"nb")</f>
        <v>71.220181911789936</v>
      </c>
      <c r="J103" s="206" t="str">
        <f>IFERROR('Tabel 11'!I103/'Tabel 12'!$F103*1000,"nb")</f>
        <v>nb</v>
      </c>
      <c r="K103" s="206" t="str">
        <f>IFERROR('Tabel 11'!J103/'Tabel 12'!$F103*1000,"nb")</f>
        <v>nb</v>
      </c>
      <c r="L103" s="206" t="str">
        <f>IFERROR('Tabel 11'!K103/'Tabel 12'!$F103*1000,"nb")</f>
        <v>nb</v>
      </c>
      <c r="M103" s="206" t="str">
        <f>IFERROR('Tabel 11'!L103/'Tabel 12'!$F103*1000,"nb")</f>
        <v>nb</v>
      </c>
      <c r="N103" s="206" t="str">
        <f>IFERROR('Tabel 11'!M103/'Tabel 12'!$F103*1000,"nb")</f>
        <v>nb</v>
      </c>
      <c r="O103" s="206">
        <f>IFERROR('Tabel 11'!N103/'Tabel 12'!$F103*1000,"nb")</f>
        <v>1.5273725759395915</v>
      </c>
      <c r="P103" s="206" t="str">
        <f>IFERROR('Tabel 11'!O103/'Tabel 12'!$F103*1000,"nb")</f>
        <v>nb</v>
      </c>
      <c r="Q103" s="206" t="str">
        <f>IFERROR('Tabel 11'!P103/'Tabel 12'!$F103*1000,"nb")</f>
        <v>nb</v>
      </c>
      <c r="R103" s="206">
        <f>IFERROR('Tabel 11'!Q103/'Tabel 12'!$F103*1000,"nb")</f>
        <v>10.657285052342543</v>
      </c>
      <c r="S103" s="206">
        <f>IFERROR('Tabel 11'!R103/'Tabel 12'!$F103*1000,"nb")</f>
        <v>17.933756650077228</v>
      </c>
      <c r="T103" s="206" t="str">
        <f>IFERROR('Tabel 11'!S103/'Tabel 12'!$F103*1000,"nb")</f>
        <v>nb</v>
      </c>
      <c r="U103" s="206" t="str">
        <f>IFERROR('Tabel 11'!T103/'Tabel 12'!$F103*1000,"nb")</f>
        <v>nb</v>
      </c>
      <c r="V103" s="206" t="str">
        <f>IFERROR('Tabel 11'!U103/'Tabel 12'!$F103*1000,"nb")</f>
        <v>nb</v>
      </c>
      <c r="W103" s="206">
        <f>IFERROR('Tabel 11'!V103/'Tabel 12'!$F103*1000,"nb")</f>
        <v>0</v>
      </c>
      <c r="X103" s="206"/>
      <c r="Y103" s="206">
        <f>IFERROR('Tabel 11'!X103/'Tabel 12'!$F103*1000,"nb")</f>
        <v>6.384074137635146</v>
      </c>
      <c r="Z103" s="1"/>
    </row>
    <row r="104" spans="1:26" x14ac:dyDescent="0.25">
      <c r="D104" s="1" t="s">
        <v>720</v>
      </c>
      <c r="E104" s="1" t="s">
        <v>721</v>
      </c>
      <c r="F104" s="94">
        <v>79279</v>
      </c>
      <c r="H104" s="206">
        <f>IFERROR('Tabel 11'!G104/'Tabel 12'!$F104*1000,"nb")</f>
        <v>148.85404709948409</v>
      </c>
      <c r="I104" s="206">
        <f>IFERROR('Tabel 11'!H104/'Tabel 12'!$F104*1000,"nb")</f>
        <v>40.33855119262352</v>
      </c>
      <c r="J104" s="206" t="str">
        <f>IFERROR('Tabel 11'!I104/'Tabel 12'!$F104*1000,"nb")</f>
        <v>nb</v>
      </c>
      <c r="K104" s="206" t="str">
        <f>IFERROR('Tabel 11'!J104/'Tabel 12'!$F104*1000,"nb")</f>
        <v>nb</v>
      </c>
      <c r="L104" s="206" t="str">
        <f>IFERROR('Tabel 11'!K104/'Tabel 12'!$F104*1000,"nb")</f>
        <v>nb</v>
      </c>
      <c r="M104" s="206" t="str">
        <f>IFERROR('Tabel 11'!L104/'Tabel 12'!$F104*1000,"nb")</f>
        <v>nb</v>
      </c>
      <c r="N104" s="206" t="str">
        <f>IFERROR('Tabel 11'!M104/'Tabel 12'!$F104*1000,"nb")</f>
        <v>nb</v>
      </c>
      <c r="O104" s="206">
        <f>IFERROR('Tabel 11'!N104/'Tabel 12'!$F104*1000,"nb")</f>
        <v>66.259665232911615</v>
      </c>
      <c r="P104" s="206" t="str">
        <f>IFERROR('Tabel 11'!O104/'Tabel 12'!$F104*1000,"nb")</f>
        <v>nb</v>
      </c>
      <c r="Q104" s="206" t="str">
        <f>IFERROR('Tabel 11'!P104/'Tabel 12'!$F104*1000,"nb")</f>
        <v>nb</v>
      </c>
      <c r="R104" s="206">
        <f>IFERROR('Tabel 11'!Q104/'Tabel 12'!$F104*1000,"nb")</f>
        <v>7.5682084789162332</v>
      </c>
      <c r="S104" s="206">
        <f>IFERROR('Tabel 11'!R104/'Tabel 12'!$F104*1000,"nb")</f>
        <v>34.687622195032738</v>
      </c>
      <c r="T104" s="206" t="str">
        <f>IFERROR('Tabel 11'!S104/'Tabel 12'!$F104*1000,"nb")</f>
        <v>nb</v>
      </c>
      <c r="U104" s="206" t="str">
        <f>IFERROR('Tabel 11'!T104/'Tabel 12'!$F104*1000,"nb")</f>
        <v>nb</v>
      </c>
      <c r="V104" s="206" t="str">
        <f>IFERROR('Tabel 11'!U104/'Tabel 12'!$F104*1000,"nb")</f>
        <v>nb</v>
      </c>
      <c r="W104" s="206">
        <f>IFERROR('Tabel 11'!V104/'Tabel 12'!$F104*1000,"nb")</f>
        <v>0</v>
      </c>
      <c r="X104" s="206"/>
      <c r="Y104" s="206">
        <f>IFERROR('Tabel 11'!X104/'Tabel 12'!$F104*1000,"nb")</f>
        <v>0.26488729676206813</v>
      </c>
      <c r="Z104" s="1"/>
    </row>
    <row r="105" spans="1:26" x14ac:dyDescent="0.25">
      <c r="D105" s="1" t="s">
        <v>374</v>
      </c>
      <c r="E105" s="1" t="s">
        <v>375</v>
      </c>
      <c r="F105" s="94">
        <v>92627</v>
      </c>
      <c r="H105" s="206">
        <f>IFERROR('Tabel 11'!G105/'Tabel 12'!$F105*1000,"nb")</f>
        <v>129.28195882410097</v>
      </c>
      <c r="I105" s="206">
        <f>IFERROR('Tabel 11'!H105/'Tabel 12'!$F105*1000,"nb")</f>
        <v>66.632839236939546</v>
      </c>
      <c r="J105" s="206" t="str">
        <f>IFERROR('Tabel 11'!I105/'Tabel 12'!$F105*1000,"nb")</f>
        <v>nb</v>
      </c>
      <c r="K105" s="206" t="str">
        <f>IFERROR('Tabel 11'!J105/'Tabel 12'!$F105*1000,"nb")</f>
        <v>nb</v>
      </c>
      <c r="L105" s="206" t="str">
        <f>IFERROR('Tabel 11'!K105/'Tabel 12'!$F105*1000,"nb")</f>
        <v>nb</v>
      </c>
      <c r="M105" s="206" t="str">
        <f>IFERROR('Tabel 11'!L105/'Tabel 12'!$F105*1000,"nb")</f>
        <v>nb</v>
      </c>
      <c r="N105" s="206" t="str">
        <f>IFERROR('Tabel 11'!M105/'Tabel 12'!$F105*1000,"nb")</f>
        <v>nb</v>
      </c>
      <c r="O105" s="206">
        <f>IFERROR('Tabel 11'!N105/'Tabel 12'!$F105*1000,"nb")</f>
        <v>29.257128051216167</v>
      </c>
      <c r="P105" s="206" t="str">
        <f>IFERROR('Tabel 11'!O105/'Tabel 12'!$F105*1000,"nb")</f>
        <v>nb</v>
      </c>
      <c r="Q105" s="206" t="str">
        <f>IFERROR('Tabel 11'!P105/'Tabel 12'!$F105*1000,"nb")</f>
        <v>nb</v>
      </c>
      <c r="R105" s="206">
        <f>IFERROR('Tabel 11'!Q105/'Tabel 12'!$F105*1000,"nb")</f>
        <v>1.3063145735044857</v>
      </c>
      <c r="S105" s="206">
        <f>IFERROR('Tabel 11'!R105/'Tabel 12'!$F105*1000,"nb")</f>
        <v>32.085676962440758</v>
      </c>
      <c r="T105" s="206" t="str">
        <f>IFERROR('Tabel 11'!S105/'Tabel 12'!$F105*1000,"nb")</f>
        <v>nb</v>
      </c>
      <c r="U105" s="206" t="str">
        <f>IFERROR('Tabel 11'!T105/'Tabel 12'!$F105*1000,"nb")</f>
        <v>nb</v>
      </c>
      <c r="V105" s="206" t="str">
        <f>IFERROR('Tabel 11'!U105/'Tabel 12'!$F105*1000,"nb")</f>
        <v>nb</v>
      </c>
      <c r="W105" s="206">
        <f>IFERROR('Tabel 11'!V105/'Tabel 12'!$F105*1000,"nb")</f>
        <v>0</v>
      </c>
      <c r="X105" s="206"/>
      <c r="Y105" s="206">
        <f>IFERROR('Tabel 11'!X105/'Tabel 12'!$F105*1000,"nb")</f>
        <v>22.466451466635</v>
      </c>
      <c r="Z105" s="1"/>
    </row>
    <row r="106" spans="1:26" x14ac:dyDescent="0.25">
      <c r="D106" s="1" t="s">
        <v>259</v>
      </c>
      <c r="E106" s="1" t="s">
        <v>260</v>
      </c>
      <c r="F106" s="94">
        <v>86936</v>
      </c>
      <c r="H106" s="206">
        <f>IFERROR('Tabel 11'!G106/'Tabel 12'!$F106*1000,"nb")</f>
        <v>239.72807582589493</v>
      </c>
      <c r="I106" s="206">
        <f>IFERROR('Tabel 11'!H106/'Tabel 12'!$F106*1000,"nb")</f>
        <v>148.97165731112543</v>
      </c>
      <c r="J106" s="206" t="str">
        <f>IFERROR('Tabel 11'!I106/'Tabel 12'!$F106*1000,"nb")</f>
        <v>nb</v>
      </c>
      <c r="K106" s="206" t="str">
        <f>IFERROR('Tabel 11'!J106/'Tabel 12'!$F106*1000,"nb")</f>
        <v>nb</v>
      </c>
      <c r="L106" s="206" t="str">
        <f>IFERROR('Tabel 11'!K106/'Tabel 12'!$F106*1000,"nb")</f>
        <v>nb</v>
      </c>
      <c r="M106" s="206" t="str">
        <f>IFERROR('Tabel 11'!L106/'Tabel 12'!$F106*1000,"nb")</f>
        <v>nb</v>
      </c>
      <c r="N106" s="206" t="str">
        <f>IFERROR('Tabel 11'!M106/'Tabel 12'!$F106*1000,"nb")</f>
        <v>nb</v>
      </c>
      <c r="O106" s="206">
        <f>IFERROR('Tabel 11'!N106/'Tabel 12'!$F106*1000,"nb")</f>
        <v>35.646912671390446</v>
      </c>
      <c r="P106" s="206" t="str">
        <f>IFERROR('Tabel 11'!O106/'Tabel 12'!$F106*1000,"nb")</f>
        <v>nb</v>
      </c>
      <c r="Q106" s="206" t="str">
        <f>IFERROR('Tabel 11'!P106/'Tabel 12'!$F106*1000,"nb")</f>
        <v>nb</v>
      </c>
      <c r="R106" s="206">
        <f>IFERROR('Tabel 11'!Q106/'Tabel 12'!$F106*1000,"nb")</f>
        <v>53.280574215514861</v>
      </c>
      <c r="S106" s="206">
        <f>IFERROR('Tabel 11'!R106/'Tabel 12'!$F106*1000,"nb")</f>
        <v>1.8289316278641761</v>
      </c>
      <c r="T106" s="206" t="str">
        <f>IFERROR('Tabel 11'!S106/'Tabel 12'!$F106*1000,"nb")</f>
        <v>nb</v>
      </c>
      <c r="U106" s="206" t="str">
        <f>IFERROR('Tabel 11'!T106/'Tabel 12'!$F106*1000,"nb")</f>
        <v>nb</v>
      </c>
      <c r="V106" s="206" t="str">
        <f>IFERROR('Tabel 11'!U106/'Tabel 12'!$F106*1000,"nb")</f>
        <v>nb</v>
      </c>
      <c r="W106" s="206">
        <f>IFERROR('Tabel 11'!V106/'Tabel 12'!$F106*1000,"nb")</f>
        <v>0</v>
      </c>
      <c r="X106" s="206"/>
      <c r="Y106" s="206">
        <f>IFERROR('Tabel 11'!X106/'Tabel 12'!$F106*1000,"nb")</f>
        <v>13.86077114198951</v>
      </c>
      <c r="Z106" s="1"/>
    </row>
    <row r="107" spans="1:26" x14ac:dyDescent="0.25">
      <c r="D107" s="1" t="s">
        <v>586</v>
      </c>
      <c r="E107" s="1" t="s">
        <v>587</v>
      </c>
      <c r="F107" s="94">
        <v>65108</v>
      </c>
      <c r="H107" s="206">
        <f>IFERROR('Tabel 11'!G107/'Tabel 12'!$F107*1000,"nb")</f>
        <v>35.694538305584572</v>
      </c>
      <c r="I107" s="206">
        <f>IFERROR('Tabel 11'!H107/'Tabel 12'!$F107*1000,"nb")</f>
        <v>6.4047428887387108</v>
      </c>
      <c r="J107" s="206" t="str">
        <f>IFERROR('Tabel 11'!I107/'Tabel 12'!$F107*1000,"nb")</f>
        <v>nb</v>
      </c>
      <c r="K107" s="206" t="str">
        <f>IFERROR('Tabel 11'!J107/'Tabel 12'!$F107*1000,"nb")</f>
        <v>nb</v>
      </c>
      <c r="L107" s="206" t="str">
        <f>IFERROR('Tabel 11'!K107/'Tabel 12'!$F107*1000,"nb")</f>
        <v>nb</v>
      </c>
      <c r="M107" s="206" t="str">
        <f>IFERROR('Tabel 11'!L107/'Tabel 12'!$F107*1000,"nb")</f>
        <v>nb</v>
      </c>
      <c r="N107" s="206" t="str">
        <f>IFERROR('Tabel 11'!M107/'Tabel 12'!$F107*1000,"nb")</f>
        <v>nb</v>
      </c>
      <c r="O107" s="206">
        <f>IFERROR('Tabel 11'!N107/'Tabel 12'!$F107*1000,"nb")</f>
        <v>9.5226393069976041</v>
      </c>
      <c r="P107" s="206" t="str">
        <f>IFERROR('Tabel 11'!O107/'Tabel 12'!$F107*1000,"nb")</f>
        <v>nb</v>
      </c>
      <c r="Q107" s="206" t="str">
        <f>IFERROR('Tabel 11'!P107/'Tabel 12'!$F107*1000,"nb")</f>
        <v>nb</v>
      </c>
      <c r="R107" s="206">
        <f>IFERROR('Tabel 11'!Q107/'Tabel 12'!$F107*1000,"nb")</f>
        <v>2.9643054616944151</v>
      </c>
      <c r="S107" s="206">
        <f>IFERROR('Tabel 11'!R107/'Tabel 12'!$F107*1000,"nb")</f>
        <v>16.802850648153836</v>
      </c>
      <c r="T107" s="206" t="str">
        <f>IFERROR('Tabel 11'!S107/'Tabel 12'!$F107*1000,"nb")</f>
        <v>nb</v>
      </c>
      <c r="U107" s="206" t="str">
        <f>IFERROR('Tabel 11'!T107/'Tabel 12'!$F107*1000,"nb")</f>
        <v>nb</v>
      </c>
      <c r="V107" s="206" t="str">
        <f>IFERROR('Tabel 11'!U107/'Tabel 12'!$F107*1000,"nb")</f>
        <v>nb</v>
      </c>
      <c r="W107" s="206">
        <f>IFERROR('Tabel 11'!V107/'Tabel 12'!$F107*1000,"nb")</f>
        <v>0</v>
      </c>
      <c r="X107" s="206"/>
      <c r="Y107" s="206">
        <f>IFERROR('Tabel 11'!X107/'Tabel 12'!$F107*1000,"nb")</f>
        <v>6.5736929409596367</v>
      </c>
      <c r="Z107" s="1"/>
    </row>
    <row r="108" spans="1:26" x14ac:dyDescent="0.25">
      <c r="D108" s="1" t="s">
        <v>204</v>
      </c>
      <c r="E108" s="1" t="s">
        <v>205</v>
      </c>
      <c r="F108" s="94">
        <v>60726</v>
      </c>
      <c r="H108" s="206">
        <f>IFERROR('Tabel 11'!G108/'Tabel 12'!$F108*1000,"nb")</f>
        <v>87.063201923393606</v>
      </c>
      <c r="I108" s="206">
        <f>IFERROR('Tabel 11'!H108/'Tabel 12'!$F108*1000,"nb")</f>
        <v>49.978592365708266</v>
      </c>
      <c r="J108" s="206" t="str">
        <f>IFERROR('Tabel 11'!I108/'Tabel 12'!$F108*1000,"nb")</f>
        <v>nb</v>
      </c>
      <c r="K108" s="206" t="str">
        <f>IFERROR('Tabel 11'!J108/'Tabel 12'!$F108*1000,"nb")</f>
        <v>nb</v>
      </c>
      <c r="L108" s="206" t="str">
        <f>IFERROR('Tabel 11'!K108/'Tabel 12'!$F108*1000,"nb")</f>
        <v>nb</v>
      </c>
      <c r="M108" s="206" t="str">
        <f>IFERROR('Tabel 11'!L108/'Tabel 12'!$F108*1000,"nb")</f>
        <v>nb</v>
      </c>
      <c r="N108" s="206" t="str">
        <f>IFERROR('Tabel 11'!M108/'Tabel 12'!$F108*1000,"nb")</f>
        <v>nb</v>
      </c>
      <c r="O108" s="206">
        <f>IFERROR('Tabel 11'!N108/'Tabel 12'!$F108*1000,"nb")</f>
        <v>3.2605473767414286</v>
      </c>
      <c r="P108" s="206" t="str">
        <f>IFERROR('Tabel 11'!O108/'Tabel 12'!$F108*1000,"nb")</f>
        <v>nb</v>
      </c>
      <c r="Q108" s="206" t="str">
        <f>IFERROR('Tabel 11'!P108/'Tabel 12'!$F108*1000,"nb")</f>
        <v>nb</v>
      </c>
      <c r="R108" s="206">
        <f>IFERROR('Tabel 11'!Q108/'Tabel 12'!$F108*1000,"nb")</f>
        <v>8.4642492507327987</v>
      </c>
      <c r="S108" s="206">
        <f>IFERROR('Tabel 11'!R108/'Tabel 12'!$F108*1000,"nb")</f>
        <v>25.359812930211113</v>
      </c>
      <c r="T108" s="206" t="str">
        <f>IFERROR('Tabel 11'!S108/'Tabel 12'!$F108*1000,"nb")</f>
        <v>nb</v>
      </c>
      <c r="U108" s="206" t="str">
        <f>IFERROR('Tabel 11'!T108/'Tabel 12'!$F108*1000,"nb")</f>
        <v>nb</v>
      </c>
      <c r="V108" s="206" t="str">
        <f>IFERROR('Tabel 11'!U108/'Tabel 12'!$F108*1000,"nb")</f>
        <v>nb</v>
      </c>
      <c r="W108" s="206">
        <f>IFERROR('Tabel 11'!V108/'Tabel 12'!$F108*1000,"nb")</f>
        <v>0</v>
      </c>
      <c r="X108" s="206"/>
      <c r="Y108" s="206">
        <f>IFERROR('Tabel 11'!X108/'Tabel 12'!$F108*1000,"nb")</f>
        <v>8.9253367585548204</v>
      </c>
      <c r="Z108" s="1"/>
    </row>
    <row r="109" spans="1:26" x14ac:dyDescent="0.25">
      <c r="D109" s="1" t="s">
        <v>588</v>
      </c>
      <c r="E109" s="1" t="s">
        <v>589</v>
      </c>
      <c r="F109" s="94">
        <v>57829</v>
      </c>
      <c r="H109" s="206">
        <f>IFERROR('Tabel 11'!G109/'Tabel 12'!$F109*1000,"nb")</f>
        <v>49.075723253039136</v>
      </c>
      <c r="I109" s="206">
        <f>IFERROR('Tabel 11'!H109/'Tabel 12'!$F109*1000,"nb")</f>
        <v>16.064604264296459</v>
      </c>
      <c r="J109" s="206" t="str">
        <f>IFERROR('Tabel 11'!I109/'Tabel 12'!$F109*1000,"nb")</f>
        <v>nb</v>
      </c>
      <c r="K109" s="206" t="str">
        <f>IFERROR('Tabel 11'!J109/'Tabel 12'!$F109*1000,"nb")</f>
        <v>nb</v>
      </c>
      <c r="L109" s="206" t="str">
        <f>IFERROR('Tabel 11'!K109/'Tabel 12'!$F109*1000,"nb")</f>
        <v>nb</v>
      </c>
      <c r="M109" s="206" t="str">
        <f>IFERROR('Tabel 11'!L109/'Tabel 12'!$F109*1000,"nb")</f>
        <v>nb</v>
      </c>
      <c r="N109" s="206" t="str">
        <f>IFERROR('Tabel 11'!M109/'Tabel 12'!$F109*1000,"nb")</f>
        <v>nb</v>
      </c>
      <c r="O109" s="206">
        <f>IFERROR('Tabel 11'!N109/'Tabel 12'!$F109*1000,"nb")</f>
        <v>9.3205830984454163</v>
      </c>
      <c r="P109" s="206" t="str">
        <f>IFERROR('Tabel 11'!O109/'Tabel 12'!$F109*1000,"nb")</f>
        <v>nb</v>
      </c>
      <c r="Q109" s="206" t="str">
        <f>IFERROR('Tabel 11'!P109/'Tabel 12'!$F109*1000,"nb")</f>
        <v>nb</v>
      </c>
      <c r="R109" s="206">
        <f>IFERROR('Tabel 11'!Q109/'Tabel 12'!$F109*1000,"nb")</f>
        <v>3.9945356136194645</v>
      </c>
      <c r="S109" s="206">
        <f>IFERROR('Tabel 11'!R109/'Tabel 12'!$F109*1000,"nb")</f>
        <v>19.69600027667779</v>
      </c>
      <c r="T109" s="206" t="str">
        <f>IFERROR('Tabel 11'!S109/'Tabel 12'!$F109*1000,"nb")</f>
        <v>nb</v>
      </c>
      <c r="U109" s="206" t="str">
        <f>IFERROR('Tabel 11'!T109/'Tabel 12'!$F109*1000,"nb")</f>
        <v>nb</v>
      </c>
      <c r="V109" s="206" t="str">
        <f>IFERROR('Tabel 11'!U109/'Tabel 12'!$F109*1000,"nb")</f>
        <v>nb</v>
      </c>
      <c r="W109" s="206">
        <f>IFERROR('Tabel 11'!V109/'Tabel 12'!$F109*1000,"nb")</f>
        <v>0</v>
      </c>
      <c r="X109" s="206"/>
      <c r="Y109" s="206">
        <f>IFERROR('Tabel 11'!X109/'Tabel 12'!$F109*1000,"nb")</f>
        <v>5.0666620553701431</v>
      </c>
      <c r="Z109" s="1"/>
    </row>
    <row r="110" spans="1:26" s="11" customFormat="1" x14ac:dyDescent="0.25">
      <c r="A110" s="10"/>
      <c r="B110" s="10"/>
      <c r="C110" s="10" t="s">
        <v>811</v>
      </c>
      <c r="D110" s="10"/>
      <c r="E110" s="10"/>
      <c r="F110" s="95">
        <v>560767</v>
      </c>
      <c r="G110" s="10"/>
      <c r="H110" s="207">
        <f>IFERROR('Tabel 11'!G110/'Tabel 12'!$F110*1000,"nb")</f>
        <v>115.75930823318775</v>
      </c>
      <c r="I110" s="207">
        <f>IFERROR('Tabel 11'!H110/'Tabel 12'!$F110*1000,"nb")</f>
        <v>57.710243291777154</v>
      </c>
      <c r="J110" s="207">
        <f>IFERROR('Tabel 11'!I110/'Tabel 12'!$F110*1000,"nb")</f>
        <v>34.469039725946786</v>
      </c>
      <c r="K110" s="207">
        <f>IFERROR('Tabel 11'!J110/'Tabel 12'!$F110*1000,"nb")</f>
        <v>2.7547983387039539</v>
      </c>
      <c r="L110" s="207">
        <f>IFERROR('Tabel 11'!K110/'Tabel 12'!$F110*1000,"nb")</f>
        <v>10.596914583062128</v>
      </c>
      <c r="M110" s="207">
        <f>IFERROR('Tabel 11'!L110/'Tabel 12'!$F110*1000,"nb")</f>
        <v>0.45455599206087383</v>
      </c>
      <c r="N110" s="207">
        <f>IFERROR('Tabel 11'!M110/'Tabel 12'!$F110*1000,"nb")</f>
        <v>9.4354696335554689</v>
      </c>
      <c r="O110" s="207">
        <f>IFERROR('Tabel 11'!N110/'Tabel 12'!$F110*1000,"nb")</f>
        <v>24.081302929737308</v>
      </c>
      <c r="P110" s="207">
        <f>IFERROR('Tabel 11'!O110/'Tabel 12'!$F110*1000,"nb")</f>
        <v>17.379945681539748</v>
      </c>
      <c r="Q110" s="207">
        <f>IFERROR('Tabel 11'!P110/'Tabel 12'!$F110*1000,"nb")</f>
        <v>6.7013572481975574</v>
      </c>
      <c r="R110" s="207">
        <f>IFERROR('Tabel 11'!Q110/'Tabel 12'!$F110*1000,"nb")</f>
        <v>12.768226375660479</v>
      </c>
      <c r="S110" s="207">
        <f>IFERROR('Tabel 11'!R110/'Tabel 12'!$F110*1000,"nb")</f>
        <v>21.199535636012818</v>
      </c>
      <c r="T110" s="207">
        <f>IFERROR('Tabel 11'!S110/'Tabel 12'!$F110*1000,"nb")</f>
        <v>20.071259542733433</v>
      </c>
      <c r="U110" s="207">
        <f>IFERROR('Tabel 11'!T110/'Tabel 12'!$F110*1000,"nb")</f>
        <v>0.76413198351543499</v>
      </c>
      <c r="V110" s="207">
        <f>IFERROR('Tabel 11'!U110/'Tabel 12'!$F110*1000,"nb")</f>
        <v>0.36378745539591312</v>
      </c>
      <c r="W110" s="207">
        <f>IFERROR('Tabel 11'!V110/'Tabel 12'!$F110*1000,"nb")</f>
        <v>0</v>
      </c>
      <c r="X110" s="207"/>
      <c r="Y110" s="207">
        <f>IFERROR('Tabel 11'!X110/'Tabel 12'!$F110*1000,"nb")</f>
        <v>10.471372245513734</v>
      </c>
      <c r="Z110" s="10"/>
    </row>
    <row r="111" spans="1:26" s="8" customFormat="1" x14ac:dyDescent="0.25">
      <c r="A111" s="7"/>
      <c r="B111" s="7" t="s">
        <v>768</v>
      </c>
      <c r="C111" s="7"/>
      <c r="D111" s="7"/>
      <c r="E111" s="7"/>
      <c r="F111" s="96">
        <v>3775616</v>
      </c>
      <c r="G111" s="7"/>
      <c r="H111" s="208">
        <f>IFERROR('Tabel 11'!G111/'Tabel 12'!$F111*1000,"nb")</f>
        <v>98.123326100959417</v>
      </c>
      <c r="I111" s="208">
        <f>IFERROR('Tabel 11'!H111/'Tabel 12'!$F111*1000,"nb")</f>
        <v>52.454222039529441</v>
      </c>
      <c r="J111" s="208">
        <f>IFERROR('Tabel 11'!I111/'Tabel 12'!$F111*1000,"nb")</f>
        <v>30.651501635759566</v>
      </c>
      <c r="K111" s="208">
        <f>IFERROR('Tabel 11'!J111/'Tabel 12'!$F111*1000,"nb")</f>
        <v>2.6317294979150425</v>
      </c>
      <c r="L111" s="208">
        <f>IFERROR('Tabel 11'!K111/'Tabel 12'!$F111*1000,"nb")</f>
        <v>9.8071678899549113</v>
      </c>
      <c r="M111" s="208">
        <f>IFERROR('Tabel 11'!L111/'Tabel 12'!$F111*1000,"nb")</f>
        <v>0.43275057632979624</v>
      </c>
      <c r="N111" s="208">
        <f>IFERROR('Tabel 11'!M111/'Tabel 12'!$F111*1000,"nb")</f>
        <v>8.9311518968030637</v>
      </c>
      <c r="O111" s="208">
        <f>IFERROR('Tabel 11'!N111/'Tabel 12'!$F111*1000,"nb")</f>
        <v>12.90968149303319</v>
      </c>
      <c r="P111" s="208">
        <f>IFERROR('Tabel 11'!O111/'Tabel 12'!$F111*1000,"nb")</f>
        <v>9.182157295657186</v>
      </c>
      <c r="Q111" s="208">
        <f>IFERROR('Tabel 11'!P111/'Tabel 12'!$F111*1000,"nb")</f>
        <v>3.7275241973760038</v>
      </c>
      <c r="R111" s="208">
        <f>IFERROR('Tabel 11'!Q111/'Tabel 12'!$F111*1000,"nb")</f>
        <v>7.5394319761331658</v>
      </c>
      <c r="S111" s="208">
        <f>IFERROR('Tabel 11'!R111/'Tabel 12'!$F111*1000,"nb")</f>
        <v>25.21999059226362</v>
      </c>
      <c r="T111" s="208">
        <f>IFERROR('Tabel 11'!S111/'Tabel 12'!$F111*1000,"nb")</f>
        <v>23.884897192934872</v>
      </c>
      <c r="U111" s="208">
        <f>IFERROR('Tabel 11'!T111/'Tabel 12'!$F111*1000,"nb")</f>
        <v>0.90228985151032293</v>
      </c>
      <c r="V111" s="208">
        <f>IFERROR('Tabel 11'!U111/'Tabel 12'!$F111*1000,"nb")</f>
        <v>0.43275057632979624</v>
      </c>
      <c r="W111" s="208">
        <f>IFERROR('Tabel 11'!V111/'Tabel 12'!$F111*1000,"nb")</f>
        <v>0.22936654575041529</v>
      </c>
      <c r="X111" s="208"/>
      <c r="Y111" s="208">
        <f>IFERROR('Tabel 11'!X111/'Tabel 12'!$F111*1000,"nb")</f>
        <v>11.045614808285588</v>
      </c>
      <c r="Z111" s="7"/>
    </row>
    <row r="112" spans="1:26" x14ac:dyDescent="0.25">
      <c r="B112" s="1">
        <v>5</v>
      </c>
      <c r="C112" s="1" t="s">
        <v>808</v>
      </c>
      <c r="D112" s="1" t="s">
        <v>188</v>
      </c>
      <c r="E112" s="1" t="s">
        <v>189</v>
      </c>
      <c r="F112" s="94">
        <v>31754</v>
      </c>
      <c r="H112" s="206">
        <f>IFERROR('Tabel 11'!G112/'Tabel 12'!$F112*1000,"nb")</f>
        <v>89.059646028846771</v>
      </c>
      <c r="I112" s="206">
        <f>IFERROR('Tabel 11'!H112/'Tabel 12'!$F112*1000,"nb")</f>
        <v>59.394092082887191</v>
      </c>
      <c r="J112" s="206">
        <f>IFERROR('Tabel 11'!I112/'Tabel 12'!$F112*1000,"nb")</f>
        <v>32.156578698746614</v>
      </c>
      <c r="K112" s="206">
        <f>IFERROR('Tabel 11'!J112/'Tabel 12'!$F112*1000,"nb")</f>
        <v>13.336902437488192</v>
      </c>
      <c r="L112" s="206">
        <f>IFERROR('Tabel 11'!K112/'Tabel 12'!$F112*1000,"nb")</f>
        <v>13.780940983813064</v>
      </c>
      <c r="M112" s="206">
        <f>IFERROR('Tabel 11'!L112/'Tabel 12'!$F112*1000,"nb")</f>
        <v>0</v>
      </c>
      <c r="N112" s="206">
        <f>IFERROR('Tabel 11'!M112/'Tabel 12'!$F112*1000,"nb")</f>
        <v>0.11966996283932732</v>
      </c>
      <c r="O112" s="206">
        <f>IFERROR('Tabel 11'!N112/'Tabel 12'!$F112*1000,"nb")</f>
        <v>3.9994961264722555</v>
      </c>
      <c r="P112" s="206">
        <f>IFERROR('Tabel 11'!O112/'Tabel 12'!$F112*1000,"nb")</f>
        <v>3.9994961264722555</v>
      </c>
      <c r="Q112" s="206">
        <f>IFERROR('Tabel 11'!P112/'Tabel 12'!$F112*1000,"nb")</f>
        <v>0</v>
      </c>
      <c r="R112" s="206">
        <f>IFERROR('Tabel 11'!Q112/'Tabel 12'!$F112*1000,"nb")</f>
        <v>0.78730238710083766</v>
      </c>
      <c r="S112" s="206">
        <f>IFERROR('Tabel 11'!R112/'Tabel 12'!$F112*1000,"nb")</f>
        <v>24.87875543238647</v>
      </c>
      <c r="T112" s="206">
        <f>IFERROR('Tabel 11'!S112/'Tabel 12'!$F112*1000,"nb")</f>
        <v>24.333942180512693</v>
      </c>
      <c r="U112" s="206">
        <f>IFERROR('Tabel 11'!T112/'Tabel 12'!$F112*1000,"nb")</f>
        <v>0.54481325187377971</v>
      </c>
      <c r="V112" s="206">
        <f>IFERROR('Tabel 11'!U112/'Tabel 12'!$F112*1000,"nb")</f>
        <v>0</v>
      </c>
      <c r="W112" s="206">
        <f>IFERROR('Tabel 11'!V112/'Tabel 12'!$F112*1000,"nb")</f>
        <v>0</v>
      </c>
      <c r="X112" s="206"/>
      <c r="Y112" s="206">
        <f>IFERROR('Tabel 11'!X112/'Tabel 12'!$F112*1000,"nb")</f>
        <v>13.510108962650374</v>
      </c>
      <c r="Z112" s="1"/>
    </row>
    <row r="113" spans="4:26" x14ac:dyDescent="0.25">
      <c r="D113" s="1" t="s">
        <v>190</v>
      </c>
      <c r="E113" s="1" t="s">
        <v>191</v>
      </c>
      <c r="F113" s="94">
        <v>27417</v>
      </c>
      <c r="H113" s="206">
        <f>IFERROR('Tabel 11'!G113/'Tabel 12'!$F113*1000,"nb")</f>
        <v>98.95320421636211</v>
      </c>
      <c r="I113" s="206">
        <f>IFERROR('Tabel 11'!H113/'Tabel 12'!$F113*1000,"nb")</f>
        <v>65.798592114381592</v>
      </c>
      <c r="J113" s="206">
        <f>IFERROR('Tabel 11'!I113/'Tabel 12'!$F113*1000,"nb")</f>
        <v>63.13601050443156</v>
      </c>
      <c r="K113" s="206">
        <f>IFERROR('Tabel 11'!J113/'Tabel 12'!$F113*1000,"nb")</f>
        <v>0</v>
      </c>
      <c r="L113" s="206">
        <f>IFERROR('Tabel 11'!K113/'Tabel 12'!$F113*1000,"nb")</f>
        <v>0</v>
      </c>
      <c r="M113" s="206">
        <f>IFERROR('Tabel 11'!L113/'Tabel 12'!$F113*1000,"nb")</f>
        <v>0.21884232410548199</v>
      </c>
      <c r="N113" s="206">
        <f>IFERROR('Tabel 11'!M113/'Tabel 12'!$F113*1000,"nb")</f>
        <v>2.4437392858445488</v>
      </c>
      <c r="O113" s="206">
        <f>IFERROR('Tabel 11'!N113/'Tabel 12'!$F113*1000,"nb")</f>
        <v>7.7324287850603639</v>
      </c>
      <c r="P113" s="206">
        <f>IFERROR('Tabel 11'!O113/'Tabel 12'!$F113*1000,"nb")</f>
        <v>7.7324287850603639</v>
      </c>
      <c r="Q113" s="206">
        <f>IFERROR('Tabel 11'!P113/'Tabel 12'!$F113*1000,"nb")</f>
        <v>0</v>
      </c>
      <c r="R113" s="206">
        <f>IFERROR('Tabel 11'!Q113/'Tabel 12'!$F113*1000,"nb")</f>
        <v>0</v>
      </c>
      <c r="S113" s="206">
        <f>IFERROR('Tabel 11'!R113/'Tabel 12'!$F113*1000,"nb")</f>
        <v>25.422183316920158</v>
      </c>
      <c r="T113" s="206">
        <f>IFERROR('Tabel 11'!S113/'Tabel 12'!$F113*1000,"nb")</f>
        <v>24.692708903235221</v>
      </c>
      <c r="U113" s="206">
        <f>IFERROR('Tabel 11'!T113/'Tabel 12'!$F113*1000,"nb")</f>
        <v>0.72947441368493993</v>
      </c>
      <c r="V113" s="206">
        <f>IFERROR('Tabel 11'!U113/'Tabel 12'!$F113*1000,"nb")</f>
        <v>0</v>
      </c>
      <c r="W113" s="206">
        <f>IFERROR('Tabel 11'!V113/'Tabel 12'!$F113*1000,"nb")</f>
        <v>0</v>
      </c>
      <c r="X113" s="206"/>
      <c r="Y113" s="206">
        <f>IFERROR('Tabel 11'!X113/'Tabel 12'!$F113*1000,"nb")</f>
        <v>11.489222015537806</v>
      </c>
      <c r="Z113" s="1"/>
    </row>
    <row r="114" spans="4:26" x14ac:dyDescent="0.25">
      <c r="D114" s="1" t="s">
        <v>36</v>
      </c>
      <c r="E114" s="1" t="s">
        <v>37</v>
      </c>
      <c r="F114" s="94">
        <v>22879</v>
      </c>
      <c r="H114" s="206">
        <f>IFERROR('Tabel 11'!G114/'Tabel 12'!$F114*1000,"nb")</f>
        <v>38.50692775033874</v>
      </c>
      <c r="I114" s="206">
        <f>IFERROR('Tabel 11'!H114/'Tabel 12'!$F114*1000,"nb")</f>
        <v>9.2661392543380394</v>
      </c>
      <c r="J114" s="206">
        <f>IFERROR('Tabel 11'!I114/'Tabel 12'!$F114*1000,"nb")</f>
        <v>5.2886926876174654</v>
      </c>
      <c r="K114" s="206">
        <f>IFERROR('Tabel 11'!J114/'Tabel 12'!$F114*1000,"nb")</f>
        <v>0.91787228462782466</v>
      </c>
      <c r="L114" s="206">
        <f>IFERROR('Tabel 11'!K114/'Tabel 12'!$F114*1000,"nb")</f>
        <v>0.87416408059792827</v>
      </c>
      <c r="M114" s="206">
        <f>IFERROR('Tabel 11'!L114/'Tabel 12'!$F114*1000,"nb")</f>
        <v>0</v>
      </c>
      <c r="N114" s="206">
        <f>IFERROR('Tabel 11'!M114/'Tabel 12'!$F114*1000,"nb")</f>
        <v>2.1854102014948205</v>
      </c>
      <c r="O114" s="206">
        <f>IFERROR('Tabel 11'!N114/'Tabel 12'!$F114*1000,"nb")</f>
        <v>2.2291184055247171</v>
      </c>
      <c r="P114" s="206">
        <f>IFERROR('Tabel 11'!O114/'Tabel 12'!$F114*1000,"nb")</f>
        <v>0</v>
      </c>
      <c r="Q114" s="206">
        <f>IFERROR('Tabel 11'!P114/'Tabel 12'!$F114*1000,"nb")</f>
        <v>2.2291184055247171</v>
      </c>
      <c r="R114" s="206">
        <f>IFERROR('Tabel 11'!Q114/'Tabel 12'!$F114*1000,"nb")</f>
        <v>1.267537916866996</v>
      </c>
      <c r="S114" s="206">
        <f>IFERROR('Tabel 11'!R114/'Tabel 12'!$F114*1000,"nb")</f>
        <v>25.744132173608989</v>
      </c>
      <c r="T114" s="206">
        <f>IFERROR('Tabel 11'!S114/'Tabel 12'!$F114*1000,"nb")</f>
        <v>25.132217317190435</v>
      </c>
      <c r="U114" s="206">
        <f>IFERROR('Tabel 11'!T114/'Tabel 12'!$F114*1000,"nb")</f>
        <v>0.61191485641854981</v>
      </c>
      <c r="V114" s="206">
        <f>IFERROR('Tabel 11'!U114/'Tabel 12'!$F114*1000,"nb")</f>
        <v>0</v>
      </c>
      <c r="W114" s="206">
        <f>IFERROR('Tabel 11'!V114/'Tabel 12'!$F114*1000,"nb")</f>
        <v>0</v>
      </c>
      <c r="X114" s="206"/>
      <c r="Y114" s="206">
        <f>IFERROR('Tabel 11'!X114/'Tabel 12'!$F114*1000,"nb")</f>
        <v>0</v>
      </c>
      <c r="Z114" s="1"/>
    </row>
    <row r="115" spans="4:26" x14ac:dyDescent="0.25">
      <c r="D115" s="1" t="s">
        <v>47</v>
      </c>
      <c r="E115" s="1" t="s">
        <v>48</v>
      </c>
      <c r="F115" s="94">
        <v>27900</v>
      </c>
      <c r="H115" s="206">
        <f>IFERROR('Tabel 11'!G115/'Tabel 12'!$F115*1000,"nb")</f>
        <v>67.060931899641574</v>
      </c>
      <c r="I115" s="206">
        <f>IFERROR('Tabel 11'!H115/'Tabel 12'!$F115*1000,"nb")</f>
        <v>22.007168458781361</v>
      </c>
      <c r="J115" s="206">
        <f>IFERROR('Tabel 11'!I115/'Tabel 12'!$F115*1000,"nb")</f>
        <v>9.3189964157706093</v>
      </c>
      <c r="K115" s="206">
        <f>IFERROR('Tabel 11'!J115/'Tabel 12'!$F115*1000,"nb")</f>
        <v>3.5842293906810034E-2</v>
      </c>
      <c r="L115" s="206">
        <f>IFERROR('Tabel 11'!K115/'Tabel 12'!$F115*1000,"nb")</f>
        <v>12.293906810035843</v>
      </c>
      <c r="M115" s="206">
        <f>IFERROR('Tabel 11'!L115/'Tabel 12'!$F115*1000,"nb")</f>
        <v>0</v>
      </c>
      <c r="N115" s="206">
        <f>IFERROR('Tabel 11'!M115/'Tabel 12'!$F115*1000,"nb")</f>
        <v>0.35842293906810035</v>
      </c>
      <c r="O115" s="206">
        <f>IFERROR('Tabel 11'!N115/'Tabel 12'!$F115*1000,"nb")</f>
        <v>22.078853046594983</v>
      </c>
      <c r="P115" s="206">
        <f>IFERROR('Tabel 11'!O115/'Tabel 12'!$F115*1000,"nb")</f>
        <v>22.078853046594983</v>
      </c>
      <c r="Q115" s="206">
        <f>IFERROR('Tabel 11'!P115/'Tabel 12'!$F115*1000,"nb")</f>
        <v>0</v>
      </c>
      <c r="R115" s="206">
        <f>IFERROR('Tabel 11'!Q115/'Tabel 12'!$F115*1000,"nb")</f>
        <v>0.75268817204301075</v>
      </c>
      <c r="S115" s="206">
        <f>IFERROR('Tabel 11'!R115/'Tabel 12'!$F115*1000,"nb")</f>
        <v>22.222222222222221</v>
      </c>
      <c r="T115" s="206">
        <f>IFERROR('Tabel 11'!S115/'Tabel 12'!$F115*1000,"nb")</f>
        <v>21.612903225806452</v>
      </c>
      <c r="U115" s="206">
        <f>IFERROR('Tabel 11'!T115/'Tabel 12'!$F115*1000,"nb")</f>
        <v>0.60931899641577059</v>
      </c>
      <c r="V115" s="206">
        <f>IFERROR('Tabel 11'!U115/'Tabel 12'!$F115*1000,"nb")</f>
        <v>0</v>
      </c>
      <c r="W115" s="206">
        <f>IFERROR('Tabel 11'!V115/'Tabel 12'!$F115*1000,"nb")</f>
        <v>0</v>
      </c>
      <c r="X115" s="206"/>
      <c r="Y115" s="206">
        <f>IFERROR('Tabel 11'!X115/'Tabel 12'!$F115*1000,"nb")</f>
        <v>22.150537634408604</v>
      </c>
      <c r="Z115" s="1"/>
    </row>
    <row r="116" spans="4:26" x14ac:dyDescent="0.25">
      <c r="D116" s="1" t="s">
        <v>57</v>
      </c>
      <c r="E116" s="1" t="s">
        <v>58</v>
      </c>
      <c r="F116" s="94">
        <v>25464</v>
      </c>
      <c r="H116" s="206">
        <f>IFERROR('Tabel 11'!G116/'Tabel 12'!$F116*1000,"nb")</f>
        <v>44.454916745208919</v>
      </c>
      <c r="I116" s="206">
        <f>IFERROR('Tabel 11'!H116/'Tabel 12'!$F116*1000,"nb")</f>
        <v>15.47282437951618</v>
      </c>
      <c r="J116" s="206">
        <f>IFERROR('Tabel 11'!I116/'Tabel 12'!$F116*1000,"nb")</f>
        <v>0.82469368520263897</v>
      </c>
      <c r="K116" s="206">
        <f>IFERROR('Tabel 11'!J116/'Tabel 12'!$F116*1000,"nb")</f>
        <v>0.78542255733584665</v>
      </c>
      <c r="L116" s="206">
        <f>IFERROR('Tabel 11'!K116/'Tabel 12'!$F116*1000,"nb")</f>
        <v>11.977693999371661</v>
      </c>
      <c r="M116" s="206">
        <f>IFERROR('Tabel 11'!L116/'Tabel 12'!$F116*1000,"nb")</f>
        <v>0</v>
      </c>
      <c r="N116" s="206">
        <f>IFERROR('Tabel 11'!M116/'Tabel 12'!$F116*1000,"nb")</f>
        <v>1.8850141376060321</v>
      </c>
      <c r="O116" s="206">
        <f>IFERROR('Tabel 11'!N116/'Tabel 12'!$F116*1000,"nb")</f>
        <v>0</v>
      </c>
      <c r="P116" s="206">
        <f>IFERROR('Tabel 11'!O116/'Tabel 12'!$F116*1000,"nb")</f>
        <v>0</v>
      </c>
      <c r="Q116" s="206">
        <f>IFERROR('Tabel 11'!P116/'Tabel 12'!$F116*1000,"nb")</f>
        <v>0</v>
      </c>
      <c r="R116" s="206">
        <f>IFERROR('Tabel 11'!Q116/'Tabel 12'!$F116*1000,"nb")</f>
        <v>5.8121269242852653</v>
      </c>
      <c r="S116" s="206">
        <f>IFERROR('Tabel 11'!R116/'Tabel 12'!$F116*1000,"nb")</f>
        <v>23.169965441407477</v>
      </c>
      <c r="T116" s="206">
        <f>IFERROR('Tabel 11'!S116/'Tabel 12'!$F116*1000,"nb")</f>
        <v>22.737983034872762</v>
      </c>
      <c r="U116" s="206">
        <f>IFERROR('Tabel 11'!T116/'Tabel 12'!$F116*1000,"nb")</f>
        <v>0.4319824065347157</v>
      </c>
      <c r="V116" s="206">
        <f>IFERROR('Tabel 11'!U116/'Tabel 12'!$F116*1000,"nb")</f>
        <v>0</v>
      </c>
      <c r="W116" s="206">
        <f>IFERROR('Tabel 11'!V116/'Tabel 12'!$F116*1000,"nb")</f>
        <v>0</v>
      </c>
      <c r="X116" s="206"/>
      <c r="Y116" s="206">
        <f>IFERROR('Tabel 11'!X116/'Tabel 12'!$F116*1000,"nb")</f>
        <v>1.531573986804901</v>
      </c>
      <c r="Z116" s="1"/>
    </row>
    <row r="117" spans="4:26" x14ac:dyDescent="0.25">
      <c r="D117" s="1" t="s">
        <v>59</v>
      </c>
      <c r="E117" s="1" t="s">
        <v>60</v>
      </c>
      <c r="F117" s="94">
        <v>29812</v>
      </c>
      <c r="H117" s="206">
        <f>IFERROR('Tabel 11'!G117/'Tabel 12'!$F117*1000,"nb")</f>
        <v>33.34227827720381</v>
      </c>
      <c r="I117" s="206">
        <f>IFERROR('Tabel 11'!H117/'Tabel 12'!$F117*1000,"nb")</f>
        <v>12.310479001744264</v>
      </c>
      <c r="J117" s="206">
        <f>IFERROR('Tabel 11'!I117/'Tabel 12'!$F117*1000,"nb")</f>
        <v>0</v>
      </c>
      <c r="K117" s="206">
        <f>IFERROR('Tabel 11'!J117/'Tabel 12'!$F117*1000,"nb")</f>
        <v>0</v>
      </c>
      <c r="L117" s="206">
        <f>IFERROR('Tabel 11'!K117/'Tabel 12'!$F117*1000,"nb")</f>
        <v>9.6269958406011007</v>
      </c>
      <c r="M117" s="206">
        <f>IFERROR('Tabel 11'!L117/'Tabel 12'!$F117*1000,"nb")</f>
        <v>0</v>
      </c>
      <c r="N117" s="206">
        <f>IFERROR('Tabel 11'!M117/'Tabel 12'!$F117*1000,"nb")</f>
        <v>2.683483161143164</v>
      </c>
      <c r="O117" s="206">
        <f>IFERROR('Tabel 11'!N117/'Tabel 12'!$F117*1000,"nb")</f>
        <v>2.683483161143164</v>
      </c>
      <c r="P117" s="206">
        <f>IFERROR('Tabel 11'!O117/'Tabel 12'!$F117*1000,"nb")</f>
        <v>2.683483161143164</v>
      </c>
      <c r="Q117" s="206">
        <f>IFERROR('Tabel 11'!P117/'Tabel 12'!$F117*1000,"nb")</f>
        <v>0</v>
      </c>
      <c r="R117" s="206">
        <f>IFERROR('Tabel 11'!Q117/'Tabel 12'!$F117*1000,"nb")</f>
        <v>0</v>
      </c>
      <c r="S117" s="206">
        <f>IFERROR('Tabel 11'!R117/'Tabel 12'!$F117*1000,"nb")</f>
        <v>18.348316114316383</v>
      </c>
      <c r="T117" s="206">
        <f>IFERROR('Tabel 11'!S117/'Tabel 12'!$F117*1000,"nb")</f>
        <v>18.348316114316383</v>
      </c>
      <c r="U117" s="206">
        <f>IFERROR('Tabel 11'!T117/'Tabel 12'!$F117*1000,"nb")</f>
        <v>0</v>
      </c>
      <c r="V117" s="206">
        <f>IFERROR('Tabel 11'!U117/'Tabel 12'!$F117*1000,"nb")</f>
        <v>0</v>
      </c>
      <c r="W117" s="206">
        <f>IFERROR('Tabel 11'!V117/'Tabel 12'!$F117*1000,"nb")</f>
        <v>0</v>
      </c>
      <c r="X117" s="206"/>
      <c r="Y117" s="206">
        <f>IFERROR('Tabel 11'!X117/'Tabel 12'!$F117*1000,"nb")</f>
        <v>0.97276264591439687</v>
      </c>
      <c r="Z117" s="1"/>
    </row>
    <row r="118" spans="4:26" x14ac:dyDescent="0.25">
      <c r="D118" s="1" t="s">
        <v>69</v>
      </c>
      <c r="E118" s="1" t="s">
        <v>70</v>
      </c>
      <c r="F118" s="94">
        <v>26130</v>
      </c>
      <c r="H118" s="206">
        <f>IFERROR('Tabel 11'!G118/'Tabel 12'!$F118*1000,"nb")</f>
        <v>44.852659778032915</v>
      </c>
      <c r="I118" s="206">
        <f>IFERROR('Tabel 11'!H118/'Tabel 12'!$F118*1000,"nb")</f>
        <v>18.331419823957138</v>
      </c>
      <c r="J118" s="206">
        <f>IFERROR('Tabel 11'!I118/'Tabel 12'!$F118*1000,"nb")</f>
        <v>0</v>
      </c>
      <c r="K118" s="206">
        <f>IFERROR('Tabel 11'!J118/'Tabel 12'!$F118*1000,"nb")</f>
        <v>6.6590126291618832</v>
      </c>
      <c r="L118" s="206">
        <f>IFERROR('Tabel 11'!K118/'Tabel 12'!$F118*1000,"nb")</f>
        <v>4.9751243781094523</v>
      </c>
      <c r="M118" s="206">
        <f>IFERROR('Tabel 11'!L118/'Tabel 12'!$F118*1000,"nb")</f>
        <v>0</v>
      </c>
      <c r="N118" s="206">
        <f>IFERROR('Tabel 11'!M118/'Tabel 12'!$F118*1000,"nb")</f>
        <v>6.6972828166858021</v>
      </c>
      <c r="O118" s="206">
        <f>IFERROR('Tabel 11'!N118/'Tabel 12'!$F118*1000,"nb")</f>
        <v>3.2529659395331039</v>
      </c>
      <c r="P118" s="206">
        <f>IFERROR('Tabel 11'!O118/'Tabel 12'!$F118*1000,"nb")</f>
        <v>3.2529659395331039</v>
      </c>
      <c r="Q118" s="206">
        <f>IFERROR('Tabel 11'!P118/'Tabel 12'!$F118*1000,"nb")</f>
        <v>0</v>
      </c>
      <c r="R118" s="206">
        <f>IFERROR('Tabel 11'!Q118/'Tabel 12'!$F118*1000,"nb")</f>
        <v>4.7072330654420202</v>
      </c>
      <c r="S118" s="206">
        <f>IFERROR('Tabel 11'!R118/'Tabel 12'!$F118*1000,"nb")</f>
        <v>18.561040949100651</v>
      </c>
      <c r="T118" s="206">
        <f>IFERROR('Tabel 11'!S118/'Tabel 12'!$F118*1000,"nb")</f>
        <v>17.068503635667817</v>
      </c>
      <c r="U118" s="206">
        <f>IFERROR('Tabel 11'!T118/'Tabel 12'!$F118*1000,"nb")</f>
        <v>0.61232300038270193</v>
      </c>
      <c r="V118" s="206">
        <f>IFERROR('Tabel 11'!U118/'Tabel 12'!$F118*1000,"nb")</f>
        <v>0.88021431305013398</v>
      </c>
      <c r="W118" s="206">
        <f>IFERROR('Tabel 11'!V118/'Tabel 12'!$F118*1000,"nb")</f>
        <v>0</v>
      </c>
      <c r="X118" s="206"/>
      <c r="Y118" s="206">
        <f>IFERROR('Tabel 11'!X118/'Tabel 12'!$F118*1000,"nb")</f>
        <v>0.19135093761959435</v>
      </c>
      <c r="Z118" s="1"/>
    </row>
    <row r="119" spans="4:26" x14ac:dyDescent="0.25">
      <c r="D119" s="1" t="s">
        <v>8</v>
      </c>
      <c r="E119" s="1" t="s">
        <v>9</v>
      </c>
      <c r="F119" s="94">
        <v>35317</v>
      </c>
      <c r="H119" s="206">
        <f>IFERROR('Tabel 11'!G119/'Tabel 12'!$F119*1000,"nb")</f>
        <v>42.472463686043554</v>
      </c>
      <c r="I119" s="206">
        <f>IFERROR('Tabel 11'!H119/'Tabel 12'!$F119*1000,"nb")</f>
        <v>11.042840558371323</v>
      </c>
      <c r="J119" s="206">
        <f>IFERROR('Tabel 11'!I119/'Tabel 12'!$F119*1000,"nb")</f>
        <v>3.6696208624741624</v>
      </c>
      <c r="K119" s="206">
        <f>IFERROR('Tabel 11'!J119/'Tabel 12'!$F119*1000,"nb")</f>
        <v>0</v>
      </c>
      <c r="L119" s="206">
        <f>IFERROR('Tabel 11'!K119/'Tabel 12'!$F119*1000,"nb")</f>
        <v>0.57196251097205308</v>
      </c>
      <c r="M119" s="206">
        <f>IFERROR('Tabel 11'!L119/'Tabel 12'!$F119*1000,"nb")</f>
        <v>0</v>
      </c>
      <c r="N119" s="206">
        <f>IFERROR('Tabel 11'!M119/'Tabel 12'!$F119*1000,"nb")</f>
        <v>6.801257184925106</v>
      </c>
      <c r="O119" s="206">
        <f>IFERROR('Tabel 11'!N119/'Tabel 12'!$F119*1000,"nb")</f>
        <v>8.3529178582552301</v>
      </c>
      <c r="P119" s="206">
        <f>IFERROR('Tabel 11'!O119/'Tabel 12'!$F119*1000,"nb")</f>
        <v>8.3529178582552301</v>
      </c>
      <c r="Q119" s="206">
        <f>IFERROR('Tabel 11'!P119/'Tabel 12'!$F119*1000,"nb")</f>
        <v>0</v>
      </c>
      <c r="R119" s="206">
        <f>IFERROR('Tabel 11'!Q119/'Tabel 12'!$F119*1000,"nb")</f>
        <v>0</v>
      </c>
      <c r="S119" s="206">
        <f>IFERROR('Tabel 11'!R119/'Tabel 12'!$F119*1000,"nb")</f>
        <v>23.076705269416994</v>
      </c>
      <c r="T119" s="206">
        <f>IFERROR('Tabel 11'!S119/'Tabel 12'!$F119*1000,"nb")</f>
        <v>22.363167879491463</v>
      </c>
      <c r="U119" s="206">
        <f>IFERROR('Tabel 11'!T119/'Tabel 12'!$F119*1000,"nb")</f>
        <v>0.71353738992553162</v>
      </c>
      <c r="V119" s="206">
        <f>IFERROR('Tabel 11'!U119/'Tabel 12'!$F119*1000,"nb")</f>
        <v>0</v>
      </c>
      <c r="W119" s="206">
        <f>IFERROR('Tabel 11'!V119/'Tabel 12'!$F119*1000,"nb")</f>
        <v>0</v>
      </c>
      <c r="X119" s="206"/>
      <c r="Y119" s="206">
        <f>IFERROR('Tabel 11'!X119/'Tabel 12'!$F119*1000,"nb")</f>
        <v>5.6629951581391396</v>
      </c>
      <c r="Z119" s="1"/>
    </row>
    <row r="120" spans="4:26" x14ac:dyDescent="0.25">
      <c r="D120" s="1" t="s">
        <v>14</v>
      </c>
      <c r="E120" s="1" t="s">
        <v>15</v>
      </c>
      <c r="F120" s="94">
        <v>34386</v>
      </c>
      <c r="H120" s="206">
        <f>IFERROR('Tabel 11'!G120/'Tabel 12'!$F120*1000,"nb")</f>
        <v>81.573896353166987</v>
      </c>
      <c r="I120" s="206">
        <f>IFERROR('Tabel 11'!H120/'Tabel 12'!$F120*1000,"nb")</f>
        <v>56.563717792124699</v>
      </c>
      <c r="J120" s="206">
        <f>IFERROR('Tabel 11'!I120/'Tabel 12'!$F120*1000,"nb")</f>
        <v>36.061187692665619</v>
      </c>
      <c r="K120" s="206">
        <f>IFERROR('Tabel 11'!J120/'Tabel 12'!$F120*1000,"nb")</f>
        <v>0</v>
      </c>
      <c r="L120" s="206">
        <f>IFERROR('Tabel 11'!K120/'Tabel 12'!$F120*1000,"nb")</f>
        <v>17.07090094806026</v>
      </c>
      <c r="M120" s="206">
        <f>IFERROR('Tabel 11'!L120/'Tabel 12'!$F120*1000,"nb")</f>
        <v>0</v>
      </c>
      <c r="N120" s="206">
        <f>IFERROR('Tabel 11'!M120/'Tabel 12'!$F120*1000,"nb")</f>
        <v>3.4316291513988251</v>
      </c>
      <c r="O120" s="206">
        <f>IFERROR('Tabel 11'!N120/'Tabel 12'!$F120*1000,"nb")</f>
        <v>1.9775490025010178</v>
      </c>
      <c r="P120" s="206">
        <f>IFERROR('Tabel 11'!O120/'Tabel 12'!$F120*1000,"nb")</f>
        <v>1.9775490025010178</v>
      </c>
      <c r="Q120" s="206">
        <f>IFERROR('Tabel 11'!P120/'Tabel 12'!$F120*1000,"nb")</f>
        <v>0</v>
      </c>
      <c r="R120" s="206">
        <f>IFERROR('Tabel 11'!Q120/'Tabel 12'!$F120*1000,"nb")</f>
        <v>4.8566276973186762</v>
      </c>
      <c r="S120" s="206">
        <f>IFERROR('Tabel 11'!R120/'Tabel 12'!$F120*1000,"nb")</f>
        <v>18.176001861222591</v>
      </c>
      <c r="T120" s="206">
        <f>IFERROR('Tabel 11'!S120/'Tabel 12'!$F120*1000,"nb")</f>
        <v>16.838248124236607</v>
      </c>
      <c r="U120" s="206">
        <f>IFERROR('Tabel 11'!T120/'Tabel 12'!$F120*1000,"nb")</f>
        <v>0.75612167742685976</v>
      </c>
      <c r="V120" s="206">
        <f>IFERROR('Tabel 11'!U120/'Tabel 12'!$F120*1000,"nb")</f>
        <v>0.58163205955912289</v>
      </c>
      <c r="W120" s="206">
        <f>IFERROR('Tabel 11'!V120/'Tabel 12'!$F120*1000,"nb")</f>
        <v>0</v>
      </c>
      <c r="X120" s="206"/>
      <c r="Y120" s="206">
        <f>IFERROR('Tabel 11'!X120/'Tabel 12'!$F120*1000,"nb")</f>
        <v>9.65509218868144</v>
      </c>
      <c r="Z120" s="1"/>
    </row>
    <row r="121" spans="4:26" x14ac:dyDescent="0.25">
      <c r="D121" s="1" t="s">
        <v>490</v>
      </c>
      <c r="E121" s="1" t="s">
        <v>491</v>
      </c>
      <c r="F121" s="94">
        <v>23668</v>
      </c>
      <c r="H121" s="206">
        <f>IFERROR('Tabel 11'!G121/'Tabel 12'!$F121*1000,"nb")</f>
        <v>51.58864289335812</v>
      </c>
      <c r="I121" s="206">
        <f>IFERROR('Tabel 11'!H121/'Tabel 12'!$F121*1000,"nb")</f>
        <v>26.913976677370286</v>
      </c>
      <c r="J121" s="206">
        <f>IFERROR('Tabel 11'!I121/'Tabel 12'!$F121*1000,"nb")</f>
        <v>0</v>
      </c>
      <c r="K121" s="206">
        <f>IFERROR('Tabel 11'!J121/'Tabel 12'!$F121*1000,"nb")</f>
        <v>0.42251140780801083</v>
      </c>
      <c r="L121" s="206">
        <f>IFERROR('Tabel 11'!K121/'Tabel 12'!$F121*1000,"nb")</f>
        <v>26.491465269562276</v>
      </c>
      <c r="M121" s="206">
        <f>IFERROR('Tabel 11'!L121/'Tabel 12'!$F121*1000,"nb")</f>
        <v>0</v>
      </c>
      <c r="N121" s="206">
        <f>IFERROR('Tabel 11'!M121/'Tabel 12'!$F121*1000,"nb")</f>
        <v>0</v>
      </c>
      <c r="O121" s="206">
        <f>IFERROR('Tabel 11'!N121/'Tabel 12'!$F121*1000,"nb")</f>
        <v>2.7463241507520704</v>
      </c>
      <c r="P121" s="206">
        <f>IFERROR('Tabel 11'!O121/'Tabel 12'!$F121*1000,"nb")</f>
        <v>2.7463241507520704</v>
      </c>
      <c r="Q121" s="206">
        <f>IFERROR('Tabel 11'!P121/'Tabel 12'!$F121*1000,"nb")</f>
        <v>0</v>
      </c>
      <c r="R121" s="206">
        <f>IFERROR('Tabel 11'!Q121/'Tabel 12'!$F121*1000,"nb")</f>
        <v>3.4645935440256888</v>
      </c>
      <c r="S121" s="206">
        <f>IFERROR('Tabel 11'!R121/'Tabel 12'!$F121*1000,"nb")</f>
        <v>18.463748521210075</v>
      </c>
      <c r="T121" s="206">
        <f>IFERROR('Tabel 11'!S121/'Tabel 12'!$F121*1000,"nb")</f>
        <v>17.914483691059658</v>
      </c>
      <c r="U121" s="206">
        <f>IFERROR('Tabel 11'!T121/'Tabel 12'!$F121*1000,"nb")</f>
        <v>0.54926483015041405</v>
      </c>
      <c r="V121" s="206">
        <f>IFERROR('Tabel 11'!U121/'Tabel 12'!$F121*1000,"nb")</f>
        <v>0</v>
      </c>
      <c r="W121" s="206">
        <f>IFERROR('Tabel 11'!V121/'Tabel 12'!$F121*1000,"nb")</f>
        <v>0</v>
      </c>
      <c r="X121" s="206"/>
      <c r="Y121" s="206">
        <f>IFERROR('Tabel 11'!X121/'Tabel 12'!$F121*1000,"nb")</f>
        <v>8.4502281561602152E-2</v>
      </c>
      <c r="Z121" s="1"/>
    </row>
    <row r="122" spans="4:26" x14ac:dyDescent="0.25">
      <c r="D122" s="1" t="s">
        <v>492</v>
      </c>
      <c r="E122" s="1" t="s">
        <v>493</v>
      </c>
      <c r="F122" s="94">
        <v>28901</v>
      </c>
      <c r="H122" s="206">
        <f>IFERROR('Tabel 11'!G122/'Tabel 12'!$F122*1000,"nb")</f>
        <v>39.133593993287434</v>
      </c>
      <c r="I122" s="206">
        <f>IFERROR('Tabel 11'!H122/'Tabel 12'!$F122*1000,"nb")</f>
        <v>9.4806408082765312</v>
      </c>
      <c r="J122" s="206">
        <f>IFERROR('Tabel 11'!I122/'Tabel 12'!$F122*1000,"nb")</f>
        <v>0</v>
      </c>
      <c r="K122" s="206">
        <f>IFERROR('Tabel 11'!J122/'Tabel 12'!$F122*1000,"nb")</f>
        <v>0</v>
      </c>
      <c r="L122" s="206">
        <f>IFERROR('Tabel 11'!K122/'Tabel 12'!$F122*1000,"nb")</f>
        <v>5.9167502854572511</v>
      </c>
      <c r="M122" s="206">
        <f>IFERROR('Tabel 11'!L122/'Tabel 12'!$F122*1000,"nb")</f>
        <v>0</v>
      </c>
      <c r="N122" s="206">
        <f>IFERROR('Tabel 11'!M122/'Tabel 12'!$F122*1000,"nb")</f>
        <v>3.5638905228192796</v>
      </c>
      <c r="O122" s="206">
        <f>IFERROR('Tabel 11'!N122/'Tabel 12'!$F122*1000,"nb")</f>
        <v>0</v>
      </c>
      <c r="P122" s="206">
        <f>IFERROR('Tabel 11'!O122/'Tabel 12'!$F122*1000,"nb")</f>
        <v>0</v>
      </c>
      <c r="Q122" s="206">
        <f>IFERROR('Tabel 11'!P122/'Tabel 12'!$F122*1000,"nb")</f>
        <v>0</v>
      </c>
      <c r="R122" s="206">
        <f>IFERROR('Tabel 11'!Q122/'Tabel 12'!$F122*1000,"nb")</f>
        <v>1.0726272447320162</v>
      </c>
      <c r="S122" s="206">
        <f>IFERROR('Tabel 11'!R122/'Tabel 12'!$F122*1000,"nb")</f>
        <v>28.580325940278883</v>
      </c>
      <c r="T122" s="206">
        <f>IFERROR('Tabel 11'!S122/'Tabel 12'!$F122*1000,"nb")</f>
        <v>27.749904847583128</v>
      </c>
      <c r="U122" s="206">
        <f>IFERROR('Tabel 11'!T122/'Tabel 12'!$F122*1000,"nb")</f>
        <v>0.83042109269575448</v>
      </c>
      <c r="V122" s="206">
        <f>IFERROR('Tabel 11'!U122/'Tabel 12'!$F122*1000,"nb")</f>
        <v>0</v>
      </c>
      <c r="W122" s="206">
        <f>IFERROR('Tabel 11'!V122/'Tabel 12'!$F122*1000,"nb")</f>
        <v>0.34600878862323103</v>
      </c>
      <c r="X122" s="206"/>
      <c r="Y122" s="206">
        <f>IFERROR('Tabel 11'!X122/'Tabel 12'!$F122*1000,"nb")</f>
        <v>2.6296667935365559</v>
      </c>
      <c r="Z122" s="1"/>
    </row>
    <row r="123" spans="4:26" x14ac:dyDescent="0.25">
      <c r="D123" s="1" t="s">
        <v>496</v>
      </c>
      <c r="E123" s="1" t="s">
        <v>497</v>
      </c>
      <c r="F123" s="94">
        <v>24229</v>
      </c>
      <c r="H123" s="206">
        <f>IFERROR('Tabel 11'!G123/'Tabel 12'!$F123*1000,"nb")</f>
        <v>36.815386520285607</v>
      </c>
      <c r="I123" s="206">
        <f>IFERROR('Tabel 11'!H123/'Tabel 12'!$F123*1000,"nb")</f>
        <v>22.411160179949647</v>
      </c>
      <c r="J123" s="206">
        <f>IFERROR('Tabel 11'!I123/'Tabel 12'!$F123*1000,"nb")</f>
        <v>8.0069338396136871</v>
      </c>
      <c r="K123" s="206">
        <f>IFERROR('Tabel 11'!J123/'Tabel 12'!$F123*1000,"nb")</f>
        <v>1.2381856453010855</v>
      </c>
      <c r="L123" s="206">
        <f>IFERROR('Tabel 11'!K123/'Tabel 12'!$F123*1000,"nb")</f>
        <v>3.1780098229394524</v>
      </c>
      <c r="M123" s="206">
        <f>IFERROR('Tabel 11'!L123/'Tabel 12'!$F123*1000,"nb")</f>
        <v>0</v>
      </c>
      <c r="N123" s="206">
        <f>IFERROR('Tabel 11'!M123/'Tabel 12'!$F123*1000,"nb")</f>
        <v>9.9880308720954218</v>
      </c>
      <c r="O123" s="206">
        <f>IFERROR('Tabel 11'!N123/'Tabel 12'!$F123*1000,"nb")</f>
        <v>2.3525527260720622</v>
      </c>
      <c r="P123" s="206">
        <f>IFERROR('Tabel 11'!O123/'Tabel 12'!$F123*1000,"nb")</f>
        <v>2.3525527260720622</v>
      </c>
      <c r="Q123" s="206">
        <f>IFERROR('Tabel 11'!P123/'Tabel 12'!$F123*1000,"nb")</f>
        <v>0</v>
      </c>
      <c r="R123" s="206">
        <f>IFERROR('Tabel 11'!Q123/'Tabel 12'!$F123*1000,"nb")</f>
        <v>1.1969127904577161</v>
      </c>
      <c r="S123" s="206">
        <f>IFERROR('Tabel 11'!R123/'Tabel 12'!$F123*1000,"nb")</f>
        <v>10.854760823806183</v>
      </c>
      <c r="T123" s="206">
        <f>IFERROR('Tabel 11'!S123/'Tabel 12'!$F123*1000,"nb")</f>
        <v>10.318213710842379</v>
      </c>
      <c r="U123" s="206">
        <f>IFERROR('Tabel 11'!T123/'Tabel 12'!$F123*1000,"nb")</f>
        <v>0.53654711296380375</v>
      </c>
      <c r="V123" s="206">
        <f>IFERROR('Tabel 11'!U123/'Tabel 12'!$F123*1000,"nb")</f>
        <v>0</v>
      </c>
      <c r="W123" s="206">
        <f>IFERROR('Tabel 11'!V123/'Tabel 12'!$F123*1000,"nb")</f>
        <v>0</v>
      </c>
      <c r="X123" s="206"/>
      <c r="Y123" s="206">
        <f>IFERROR('Tabel 11'!X123/'Tabel 12'!$F123*1000,"nb")</f>
        <v>10.813487968962813</v>
      </c>
      <c r="Z123" s="1"/>
    </row>
    <row r="124" spans="4:26" x14ac:dyDescent="0.25">
      <c r="D124" s="1" t="s">
        <v>500</v>
      </c>
      <c r="E124" s="1" t="s">
        <v>501</v>
      </c>
      <c r="F124" s="94">
        <v>35932</v>
      </c>
      <c r="H124" s="206">
        <f>IFERROR('Tabel 11'!G124/'Tabel 12'!$F124*1000,"nb")</f>
        <v>90.031169987754652</v>
      </c>
      <c r="I124" s="206">
        <f>IFERROR('Tabel 11'!H124/'Tabel 12'!$F124*1000,"nb")</f>
        <v>48.257820327284875</v>
      </c>
      <c r="J124" s="206">
        <f>IFERROR('Tabel 11'!I124/'Tabel 12'!$F124*1000,"nb")</f>
        <v>32.756317488589559</v>
      </c>
      <c r="K124" s="206">
        <f>IFERROR('Tabel 11'!J124/'Tabel 12'!$F124*1000,"nb")</f>
        <v>7.8481576310809302</v>
      </c>
      <c r="L124" s="206">
        <f>IFERROR('Tabel 11'!K124/'Tabel 12'!$F124*1000,"nb")</f>
        <v>0</v>
      </c>
      <c r="M124" s="206">
        <f>IFERROR('Tabel 11'!L124/'Tabel 12'!$F124*1000,"nb")</f>
        <v>0</v>
      </c>
      <c r="N124" s="206">
        <f>IFERROR('Tabel 11'!M124/'Tabel 12'!$F124*1000,"nb")</f>
        <v>7.6533452076143833</v>
      </c>
      <c r="O124" s="206">
        <f>IFERROR('Tabel 11'!N124/'Tabel 12'!$F124*1000,"nb")</f>
        <v>0.30613380830457526</v>
      </c>
      <c r="P124" s="206">
        <f>IFERROR('Tabel 11'!O124/'Tabel 12'!$F124*1000,"nb")</f>
        <v>0.30613380830457526</v>
      </c>
      <c r="Q124" s="206">
        <f>IFERROR('Tabel 11'!P124/'Tabel 12'!$F124*1000,"nb")</f>
        <v>0</v>
      </c>
      <c r="R124" s="206">
        <f>IFERROR('Tabel 11'!Q124/'Tabel 12'!$F124*1000,"nb")</f>
        <v>1.641990426360904</v>
      </c>
      <c r="S124" s="206">
        <f>IFERROR('Tabel 11'!R124/'Tabel 12'!$F124*1000,"nb")</f>
        <v>39.825225425804298</v>
      </c>
      <c r="T124" s="206">
        <f>IFERROR('Tabel 11'!S124/'Tabel 12'!$F124*1000,"nb")</f>
        <v>39.240788155404651</v>
      </c>
      <c r="U124" s="206">
        <f>IFERROR('Tabel 11'!T124/'Tabel 12'!$F124*1000,"nb")</f>
        <v>0.58443727039964377</v>
      </c>
      <c r="V124" s="206">
        <f>IFERROR('Tabel 11'!U124/'Tabel 12'!$F124*1000,"nb")</f>
        <v>0</v>
      </c>
      <c r="W124" s="206">
        <f>IFERROR('Tabel 11'!V124/'Tabel 12'!$F124*1000,"nb")</f>
        <v>0</v>
      </c>
      <c r="X124" s="206"/>
      <c r="Y124" s="206">
        <f>IFERROR('Tabel 11'!X124/'Tabel 12'!$F124*1000,"nb")</f>
        <v>33.841700990760323</v>
      </c>
      <c r="Z124" s="1"/>
    </row>
    <row r="125" spans="4:26" x14ac:dyDescent="0.25">
      <c r="D125" s="1" t="s">
        <v>38</v>
      </c>
      <c r="E125" s="1" t="s">
        <v>39</v>
      </c>
      <c r="F125" s="94">
        <v>47583</v>
      </c>
      <c r="H125" s="206">
        <f>IFERROR('Tabel 11'!G125/'Tabel 12'!$F125*1000,"nb")</f>
        <v>92.806254334531246</v>
      </c>
      <c r="I125" s="206">
        <f>IFERROR('Tabel 11'!H125/'Tabel 12'!$F125*1000,"nb")</f>
        <v>55.503015782947692</v>
      </c>
      <c r="J125" s="206">
        <f>IFERROR('Tabel 11'!I125/'Tabel 12'!$F125*1000,"nb")</f>
        <v>15.005359056806002</v>
      </c>
      <c r="K125" s="206">
        <f>IFERROR('Tabel 11'!J125/'Tabel 12'!$F125*1000,"nb")</f>
        <v>0.84063636172582645</v>
      </c>
      <c r="L125" s="206">
        <f>IFERROR('Tabel 11'!K125/'Tabel 12'!$F125*1000,"nb")</f>
        <v>38.480129457999702</v>
      </c>
      <c r="M125" s="206">
        <f>IFERROR('Tabel 11'!L125/'Tabel 12'!$F125*1000,"nb")</f>
        <v>0</v>
      </c>
      <c r="N125" s="206">
        <f>IFERROR('Tabel 11'!M125/'Tabel 12'!$F125*1000,"nb")</f>
        <v>1.176890906416157</v>
      </c>
      <c r="O125" s="206">
        <f>IFERROR('Tabel 11'!N125/'Tabel 12'!$F125*1000,"nb")</f>
        <v>7.6077590736187295</v>
      </c>
      <c r="P125" s="206">
        <f>IFERROR('Tabel 11'!O125/'Tabel 12'!$F125*1000,"nb")</f>
        <v>7.5867431645755836</v>
      </c>
      <c r="Q125" s="206">
        <f>IFERROR('Tabel 11'!P125/'Tabel 12'!$F125*1000,"nb")</f>
        <v>2.101590904314566E-2</v>
      </c>
      <c r="R125" s="206">
        <f>IFERROR('Tabel 11'!Q125/'Tabel 12'!$F125*1000,"nb")</f>
        <v>5.0438181703549585</v>
      </c>
      <c r="S125" s="206">
        <f>IFERROR('Tabel 11'!R125/'Tabel 12'!$F125*1000,"nb")</f>
        <v>24.65166130760986</v>
      </c>
      <c r="T125" s="206">
        <f>IFERROR('Tabel 11'!S125/'Tabel 12'!$F125*1000,"nb")</f>
        <v>24.021184036315489</v>
      </c>
      <c r="U125" s="206">
        <f>IFERROR('Tabel 11'!T125/'Tabel 12'!$F125*1000,"nb")</f>
        <v>0.63047727129436981</v>
      </c>
      <c r="V125" s="206">
        <f>IFERROR('Tabel 11'!U125/'Tabel 12'!$F125*1000,"nb")</f>
        <v>0</v>
      </c>
      <c r="W125" s="206">
        <f>IFERROR('Tabel 11'!V125/'Tabel 12'!$F125*1000,"nb")</f>
        <v>0</v>
      </c>
      <c r="X125" s="206"/>
      <c r="Y125" s="206">
        <f>IFERROR('Tabel 11'!X125/'Tabel 12'!$F125*1000,"nb")</f>
        <v>2.5219090851774792</v>
      </c>
      <c r="Z125" s="1"/>
    </row>
    <row r="126" spans="4:26" x14ac:dyDescent="0.25">
      <c r="D126" s="1" t="s">
        <v>506</v>
      </c>
      <c r="E126" s="1" t="s">
        <v>507</v>
      </c>
      <c r="F126" s="94">
        <v>31701</v>
      </c>
      <c r="H126" s="206">
        <f>IFERROR('Tabel 11'!G126/'Tabel 12'!$F126*1000,"nb")</f>
        <v>87.189678559035997</v>
      </c>
      <c r="I126" s="206">
        <f>IFERROR('Tabel 11'!H126/'Tabel 12'!$F126*1000,"nb")</f>
        <v>45.519068799091514</v>
      </c>
      <c r="J126" s="206">
        <f>IFERROR('Tabel 11'!I126/'Tabel 12'!$F126*1000,"nb")</f>
        <v>17.191886691271566</v>
      </c>
      <c r="K126" s="206">
        <f>IFERROR('Tabel 11'!J126/'Tabel 12'!$F126*1000,"nb")</f>
        <v>1.1040661177880824</v>
      </c>
      <c r="L126" s="206">
        <f>IFERROR('Tabel 11'!K126/'Tabel 12'!$F126*1000,"nb")</f>
        <v>11.703100848553673</v>
      </c>
      <c r="M126" s="206">
        <f>IFERROR('Tabel 11'!L126/'Tabel 12'!$F126*1000,"nb")</f>
        <v>6.3089492445033285E-2</v>
      </c>
      <c r="N126" s="206">
        <f>IFERROR('Tabel 11'!M126/'Tabel 12'!$F126*1000,"nb")</f>
        <v>15.456925649033153</v>
      </c>
      <c r="O126" s="206">
        <f>IFERROR('Tabel 11'!N126/'Tabel 12'!$F126*1000,"nb")</f>
        <v>0</v>
      </c>
      <c r="P126" s="206">
        <f>IFERROR('Tabel 11'!O126/'Tabel 12'!$F126*1000,"nb")</f>
        <v>0</v>
      </c>
      <c r="Q126" s="206">
        <f>IFERROR('Tabel 11'!P126/'Tabel 12'!$F126*1000,"nb")</f>
        <v>0</v>
      </c>
      <c r="R126" s="206">
        <f>IFERROR('Tabel 11'!Q126/'Tabel 12'!$F126*1000,"nb")</f>
        <v>12.20781678811394</v>
      </c>
      <c r="S126" s="206">
        <f>IFERROR('Tabel 11'!R126/'Tabel 12'!$F126*1000,"nb")</f>
        <v>29.462792971830542</v>
      </c>
      <c r="T126" s="206">
        <f>IFERROR('Tabel 11'!S126/'Tabel 12'!$F126*1000,"nb")</f>
        <v>21.481972177533834</v>
      </c>
      <c r="U126" s="206">
        <f>IFERROR('Tabel 11'!T126/'Tabel 12'!$F126*1000,"nb")</f>
        <v>0.66243967067284937</v>
      </c>
      <c r="V126" s="206">
        <f>IFERROR('Tabel 11'!U126/'Tabel 12'!$F126*1000,"nb")</f>
        <v>7.318381123623861</v>
      </c>
      <c r="W126" s="206">
        <f>IFERROR('Tabel 11'!V126/'Tabel 12'!$F126*1000,"nb")</f>
        <v>0</v>
      </c>
      <c r="X126" s="206"/>
      <c r="Y126" s="206">
        <f>IFERROR('Tabel 11'!X126/'Tabel 12'!$F126*1000,"nb")</f>
        <v>8.1385445254092943</v>
      </c>
      <c r="Z126" s="1"/>
    </row>
    <row r="127" spans="4:26" x14ac:dyDescent="0.25">
      <c r="D127" s="1" t="s">
        <v>510</v>
      </c>
      <c r="E127" s="1" t="s">
        <v>511</v>
      </c>
      <c r="F127" s="94">
        <v>37911</v>
      </c>
      <c r="H127" s="206">
        <f>IFERROR('Tabel 11'!G127/'Tabel 12'!$F127*1000,"nb")</f>
        <v>47.822531719026138</v>
      </c>
      <c r="I127" s="206">
        <f>IFERROR('Tabel 11'!H127/'Tabel 12'!$F127*1000,"nb")</f>
        <v>24.610271425180027</v>
      </c>
      <c r="J127" s="206">
        <f>IFERROR('Tabel 11'!I127/'Tabel 12'!$F127*1000,"nb")</f>
        <v>15.008836485452772</v>
      </c>
      <c r="K127" s="206">
        <f>IFERROR('Tabel 11'!J127/'Tabel 12'!$F127*1000,"nb")</f>
        <v>0.5539289388304186</v>
      </c>
      <c r="L127" s="206">
        <f>IFERROR('Tabel 11'!K127/'Tabel 12'!$F127*1000,"nb")</f>
        <v>9.0475060008968367</v>
      </c>
      <c r="M127" s="206">
        <f>IFERROR('Tabel 11'!L127/'Tabel 12'!$F127*1000,"nb")</f>
        <v>0</v>
      </c>
      <c r="N127" s="206">
        <f>IFERROR('Tabel 11'!M127/'Tabel 12'!$F127*1000,"nb")</f>
        <v>0</v>
      </c>
      <c r="O127" s="206">
        <f>IFERROR('Tabel 11'!N127/'Tabel 12'!$F127*1000,"nb")</f>
        <v>0</v>
      </c>
      <c r="P127" s="206">
        <f>IFERROR('Tabel 11'!O127/'Tabel 12'!$F127*1000,"nb")</f>
        <v>0</v>
      </c>
      <c r="Q127" s="206">
        <f>IFERROR('Tabel 11'!P127/'Tabel 12'!$F127*1000,"nb")</f>
        <v>0</v>
      </c>
      <c r="R127" s="206">
        <f>IFERROR('Tabel 11'!Q127/'Tabel 12'!$F127*1000,"nb")</f>
        <v>5.275513703146844E-2</v>
      </c>
      <c r="S127" s="206">
        <f>IFERROR('Tabel 11'!R127/'Tabel 12'!$F127*1000,"nb")</f>
        <v>23.159505156814646</v>
      </c>
      <c r="T127" s="206">
        <f>IFERROR('Tabel 11'!S127/'Tabel 12'!$F127*1000,"nb")</f>
        <v>22.579198649468491</v>
      </c>
      <c r="U127" s="206">
        <f>IFERROR('Tabel 11'!T127/'Tabel 12'!$F127*1000,"nb")</f>
        <v>0.58030650734615286</v>
      </c>
      <c r="V127" s="206">
        <f>IFERROR('Tabel 11'!U127/'Tabel 12'!$F127*1000,"nb")</f>
        <v>0</v>
      </c>
      <c r="W127" s="206">
        <f>IFERROR('Tabel 11'!V127/'Tabel 12'!$F127*1000,"nb")</f>
        <v>0</v>
      </c>
      <c r="X127" s="206"/>
      <c r="Y127" s="206">
        <f>IFERROR('Tabel 11'!X127/'Tabel 12'!$F127*1000,"nb")</f>
        <v>2.4531138719632821</v>
      </c>
      <c r="Z127" s="1"/>
    </row>
    <row r="128" spans="4:26" x14ac:dyDescent="0.25">
      <c r="D128" s="1" t="s">
        <v>512</v>
      </c>
      <c r="E128" s="1" t="s">
        <v>513</v>
      </c>
      <c r="F128" s="94">
        <v>21315</v>
      </c>
      <c r="H128" s="206">
        <f>IFERROR('Tabel 11'!G128/'Tabel 12'!$F128*1000,"nb")</f>
        <v>34.904996481351162</v>
      </c>
      <c r="I128" s="206">
        <f>IFERROR('Tabel 11'!H128/'Tabel 12'!$F128*1000,"nb")</f>
        <v>11.259676284306826</v>
      </c>
      <c r="J128" s="206">
        <f>IFERROR('Tabel 11'!I128/'Tabel 12'!$F128*1000,"nb")</f>
        <v>0</v>
      </c>
      <c r="K128" s="206">
        <f>IFERROR('Tabel 11'!J128/'Tabel 12'!$F128*1000,"nb")</f>
        <v>0</v>
      </c>
      <c r="L128" s="206">
        <f>IFERROR('Tabel 11'!K128/'Tabel 12'!$F128*1000,"nb")</f>
        <v>7.2718742669481582</v>
      </c>
      <c r="M128" s="206">
        <f>IFERROR('Tabel 11'!L128/'Tabel 12'!$F128*1000,"nb")</f>
        <v>3.9878020173586677</v>
      </c>
      <c r="N128" s="206">
        <f>IFERROR('Tabel 11'!M128/'Tabel 12'!$F128*1000,"nb")</f>
        <v>0</v>
      </c>
      <c r="O128" s="206">
        <f>IFERROR('Tabel 11'!N128/'Tabel 12'!$F128*1000,"nb")</f>
        <v>0.84447572132301196</v>
      </c>
      <c r="P128" s="206">
        <f>IFERROR('Tabel 11'!O128/'Tabel 12'!$F128*1000,"nb")</f>
        <v>0.84447572132301196</v>
      </c>
      <c r="Q128" s="206">
        <f>IFERROR('Tabel 11'!P128/'Tabel 12'!$F128*1000,"nb")</f>
        <v>0</v>
      </c>
      <c r="R128" s="206">
        <f>IFERROR('Tabel 11'!Q128/'Tabel 12'!$F128*1000,"nb")</f>
        <v>2.2519352568613651</v>
      </c>
      <c r="S128" s="206">
        <f>IFERROR('Tabel 11'!R128/'Tabel 12'!$F128*1000,"nb")</f>
        <v>20.548909218859958</v>
      </c>
      <c r="T128" s="206">
        <f>IFERROR('Tabel 11'!S128/'Tabel 12'!$F128*1000,"nb")</f>
        <v>20.032840722495894</v>
      </c>
      <c r="U128" s="206">
        <f>IFERROR('Tabel 11'!T128/'Tabel 12'!$F128*1000,"nb")</f>
        <v>0.51606849636406282</v>
      </c>
      <c r="V128" s="206">
        <f>IFERROR('Tabel 11'!U128/'Tabel 12'!$F128*1000,"nb")</f>
        <v>0</v>
      </c>
      <c r="W128" s="206">
        <f>IFERROR('Tabel 11'!V128/'Tabel 12'!$F128*1000,"nb")</f>
        <v>0</v>
      </c>
      <c r="X128" s="206"/>
      <c r="Y128" s="206">
        <f>IFERROR('Tabel 11'!X128/'Tabel 12'!$F128*1000,"nb")</f>
        <v>2.0642739854562513</v>
      </c>
      <c r="Z128" s="1"/>
    </row>
    <row r="129" spans="4:26" x14ac:dyDescent="0.25">
      <c r="D129" s="1" t="s">
        <v>40</v>
      </c>
      <c r="E129" s="1" t="s">
        <v>41</v>
      </c>
      <c r="F129" s="94">
        <v>21227</v>
      </c>
      <c r="H129" s="206">
        <f>IFERROR('Tabel 11'!G129/'Tabel 12'!$F129*1000,"nb")</f>
        <v>60.206340980826305</v>
      </c>
      <c r="I129" s="206">
        <f>IFERROR('Tabel 11'!H129/'Tabel 12'!$F129*1000,"nb")</f>
        <v>4.8994205493004195</v>
      </c>
      <c r="J129" s="206">
        <f>IFERROR('Tabel 11'!I129/'Tabel 12'!$F129*1000,"nb")</f>
        <v>1.3661845762472322</v>
      </c>
      <c r="K129" s="206">
        <f>IFERROR('Tabel 11'!J129/'Tabel 12'!$F129*1000,"nb")</f>
        <v>3.5332359730531873</v>
      </c>
      <c r="L129" s="206">
        <f>IFERROR('Tabel 11'!K129/'Tabel 12'!$F129*1000,"nb")</f>
        <v>0</v>
      </c>
      <c r="M129" s="206">
        <f>IFERROR('Tabel 11'!L129/'Tabel 12'!$F129*1000,"nb")</f>
        <v>0</v>
      </c>
      <c r="N129" s="206">
        <f>IFERROR('Tabel 11'!M129/'Tabel 12'!$F129*1000,"nb")</f>
        <v>0</v>
      </c>
      <c r="O129" s="206">
        <f>IFERROR('Tabel 11'!N129/'Tabel 12'!$F129*1000,"nb")</f>
        <v>12.060112121354878</v>
      </c>
      <c r="P129" s="206">
        <f>IFERROR('Tabel 11'!O129/'Tabel 12'!$F129*1000,"nb")</f>
        <v>12.060112121354878</v>
      </c>
      <c r="Q129" s="206">
        <f>IFERROR('Tabel 11'!P129/'Tabel 12'!$F129*1000,"nb")</f>
        <v>0</v>
      </c>
      <c r="R129" s="206">
        <f>IFERROR('Tabel 11'!Q129/'Tabel 12'!$F129*1000,"nb")</f>
        <v>15.876006972252322</v>
      </c>
      <c r="S129" s="206">
        <f>IFERROR('Tabel 11'!R129/'Tabel 12'!$F129*1000,"nb")</f>
        <v>27.370801337918689</v>
      </c>
      <c r="T129" s="206">
        <f>IFERROR('Tabel 11'!S129/'Tabel 12'!$F129*1000,"nb")</f>
        <v>26.993922834126348</v>
      </c>
      <c r="U129" s="206">
        <f>IFERROR('Tabel 11'!T129/'Tabel 12'!$F129*1000,"nb")</f>
        <v>0.37687850379233995</v>
      </c>
      <c r="V129" s="206">
        <f>IFERROR('Tabel 11'!U129/'Tabel 12'!$F129*1000,"nb")</f>
        <v>0</v>
      </c>
      <c r="W129" s="206">
        <f>IFERROR('Tabel 11'!V129/'Tabel 12'!$F129*1000,"nb")</f>
        <v>0</v>
      </c>
      <c r="X129" s="206"/>
      <c r="Y129" s="206">
        <f>IFERROR('Tabel 11'!X129/'Tabel 12'!$F129*1000,"nb")</f>
        <v>7.6317897017948839</v>
      </c>
      <c r="Z129" s="1"/>
    </row>
    <row r="130" spans="4:26" x14ac:dyDescent="0.25">
      <c r="D130" s="1" t="s">
        <v>84</v>
      </c>
      <c r="E130" s="1" t="s">
        <v>85</v>
      </c>
      <c r="F130" s="94">
        <v>27120</v>
      </c>
      <c r="H130" s="206">
        <f>IFERROR('Tabel 11'!G130/'Tabel 12'!$F130*1000,"nb")</f>
        <v>46.091445427728608</v>
      </c>
      <c r="I130" s="206">
        <f>IFERROR('Tabel 11'!H130/'Tabel 12'!$F130*1000,"nb")</f>
        <v>9.4026548672566381</v>
      </c>
      <c r="J130" s="206">
        <f>IFERROR('Tabel 11'!I130/'Tabel 12'!$F130*1000,"nb")</f>
        <v>0.73746312684365778</v>
      </c>
      <c r="K130" s="206">
        <f>IFERROR('Tabel 11'!J130/'Tabel 12'!$F130*1000,"nb")</f>
        <v>5.7522123893805306</v>
      </c>
      <c r="L130" s="206">
        <f>IFERROR('Tabel 11'!K130/'Tabel 12'!$F130*1000,"nb")</f>
        <v>1.0693215339233038</v>
      </c>
      <c r="M130" s="206">
        <f>IFERROR('Tabel 11'!L130/'Tabel 12'!$F130*1000,"nb")</f>
        <v>0</v>
      </c>
      <c r="N130" s="206">
        <f>IFERROR('Tabel 11'!M130/'Tabel 12'!$F130*1000,"nb")</f>
        <v>1.8436578171091444</v>
      </c>
      <c r="O130" s="206">
        <f>IFERROR('Tabel 11'!N130/'Tabel 12'!$F130*1000,"nb")</f>
        <v>9.7713864306784668</v>
      </c>
      <c r="P130" s="206">
        <f>IFERROR('Tabel 11'!O130/'Tabel 12'!$F130*1000,"nb")</f>
        <v>4.609144542772861</v>
      </c>
      <c r="Q130" s="206">
        <f>IFERROR('Tabel 11'!P130/'Tabel 12'!$F130*1000,"nb")</f>
        <v>5.1622418879056049</v>
      </c>
      <c r="R130" s="206">
        <f>IFERROR('Tabel 11'!Q130/'Tabel 12'!$F130*1000,"nb")</f>
        <v>8.0752212389380542</v>
      </c>
      <c r="S130" s="206">
        <f>IFERROR('Tabel 11'!R130/'Tabel 12'!$F130*1000,"nb")</f>
        <v>18.842182890855458</v>
      </c>
      <c r="T130" s="206">
        <f>IFERROR('Tabel 11'!S130/'Tabel 12'!$F130*1000,"nb")</f>
        <v>17.625368731563423</v>
      </c>
      <c r="U130" s="206">
        <f>IFERROR('Tabel 11'!T130/'Tabel 12'!$F130*1000,"nb")</f>
        <v>0.66371681415929207</v>
      </c>
      <c r="V130" s="206">
        <f>IFERROR('Tabel 11'!U130/'Tabel 12'!$F130*1000,"nb")</f>
        <v>0.55309734513274333</v>
      </c>
      <c r="W130" s="206">
        <f>IFERROR('Tabel 11'!V130/'Tabel 12'!$F130*1000,"nb")</f>
        <v>0</v>
      </c>
      <c r="X130" s="206"/>
      <c r="Y130" s="206">
        <f>IFERROR('Tabel 11'!X130/'Tabel 12'!$F130*1000,"nb")</f>
        <v>3.2448377581120944</v>
      </c>
      <c r="Z130" s="1"/>
    </row>
    <row r="131" spans="4:26" x14ac:dyDescent="0.25">
      <c r="D131" s="1" t="s">
        <v>90</v>
      </c>
      <c r="E131" s="1" t="s">
        <v>91</v>
      </c>
      <c r="F131" s="94">
        <v>20884</v>
      </c>
      <c r="H131" s="206">
        <f>IFERROR('Tabel 11'!G131/'Tabel 12'!$F131*1000,"nb")</f>
        <v>30.35816893315457</v>
      </c>
      <c r="I131" s="206">
        <f>IFERROR('Tabel 11'!H131/'Tabel 12'!$F131*1000,"nb")</f>
        <v>5.746025665581306</v>
      </c>
      <c r="J131" s="206">
        <f>IFERROR('Tabel 11'!I131/'Tabel 12'!$F131*1000,"nb")</f>
        <v>0</v>
      </c>
      <c r="K131" s="206">
        <f>IFERROR('Tabel 11'!J131/'Tabel 12'!$F131*1000,"nb")</f>
        <v>0</v>
      </c>
      <c r="L131" s="206">
        <f>IFERROR('Tabel 11'!K131/'Tabel 12'!$F131*1000,"nb")</f>
        <v>0</v>
      </c>
      <c r="M131" s="206">
        <f>IFERROR('Tabel 11'!L131/'Tabel 12'!$F131*1000,"nb")</f>
        <v>0</v>
      </c>
      <c r="N131" s="206">
        <f>IFERROR('Tabel 11'!M131/'Tabel 12'!$F131*1000,"nb")</f>
        <v>5.746025665581306</v>
      </c>
      <c r="O131" s="206">
        <f>IFERROR('Tabel 11'!N131/'Tabel 12'!$F131*1000,"nb")</f>
        <v>2.9687799272170086</v>
      </c>
      <c r="P131" s="206">
        <f>IFERROR('Tabel 11'!O131/'Tabel 12'!$F131*1000,"nb")</f>
        <v>0</v>
      </c>
      <c r="Q131" s="206">
        <f>IFERROR('Tabel 11'!P131/'Tabel 12'!$F131*1000,"nb")</f>
        <v>2.9687799272170086</v>
      </c>
      <c r="R131" s="206">
        <f>IFERROR('Tabel 11'!Q131/'Tabel 12'!$F131*1000,"nb")</f>
        <v>2.2026431718061676</v>
      </c>
      <c r="S131" s="206">
        <f>IFERROR('Tabel 11'!R131/'Tabel 12'!$F131*1000,"nb")</f>
        <v>19.440720168550087</v>
      </c>
      <c r="T131" s="206">
        <f>IFERROR('Tabel 11'!S131/'Tabel 12'!$F131*1000,"nb")</f>
        <v>18.818234054778777</v>
      </c>
      <c r="U131" s="206">
        <f>IFERROR('Tabel 11'!T131/'Tabel 12'!$F131*1000,"nb")</f>
        <v>0.62248611377130814</v>
      </c>
      <c r="V131" s="206">
        <f>IFERROR('Tabel 11'!U131/'Tabel 12'!$F131*1000,"nb")</f>
        <v>0</v>
      </c>
      <c r="W131" s="206">
        <f>IFERROR('Tabel 11'!V131/'Tabel 12'!$F131*1000,"nb")</f>
        <v>0</v>
      </c>
      <c r="X131" s="206"/>
      <c r="Y131" s="206">
        <f>IFERROR('Tabel 11'!X131/'Tabel 12'!$F131*1000,"nb")</f>
        <v>0</v>
      </c>
      <c r="Z131" s="1"/>
    </row>
    <row r="132" spans="4:26" x14ac:dyDescent="0.25">
      <c r="D132" s="1" t="s">
        <v>92</v>
      </c>
      <c r="E132" s="1" t="s">
        <v>93</v>
      </c>
      <c r="F132" s="94">
        <v>27009</v>
      </c>
      <c r="H132" s="206">
        <f>IFERROR('Tabel 11'!G132/'Tabel 12'!$F132*1000,"nb")</f>
        <v>21.659446851049651</v>
      </c>
      <c r="I132" s="206">
        <f>IFERROR('Tabel 11'!H132/'Tabel 12'!$F132*1000,"nb")</f>
        <v>1.4809878188751897</v>
      </c>
      <c r="J132" s="206">
        <f>IFERROR('Tabel 11'!I132/'Tabel 12'!$F132*1000,"nb")</f>
        <v>0</v>
      </c>
      <c r="K132" s="206">
        <f>IFERROR('Tabel 11'!J132/'Tabel 12'!$F132*1000,"nb")</f>
        <v>0</v>
      </c>
      <c r="L132" s="206">
        <f>IFERROR('Tabel 11'!K132/'Tabel 12'!$F132*1000,"nb")</f>
        <v>0</v>
      </c>
      <c r="M132" s="206">
        <f>IFERROR('Tabel 11'!L132/'Tabel 12'!$F132*1000,"nb")</f>
        <v>0</v>
      </c>
      <c r="N132" s="206">
        <f>IFERROR('Tabel 11'!M132/'Tabel 12'!$F132*1000,"nb")</f>
        <v>1.4809878188751897</v>
      </c>
      <c r="O132" s="206">
        <f>IFERROR('Tabel 11'!N132/'Tabel 12'!$F132*1000,"nb")</f>
        <v>0.70346921396571516</v>
      </c>
      <c r="P132" s="206">
        <f>IFERROR('Tabel 11'!O132/'Tabel 12'!$F132*1000,"nb")</f>
        <v>0.70346921396571516</v>
      </c>
      <c r="Q132" s="206">
        <f>IFERROR('Tabel 11'!P132/'Tabel 12'!$F132*1000,"nb")</f>
        <v>0</v>
      </c>
      <c r="R132" s="206">
        <f>IFERROR('Tabel 11'!Q132/'Tabel 12'!$F132*1000,"nb")</f>
        <v>9.6264208226887327</v>
      </c>
      <c r="S132" s="206">
        <f>IFERROR('Tabel 11'!R132/'Tabel 12'!$F132*1000,"nb")</f>
        <v>9.8485689955200115</v>
      </c>
      <c r="T132" s="206">
        <f>IFERROR('Tabel 11'!S132/'Tabel 12'!$F132*1000,"nb")</f>
        <v>9.3006035025361911</v>
      </c>
      <c r="U132" s="206">
        <f>IFERROR('Tabel 11'!T132/'Tabel 12'!$F132*1000,"nb")</f>
        <v>0.54796549298382025</v>
      </c>
      <c r="V132" s="206">
        <f>IFERROR('Tabel 11'!U132/'Tabel 12'!$F132*1000,"nb")</f>
        <v>0</v>
      </c>
      <c r="W132" s="206">
        <f>IFERROR('Tabel 11'!V132/'Tabel 12'!$F132*1000,"nb")</f>
        <v>0</v>
      </c>
      <c r="X132" s="206"/>
      <c r="Y132" s="206">
        <f>IFERROR('Tabel 11'!X132/'Tabel 12'!$F132*1000,"nb")</f>
        <v>3.6654448517160949</v>
      </c>
      <c r="Z132" s="1"/>
    </row>
    <row r="133" spans="4:26" x14ac:dyDescent="0.25">
      <c r="D133" s="1" t="s">
        <v>96</v>
      </c>
      <c r="E133" s="1" t="s">
        <v>97</v>
      </c>
      <c r="F133" s="94">
        <v>25066</v>
      </c>
      <c r="H133" s="206">
        <f>IFERROR('Tabel 11'!G133/'Tabel 12'!$F133*1000,"nb")</f>
        <v>28.88374690816245</v>
      </c>
      <c r="I133" s="206">
        <f>IFERROR('Tabel 11'!H133/'Tabel 12'!$F133*1000,"nb")</f>
        <v>9.8140908002872411</v>
      </c>
      <c r="J133" s="206">
        <f>IFERROR('Tabel 11'!I133/'Tabel 12'!$F133*1000,"nb")</f>
        <v>2.3138913268969921</v>
      </c>
      <c r="K133" s="206">
        <f>IFERROR('Tabel 11'!J133/'Tabel 12'!$F133*1000,"nb")</f>
        <v>0.47873613659937764</v>
      </c>
      <c r="L133" s="206">
        <f>IFERROR('Tabel 11'!K133/'Tabel 12'!$F133*1000,"nb")</f>
        <v>2.0745232585973032</v>
      </c>
      <c r="M133" s="206">
        <f>IFERROR('Tabel 11'!L133/'Tabel 12'!$F133*1000,"nb")</f>
        <v>0</v>
      </c>
      <c r="N133" s="206">
        <f>IFERROR('Tabel 11'!M133/'Tabel 12'!$F133*1000,"nb")</f>
        <v>4.9469400781935695</v>
      </c>
      <c r="O133" s="206">
        <f>IFERROR('Tabel 11'!N133/'Tabel 12'!$F133*1000,"nb")</f>
        <v>3.750099736695125</v>
      </c>
      <c r="P133" s="206">
        <f>IFERROR('Tabel 11'!O133/'Tabel 12'!$F133*1000,"nb")</f>
        <v>1.1968403414984441</v>
      </c>
      <c r="Q133" s="206">
        <f>IFERROR('Tabel 11'!P133/'Tabel 12'!$F133*1000,"nb")</f>
        <v>2.5532593951966809</v>
      </c>
      <c r="R133" s="206">
        <f>IFERROR('Tabel 11'!Q133/'Tabel 12'!$F133*1000,"nb")</f>
        <v>3.1915742439958508</v>
      </c>
      <c r="S133" s="206">
        <f>IFERROR('Tabel 11'!R133/'Tabel 12'!$F133*1000,"nb")</f>
        <v>12.127982127184234</v>
      </c>
      <c r="T133" s="206">
        <f>IFERROR('Tabel 11'!S133/'Tabel 12'!$F133*1000,"nb")</f>
        <v>10.731668395436047</v>
      </c>
      <c r="U133" s="206">
        <f>IFERROR('Tabel 11'!T133/'Tabel 12'!$F133*1000,"nb")</f>
        <v>0.59842017074922205</v>
      </c>
      <c r="V133" s="206">
        <f>IFERROR('Tabel 11'!U133/'Tabel 12'!$F133*1000,"nb")</f>
        <v>0.79789356099896269</v>
      </c>
      <c r="W133" s="206">
        <f>IFERROR('Tabel 11'!V133/'Tabel 12'!$F133*1000,"nb")</f>
        <v>0</v>
      </c>
      <c r="X133" s="206"/>
      <c r="Y133" s="206">
        <f>IFERROR('Tabel 11'!X133/'Tabel 12'!$F133*1000,"nb")</f>
        <v>0.11968403414984441</v>
      </c>
      <c r="Z133" s="1"/>
    </row>
    <row r="134" spans="4:26" x14ac:dyDescent="0.25">
      <c r="D134" s="1" t="s">
        <v>98</v>
      </c>
      <c r="E134" s="1" t="s">
        <v>99</v>
      </c>
      <c r="F134" s="94">
        <v>48726</v>
      </c>
      <c r="H134" s="206">
        <f>IFERROR('Tabel 11'!G134/'Tabel 12'!$F134*1000,"nb")</f>
        <v>100.43919057587325</v>
      </c>
      <c r="I134" s="206">
        <f>IFERROR('Tabel 11'!H134/'Tabel 12'!$F134*1000,"nb")</f>
        <v>58.018306448302752</v>
      </c>
      <c r="J134" s="206">
        <f>IFERROR('Tabel 11'!I134/'Tabel 12'!$F134*1000,"nb")</f>
        <v>39.22751713664163</v>
      </c>
      <c r="K134" s="206">
        <f>IFERROR('Tabel 11'!J134/'Tabel 12'!$F134*1000,"nb")</f>
        <v>0.10466691294175592</v>
      </c>
      <c r="L134" s="206">
        <f>IFERROR('Tabel 11'!K134/'Tabel 12'!$F134*1000,"nb")</f>
        <v>17.228994787177275</v>
      </c>
      <c r="M134" s="206">
        <f>IFERROR('Tabel 11'!L134/'Tabel 12'!$F134*1000,"nb")</f>
        <v>0</v>
      </c>
      <c r="N134" s="206">
        <f>IFERROR('Tabel 11'!M134/'Tabel 12'!$F134*1000,"nb")</f>
        <v>1.4571276115420926</v>
      </c>
      <c r="O134" s="206">
        <f>IFERROR('Tabel 11'!N134/'Tabel 12'!$F134*1000,"nb")</f>
        <v>11.96486475393014</v>
      </c>
      <c r="P134" s="206">
        <f>IFERROR('Tabel 11'!O134/'Tabel 12'!$F134*1000,"nb")</f>
        <v>8.1045027295489049</v>
      </c>
      <c r="Q134" s="206">
        <f>IFERROR('Tabel 11'!P134/'Tabel 12'!$F134*1000,"nb")</f>
        <v>3.8603620243812338</v>
      </c>
      <c r="R134" s="206">
        <f>IFERROR('Tabel 11'!Q134/'Tabel 12'!$F134*1000,"nb")</f>
        <v>14.714936584164512</v>
      </c>
      <c r="S134" s="206">
        <f>IFERROR('Tabel 11'!R134/'Tabel 12'!$F134*1000,"nb")</f>
        <v>15.741082789475845</v>
      </c>
      <c r="T134" s="206">
        <f>IFERROR('Tabel 11'!S134/'Tabel 12'!$F134*1000,"nb")</f>
        <v>15.104872142182817</v>
      </c>
      <c r="U134" s="206">
        <f>IFERROR('Tabel 11'!T134/'Tabel 12'!$F134*1000,"nb")</f>
        <v>0.63621064729302623</v>
      </c>
      <c r="V134" s="206">
        <f>IFERROR('Tabel 11'!U134/'Tabel 12'!$F134*1000,"nb")</f>
        <v>0</v>
      </c>
      <c r="W134" s="206">
        <f>IFERROR('Tabel 11'!V134/'Tabel 12'!$F134*1000,"nb")</f>
        <v>0</v>
      </c>
      <c r="X134" s="206"/>
      <c r="Y134" s="206">
        <f>IFERROR('Tabel 11'!X134/'Tabel 12'!$F134*1000,"nb")</f>
        <v>4.5560891515823174</v>
      </c>
      <c r="Z134" s="1"/>
    </row>
    <row r="135" spans="4:26" x14ac:dyDescent="0.25">
      <c r="D135" s="1" t="s">
        <v>106</v>
      </c>
      <c r="E135" s="1" t="s">
        <v>107</v>
      </c>
      <c r="F135" s="94">
        <v>33948</v>
      </c>
      <c r="H135" s="206">
        <f>IFERROR('Tabel 11'!G135/'Tabel 12'!$F135*1000,"nb")</f>
        <v>67.043713915400019</v>
      </c>
      <c r="I135" s="206">
        <f>IFERROR('Tabel 11'!H135/'Tabel 12'!$F135*1000,"nb")</f>
        <v>39.207022505007664</v>
      </c>
      <c r="J135" s="206">
        <f>IFERROR('Tabel 11'!I135/'Tabel 12'!$F135*1000,"nb")</f>
        <v>27.807234594085074</v>
      </c>
      <c r="K135" s="206">
        <f>IFERROR('Tabel 11'!J135/'Tabel 12'!$F135*1000,"nb")</f>
        <v>0</v>
      </c>
      <c r="L135" s="206">
        <f>IFERROR('Tabel 11'!K135/'Tabel 12'!$F135*1000,"nb")</f>
        <v>5.7146223636149402</v>
      </c>
      <c r="M135" s="206">
        <f>IFERROR('Tabel 11'!L135/'Tabel 12'!$F135*1000,"nb")</f>
        <v>0</v>
      </c>
      <c r="N135" s="206">
        <f>IFERROR('Tabel 11'!M135/'Tabel 12'!$F135*1000,"nb")</f>
        <v>5.6851655473076468</v>
      </c>
      <c r="O135" s="206">
        <f>IFERROR('Tabel 11'!N135/'Tabel 12'!$F135*1000,"nb")</f>
        <v>3.0635088959585248</v>
      </c>
      <c r="P135" s="206">
        <f>IFERROR('Tabel 11'!O135/'Tabel 12'!$F135*1000,"nb")</f>
        <v>0</v>
      </c>
      <c r="Q135" s="206">
        <f>IFERROR('Tabel 11'!P135/'Tabel 12'!$F135*1000,"nb")</f>
        <v>3.0635088959585248</v>
      </c>
      <c r="R135" s="206">
        <f>IFERROR('Tabel 11'!Q135/'Tabel 12'!$F135*1000,"nb")</f>
        <v>3.9472133851773301</v>
      </c>
      <c r="S135" s="206">
        <f>IFERROR('Tabel 11'!R135/'Tabel 12'!$F135*1000,"nb")</f>
        <v>20.82596912925651</v>
      </c>
      <c r="T135" s="206">
        <f>IFERROR('Tabel 11'!S135/'Tabel 12'!$F135*1000,"nb")</f>
        <v>20.207375986803346</v>
      </c>
      <c r="U135" s="206">
        <f>IFERROR('Tabel 11'!T135/'Tabel 12'!$F135*1000,"nb")</f>
        <v>0.61859314245316366</v>
      </c>
      <c r="V135" s="206">
        <f>IFERROR('Tabel 11'!U135/'Tabel 12'!$F135*1000,"nb")</f>
        <v>0</v>
      </c>
      <c r="W135" s="206">
        <f>IFERROR('Tabel 11'!V135/'Tabel 12'!$F135*1000,"nb")</f>
        <v>0</v>
      </c>
      <c r="X135" s="206"/>
      <c r="Y135" s="206">
        <f>IFERROR('Tabel 11'!X135/'Tabel 12'!$F135*1000,"nb")</f>
        <v>5.5967950983857664</v>
      </c>
      <c r="Z135" s="1"/>
    </row>
    <row r="136" spans="4:26" x14ac:dyDescent="0.25">
      <c r="D136" s="1" t="s">
        <v>108</v>
      </c>
      <c r="E136" s="1" t="s">
        <v>109</v>
      </c>
      <c r="F136" s="94">
        <v>25452</v>
      </c>
      <c r="H136" s="206">
        <f>IFERROR('Tabel 11'!G136/'Tabel 12'!$F136*1000,"nb")</f>
        <v>28.524280999528525</v>
      </c>
      <c r="I136" s="206">
        <f>IFERROR('Tabel 11'!H136/'Tabel 12'!$F136*1000,"nb")</f>
        <v>8.0936665095080933</v>
      </c>
      <c r="J136" s="206">
        <f>IFERROR('Tabel 11'!I136/'Tabel 12'!$F136*1000,"nb")</f>
        <v>2.7895646707527897</v>
      </c>
      <c r="K136" s="206">
        <f>IFERROR('Tabel 11'!J136/'Tabel 12'!$F136*1000,"nb")</f>
        <v>0</v>
      </c>
      <c r="L136" s="206">
        <f>IFERROR('Tabel 11'!K136/'Tabel 12'!$F136*1000,"nb")</f>
        <v>4.2039918277542041</v>
      </c>
      <c r="M136" s="206">
        <f>IFERROR('Tabel 11'!L136/'Tabel 12'!$F136*1000,"nb")</f>
        <v>0</v>
      </c>
      <c r="N136" s="206">
        <f>IFERROR('Tabel 11'!M136/'Tabel 12'!$F136*1000,"nb")</f>
        <v>1.1001100110011</v>
      </c>
      <c r="O136" s="206">
        <f>IFERROR('Tabel 11'!N136/'Tabel 12'!$F136*1000,"nb")</f>
        <v>0.11786892975011787</v>
      </c>
      <c r="P136" s="206">
        <f>IFERROR('Tabel 11'!O136/'Tabel 12'!$F136*1000,"nb")</f>
        <v>7.8579286500078574E-2</v>
      </c>
      <c r="Q136" s="206">
        <f>IFERROR('Tabel 11'!P136/'Tabel 12'!$F136*1000,"nb")</f>
        <v>3.9289643250039287E-2</v>
      </c>
      <c r="R136" s="206">
        <f>IFERROR('Tabel 11'!Q136/'Tabel 12'!$F136*1000,"nb")</f>
        <v>1.5715857300015716</v>
      </c>
      <c r="S136" s="206">
        <f>IFERROR('Tabel 11'!R136/'Tabel 12'!$F136*1000,"nb")</f>
        <v>18.741159830268739</v>
      </c>
      <c r="T136" s="206">
        <f>IFERROR('Tabel 11'!S136/'Tabel 12'!$F136*1000,"nb")</f>
        <v>18.741159830268739</v>
      </c>
      <c r="U136" s="206">
        <f>IFERROR('Tabel 11'!T136/'Tabel 12'!$F136*1000,"nb")</f>
        <v>0</v>
      </c>
      <c r="V136" s="206">
        <f>IFERROR('Tabel 11'!U136/'Tabel 12'!$F136*1000,"nb")</f>
        <v>0</v>
      </c>
      <c r="W136" s="206">
        <f>IFERROR('Tabel 11'!V136/'Tabel 12'!$F136*1000,"nb")</f>
        <v>0</v>
      </c>
      <c r="X136" s="206"/>
      <c r="Y136" s="206">
        <f>IFERROR('Tabel 11'!X136/'Tabel 12'!$F136*1000,"nb")</f>
        <v>0.3143171460003143</v>
      </c>
      <c r="Z136" s="1"/>
    </row>
    <row r="137" spans="4:26" x14ac:dyDescent="0.25">
      <c r="D137" s="1" t="s">
        <v>110</v>
      </c>
      <c r="E137" s="1" t="s">
        <v>111</v>
      </c>
      <c r="F137" s="94">
        <v>43600</v>
      </c>
      <c r="H137" s="206">
        <f>IFERROR('Tabel 11'!G137/'Tabel 12'!$F137*1000,"nb")</f>
        <v>30</v>
      </c>
      <c r="I137" s="206">
        <f>IFERROR('Tabel 11'!H137/'Tabel 12'!$F137*1000,"nb")</f>
        <v>4.7706422018348622</v>
      </c>
      <c r="J137" s="206">
        <f>IFERROR('Tabel 11'!I137/'Tabel 12'!$F137*1000,"nb")</f>
        <v>0</v>
      </c>
      <c r="K137" s="206">
        <f>IFERROR('Tabel 11'!J137/'Tabel 12'!$F137*1000,"nb")</f>
        <v>0</v>
      </c>
      <c r="L137" s="206">
        <f>IFERROR('Tabel 11'!K137/'Tabel 12'!$F137*1000,"nb")</f>
        <v>4.6100917431192663</v>
      </c>
      <c r="M137" s="206">
        <f>IFERROR('Tabel 11'!L137/'Tabel 12'!$F137*1000,"nb")</f>
        <v>0</v>
      </c>
      <c r="N137" s="206">
        <f>IFERROR('Tabel 11'!M137/'Tabel 12'!$F137*1000,"nb")</f>
        <v>0.16055045871559631</v>
      </c>
      <c r="O137" s="206">
        <f>IFERROR('Tabel 11'!N137/'Tabel 12'!$F137*1000,"nb")</f>
        <v>0.77981651376146788</v>
      </c>
      <c r="P137" s="206">
        <f>IFERROR('Tabel 11'!O137/'Tabel 12'!$F137*1000,"nb")</f>
        <v>0.77981651376146788</v>
      </c>
      <c r="Q137" s="206">
        <f>IFERROR('Tabel 11'!P137/'Tabel 12'!$F137*1000,"nb")</f>
        <v>0</v>
      </c>
      <c r="R137" s="206">
        <f>IFERROR('Tabel 11'!Q137/'Tabel 12'!$F137*1000,"nb")</f>
        <v>2.5458715596330275</v>
      </c>
      <c r="S137" s="206">
        <f>IFERROR('Tabel 11'!R137/'Tabel 12'!$F137*1000,"nb")</f>
        <v>21.903669724770644</v>
      </c>
      <c r="T137" s="206">
        <f>IFERROR('Tabel 11'!S137/'Tabel 12'!$F137*1000,"nb")</f>
        <v>21.307339449541285</v>
      </c>
      <c r="U137" s="206">
        <f>IFERROR('Tabel 11'!T137/'Tabel 12'!$F137*1000,"nb")</f>
        <v>0.59633027522935778</v>
      </c>
      <c r="V137" s="206">
        <f>IFERROR('Tabel 11'!U137/'Tabel 12'!$F137*1000,"nb")</f>
        <v>0</v>
      </c>
      <c r="W137" s="206">
        <f>IFERROR('Tabel 11'!V137/'Tabel 12'!$F137*1000,"nb")</f>
        <v>0</v>
      </c>
      <c r="X137" s="206"/>
      <c r="Y137" s="206">
        <f>IFERROR('Tabel 11'!X137/'Tabel 12'!$F137*1000,"nb")</f>
        <v>0.20642201834862386</v>
      </c>
      <c r="Z137" s="1"/>
    </row>
    <row r="138" spans="4:26" x14ac:dyDescent="0.25">
      <c r="D138" s="1" t="s">
        <v>114</v>
      </c>
      <c r="E138" s="1" t="s">
        <v>115</v>
      </c>
      <c r="F138" s="94">
        <v>23760</v>
      </c>
      <c r="H138" s="206">
        <f>IFERROR('Tabel 11'!G138/'Tabel 12'!$F138*1000,"nb")</f>
        <v>26.515151515151516</v>
      </c>
      <c r="I138" s="206">
        <f>IFERROR('Tabel 11'!H138/'Tabel 12'!$F138*1000,"nb")</f>
        <v>5.0505050505050511</v>
      </c>
      <c r="J138" s="206">
        <f>IFERROR('Tabel 11'!I138/'Tabel 12'!$F138*1000,"nb")</f>
        <v>0</v>
      </c>
      <c r="K138" s="206">
        <f>IFERROR('Tabel 11'!J138/'Tabel 12'!$F138*1000,"nb")</f>
        <v>0.1473063973063973</v>
      </c>
      <c r="L138" s="206">
        <f>IFERROR('Tabel 11'!K138/'Tabel 12'!$F138*1000,"nb")</f>
        <v>1.1658249158249159</v>
      </c>
      <c r="M138" s="206">
        <f>IFERROR('Tabel 11'!L138/'Tabel 12'!$F138*1000,"nb")</f>
        <v>0</v>
      </c>
      <c r="N138" s="206">
        <f>IFERROR('Tabel 11'!M138/'Tabel 12'!$F138*1000,"nb")</f>
        <v>3.737373737373737</v>
      </c>
      <c r="O138" s="206">
        <f>IFERROR('Tabel 11'!N138/'Tabel 12'!$F138*1000,"nb")</f>
        <v>0.84175084175084169</v>
      </c>
      <c r="P138" s="206">
        <f>IFERROR('Tabel 11'!O138/'Tabel 12'!$F138*1000,"nb")</f>
        <v>0.84175084175084169</v>
      </c>
      <c r="Q138" s="206">
        <f>IFERROR('Tabel 11'!P138/'Tabel 12'!$F138*1000,"nb")</f>
        <v>0</v>
      </c>
      <c r="R138" s="206">
        <f>IFERROR('Tabel 11'!Q138/'Tabel 12'!$F138*1000,"nb")</f>
        <v>4.3350168350168348</v>
      </c>
      <c r="S138" s="206">
        <f>IFERROR('Tabel 11'!R138/'Tabel 12'!$F138*1000,"nb")</f>
        <v>16.287878787878789</v>
      </c>
      <c r="T138" s="206">
        <f>IFERROR('Tabel 11'!S138/'Tabel 12'!$F138*1000,"nb")</f>
        <v>15.782828282828284</v>
      </c>
      <c r="U138" s="206">
        <f>IFERROR('Tabel 11'!T138/'Tabel 12'!$F138*1000,"nb")</f>
        <v>0.50505050505050508</v>
      </c>
      <c r="V138" s="206">
        <f>IFERROR('Tabel 11'!U138/'Tabel 12'!$F138*1000,"nb")</f>
        <v>0</v>
      </c>
      <c r="W138" s="206">
        <f>IFERROR('Tabel 11'!V138/'Tabel 12'!$F138*1000,"nb")</f>
        <v>0</v>
      </c>
      <c r="X138" s="206"/>
      <c r="Y138" s="206">
        <f>IFERROR('Tabel 11'!X138/'Tabel 12'!$F138*1000,"nb")</f>
        <v>2.1043771043771042</v>
      </c>
      <c r="Z138" s="1"/>
    </row>
    <row r="139" spans="4:26" x14ac:dyDescent="0.25">
      <c r="D139" s="1" t="s">
        <v>116</v>
      </c>
      <c r="E139" s="1" t="s">
        <v>117</v>
      </c>
      <c r="F139" s="94">
        <v>24365</v>
      </c>
      <c r="H139" s="206">
        <f>IFERROR('Tabel 11'!G139/'Tabel 12'!$F139*1000,"nb")</f>
        <v>29.263287502565156</v>
      </c>
      <c r="I139" s="206">
        <f>IFERROR('Tabel 11'!H139/'Tabel 12'!$F139*1000,"nb")</f>
        <v>9.932279909706546</v>
      </c>
      <c r="J139" s="206">
        <f>IFERROR('Tabel 11'!I139/'Tabel 12'!$F139*1000,"nb")</f>
        <v>6.5667966345167246</v>
      </c>
      <c r="K139" s="206">
        <f>IFERROR('Tabel 11'!J139/'Tabel 12'!$F139*1000,"nb")</f>
        <v>0</v>
      </c>
      <c r="L139" s="206">
        <f>IFERROR('Tabel 11'!K139/'Tabel 12'!$F139*1000,"nb")</f>
        <v>0</v>
      </c>
      <c r="M139" s="206">
        <f>IFERROR('Tabel 11'!L139/'Tabel 12'!$F139*1000,"nb")</f>
        <v>0.86189205828032012</v>
      </c>
      <c r="N139" s="206">
        <f>IFERROR('Tabel 11'!M139/'Tabel 12'!$F139*1000,"nb")</f>
        <v>2.5035912169095016</v>
      </c>
      <c r="O139" s="206">
        <f>IFERROR('Tabel 11'!N139/'Tabel 12'!$F139*1000,"nb")</f>
        <v>0</v>
      </c>
      <c r="P139" s="206">
        <f>IFERROR('Tabel 11'!O139/'Tabel 12'!$F139*1000,"nb")</f>
        <v>0</v>
      </c>
      <c r="Q139" s="206">
        <f>IFERROR('Tabel 11'!P139/'Tabel 12'!$F139*1000,"nb")</f>
        <v>0</v>
      </c>
      <c r="R139" s="206">
        <f>IFERROR('Tabel 11'!Q139/'Tabel 12'!$F139*1000,"nb")</f>
        <v>1.3544018058690745</v>
      </c>
      <c r="S139" s="206">
        <f>IFERROR('Tabel 11'!R139/'Tabel 12'!$F139*1000,"nb")</f>
        <v>17.976605786989534</v>
      </c>
      <c r="T139" s="206">
        <f>IFERROR('Tabel 11'!S139/'Tabel 12'!$F139*1000,"nb")</f>
        <v>17.44305356043505</v>
      </c>
      <c r="U139" s="206">
        <f>IFERROR('Tabel 11'!T139/'Tabel 12'!$F139*1000,"nb")</f>
        <v>0.53355222655448387</v>
      </c>
      <c r="V139" s="206">
        <f>IFERROR('Tabel 11'!U139/'Tabel 12'!$F139*1000,"nb")</f>
        <v>0</v>
      </c>
      <c r="W139" s="206">
        <f>IFERROR('Tabel 11'!V139/'Tabel 12'!$F139*1000,"nb")</f>
        <v>0.32833983172583625</v>
      </c>
      <c r="X139" s="206"/>
      <c r="Y139" s="206">
        <f>IFERROR('Tabel 11'!X139/'Tabel 12'!$F139*1000,"nb")</f>
        <v>0.24625487379437719</v>
      </c>
      <c r="Z139" s="1"/>
    </row>
    <row r="140" spans="4:26" x14ac:dyDescent="0.25">
      <c r="D140" s="1" t="s">
        <v>118</v>
      </c>
      <c r="E140" s="1" t="s">
        <v>119</v>
      </c>
      <c r="F140" s="94">
        <v>31417</v>
      </c>
      <c r="H140" s="206">
        <f>IFERROR('Tabel 11'!G140/'Tabel 12'!$F140*1000,"nb")</f>
        <v>53.760702804214276</v>
      </c>
      <c r="I140" s="206">
        <f>IFERROR('Tabel 11'!H140/'Tabel 12'!$F140*1000,"nb")</f>
        <v>18.715981793296624</v>
      </c>
      <c r="J140" s="206">
        <f>IFERROR('Tabel 11'!I140/'Tabel 12'!$F140*1000,"nb")</f>
        <v>2.0689435655855108</v>
      </c>
      <c r="K140" s="206">
        <f>IFERROR('Tabel 11'!J140/'Tabel 12'!$F140*1000,"nb")</f>
        <v>2.2917528726485661</v>
      </c>
      <c r="L140" s="206">
        <f>IFERROR('Tabel 11'!K140/'Tabel 12'!$F140*1000,"nb")</f>
        <v>12.509151096540089</v>
      </c>
      <c r="M140" s="206">
        <f>IFERROR('Tabel 11'!L140/'Tabel 12'!$F140*1000,"nb")</f>
        <v>0</v>
      </c>
      <c r="N140" s="206">
        <f>IFERROR('Tabel 11'!M140/'Tabel 12'!$F140*1000,"nb")</f>
        <v>1.8461342585224561</v>
      </c>
      <c r="O140" s="206">
        <f>IFERROR('Tabel 11'!N140/'Tabel 12'!$F140*1000,"nb")</f>
        <v>3.3103097049368175</v>
      </c>
      <c r="P140" s="206">
        <f>IFERROR('Tabel 11'!O140/'Tabel 12'!$F140*1000,"nb")</f>
        <v>3.3103097049368175</v>
      </c>
      <c r="Q140" s="206">
        <f>IFERROR('Tabel 11'!P140/'Tabel 12'!$F140*1000,"nb")</f>
        <v>0</v>
      </c>
      <c r="R140" s="206">
        <f>IFERROR('Tabel 11'!Q140/'Tabel 12'!$F140*1000,"nb")</f>
        <v>3.2784798039278096</v>
      </c>
      <c r="S140" s="206">
        <f>IFERROR('Tabel 11'!R140/'Tabel 12'!$F140*1000,"nb")</f>
        <v>28.455931502053026</v>
      </c>
      <c r="T140" s="206">
        <f>IFERROR('Tabel 11'!S140/'Tabel 12'!$F140*1000,"nb")</f>
        <v>27.373714867746759</v>
      </c>
      <c r="U140" s="206">
        <f>IFERROR('Tabel 11'!T140/'Tabel 12'!$F140*1000,"nb")</f>
        <v>1.0822166343062671</v>
      </c>
      <c r="V140" s="206">
        <f>IFERROR('Tabel 11'!U140/'Tabel 12'!$F140*1000,"nb")</f>
        <v>0</v>
      </c>
      <c r="W140" s="206">
        <f>IFERROR('Tabel 11'!V140/'Tabel 12'!$F140*1000,"nb")</f>
        <v>0</v>
      </c>
      <c r="X140" s="206"/>
      <c r="Y140" s="206">
        <f>IFERROR('Tabel 11'!X140/'Tabel 12'!$F140*1000,"nb")</f>
        <v>0.79574752522519654</v>
      </c>
      <c r="Z140" s="1"/>
    </row>
    <row r="141" spans="4:26" x14ac:dyDescent="0.25">
      <c r="D141" s="1" t="s">
        <v>120</v>
      </c>
      <c r="E141" s="1" t="s">
        <v>121</v>
      </c>
      <c r="F141" s="94">
        <v>43525</v>
      </c>
      <c r="H141" s="206">
        <f>IFERROR('Tabel 11'!G141/'Tabel 12'!$F141*1000,"nb")</f>
        <v>60.356117174037912</v>
      </c>
      <c r="I141" s="206">
        <f>IFERROR('Tabel 11'!H141/'Tabel 12'!$F141*1000,"nb")</f>
        <v>21.941412981045378</v>
      </c>
      <c r="J141" s="206">
        <f>IFERROR('Tabel 11'!I141/'Tabel 12'!$F141*1000,"nb")</f>
        <v>2.5916140149339459</v>
      </c>
      <c r="K141" s="206">
        <f>IFERROR('Tabel 11'!J141/'Tabel 12'!$F141*1000,"nb")</f>
        <v>0</v>
      </c>
      <c r="L141" s="206">
        <f>IFERROR('Tabel 11'!K141/'Tabel 12'!$F141*1000,"nb")</f>
        <v>3.3360137851809304</v>
      </c>
      <c r="M141" s="206">
        <f>IFERROR('Tabel 11'!L141/'Tabel 12'!$F141*1000,"nb")</f>
        <v>0.98104537622056298</v>
      </c>
      <c r="N141" s="206">
        <f>IFERROR('Tabel 11'!M141/'Tabel 12'!$F141*1000,"nb")</f>
        <v>15.032739804709935</v>
      </c>
      <c r="O141" s="206">
        <f>IFERROR('Tabel 11'!N141/'Tabel 12'!$F141*1000,"nb")</f>
        <v>0</v>
      </c>
      <c r="P141" s="206">
        <f>IFERROR('Tabel 11'!O141/'Tabel 12'!$F141*1000,"nb")</f>
        <v>0</v>
      </c>
      <c r="Q141" s="206">
        <f>IFERROR('Tabel 11'!P141/'Tabel 12'!$F141*1000,"nb")</f>
        <v>0</v>
      </c>
      <c r="R141" s="206">
        <f>IFERROR('Tabel 11'!Q141/'Tabel 12'!$F141*1000,"nb")</f>
        <v>17.507179781734635</v>
      </c>
      <c r="S141" s="206">
        <f>IFERROR('Tabel 11'!R141/'Tabel 12'!$F141*1000,"nb")</f>
        <v>20.907524411257896</v>
      </c>
      <c r="T141" s="206">
        <f>IFERROR('Tabel 11'!S141/'Tabel 12'!$F141*1000,"nb")</f>
        <v>20.34922458357266</v>
      </c>
      <c r="U141" s="206">
        <f>IFERROR('Tabel 11'!T141/'Tabel 12'!$F141*1000,"nb")</f>
        <v>0.55829982768523845</v>
      </c>
      <c r="V141" s="206">
        <f>IFERROR('Tabel 11'!U141/'Tabel 12'!$F141*1000,"nb")</f>
        <v>0</v>
      </c>
      <c r="W141" s="206">
        <f>IFERROR('Tabel 11'!V141/'Tabel 12'!$F141*1000,"nb")</f>
        <v>0</v>
      </c>
      <c r="X141" s="206"/>
      <c r="Y141" s="206">
        <f>IFERROR('Tabel 11'!X141/'Tabel 12'!$F141*1000,"nb")</f>
        <v>10.729465824238943</v>
      </c>
      <c r="Z141" s="1"/>
    </row>
    <row r="142" spans="4:26" x14ac:dyDescent="0.25">
      <c r="D142" s="1" t="s">
        <v>126</v>
      </c>
      <c r="E142" s="1" t="s">
        <v>127</v>
      </c>
      <c r="F142" s="94">
        <v>41920</v>
      </c>
      <c r="H142" s="206">
        <f>IFERROR('Tabel 11'!G142/'Tabel 12'!$F142*1000,"nb")</f>
        <v>185.61545801526719</v>
      </c>
      <c r="I142" s="206">
        <f>IFERROR('Tabel 11'!H142/'Tabel 12'!$F142*1000,"nb")</f>
        <v>142.31870229007635</v>
      </c>
      <c r="J142" s="206">
        <f>IFERROR('Tabel 11'!I142/'Tabel 12'!$F142*1000,"nb")</f>
        <v>136.80820610687022</v>
      </c>
      <c r="K142" s="206">
        <f>IFERROR('Tabel 11'!J142/'Tabel 12'!$F142*1000,"nb")</f>
        <v>2.8625954198473282</v>
      </c>
      <c r="L142" s="206">
        <f>IFERROR('Tabel 11'!K142/'Tabel 12'!$F142*1000,"nb")</f>
        <v>0</v>
      </c>
      <c r="M142" s="206">
        <f>IFERROR('Tabel 11'!L142/'Tabel 12'!$F142*1000,"nb")</f>
        <v>0</v>
      </c>
      <c r="N142" s="206">
        <f>IFERROR('Tabel 11'!M142/'Tabel 12'!$F142*1000,"nb")</f>
        <v>2.6479007633587783</v>
      </c>
      <c r="O142" s="206">
        <f>IFERROR('Tabel 11'!N142/'Tabel 12'!$F142*1000,"nb")</f>
        <v>21.063931297709924</v>
      </c>
      <c r="P142" s="206">
        <f>IFERROR('Tabel 11'!O142/'Tabel 12'!$F142*1000,"nb")</f>
        <v>10.04293893129771</v>
      </c>
      <c r="Q142" s="206">
        <f>IFERROR('Tabel 11'!P142/'Tabel 12'!$F142*1000,"nb")</f>
        <v>11.020992366412214</v>
      </c>
      <c r="R142" s="206">
        <f>IFERROR('Tabel 11'!Q142/'Tabel 12'!$F142*1000,"nb")</f>
        <v>5.2242366412213741</v>
      </c>
      <c r="S142" s="206">
        <f>IFERROR('Tabel 11'!R142/'Tabel 12'!$F142*1000,"nb")</f>
        <v>17.008587786259543</v>
      </c>
      <c r="T142" s="206">
        <f>IFERROR('Tabel 11'!S142/'Tabel 12'!$F142*1000,"nb")</f>
        <v>16.078244274809158</v>
      </c>
      <c r="U142" s="206">
        <f>IFERROR('Tabel 11'!T142/'Tabel 12'!$F142*1000,"nb")</f>
        <v>0.59637404580152675</v>
      </c>
      <c r="V142" s="206">
        <f>IFERROR('Tabel 11'!U142/'Tabel 12'!$F142*1000,"nb")</f>
        <v>0.33396946564885499</v>
      </c>
      <c r="W142" s="206">
        <f>IFERROR('Tabel 11'!V142/'Tabel 12'!$F142*1000,"nb")</f>
        <v>0</v>
      </c>
      <c r="X142" s="206"/>
      <c r="Y142" s="206">
        <f>IFERROR('Tabel 11'!X142/'Tabel 12'!$F142*1000,"nb")</f>
        <v>43.606870229007633</v>
      </c>
      <c r="Z142" s="1"/>
    </row>
    <row r="143" spans="4:26" x14ac:dyDescent="0.25">
      <c r="D143" s="1" t="s">
        <v>128</v>
      </c>
      <c r="E143" s="1" t="s">
        <v>129</v>
      </c>
      <c r="F143" s="94">
        <v>24790</v>
      </c>
      <c r="H143" s="206">
        <f>IFERROR('Tabel 11'!G143/'Tabel 12'!$F143*1000,"nb")</f>
        <v>37.273093989511906</v>
      </c>
      <c r="I143" s="206">
        <f>IFERROR('Tabel 11'!H143/'Tabel 12'!$F143*1000,"nb")</f>
        <v>5.2440500201694231</v>
      </c>
      <c r="J143" s="206">
        <f>IFERROR('Tabel 11'!I143/'Tabel 12'!$F143*1000,"nb")</f>
        <v>0</v>
      </c>
      <c r="K143" s="206">
        <f>IFERROR('Tabel 11'!J143/'Tabel 12'!$F143*1000,"nb")</f>
        <v>0</v>
      </c>
      <c r="L143" s="206">
        <f>IFERROR('Tabel 11'!K143/'Tabel 12'!$F143*1000,"nb")</f>
        <v>1.2101653892698667</v>
      </c>
      <c r="M143" s="206">
        <f>IFERROR('Tabel 11'!L143/'Tabel 12'!$F143*1000,"nb")</f>
        <v>0</v>
      </c>
      <c r="N143" s="206">
        <f>IFERROR('Tabel 11'!M143/'Tabel 12'!$F143*1000,"nb")</f>
        <v>4.0338846308995562</v>
      </c>
      <c r="O143" s="206">
        <f>IFERROR('Tabel 11'!N143/'Tabel 12'!$F143*1000,"nb")</f>
        <v>0</v>
      </c>
      <c r="P143" s="206">
        <f>IFERROR('Tabel 11'!O143/'Tabel 12'!$F143*1000,"nb")</f>
        <v>0</v>
      </c>
      <c r="Q143" s="206">
        <f>IFERROR('Tabel 11'!P143/'Tabel 12'!$F143*1000,"nb")</f>
        <v>0</v>
      </c>
      <c r="R143" s="206">
        <f>IFERROR('Tabel 11'!Q143/'Tabel 12'!$F143*1000,"nb")</f>
        <v>14.643001210165389</v>
      </c>
      <c r="S143" s="206">
        <f>IFERROR('Tabel 11'!R143/'Tabel 12'!$F143*1000,"nb")</f>
        <v>17.386042759177087</v>
      </c>
      <c r="T143" s="206">
        <f>IFERROR('Tabel 11'!S143/'Tabel 12'!$F143*1000,"nb")</f>
        <v>16.498588140379187</v>
      </c>
      <c r="U143" s="206">
        <f>IFERROR('Tabel 11'!T143/'Tabel 12'!$F143*1000,"nb")</f>
        <v>0.60508269463493336</v>
      </c>
      <c r="V143" s="206">
        <f>IFERROR('Tabel 11'!U143/'Tabel 12'!$F143*1000,"nb")</f>
        <v>0.28237192416296891</v>
      </c>
      <c r="W143" s="206">
        <f>IFERROR('Tabel 11'!V143/'Tabel 12'!$F143*1000,"nb")</f>
        <v>0</v>
      </c>
      <c r="X143" s="206"/>
      <c r="Y143" s="206">
        <f>IFERROR('Tabel 11'!X143/'Tabel 12'!$F143*1000,"nb")</f>
        <v>4.0338846308995563E-2</v>
      </c>
      <c r="Z143" s="1"/>
    </row>
    <row r="144" spans="4:26" x14ac:dyDescent="0.25">
      <c r="D144" s="1" t="s">
        <v>132</v>
      </c>
      <c r="E144" s="1" t="s">
        <v>133</v>
      </c>
      <c r="F144" s="94">
        <v>29022</v>
      </c>
      <c r="H144" s="206">
        <f>IFERROR('Tabel 11'!G144/'Tabel 12'!$F144*1000,"nb")</f>
        <v>91.757976707325483</v>
      </c>
      <c r="I144" s="206">
        <f>IFERROR('Tabel 11'!H144/'Tabel 12'!$F144*1000,"nb")</f>
        <v>59.437667976018197</v>
      </c>
      <c r="J144" s="206">
        <f>IFERROR('Tabel 11'!I144/'Tabel 12'!$F144*1000,"nb")</f>
        <v>21.811039900764936</v>
      </c>
      <c r="K144" s="206">
        <f>IFERROR('Tabel 11'!J144/'Tabel 12'!$F144*1000,"nb")</f>
        <v>0</v>
      </c>
      <c r="L144" s="206">
        <f>IFERROR('Tabel 11'!K144/'Tabel 12'!$F144*1000,"nb")</f>
        <v>36.455103025291159</v>
      </c>
      <c r="M144" s="206">
        <f>IFERROR('Tabel 11'!L144/'Tabel 12'!$F144*1000,"nb")</f>
        <v>0</v>
      </c>
      <c r="N144" s="206">
        <f>IFERROR('Tabel 11'!M144/'Tabel 12'!$F144*1000,"nb")</f>
        <v>1.1715250499620977</v>
      </c>
      <c r="O144" s="206">
        <f>IFERROR('Tabel 11'!N144/'Tabel 12'!$F144*1000,"nb")</f>
        <v>4.9617531527806493</v>
      </c>
      <c r="P144" s="206">
        <f>IFERROR('Tabel 11'!O144/'Tabel 12'!$F144*1000,"nb")</f>
        <v>4.9617531527806493</v>
      </c>
      <c r="Q144" s="206">
        <f>IFERROR('Tabel 11'!P144/'Tabel 12'!$F144*1000,"nb")</f>
        <v>0</v>
      </c>
      <c r="R144" s="206">
        <f>IFERROR('Tabel 11'!Q144/'Tabel 12'!$F144*1000,"nb")</f>
        <v>12.748949073116945</v>
      </c>
      <c r="S144" s="206">
        <f>IFERROR('Tabel 11'!R144/'Tabel 12'!$F144*1000,"nb")</f>
        <v>14.609606505409689</v>
      </c>
      <c r="T144" s="206">
        <f>IFERROR('Tabel 11'!S144/'Tabel 12'!$F144*1000,"nb")</f>
        <v>14.058300599545174</v>
      </c>
      <c r="U144" s="206">
        <f>IFERROR('Tabel 11'!T144/'Tabel 12'!$F144*1000,"nb")</f>
        <v>0.55130590586451667</v>
      </c>
      <c r="V144" s="206">
        <f>IFERROR('Tabel 11'!U144/'Tabel 12'!$F144*1000,"nb")</f>
        <v>0</v>
      </c>
      <c r="W144" s="206">
        <f>IFERROR('Tabel 11'!V144/'Tabel 12'!$F144*1000,"nb")</f>
        <v>0</v>
      </c>
      <c r="X144" s="206"/>
      <c r="Y144" s="206">
        <f>IFERROR('Tabel 11'!X144/'Tabel 12'!$F144*1000,"nb")</f>
        <v>1.1370684308455654</v>
      </c>
      <c r="Z144" s="1"/>
    </row>
    <row r="145" spans="4:26" x14ac:dyDescent="0.25">
      <c r="D145" s="1" t="s">
        <v>134</v>
      </c>
      <c r="E145" s="1" t="s">
        <v>135</v>
      </c>
      <c r="F145" s="94">
        <v>41261</v>
      </c>
      <c r="H145" s="206">
        <f>IFERROR('Tabel 11'!G145/'Tabel 12'!$F145*1000,"nb")</f>
        <v>38.947189840285013</v>
      </c>
      <c r="I145" s="206">
        <f>IFERROR('Tabel 11'!H145/'Tabel 12'!$F145*1000,"nb")</f>
        <v>10.857710671093768</v>
      </c>
      <c r="J145" s="206">
        <f>IFERROR('Tabel 11'!I145/'Tabel 12'!$F145*1000,"nb")</f>
        <v>6.7060904970795665</v>
      </c>
      <c r="K145" s="206">
        <f>IFERROR('Tabel 11'!J145/'Tabel 12'!$F145*1000,"nb")</f>
        <v>7.9978672354038924E-2</v>
      </c>
      <c r="L145" s="206">
        <f>IFERROR('Tabel 11'!K145/'Tabel 12'!$F145*1000,"nb")</f>
        <v>4.0716415016601628</v>
      </c>
      <c r="M145" s="206">
        <f>IFERROR('Tabel 11'!L145/'Tabel 12'!$F145*1000,"nb")</f>
        <v>0</v>
      </c>
      <c r="N145" s="206">
        <f>IFERROR('Tabel 11'!M145/'Tabel 12'!$F145*1000,"nb")</f>
        <v>0</v>
      </c>
      <c r="O145" s="206">
        <f>IFERROR('Tabel 11'!N145/'Tabel 12'!$F145*1000,"nb")</f>
        <v>6.2528780204066798</v>
      </c>
      <c r="P145" s="206">
        <f>IFERROR('Tabel 11'!O145/'Tabel 12'!$F145*1000,"nb")</f>
        <v>5.6687913526090012</v>
      </c>
      <c r="Q145" s="206">
        <f>IFERROR('Tabel 11'!P145/'Tabel 12'!$F145*1000,"nb")</f>
        <v>0.58408666779767815</v>
      </c>
      <c r="R145" s="206">
        <f>IFERROR('Tabel 11'!Q145/'Tabel 12'!$F145*1000,"nb")</f>
        <v>3.3445626620779914</v>
      </c>
      <c r="S145" s="206">
        <f>IFERROR('Tabel 11'!R145/'Tabel 12'!$F145*1000,"nb")</f>
        <v>18.492038486706576</v>
      </c>
      <c r="T145" s="206">
        <f>IFERROR('Tabel 11'!S145/'Tabel 12'!$F145*1000,"nb")</f>
        <v>17.88613945372143</v>
      </c>
      <c r="U145" s="206">
        <f>IFERROR('Tabel 11'!T145/'Tabel 12'!$F145*1000,"nb")</f>
        <v>0.60589903298514336</v>
      </c>
      <c r="V145" s="206">
        <f>IFERROR('Tabel 11'!U145/'Tabel 12'!$F145*1000,"nb")</f>
        <v>0</v>
      </c>
      <c r="W145" s="206">
        <f>IFERROR('Tabel 11'!V145/'Tabel 12'!$F145*1000,"nb")</f>
        <v>0</v>
      </c>
      <c r="X145" s="206"/>
      <c r="Y145" s="206">
        <f>IFERROR('Tabel 11'!X145/'Tabel 12'!$F145*1000,"nb")</f>
        <v>1.5995734470807783</v>
      </c>
      <c r="Z145" s="1"/>
    </row>
    <row r="146" spans="4:26" x14ac:dyDescent="0.25">
      <c r="D146" s="1" t="s">
        <v>136</v>
      </c>
      <c r="E146" s="1" t="s">
        <v>137</v>
      </c>
      <c r="F146" s="94">
        <v>29447</v>
      </c>
      <c r="H146" s="206">
        <f>IFERROR('Tabel 11'!G146/'Tabel 12'!$F146*1000,"nb")</f>
        <v>55.693279451217442</v>
      </c>
      <c r="I146" s="206">
        <f>IFERROR('Tabel 11'!H146/'Tabel 12'!$F146*1000,"nb")</f>
        <v>16.741943152103779</v>
      </c>
      <c r="J146" s="206">
        <f>IFERROR('Tabel 11'!I146/'Tabel 12'!$F146*1000,"nb")</f>
        <v>16.741943152103779</v>
      </c>
      <c r="K146" s="206">
        <f>IFERROR('Tabel 11'!J146/'Tabel 12'!$F146*1000,"nb")</f>
        <v>0</v>
      </c>
      <c r="L146" s="206">
        <f>IFERROR('Tabel 11'!K146/'Tabel 12'!$F146*1000,"nb")</f>
        <v>0</v>
      </c>
      <c r="M146" s="206">
        <f>IFERROR('Tabel 11'!L146/'Tabel 12'!$F146*1000,"nb")</f>
        <v>0</v>
      </c>
      <c r="N146" s="206">
        <f>IFERROR('Tabel 11'!M146/'Tabel 12'!$F146*1000,"nb")</f>
        <v>0</v>
      </c>
      <c r="O146" s="206">
        <f>IFERROR('Tabel 11'!N146/'Tabel 12'!$F146*1000,"nb")</f>
        <v>13.312052161510511</v>
      </c>
      <c r="P146" s="206">
        <f>IFERROR('Tabel 11'!O146/'Tabel 12'!$F146*1000,"nb")</f>
        <v>2.8525826060379664</v>
      </c>
      <c r="Q146" s="206">
        <f>IFERROR('Tabel 11'!P146/'Tabel 12'!$F146*1000,"nb")</f>
        <v>10.459469555472543</v>
      </c>
      <c r="R146" s="206">
        <f>IFERROR('Tabel 11'!Q146/'Tabel 12'!$F146*1000,"nb")</f>
        <v>9.9840391211328825</v>
      </c>
      <c r="S146" s="206">
        <f>IFERROR('Tabel 11'!R146/'Tabel 12'!$F146*1000,"nb")</f>
        <v>15.655245016470268</v>
      </c>
      <c r="T146" s="206">
        <f>IFERROR('Tabel 11'!S146/'Tabel 12'!$F146*1000,"nb")</f>
        <v>15.655245016470268</v>
      </c>
      <c r="U146" s="206">
        <f>IFERROR('Tabel 11'!T146/'Tabel 12'!$F146*1000,"nb")</f>
        <v>0</v>
      </c>
      <c r="V146" s="206">
        <f>IFERROR('Tabel 11'!U146/'Tabel 12'!$F146*1000,"nb")</f>
        <v>0</v>
      </c>
      <c r="W146" s="206">
        <f>IFERROR('Tabel 11'!V146/'Tabel 12'!$F146*1000,"nb")</f>
        <v>0.37355248412401942</v>
      </c>
      <c r="X146" s="206"/>
      <c r="Y146" s="206">
        <f>IFERROR('Tabel 11'!X146/'Tabel 12'!$F146*1000,"nb")</f>
        <v>1.562128569973172</v>
      </c>
      <c r="Z146" s="1"/>
    </row>
    <row r="147" spans="4:26" x14ac:dyDescent="0.25">
      <c r="D147" s="1" t="s">
        <v>138</v>
      </c>
      <c r="E147" s="1" t="s">
        <v>139</v>
      </c>
      <c r="F147" s="94">
        <v>44096</v>
      </c>
      <c r="H147" s="206">
        <f>IFERROR('Tabel 11'!G147/'Tabel 12'!$F147*1000,"nb")</f>
        <v>51.45591436865022</v>
      </c>
      <c r="I147" s="206">
        <f>IFERROR('Tabel 11'!H147/'Tabel 12'!$F147*1000,"nb")</f>
        <v>28.188497822931787</v>
      </c>
      <c r="J147" s="206">
        <f>IFERROR('Tabel 11'!I147/'Tabel 12'!$F147*1000,"nb")</f>
        <v>16.32801161103048</v>
      </c>
      <c r="K147" s="206">
        <f>IFERROR('Tabel 11'!J147/'Tabel 12'!$F147*1000,"nb")</f>
        <v>0.36284470246734396</v>
      </c>
      <c r="L147" s="206">
        <f>IFERROR('Tabel 11'!K147/'Tabel 12'!$F147*1000,"nb")</f>
        <v>7.48367198838897</v>
      </c>
      <c r="M147" s="206">
        <f>IFERROR('Tabel 11'!L147/'Tabel 12'!$F147*1000,"nb")</f>
        <v>0.18142235123367198</v>
      </c>
      <c r="N147" s="206">
        <f>IFERROR('Tabel 11'!M147/'Tabel 12'!$F147*1000,"nb")</f>
        <v>3.8325471698113209</v>
      </c>
      <c r="O147" s="206">
        <f>IFERROR('Tabel 11'!N147/'Tabel 12'!$F147*1000,"nb")</f>
        <v>6.1003265602322205</v>
      </c>
      <c r="P147" s="206">
        <f>IFERROR('Tabel 11'!O147/'Tabel 12'!$F147*1000,"nb")</f>
        <v>2.8574020319303339</v>
      </c>
      <c r="Q147" s="206">
        <f>IFERROR('Tabel 11'!P147/'Tabel 12'!$F147*1000,"nb")</f>
        <v>3.242924528301887</v>
      </c>
      <c r="R147" s="206">
        <f>IFERROR('Tabel 11'!Q147/'Tabel 12'!$F147*1000,"nb")</f>
        <v>3.8552249637155298</v>
      </c>
      <c r="S147" s="206">
        <f>IFERROR('Tabel 11'!R147/'Tabel 12'!$F147*1000,"nb")</f>
        <v>13.311865021770682</v>
      </c>
      <c r="T147" s="206">
        <f>IFERROR('Tabel 11'!S147/'Tabel 12'!$F147*1000,"nb")</f>
        <v>12.359397677793904</v>
      </c>
      <c r="U147" s="206">
        <f>IFERROR('Tabel 11'!T147/'Tabel 12'!$F147*1000,"nb")</f>
        <v>0.95246734397677801</v>
      </c>
      <c r="V147" s="206">
        <f>IFERROR('Tabel 11'!U147/'Tabel 12'!$F147*1000,"nb")</f>
        <v>0</v>
      </c>
      <c r="W147" s="206">
        <f>IFERROR('Tabel 11'!V147/'Tabel 12'!$F147*1000,"nb")</f>
        <v>0</v>
      </c>
      <c r="X147" s="206"/>
      <c r="Y147" s="206">
        <f>IFERROR('Tabel 11'!X147/'Tabel 12'!$F147*1000,"nb")</f>
        <v>4.1953918722786652</v>
      </c>
      <c r="Z147" s="1"/>
    </row>
    <row r="148" spans="4:26" x14ac:dyDescent="0.25">
      <c r="D148" s="1" t="s">
        <v>140</v>
      </c>
      <c r="E148" s="1" t="s">
        <v>141</v>
      </c>
      <c r="F148" s="94">
        <v>48111</v>
      </c>
      <c r="H148" s="206">
        <f>IFERROR('Tabel 11'!G148/'Tabel 12'!$F148*1000,"nb")</f>
        <v>154.3306104633036</v>
      </c>
      <c r="I148" s="206">
        <f>IFERROR('Tabel 11'!H148/'Tabel 12'!$F148*1000,"nb")</f>
        <v>67.136413709962369</v>
      </c>
      <c r="J148" s="206">
        <f>IFERROR('Tabel 11'!I148/'Tabel 12'!$F148*1000,"nb")</f>
        <v>57.346552763401306</v>
      </c>
      <c r="K148" s="206">
        <f>IFERROR('Tabel 11'!J148/'Tabel 12'!$F148*1000,"nb")</f>
        <v>0</v>
      </c>
      <c r="L148" s="206">
        <f>IFERROR('Tabel 11'!K148/'Tabel 12'!$F148*1000,"nb")</f>
        <v>8.0023279499490769</v>
      </c>
      <c r="M148" s="206">
        <f>IFERROR('Tabel 11'!L148/'Tabel 12'!$F148*1000,"nb")</f>
        <v>1.1224044397331172</v>
      </c>
      <c r="N148" s="206">
        <f>IFERROR('Tabel 11'!M148/'Tabel 12'!$F148*1000,"nb")</f>
        <v>0.66512855687888428</v>
      </c>
      <c r="O148" s="206">
        <f>IFERROR('Tabel 11'!N148/'Tabel 12'!$F148*1000,"nb")</f>
        <v>43.441208871152128</v>
      </c>
      <c r="P148" s="206">
        <f>IFERROR('Tabel 11'!O148/'Tabel 12'!$F148*1000,"nb")</f>
        <v>22.552015131674668</v>
      </c>
      <c r="Q148" s="206">
        <f>IFERROR('Tabel 11'!P148/'Tabel 12'!$F148*1000,"nb")</f>
        <v>20.889193739477459</v>
      </c>
      <c r="R148" s="206">
        <f>IFERROR('Tabel 11'!Q148/'Tabel 12'!$F148*1000,"nb")</f>
        <v>20.431917856623226</v>
      </c>
      <c r="S148" s="206">
        <f>IFERROR('Tabel 11'!R148/'Tabel 12'!$F148*1000,"nb")</f>
        <v>23.321070025565877</v>
      </c>
      <c r="T148" s="206">
        <f>IFERROR('Tabel 11'!S148/'Tabel 12'!$F148*1000,"nb")</f>
        <v>22.801438340504252</v>
      </c>
      <c r="U148" s="206">
        <f>IFERROR('Tabel 11'!T148/'Tabel 12'!$F148*1000,"nb")</f>
        <v>0.51963168506162827</v>
      </c>
      <c r="V148" s="206">
        <f>IFERROR('Tabel 11'!U148/'Tabel 12'!$F148*1000,"nb")</f>
        <v>0</v>
      </c>
      <c r="W148" s="206">
        <f>IFERROR('Tabel 11'!V148/'Tabel 12'!$F148*1000,"nb")</f>
        <v>0</v>
      </c>
      <c r="X148" s="206"/>
      <c r="Y148" s="206">
        <f>IFERROR('Tabel 11'!X148/'Tabel 12'!$F148*1000,"nb")</f>
        <v>18.665170127413688</v>
      </c>
      <c r="Z148" s="1"/>
    </row>
    <row r="149" spans="4:26" x14ac:dyDescent="0.25">
      <c r="D149" s="1" t="s">
        <v>142</v>
      </c>
      <c r="E149" s="1" t="s">
        <v>143</v>
      </c>
      <c r="F149" s="94">
        <v>28021</v>
      </c>
      <c r="H149" s="206">
        <f>IFERROR('Tabel 11'!G149/'Tabel 12'!$F149*1000,"nb")</f>
        <v>50.319403304664363</v>
      </c>
      <c r="I149" s="206">
        <f>IFERROR('Tabel 11'!H149/'Tabel 12'!$F149*1000,"nb")</f>
        <v>12.847507226722815</v>
      </c>
      <c r="J149" s="206">
        <f>IFERROR('Tabel 11'!I149/'Tabel 12'!$F149*1000,"nb")</f>
        <v>1.7879447557189252</v>
      </c>
      <c r="K149" s="206">
        <f>IFERROR('Tabel 11'!J149/'Tabel 12'!$F149*1000,"nb")</f>
        <v>1.5060133471325079</v>
      </c>
      <c r="L149" s="206">
        <f>IFERROR('Tabel 11'!K149/'Tabel 12'!$F149*1000,"nb")</f>
        <v>7.0340102066307413</v>
      </c>
      <c r="M149" s="206">
        <f>IFERROR('Tabel 11'!L149/'Tabel 12'!$F149*1000,"nb")</f>
        <v>0</v>
      </c>
      <c r="N149" s="206">
        <f>IFERROR('Tabel 11'!M149/'Tabel 12'!$F149*1000,"nb")</f>
        <v>2.5195389172406406</v>
      </c>
      <c r="O149" s="206">
        <f>IFERROR('Tabel 11'!N149/'Tabel 12'!$F149*1000,"nb")</f>
        <v>3.7115020877199245</v>
      </c>
      <c r="P149" s="206">
        <f>IFERROR('Tabel 11'!O149/'Tabel 12'!$F149*1000,"nb")</f>
        <v>3.7115020877199245</v>
      </c>
      <c r="Q149" s="206">
        <f>IFERROR('Tabel 11'!P149/'Tabel 12'!$F149*1000,"nb")</f>
        <v>0</v>
      </c>
      <c r="R149" s="206">
        <f>IFERROR('Tabel 11'!Q149/'Tabel 12'!$F149*1000,"nb")</f>
        <v>8.7434424181863601</v>
      </c>
      <c r="S149" s="206">
        <f>IFERROR('Tabel 11'!R149/'Tabel 12'!$F149*1000,"nb")</f>
        <v>25.016951572035257</v>
      </c>
      <c r="T149" s="206">
        <f>IFERROR('Tabel 11'!S149/'Tabel 12'!$F149*1000,"nb")</f>
        <v>23.089825488026836</v>
      </c>
      <c r="U149" s="206">
        <f>IFERROR('Tabel 11'!T149/'Tabel 12'!$F149*1000,"nb")</f>
        <v>0.71375040148460089</v>
      </c>
      <c r="V149" s="206">
        <f>IFERROR('Tabel 11'!U149/'Tabel 12'!$F149*1000,"nb")</f>
        <v>1.2133756825238213</v>
      </c>
      <c r="W149" s="206">
        <f>IFERROR('Tabel 11'!V149/'Tabel 12'!$F149*1000,"nb")</f>
        <v>0</v>
      </c>
      <c r="X149" s="206"/>
      <c r="Y149" s="206">
        <f>IFERROR('Tabel 11'!X149/'Tabel 12'!$F149*1000,"nb")</f>
        <v>1.8200635237857321</v>
      </c>
      <c r="Z149" s="1"/>
    </row>
    <row r="150" spans="4:26" x14ac:dyDescent="0.25">
      <c r="D150" s="1" t="s">
        <v>42</v>
      </c>
      <c r="E150" s="1" t="s">
        <v>43</v>
      </c>
      <c r="F150" s="94">
        <v>42011</v>
      </c>
      <c r="H150" s="206">
        <f>IFERROR('Tabel 11'!G150/'Tabel 12'!$F150*1000,"nb")</f>
        <v>45.059627240484637</v>
      </c>
      <c r="I150" s="206">
        <f>IFERROR('Tabel 11'!H150/'Tabel 12'!$F150*1000,"nb")</f>
        <v>5.1177072671443193</v>
      </c>
      <c r="J150" s="206">
        <f>IFERROR('Tabel 11'!I150/'Tabel 12'!$F150*1000,"nb")</f>
        <v>0.40465592344862061</v>
      </c>
      <c r="K150" s="206">
        <f>IFERROR('Tabel 11'!J150/'Tabel 12'!$F150*1000,"nb")</f>
        <v>0</v>
      </c>
      <c r="L150" s="206">
        <f>IFERROR('Tabel 11'!K150/'Tabel 12'!$F150*1000,"nb")</f>
        <v>0</v>
      </c>
      <c r="M150" s="206">
        <f>IFERROR('Tabel 11'!L150/'Tabel 12'!$F150*1000,"nb")</f>
        <v>0</v>
      </c>
      <c r="N150" s="206">
        <f>IFERROR('Tabel 11'!M150/'Tabel 12'!$F150*1000,"nb")</f>
        <v>4.7130513436956987</v>
      </c>
      <c r="O150" s="206">
        <f>IFERROR('Tabel 11'!N150/'Tabel 12'!$F150*1000,"nb")</f>
        <v>0</v>
      </c>
      <c r="P150" s="206">
        <f>IFERROR('Tabel 11'!O150/'Tabel 12'!$F150*1000,"nb")</f>
        <v>0</v>
      </c>
      <c r="Q150" s="206">
        <f>IFERROR('Tabel 11'!P150/'Tabel 12'!$F150*1000,"nb")</f>
        <v>0</v>
      </c>
      <c r="R150" s="206">
        <f>IFERROR('Tabel 11'!Q150/'Tabel 12'!$F150*1000,"nb")</f>
        <v>0.21422960653162268</v>
      </c>
      <c r="S150" s="206">
        <f>IFERROR('Tabel 11'!R150/'Tabel 12'!$F150*1000,"nb")</f>
        <v>39.727690366808687</v>
      </c>
      <c r="T150" s="206">
        <f>IFERROR('Tabel 11'!S150/'Tabel 12'!$F150*1000,"nb")</f>
        <v>39.727690366808687</v>
      </c>
      <c r="U150" s="206">
        <f>IFERROR('Tabel 11'!T150/'Tabel 12'!$F150*1000,"nb")</f>
        <v>0</v>
      </c>
      <c r="V150" s="206">
        <f>IFERROR('Tabel 11'!U150/'Tabel 12'!$F150*1000,"nb")</f>
        <v>0</v>
      </c>
      <c r="W150" s="206">
        <f>IFERROR('Tabel 11'!V150/'Tabel 12'!$F150*1000,"nb")</f>
        <v>124.75304087024827</v>
      </c>
      <c r="X150" s="206"/>
      <c r="Y150" s="206">
        <f>IFERROR('Tabel 11'!X150/'Tabel 12'!$F150*1000,"nb")</f>
        <v>0.92832829497036495</v>
      </c>
      <c r="Z150" s="1"/>
    </row>
    <row r="151" spans="4:26" x14ac:dyDescent="0.25">
      <c r="D151" s="1" t="s">
        <v>539</v>
      </c>
      <c r="E151" s="1" t="s">
        <v>540</v>
      </c>
      <c r="F151" s="94">
        <v>24792</v>
      </c>
      <c r="H151" s="206">
        <f>IFERROR('Tabel 11'!G151/'Tabel 12'!$F151*1000,"nb")</f>
        <v>60.705066150371088</v>
      </c>
      <c r="I151" s="206">
        <f>IFERROR('Tabel 11'!H151/'Tabel 12'!$F151*1000,"nb")</f>
        <v>41.263310745401746</v>
      </c>
      <c r="J151" s="206">
        <f>IFERROR('Tabel 11'!I151/'Tabel 12'!$F151*1000,"nb")</f>
        <v>19.361084220716361</v>
      </c>
      <c r="K151" s="206">
        <f>IFERROR('Tabel 11'!J151/'Tabel 12'!$F151*1000,"nb")</f>
        <v>0</v>
      </c>
      <c r="L151" s="206">
        <f>IFERROR('Tabel 11'!K151/'Tabel 12'!$F151*1000,"nb")</f>
        <v>21.902226524685382</v>
      </c>
      <c r="M151" s="206">
        <f>IFERROR('Tabel 11'!L151/'Tabel 12'!$F151*1000,"nb")</f>
        <v>0</v>
      </c>
      <c r="N151" s="206">
        <f>IFERROR('Tabel 11'!M151/'Tabel 12'!$F151*1000,"nb")</f>
        <v>0</v>
      </c>
      <c r="O151" s="206">
        <f>IFERROR('Tabel 11'!N151/'Tabel 12'!$F151*1000,"nb")</f>
        <v>0</v>
      </c>
      <c r="P151" s="206">
        <f>IFERROR('Tabel 11'!O151/'Tabel 12'!$F151*1000,"nb")</f>
        <v>0</v>
      </c>
      <c r="Q151" s="206">
        <f>IFERROR('Tabel 11'!P151/'Tabel 12'!$F151*1000,"nb")</f>
        <v>0</v>
      </c>
      <c r="R151" s="206">
        <f>IFERROR('Tabel 11'!Q151/'Tabel 12'!$F151*1000,"nb")</f>
        <v>0</v>
      </c>
      <c r="S151" s="206">
        <f>IFERROR('Tabel 11'!R151/'Tabel 12'!$F151*1000,"nb")</f>
        <v>19.441755404969346</v>
      </c>
      <c r="T151" s="206">
        <f>IFERROR('Tabel 11'!S151/'Tabel 12'!$F151*1000,"nb")</f>
        <v>18.030009680542111</v>
      </c>
      <c r="U151" s="206">
        <f>IFERROR('Tabel 11'!T151/'Tabel 12'!$F151*1000,"nb")</f>
        <v>1.4117457244272347</v>
      </c>
      <c r="V151" s="206">
        <f>IFERROR('Tabel 11'!U151/'Tabel 12'!$F151*1000,"nb")</f>
        <v>0</v>
      </c>
      <c r="W151" s="206">
        <f>IFERROR('Tabel 11'!V151/'Tabel 12'!$F151*1000,"nb")</f>
        <v>0</v>
      </c>
      <c r="X151" s="206"/>
      <c r="Y151" s="206">
        <f>IFERROR('Tabel 11'!X151/'Tabel 12'!$F151*1000,"nb")</f>
        <v>7.0183930300096806</v>
      </c>
      <c r="Z151" s="1"/>
    </row>
    <row r="152" spans="4:26" x14ac:dyDescent="0.25">
      <c r="D152" s="1" t="s">
        <v>541</v>
      </c>
      <c r="E152" s="1" t="s">
        <v>542</v>
      </c>
      <c r="F152" s="94">
        <v>43384</v>
      </c>
      <c r="H152" s="206">
        <f>IFERROR('Tabel 11'!G152/'Tabel 12'!$F152*1000,"nb")</f>
        <v>64.885672137193424</v>
      </c>
      <c r="I152" s="206">
        <f>IFERROR('Tabel 11'!H152/'Tabel 12'!$F152*1000,"nb")</f>
        <v>27.0145675825189</v>
      </c>
      <c r="J152" s="206">
        <f>IFERROR('Tabel 11'!I152/'Tabel 12'!$F152*1000,"nb")</f>
        <v>0</v>
      </c>
      <c r="K152" s="206">
        <f>IFERROR('Tabel 11'!J152/'Tabel 12'!$F152*1000,"nb")</f>
        <v>0</v>
      </c>
      <c r="L152" s="206">
        <f>IFERROR('Tabel 11'!K152/'Tabel 12'!$F152*1000,"nb")</f>
        <v>3.3629909644108431</v>
      </c>
      <c r="M152" s="206">
        <f>IFERROR('Tabel 11'!L152/'Tabel 12'!$F152*1000,"nb")</f>
        <v>0</v>
      </c>
      <c r="N152" s="206">
        <f>IFERROR('Tabel 11'!M152/'Tabel 12'!$F152*1000,"nb")</f>
        <v>23.651576618108056</v>
      </c>
      <c r="O152" s="206">
        <f>IFERROR('Tabel 11'!N152/'Tabel 12'!$F152*1000,"nb")</f>
        <v>8.9433892679328792</v>
      </c>
      <c r="P152" s="206">
        <f>IFERROR('Tabel 11'!O152/'Tabel 12'!$F152*1000,"nb")</f>
        <v>0</v>
      </c>
      <c r="Q152" s="206">
        <f>IFERROR('Tabel 11'!P152/'Tabel 12'!$F152*1000,"nb")</f>
        <v>8.9433892679328792</v>
      </c>
      <c r="R152" s="206">
        <f>IFERROR('Tabel 11'!Q152/'Tabel 12'!$F152*1000,"nb")</f>
        <v>4.3333947999262401</v>
      </c>
      <c r="S152" s="206">
        <f>IFERROR('Tabel 11'!R152/'Tabel 12'!$F152*1000,"nb")</f>
        <v>24.594320486815416</v>
      </c>
      <c r="T152" s="206">
        <f>IFERROR('Tabel 11'!S152/'Tabel 12'!$F152*1000,"nb")</f>
        <v>23.833671399594319</v>
      </c>
      <c r="U152" s="206">
        <f>IFERROR('Tabel 11'!T152/'Tabel 12'!$F152*1000,"nb")</f>
        <v>0.76064908722109537</v>
      </c>
      <c r="V152" s="206">
        <f>IFERROR('Tabel 11'!U152/'Tabel 12'!$F152*1000,"nb")</f>
        <v>0</v>
      </c>
      <c r="W152" s="206">
        <f>IFERROR('Tabel 11'!V152/'Tabel 12'!$F152*1000,"nb")</f>
        <v>0</v>
      </c>
      <c r="X152" s="206"/>
      <c r="Y152" s="206">
        <f>IFERROR('Tabel 11'!X152/'Tabel 12'!$F152*1000,"nb")</f>
        <v>1.1063986723215931</v>
      </c>
      <c r="Z152" s="1"/>
    </row>
    <row r="153" spans="4:26" x14ac:dyDescent="0.25">
      <c r="D153" s="1" t="s">
        <v>545</v>
      </c>
      <c r="E153" s="1" t="s">
        <v>546</v>
      </c>
      <c r="F153" s="94">
        <v>22019</v>
      </c>
      <c r="H153" s="206">
        <f>IFERROR('Tabel 11'!G153/'Tabel 12'!$F153*1000,"nb")</f>
        <v>56.542077296879967</v>
      </c>
      <c r="I153" s="206">
        <f>IFERROR('Tabel 11'!H153/'Tabel 12'!$F153*1000,"nb")</f>
        <v>6.2673145919433217</v>
      </c>
      <c r="J153" s="206">
        <f>IFERROR('Tabel 11'!I153/'Tabel 12'!$F153*1000,"nb")</f>
        <v>1.271629047640674</v>
      </c>
      <c r="K153" s="206">
        <f>IFERROR('Tabel 11'!J153/'Tabel 12'!$F153*1000,"nb")</f>
        <v>0</v>
      </c>
      <c r="L153" s="206">
        <f>IFERROR('Tabel 11'!K153/'Tabel 12'!$F153*1000,"nb")</f>
        <v>0.90830646260048131</v>
      </c>
      <c r="M153" s="206">
        <f>IFERROR('Tabel 11'!L153/'Tabel 12'!$F153*1000,"nb")</f>
        <v>0</v>
      </c>
      <c r="N153" s="206">
        <f>IFERROR('Tabel 11'!M153/'Tabel 12'!$F153*1000,"nb")</f>
        <v>4.0873790817021662</v>
      </c>
      <c r="O153" s="206">
        <f>IFERROR('Tabel 11'!N153/'Tabel 12'!$F153*1000,"nb")</f>
        <v>11.172169489985921</v>
      </c>
      <c r="P153" s="206">
        <f>IFERROR('Tabel 11'!O153/'Tabel 12'!$F153*1000,"nb")</f>
        <v>11.172169489985921</v>
      </c>
      <c r="Q153" s="206">
        <f>IFERROR('Tabel 11'!P153/'Tabel 12'!$F153*1000,"nb")</f>
        <v>0</v>
      </c>
      <c r="R153" s="206">
        <f>IFERROR('Tabel 11'!Q153/'Tabel 12'!$F153*1000,"nb")</f>
        <v>19.801080884690492</v>
      </c>
      <c r="S153" s="206">
        <f>IFERROR('Tabel 11'!R153/'Tabel 12'!$F153*1000,"nb")</f>
        <v>19.30151233026023</v>
      </c>
      <c r="T153" s="206">
        <f>IFERROR('Tabel 11'!S153/'Tabel 12'!$F153*1000,"nb")</f>
        <v>18.029883282619558</v>
      </c>
      <c r="U153" s="206">
        <f>IFERROR('Tabel 11'!T153/'Tabel 12'!$F153*1000,"nb")</f>
        <v>0.81747581634043331</v>
      </c>
      <c r="V153" s="206">
        <f>IFERROR('Tabel 11'!U153/'Tabel 12'!$F153*1000,"nb")</f>
        <v>0.45415323130024066</v>
      </c>
      <c r="W153" s="206">
        <f>IFERROR('Tabel 11'!V153/'Tabel 12'!$F153*1000,"nb")</f>
        <v>0</v>
      </c>
      <c r="X153" s="206"/>
      <c r="Y153" s="206">
        <f>IFERROR('Tabel 11'!X153/'Tabel 12'!$F153*1000,"nb")</f>
        <v>2.6340887415413961</v>
      </c>
      <c r="Z153" s="1"/>
    </row>
    <row r="154" spans="4:26" x14ac:dyDescent="0.25">
      <c r="D154" s="1" t="s">
        <v>551</v>
      </c>
      <c r="E154" s="1" t="s">
        <v>552</v>
      </c>
      <c r="F154" s="94">
        <v>30544</v>
      </c>
      <c r="H154" s="206">
        <f>IFERROR('Tabel 11'!G154/'Tabel 12'!$F154*1000,"nb")</f>
        <v>29.105552645364064</v>
      </c>
      <c r="I154" s="206">
        <f>IFERROR('Tabel 11'!H154/'Tabel 12'!$F154*1000,"nb")</f>
        <v>11.098742797276062</v>
      </c>
      <c r="J154" s="206">
        <f>IFERROR('Tabel 11'!I154/'Tabel 12'!$F154*1000,"nb")</f>
        <v>4.3543740178103718</v>
      </c>
      <c r="K154" s="206">
        <f>IFERROR('Tabel 11'!J154/'Tabel 12'!$F154*1000,"nb")</f>
        <v>0</v>
      </c>
      <c r="L154" s="206">
        <f>IFERROR('Tabel 11'!K154/'Tabel 12'!$F154*1000,"nb")</f>
        <v>5.467522262964903</v>
      </c>
      <c r="M154" s="206">
        <f>IFERROR('Tabel 11'!L154/'Tabel 12'!$F154*1000,"nb")</f>
        <v>0</v>
      </c>
      <c r="N154" s="206">
        <f>IFERROR('Tabel 11'!M154/'Tabel 12'!$F154*1000,"nb")</f>
        <v>1.2768465165007858</v>
      </c>
      <c r="O154" s="206">
        <f>IFERROR('Tabel 11'!N154/'Tabel 12'!$F154*1000,"nb")</f>
        <v>0.29465688842325827</v>
      </c>
      <c r="P154" s="206">
        <f>IFERROR('Tabel 11'!O154/'Tabel 12'!$F154*1000,"nb")</f>
        <v>0.29465688842325827</v>
      </c>
      <c r="Q154" s="206">
        <f>IFERROR('Tabel 11'!P154/'Tabel 12'!$F154*1000,"nb")</f>
        <v>0</v>
      </c>
      <c r="R154" s="206">
        <f>IFERROR('Tabel 11'!Q154/'Tabel 12'!$F154*1000,"nb")</f>
        <v>2.2917757988475644</v>
      </c>
      <c r="S154" s="206">
        <f>IFERROR('Tabel 11'!R154/'Tabel 12'!$F154*1000,"nb")</f>
        <v>15.420377160817182</v>
      </c>
      <c r="T154" s="206">
        <f>IFERROR('Tabel 11'!S154/'Tabel 12'!$F154*1000,"nb")</f>
        <v>13.816134101623888</v>
      </c>
      <c r="U154" s="206">
        <f>IFERROR('Tabel 11'!T154/'Tabel 12'!$F154*1000,"nb")</f>
        <v>0.58931377684651653</v>
      </c>
      <c r="V154" s="206">
        <f>IFERROR('Tabel 11'!U154/'Tabel 12'!$F154*1000,"nb")</f>
        <v>1.0149292823467784</v>
      </c>
      <c r="W154" s="206">
        <f>IFERROR('Tabel 11'!V154/'Tabel 12'!$F154*1000,"nb")</f>
        <v>0</v>
      </c>
      <c r="X154" s="206"/>
      <c r="Y154" s="206">
        <f>IFERROR('Tabel 11'!X154/'Tabel 12'!$F154*1000,"nb")</f>
        <v>3.1102671555788368</v>
      </c>
      <c r="Z154" s="1"/>
    </row>
    <row r="155" spans="4:26" x14ac:dyDescent="0.25">
      <c r="D155" s="1" t="s">
        <v>557</v>
      </c>
      <c r="E155" s="1" t="s">
        <v>558</v>
      </c>
      <c r="F155" s="94">
        <v>46906</v>
      </c>
      <c r="H155" s="206">
        <f>IFERROR('Tabel 11'!G155/'Tabel 12'!$F155*1000,"nb")</f>
        <v>61.314117596895926</v>
      </c>
      <c r="I155" s="206">
        <f>IFERROR('Tabel 11'!H155/'Tabel 12'!$F155*1000,"nb")</f>
        <v>20.253272502451711</v>
      </c>
      <c r="J155" s="206">
        <f>IFERROR('Tabel 11'!I155/'Tabel 12'!$F155*1000,"nb")</f>
        <v>0.19187310791796358</v>
      </c>
      <c r="K155" s="206">
        <f>IFERROR('Tabel 11'!J155/'Tabel 12'!$F155*1000,"nb")</f>
        <v>0</v>
      </c>
      <c r="L155" s="206">
        <f>IFERROR('Tabel 11'!K155/'Tabel 12'!$F155*1000,"nb")</f>
        <v>0.98068477380292507</v>
      </c>
      <c r="M155" s="206">
        <f>IFERROR('Tabel 11'!L155/'Tabel 12'!$F155*1000,"nb")</f>
        <v>0.91672707116360375</v>
      </c>
      <c r="N155" s="206">
        <f>IFERROR('Tabel 11'!M155/'Tabel 12'!$F155*1000,"nb")</f>
        <v>18.163987549567221</v>
      </c>
      <c r="O155" s="206">
        <f>IFERROR('Tabel 11'!N155/'Tabel 12'!$F155*1000,"nb")</f>
        <v>4.4557199505393763</v>
      </c>
      <c r="P155" s="206">
        <f>IFERROR('Tabel 11'!O155/'Tabel 12'!$F155*1000,"nb")</f>
        <v>4.1146122031296635</v>
      </c>
      <c r="Q155" s="206">
        <f>IFERROR('Tabel 11'!P155/'Tabel 12'!$F155*1000,"nb")</f>
        <v>0.34110774740971306</v>
      </c>
      <c r="R155" s="206">
        <f>IFERROR('Tabel 11'!Q155/'Tabel 12'!$F155*1000,"nb")</f>
        <v>0.14923463949174945</v>
      </c>
      <c r="S155" s="206">
        <f>IFERROR('Tabel 11'!R155/'Tabel 12'!$F155*1000,"nb")</f>
        <v>36.455890504413077</v>
      </c>
      <c r="T155" s="206">
        <f>IFERROR('Tabel 11'!S155/'Tabel 12'!$F155*1000,"nb")</f>
        <v>35.901590414872302</v>
      </c>
      <c r="U155" s="206">
        <f>IFERROR('Tabel 11'!T155/'Tabel 12'!$F155*1000,"nb")</f>
        <v>0.55430008954078369</v>
      </c>
      <c r="V155" s="206">
        <f>IFERROR('Tabel 11'!U155/'Tabel 12'!$F155*1000,"nb")</f>
        <v>0</v>
      </c>
      <c r="W155" s="206">
        <f>IFERROR('Tabel 11'!V155/'Tabel 12'!$F155*1000,"nb")</f>
        <v>0</v>
      </c>
      <c r="X155" s="206"/>
      <c r="Y155" s="206">
        <f>IFERROR('Tabel 11'!X155/'Tabel 12'!$F155*1000,"nb")</f>
        <v>10.403786295996248</v>
      </c>
      <c r="Z155" s="1"/>
    </row>
    <row r="156" spans="4:26" x14ac:dyDescent="0.25">
      <c r="D156" s="1" t="s">
        <v>564</v>
      </c>
      <c r="E156" s="1" t="s">
        <v>565</v>
      </c>
      <c r="F156" s="94">
        <v>23925</v>
      </c>
      <c r="H156" s="206">
        <f>IFERROR('Tabel 11'!G156/'Tabel 12'!$F156*1000,"nb")</f>
        <v>18.975966562173458</v>
      </c>
      <c r="I156" s="206">
        <f>IFERROR('Tabel 11'!H156/'Tabel 12'!$F156*1000,"nb")</f>
        <v>10.407523510971787</v>
      </c>
      <c r="J156" s="206">
        <f>IFERROR('Tabel 11'!I156/'Tabel 12'!$F156*1000,"nb")</f>
        <v>6.2695924764890281</v>
      </c>
      <c r="K156" s="206">
        <f>IFERROR('Tabel 11'!J156/'Tabel 12'!$F156*1000,"nb")</f>
        <v>1.0867293625914316</v>
      </c>
      <c r="L156" s="206">
        <f>IFERROR('Tabel 11'!K156/'Tabel 12'!$F156*1000,"nb")</f>
        <v>2.7586206896551722</v>
      </c>
      <c r="M156" s="206">
        <f>IFERROR('Tabel 11'!L156/'Tabel 12'!$F156*1000,"nb")</f>
        <v>0</v>
      </c>
      <c r="N156" s="206">
        <f>IFERROR('Tabel 11'!M156/'Tabel 12'!$F156*1000,"nb")</f>
        <v>0.29258098223615464</v>
      </c>
      <c r="O156" s="206">
        <f>IFERROR('Tabel 11'!N156/'Tabel 12'!$F156*1000,"nb")</f>
        <v>2.1734587251828632</v>
      </c>
      <c r="P156" s="206">
        <f>IFERROR('Tabel 11'!O156/'Tabel 12'!$F156*1000,"nb")</f>
        <v>1.9644723092998957</v>
      </c>
      <c r="Q156" s="206">
        <f>IFERROR('Tabel 11'!P156/'Tabel 12'!$F156*1000,"nb")</f>
        <v>0.20898641588296762</v>
      </c>
      <c r="R156" s="206">
        <f>IFERROR('Tabel 11'!Q156/'Tabel 12'!$F156*1000,"nb")</f>
        <v>5.5172413793103443</v>
      </c>
      <c r="S156" s="206">
        <f>IFERROR('Tabel 11'!R156/'Tabel 12'!$F156*1000,"nb")</f>
        <v>0.87774294670846398</v>
      </c>
      <c r="T156" s="206">
        <f>IFERROR('Tabel 11'!S156/'Tabel 12'!$F156*1000,"nb")</f>
        <v>0</v>
      </c>
      <c r="U156" s="206">
        <f>IFERROR('Tabel 11'!T156/'Tabel 12'!$F156*1000,"nb")</f>
        <v>0.5433646812957158</v>
      </c>
      <c r="V156" s="206">
        <f>IFERROR('Tabel 11'!U156/'Tabel 12'!$F156*1000,"nb")</f>
        <v>0.33437826541274818</v>
      </c>
      <c r="W156" s="206">
        <f>IFERROR('Tabel 11'!V156/'Tabel 12'!$F156*1000,"nb")</f>
        <v>0</v>
      </c>
      <c r="X156" s="206"/>
      <c r="Y156" s="206">
        <f>IFERROR('Tabel 11'!X156/'Tabel 12'!$F156*1000,"nb")</f>
        <v>1.5882967607105538</v>
      </c>
      <c r="Z156" s="1"/>
    </row>
    <row r="157" spans="4:26" x14ac:dyDescent="0.25">
      <c r="D157" s="1" t="s">
        <v>566</v>
      </c>
      <c r="E157" s="1" t="s">
        <v>567</v>
      </c>
      <c r="F157" s="94">
        <v>33819</v>
      </c>
      <c r="H157" s="206">
        <f>IFERROR('Tabel 11'!G157/'Tabel 12'!$F157*1000,"nb")</f>
        <v>88.234424435967952</v>
      </c>
      <c r="I157" s="206">
        <f>IFERROR('Tabel 11'!H157/'Tabel 12'!$F157*1000,"nb")</f>
        <v>28.889086016736155</v>
      </c>
      <c r="J157" s="206">
        <f>IFERROR('Tabel 11'!I157/'Tabel 12'!$F157*1000,"nb")</f>
        <v>28.652532600017743</v>
      </c>
      <c r="K157" s="206">
        <f>IFERROR('Tabel 11'!J157/'Tabel 12'!$F157*1000,"nb")</f>
        <v>0.23655341671841273</v>
      </c>
      <c r="L157" s="206">
        <f>IFERROR('Tabel 11'!K157/'Tabel 12'!$F157*1000,"nb")</f>
        <v>0</v>
      </c>
      <c r="M157" s="206">
        <f>IFERROR('Tabel 11'!L157/'Tabel 12'!$F157*1000,"nb")</f>
        <v>0</v>
      </c>
      <c r="N157" s="206">
        <f>IFERROR('Tabel 11'!M157/'Tabel 12'!$F157*1000,"nb")</f>
        <v>0</v>
      </c>
      <c r="O157" s="206">
        <f>IFERROR('Tabel 11'!N157/'Tabel 12'!$F157*1000,"nb")</f>
        <v>11.206718117034804</v>
      </c>
      <c r="P157" s="206">
        <f>IFERROR('Tabel 11'!O157/'Tabel 12'!$F157*1000,"nb")</f>
        <v>7.5105709808096037</v>
      </c>
      <c r="Q157" s="206">
        <f>IFERROR('Tabel 11'!P157/'Tabel 12'!$F157*1000,"nb")</f>
        <v>3.696147136225199</v>
      </c>
      <c r="R157" s="206">
        <f>IFERROR('Tabel 11'!Q157/'Tabel 12'!$F157*1000,"nb")</f>
        <v>12.596469440255477</v>
      </c>
      <c r="S157" s="206">
        <f>IFERROR('Tabel 11'!R157/'Tabel 12'!$F157*1000,"nb")</f>
        <v>35.542150861941515</v>
      </c>
      <c r="T157" s="206">
        <f>IFERROR('Tabel 11'!S157/'Tabel 12'!$F157*1000,"nb")</f>
        <v>35.542150861941515</v>
      </c>
      <c r="U157" s="206">
        <f>IFERROR('Tabel 11'!T157/'Tabel 12'!$F157*1000,"nb")</f>
        <v>0</v>
      </c>
      <c r="V157" s="206">
        <f>IFERROR('Tabel 11'!U157/'Tabel 12'!$F157*1000,"nb")</f>
        <v>0</v>
      </c>
      <c r="W157" s="206">
        <f>IFERROR('Tabel 11'!V157/'Tabel 12'!$F157*1000,"nb")</f>
        <v>0.26612259380821435</v>
      </c>
      <c r="X157" s="206"/>
      <c r="Y157" s="206">
        <f>IFERROR('Tabel 11'!X157/'Tabel 12'!$F157*1000,"nb")</f>
        <v>11.768532481741033</v>
      </c>
      <c r="Z157" s="1"/>
    </row>
    <row r="158" spans="4:26" x14ac:dyDescent="0.25">
      <c r="D158" s="1" t="s">
        <v>401</v>
      </c>
      <c r="E158" s="1" t="s">
        <v>402</v>
      </c>
      <c r="F158" s="94">
        <v>29715</v>
      </c>
      <c r="H158" s="206">
        <f>IFERROR('Tabel 11'!G158/'Tabel 12'!$F158*1000,"nb")</f>
        <v>84.906612821807173</v>
      </c>
      <c r="I158" s="206">
        <f>IFERROR('Tabel 11'!H158/'Tabel 12'!$F158*1000,"nb")</f>
        <v>8.4132592966515229</v>
      </c>
      <c r="J158" s="206">
        <f>IFERROR('Tabel 11'!I158/'Tabel 12'!$F158*1000,"nb")</f>
        <v>4.1393235739525487</v>
      </c>
      <c r="K158" s="206">
        <f>IFERROR('Tabel 11'!J158/'Tabel 12'!$F158*1000,"nb")</f>
        <v>0.79421167760390388</v>
      </c>
      <c r="L158" s="206">
        <f>IFERROR('Tabel 11'!K158/'Tabel 12'!$F158*1000,"nb")</f>
        <v>0.55190980986033988</v>
      </c>
      <c r="M158" s="206">
        <f>IFERROR('Tabel 11'!L158/'Tabel 12'!$F158*1000,"nb")</f>
        <v>0</v>
      </c>
      <c r="N158" s="206">
        <f>IFERROR('Tabel 11'!M158/'Tabel 12'!$F158*1000,"nb")</f>
        <v>2.9311795389533906</v>
      </c>
      <c r="O158" s="206">
        <f>IFERROR('Tabel 11'!N158/'Tabel 12'!$F158*1000,"nb")</f>
        <v>41.561500925458525</v>
      </c>
      <c r="P158" s="206">
        <f>IFERROR('Tabel 11'!O158/'Tabel 12'!$F158*1000,"nb")</f>
        <v>41.561500925458525</v>
      </c>
      <c r="Q158" s="206">
        <f>IFERROR('Tabel 11'!P158/'Tabel 12'!$F158*1000,"nb")</f>
        <v>0</v>
      </c>
      <c r="R158" s="206">
        <f>IFERROR('Tabel 11'!Q158/'Tabel 12'!$F158*1000,"nb")</f>
        <v>8.6151775197711604</v>
      </c>
      <c r="S158" s="206">
        <f>IFERROR('Tabel 11'!R158/'Tabel 12'!$F158*1000,"nb")</f>
        <v>26.316675079925965</v>
      </c>
      <c r="T158" s="206">
        <f>IFERROR('Tabel 11'!S158/'Tabel 12'!$F158*1000,"nb")</f>
        <v>24.899882214369846</v>
      </c>
      <c r="U158" s="206">
        <f>IFERROR('Tabel 11'!T158/'Tabel 12'!$F158*1000,"nb")</f>
        <v>1.4167928655561164</v>
      </c>
      <c r="V158" s="206">
        <f>IFERROR('Tabel 11'!U158/'Tabel 12'!$F158*1000,"nb")</f>
        <v>0</v>
      </c>
      <c r="W158" s="206">
        <f>IFERROR('Tabel 11'!V158/'Tabel 12'!$F158*1000,"nb")</f>
        <v>0</v>
      </c>
      <c r="X158" s="206"/>
      <c r="Y158" s="206">
        <f>IFERROR('Tabel 11'!X158/'Tabel 12'!$F158*1000,"nb")</f>
        <v>3.4326097930338215</v>
      </c>
      <c r="Z158" s="1"/>
    </row>
    <row r="159" spans="4:26" x14ac:dyDescent="0.25">
      <c r="D159" s="1" t="s">
        <v>403</v>
      </c>
      <c r="E159" s="1" t="s">
        <v>404</v>
      </c>
      <c r="F159" s="94">
        <v>41863</v>
      </c>
      <c r="H159" s="206">
        <f>IFERROR('Tabel 11'!G159/'Tabel 12'!$F159*1000,"nb")</f>
        <v>73.334448080644009</v>
      </c>
      <c r="I159" s="206">
        <f>IFERROR('Tabel 11'!H159/'Tabel 12'!$F159*1000,"nb")</f>
        <v>42.352435324749777</v>
      </c>
      <c r="J159" s="206">
        <f>IFERROR('Tabel 11'!I159/'Tabel 12'!$F159*1000,"nb")</f>
        <v>20.017676707354944</v>
      </c>
      <c r="K159" s="206">
        <f>IFERROR('Tabel 11'!J159/'Tabel 12'!$F159*1000,"nb")</f>
        <v>4.0130903184196072</v>
      </c>
      <c r="L159" s="206">
        <f>IFERROR('Tabel 11'!K159/'Tabel 12'!$F159*1000,"nb")</f>
        <v>9.7460764875904751</v>
      </c>
      <c r="M159" s="206">
        <f>IFERROR('Tabel 11'!L159/'Tabel 12'!$F159*1000,"nb")</f>
        <v>0</v>
      </c>
      <c r="N159" s="206">
        <f>IFERROR('Tabel 11'!M159/'Tabel 12'!$F159*1000,"nb")</f>
        <v>8.5755918113847542</v>
      </c>
      <c r="O159" s="206">
        <f>IFERROR('Tabel 11'!N159/'Tabel 12'!$F159*1000,"nb")</f>
        <v>1.5287963117788979</v>
      </c>
      <c r="P159" s="206">
        <f>IFERROR('Tabel 11'!O159/'Tabel 12'!$F159*1000,"nb")</f>
        <v>1.5287963117788979</v>
      </c>
      <c r="Q159" s="206">
        <f>IFERROR('Tabel 11'!P159/'Tabel 12'!$F159*1000,"nb")</f>
        <v>0</v>
      </c>
      <c r="R159" s="206">
        <f>IFERROR('Tabel 11'!Q159/'Tabel 12'!$F159*1000,"nb")</f>
        <v>4.1564149726488786</v>
      </c>
      <c r="S159" s="206">
        <f>IFERROR('Tabel 11'!R159/'Tabel 12'!$F159*1000,"nb")</f>
        <v>25.296801471466448</v>
      </c>
      <c r="T159" s="206">
        <f>IFERROR('Tabel 11'!S159/'Tabel 12'!$F159*1000,"nb")</f>
        <v>24.43685354609082</v>
      </c>
      <c r="U159" s="206">
        <f>IFERROR('Tabel 11'!T159/'Tabel 12'!$F159*1000,"nb")</f>
        <v>0.76439815588944893</v>
      </c>
      <c r="V159" s="206">
        <f>IFERROR('Tabel 11'!U159/'Tabel 12'!$F159*1000,"nb")</f>
        <v>9.5549769486181116E-2</v>
      </c>
      <c r="W159" s="206">
        <f>IFERROR('Tabel 11'!V159/'Tabel 12'!$F159*1000,"nb")</f>
        <v>1.027160021976447</v>
      </c>
      <c r="X159" s="206"/>
      <c r="Y159" s="206">
        <f>IFERROR('Tabel 11'!X159/'Tabel 12'!$F159*1000,"nb")</f>
        <v>0</v>
      </c>
      <c r="Z159" s="1"/>
    </row>
    <row r="160" spans="4:26" x14ac:dyDescent="0.25">
      <c r="D160" s="1" t="s">
        <v>407</v>
      </c>
      <c r="E160" s="1" t="s">
        <v>408</v>
      </c>
      <c r="F160" s="94">
        <v>23478</v>
      </c>
      <c r="H160" s="206">
        <f>IFERROR('Tabel 11'!G160/'Tabel 12'!$F160*1000,"nb")</f>
        <v>64.656273958599527</v>
      </c>
      <c r="I160" s="206">
        <f>IFERROR('Tabel 11'!H160/'Tabel 12'!$F160*1000,"nb")</f>
        <v>36.118919839850072</v>
      </c>
      <c r="J160" s="206">
        <f>IFERROR('Tabel 11'!I160/'Tabel 12'!$F160*1000,"nb")</f>
        <v>27.685492801771868</v>
      </c>
      <c r="K160" s="206">
        <f>IFERROR('Tabel 11'!J160/'Tabel 12'!$F160*1000,"nb")</f>
        <v>7.4111934577050853</v>
      </c>
      <c r="L160" s="206">
        <f>IFERROR('Tabel 11'!K160/'Tabel 12'!$F160*1000,"nb")</f>
        <v>1.0222335803731153</v>
      </c>
      <c r="M160" s="206">
        <f>IFERROR('Tabel 11'!L160/'Tabel 12'!$F160*1000,"nb")</f>
        <v>0</v>
      </c>
      <c r="N160" s="206">
        <f>IFERROR('Tabel 11'!M160/'Tabel 12'!$F160*1000,"nb")</f>
        <v>0</v>
      </c>
      <c r="O160" s="206">
        <f>IFERROR('Tabel 11'!N160/'Tabel 12'!$F160*1000,"nb")</f>
        <v>0</v>
      </c>
      <c r="P160" s="206">
        <f>IFERROR('Tabel 11'!O160/'Tabel 12'!$F160*1000,"nb")</f>
        <v>0</v>
      </c>
      <c r="Q160" s="206">
        <f>IFERROR('Tabel 11'!P160/'Tabel 12'!$F160*1000,"nb")</f>
        <v>0</v>
      </c>
      <c r="R160" s="206">
        <f>IFERROR('Tabel 11'!Q160/'Tabel 12'!$F160*1000,"nb")</f>
        <v>5.877843087145413</v>
      </c>
      <c r="S160" s="206">
        <f>IFERROR('Tabel 11'!R160/'Tabel 12'!$F160*1000,"nb")</f>
        <v>22.659511031604055</v>
      </c>
      <c r="T160" s="206">
        <f>IFERROR('Tabel 11'!S160/'Tabel 12'!$F160*1000,"nb")</f>
        <v>22.020615043870858</v>
      </c>
      <c r="U160" s="206">
        <f>IFERROR('Tabel 11'!T160/'Tabel 12'!$F160*1000,"nb")</f>
        <v>0.638895987733197</v>
      </c>
      <c r="V160" s="206">
        <f>IFERROR('Tabel 11'!U160/'Tabel 12'!$F160*1000,"nb")</f>
        <v>0</v>
      </c>
      <c r="W160" s="206">
        <f>IFERROR('Tabel 11'!V160/'Tabel 12'!$F160*1000,"nb")</f>
        <v>0.80926825112871625</v>
      </c>
      <c r="X160" s="206"/>
      <c r="Y160" s="206">
        <f>IFERROR('Tabel 11'!X160/'Tabel 12'!$F160*1000,"nb")</f>
        <v>9.2852883550557959</v>
      </c>
      <c r="Z160" s="1"/>
    </row>
    <row r="161" spans="4:26" x14ac:dyDescent="0.25">
      <c r="D161" s="1" t="s">
        <v>409</v>
      </c>
      <c r="E161" s="1" t="s">
        <v>410</v>
      </c>
      <c r="F161" s="94">
        <v>36086</v>
      </c>
      <c r="H161" s="206">
        <f>IFERROR('Tabel 11'!G161/'Tabel 12'!$F161*1000,"nb")</f>
        <v>51.23870753200687</v>
      </c>
      <c r="I161" s="206">
        <f>IFERROR('Tabel 11'!H161/'Tabel 12'!$F161*1000,"nb")</f>
        <v>18.760738236435184</v>
      </c>
      <c r="J161" s="206">
        <f>IFERROR('Tabel 11'!I161/'Tabel 12'!$F161*1000,"nb")</f>
        <v>0.74821260322562766</v>
      </c>
      <c r="K161" s="206">
        <f>IFERROR('Tabel 11'!J161/'Tabel 12'!$F161*1000,"nb")</f>
        <v>1.4410020506567645</v>
      </c>
      <c r="L161" s="206">
        <f>IFERROR('Tabel 11'!K161/'Tabel 12'!$F161*1000,"nb")</f>
        <v>11.250900626281659</v>
      </c>
      <c r="M161" s="206">
        <f>IFERROR('Tabel 11'!L161/'Tabel 12'!$F161*1000,"nb")</f>
        <v>0</v>
      </c>
      <c r="N161" s="206">
        <f>IFERROR('Tabel 11'!M161/'Tabel 12'!$F161*1000,"nb")</f>
        <v>5.32062295627113</v>
      </c>
      <c r="O161" s="206">
        <f>IFERROR('Tabel 11'!N161/'Tabel 12'!$F161*1000,"nb")</f>
        <v>0.83134733691736407</v>
      </c>
      <c r="P161" s="206">
        <f>IFERROR('Tabel 11'!O161/'Tabel 12'!$F161*1000,"nb")</f>
        <v>0.83134733691736407</v>
      </c>
      <c r="Q161" s="206">
        <f>IFERROR('Tabel 11'!P161/'Tabel 12'!$F161*1000,"nb")</f>
        <v>0</v>
      </c>
      <c r="R161" s="206">
        <f>IFERROR('Tabel 11'!Q161/'Tabel 12'!$F161*1000,"nb")</f>
        <v>6.4290860721609491</v>
      </c>
      <c r="S161" s="206">
        <f>IFERROR('Tabel 11'!R161/'Tabel 12'!$F161*1000,"nb")</f>
        <v>25.217535886493376</v>
      </c>
      <c r="T161" s="206">
        <f>IFERROR('Tabel 11'!S161/'Tabel 12'!$F161*1000,"nb")</f>
        <v>24.275342237987033</v>
      </c>
      <c r="U161" s="206">
        <f>IFERROR('Tabel 11'!T161/'Tabel 12'!$F161*1000,"nb")</f>
        <v>0.94219364850634602</v>
      </c>
      <c r="V161" s="206">
        <f>IFERROR('Tabel 11'!U161/'Tabel 12'!$F161*1000,"nb")</f>
        <v>0</v>
      </c>
      <c r="W161" s="206">
        <f>IFERROR('Tabel 11'!V161/'Tabel 12'!$F161*1000,"nb")</f>
        <v>0</v>
      </c>
      <c r="X161" s="206"/>
      <c r="Y161" s="206">
        <f>IFERROR('Tabel 11'!X161/'Tabel 12'!$F161*1000,"nb")</f>
        <v>0.33253893476694563</v>
      </c>
      <c r="Z161" s="1"/>
    </row>
    <row r="162" spans="4:26" x14ac:dyDescent="0.25">
      <c r="D162" s="1" t="s">
        <v>411</v>
      </c>
      <c r="E162" s="1" t="s">
        <v>412</v>
      </c>
      <c r="F162" s="94">
        <v>36268</v>
      </c>
      <c r="H162" s="206">
        <f>IFERROR('Tabel 11'!G162/'Tabel 12'!$F162*1000,"nb")</f>
        <v>35.982133009815811</v>
      </c>
      <c r="I162" s="206">
        <f>IFERROR('Tabel 11'!H162/'Tabel 12'!$F162*1000,"nb")</f>
        <v>6.2038160361751409</v>
      </c>
      <c r="J162" s="206">
        <f>IFERROR('Tabel 11'!I162/'Tabel 12'!$F162*1000,"nb")</f>
        <v>0</v>
      </c>
      <c r="K162" s="206">
        <f>IFERROR('Tabel 11'!J162/'Tabel 12'!$F162*1000,"nb")</f>
        <v>3.7774346531377523</v>
      </c>
      <c r="L162" s="206">
        <f>IFERROR('Tabel 11'!K162/'Tabel 12'!$F162*1000,"nb")</f>
        <v>3.0054042130804017</v>
      </c>
      <c r="M162" s="206">
        <f>IFERROR('Tabel 11'!L162/'Tabel 12'!$F162*1000,"nb")</f>
        <v>0</v>
      </c>
      <c r="N162" s="206">
        <f>IFERROR('Tabel 11'!M162/'Tabel 12'!$F162*1000,"nb")</f>
        <v>-0.57902283004301314</v>
      </c>
      <c r="O162" s="206">
        <f>IFERROR('Tabel 11'!N162/'Tabel 12'!$F162*1000,"nb")</f>
        <v>5.6523657218484615</v>
      </c>
      <c r="P162" s="206">
        <f>IFERROR('Tabel 11'!O162/'Tabel 12'!$F162*1000,"nb")</f>
        <v>5.6523657218484615</v>
      </c>
      <c r="Q162" s="206">
        <f>IFERROR('Tabel 11'!P162/'Tabel 12'!$F162*1000,"nb")</f>
        <v>0</v>
      </c>
      <c r="R162" s="206">
        <f>IFERROR('Tabel 11'!Q162/'Tabel 12'!$F162*1000,"nb")</f>
        <v>4.3564574831807654</v>
      </c>
      <c r="S162" s="206">
        <f>IFERROR('Tabel 11'!R162/'Tabel 12'!$F162*1000,"nb")</f>
        <v>19.769493768611447</v>
      </c>
      <c r="T162" s="206">
        <f>IFERROR('Tabel 11'!S162/'Tabel 12'!$F162*1000,"nb")</f>
        <v>17.922135215617072</v>
      </c>
      <c r="U162" s="206">
        <f>IFERROR('Tabel 11'!T162/'Tabel 12'!$F162*1000,"nb")</f>
        <v>1.4889158486820337</v>
      </c>
      <c r="V162" s="206">
        <f>IFERROR('Tabel 11'!U162/'Tabel 12'!$F162*1000,"nb")</f>
        <v>0.35844270431234149</v>
      </c>
      <c r="W162" s="206">
        <f>IFERROR('Tabel 11'!V162/'Tabel 12'!$F162*1000,"nb")</f>
        <v>0</v>
      </c>
      <c r="X162" s="206"/>
      <c r="Y162" s="206">
        <f>IFERROR('Tabel 11'!X162/'Tabel 12'!$F162*1000,"nb")</f>
        <v>0.19300761001433772</v>
      </c>
      <c r="Z162" s="1"/>
    </row>
    <row r="163" spans="4:26" x14ac:dyDescent="0.25">
      <c r="D163" s="1" t="s">
        <v>419</v>
      </c>
      <c r="E163" s="1" t="s">
        <v>420</v>
      </c>
      <c r="F163" s="94">
        <v>39191</v>
      </c>
      <c r="H163" s="206">
        <f>IFERROR('Tabel 11'!G163/'Tabel 12'!$F163*1000,"nb")</f>
        <v>72.006327983465596</v>
      </c>
      <c r="I163" s="206">
        <f>IFERROR('Tabel 11'!H163/'Tabel 12'!$F163*1000,"nb")</f>
        <v>45.112398254701333</v>
      </c>
      <c r="J163" s="206">
        <f>IFERROR('Tabel 11'!I163/'Tabel 12'!$F163*1000,"nb")</f>
        <v>36.44714347681866</v>
      </c>
      <c r="K163" s="206">
        <f>IFERROR('Tabel 11'!J163/'Tabel 12'!$F163*1000,"nb")</f>
        <v>0.40060217907172563</v>
      </c>
      <c r="L163" s="206">
        <f>IFERROR('Tabel 11'!K163/'Tabel 12'!$F163*1000,"nb")</f>
        <v>0</v>
      </c>
      <c r="M163" s="206">
        <f>IFERROR('Tabel 11'!L163/'Tabel 12'!$F163*1000,"nb")</f>
        <v>1.1660840499094181</v>
      </c>
      <c r="N163" s="206">
        <f>IFERROR('Tabel 11'!M163/'Tabel 12'!$F163*1000,"nb")</f>
        <v>7.1011201551376599</v>
      </c>
      <c r="O163" s="206">
        <f>IFERROR('Tabel 11'!N163/'Tabel 12'!$F163*1000,"nb")</f>
        <v>2.5771222984868976</v>
      </c>
      <c r="P163" s="206">
        <f>IFERROR('Tabel 11'!O163/'Tabel 12'!$F163*1000,"nb")</f>
        <v>2.5771222984868976</v>
      </c>
      <c r="Q163" s="206">
        <f>IFERROR('Tabel 11'!P163/'Tabel 12'!$F163*1000,"nb")</f>
        <v>0</v>
      </c>
      <c r="R163" s="206">
        <f>IFERROR('Tabel 11'!Q163/'Tabel 12'!$F163*1000,"nb")</f>
        <v>0.33170881069633334</v>
      </c>
      <c r="S163" s="206">
        <f>IFERROR('Tabel 11'!R163/'Tabel 12'!$F163*1000,"nb")</f>
        <v>24.010614681942283</v>
      </c>
      <c r="T163" s="206">
        <f>IFERROR('Tabel 11'!S163/'Tabel 12'!$F163*1000,"nb")</f>
        <v>23.214513536271081</v>
      </c>
      <c r="U163" s="206">
        <f>IFERROR('Tabel 11'!T163/'Tabel 12'!$F163*1000,"nb")</f>
        <v>0.79610114567120005</v>
      </c>
      <c r="V163" s="206">
        <f>IFERROR('Tabel 11'!U163/'Tabel 12'!$F163*1000,"nb")</f>
        <v>0</v>
      </c>
      <c r="W163" s="206">
        <f>IFERROR('Tabel 11'!V163/'Tabel 12'!$F163*1000,"nb")</f>
        <v>0</v>
      </c>
      <c r="X163" s="206"/>
      <c r="Y163" s="206">
        <f>IFERROR('Tabel 11'!X163/'Tabel 12'!$F163*1000,"nb")</f>
        <v>15.666862289811435</v>
      </c>
      <c r="Z163" s="1"/>
    </row>
    <row r="164" spans="4:26" x14ac:dyDescent="0.25">
      <c r="D164" s="1" t="s">
        <v>421</v>
      </c>
      <c r="E164" s="1" t="s">
        <v>422</v>
      </c>
      <c r="F164" s="94">
        <v>27545</v>
      </c>
      <c r="H164" s="206">
        <f>IFERROR('Tabel 11'!G164/'Tabel 12'!$F164*1000,"nb")</f>
        <v>52.096569250317664</v>
      </c>
      <c r="I164" s="206">
        <f>IFERROR('Tabel 11'!H164/'Tabel 12'!$F164*1000,"nb")</f>
        <v>12.016699945543657</v>
      </c>
      <c r="J164" s="206">
        <f>IFERROR('Tabel 11'!I164/'Tabel 12'!$F164*1000,"nb")</f>
        <v>0.47195498275549103</v>
      </c>
      <c r="K164" s="206">
        <f>IFERROR('Tabel 11'!J164/'Tabel 12'!$F164*1000,"nb")</f>
        <v>0.76238881829733163</v>
      </c>
      <c r="L164" s="206">
        <f>IFERROR('Tabel 11'!K164/'Tabel 12'!$F164*1000,"nb")</f>
        <v>8.5677981484842984</v>
      </c>
      <c r="M164" s="206">
        <f>IFERROR('Tabel 11'!L164/'Tabel 12'!$F164*1000,"nb")</f>
        <v>1.5247776365946633</v>
      </c>
      <c r="N164" s="206">
        <f>IFERROR('Tabel 11'!M164/'Tabel 12'!$F164*1000,"nb")</f>
        <v>0.68978035941187144</v>
      </c>
      <c r="O164" s="206">
        <f>IFERROR('Tabel 11'!N164/'Tabel 12'!$F164*1000,"nb")</f>
        <v>0.10891268832819023</v>
      </c>
      <c r="P164" s="206">
        <f>IFERROR('Tabel 11'!O164/'Tabel 12'!$F164*1000,"nb")</f>
        <v>0.10891268832819023</v>
      </c>
      <c r="Q164" s="206">
        <f>IFERROR('Tabel 11'!P164/'Tabel 12'!$F164*1000,"nb")</f>
        <v>0</v>
      </c>
      <c r="R164" s="206">
        <f>IFERROR('Tabel 11'!Q164/'Tabel 12'!$F164*1000,"nb")</f>
        <v>0.5808676710836812</v>
      </c>
      <c r="S164" s="206">
        <f>IFERROR('Tabel 11'!R164/'Tabel 12'!$F164*1000,"nb")</f>
        <v>39.39008894536213</v>
      </c>
      <c r="T164" s="206">
        <f>IFERROR('Tabel 11'!S164/'Tabel 12'!$F164*1000,"nb")</f>
        <v>38.664004356507533</v>
      </c>
      <c r="U164" s="206">
        <f>IFERROR('Tabel 11'!T164/'Tabel 12'!$F164*1000,"nb")</f>
        <v>0.72608458885460159</v>
      </c>
      <c r="V164" s="206">
        <f>IFERROR('Tabel 11'!U164/'Tabel 12'!$F164*1000,"nb")</f>
        <v>0</v>
      </c>
      <c r="W164" s="206">
        <f>IFERROR('Tabel 11'!V164/'Tabel 12'!$F164*1000,"nb")</f>
        <v>0</v>
      </c>
      <c r="X164" s="206"/>
      <c r="Y164" s="206">
        <f>IFERROR('Tabel 11'!X164/'Tabel 12'!$F164*1000,"nb")</f>
        <v>9.8384461789798507</v>
      </c>
      <c r="Z164" s="1"/>
    </row>
    <row r="165" spans="4:26" x14ac:dyDescent="0.25">
      <c r="D165" s="1" t="s">
        <v>425</v>
      </c>
      <c r="E165" s="1" t="s">
        <v>426</v>
      </c>
      <c r="F165" s="94">
        <v>24144</v>
      </c>
      <c r="H165" s="206">
        <f>IFERROR('Tabel 11'!G165/'Tabel 12'!$F165*1000,"nb")</f>
        <v>60.926110006626907</v>
      </c>
      <c r="I165" s="206">
        <f>IFERROR('Tabel 11'!H165/'Tabel 12'!$F165*1000,"nb")</f>
        <v>25.637839628893307</v>
      </c>
      <c r="J165" s="206">
        <f>IFERROR('Tabel 11'!I165/'Tabel 12'!$F165*1000,"nb")</f>
        <v>4.9701789264413518</v>
      </c>
      <c r="K165" s="206">
        <f>IFERROR('Tabel 11'!J165/'Tabel 12'!$F165*1000,"nb")</f>
        <v>0</v>
      </c>
      <c r="L165" s="206">
        <f>IFERROR('Tabel 11'!K165/'Tabel 12'!$F165*1000,"nb")</f>
        <v>20.212060967528167</v>
      </c>
      <c r="M165" s="206">
        <f>IFERROR('Tabel 11'!L165/'Tabel 12'!$F165*1000,"nb")</f>
        <v>0</v>
      </c>
      <c r="N165" s="206">
        <f>IFERROR('Tabel 11'!M165/'Tabel 12'!$F165*1000,"nb")</f>
        <v>0.45559973492379063</v>
      </c>
      <c r="O165" s="206">
        <f>IFERROR('Tabel 11'!N165/'Tabel 12'!$F165*1000,"nb")</f>
        <v>0.70410868124585813</v>
      </c>
      <c r="P165" s="206">
        <f>IFERROR('Tabel 11'!O165/'Tabel 12'!$F165*1000,"nb")</f>
        <v>0.70410868124585813</v>
      </c>
      <c r="Q165" s="206">
        <f>IFERROR('Tabel 11'!P165/'Tabel 12'!$F165*1000,"nb")</f>
        <v>0</v>
      </c>
      <c r="R165" s="206">
        <f>IFERROR('Tabel 11'!Q165/'Tabel 12'!$F165*1000,"nb")</f>
        <v>5.8399602385685885</v>
      </c>
      <c r="S165" s="206">
        <f>IFERROR('Tabel 11'!R165/'Tabel 12'!$F165*1000,"nb")</f>
        <v>28.74420145791915</v>
      </c>
      <c r="T165" s="206">
        <f>IFERROR('Tabel 11'!S165/'Tabel 12'!$F165*1000,"nb")</f>
        <v>27.874420145791913</v>
      </c>
      <c r="U165" s="206">
        <f>IFERROR('Tabel 11'!T165/'Tabel 12'!$F165*1000,"nb")</f>
        <v>0.86978131212723664</v>
      </c>
      <c r="V165" s="206">
        <f>IFERROR('Tabel 11'!U165/'Tabel 12'!$F165*1000,"nb")</f>
        <v>0</v>
      </c>
      <c r="W165" s="206">
        <f>IFERROR('Tabel 11'!V165/'Tabel 12'!$F165*1000,"nb")</f>
        <v>0</v>
      </c>
      <c r="X165" s="206"/>
      <c r="Y165" s="206">
        <f>IFERROR('Tabel 11'!X165/'Tabel 12'!$F165*1000,"nb")</f>
        <v>6.9996686547382376</v>
      </c>
      <c r="Z165" s="1"/>
    </row>
    <row r="166" spans="4:26" x14ac:dyDescent="0.25">
      <c r="D166" s="1" t="s">
        <v>433</v>
      </c>
      <c r="E166" s="1" t="s">
        <v>434</v>
      </c>
      <c r="F166" s="94">
        <v>41090</v>
      </c>
      <c r="H166" s="206">
        <f>IFERROR('Tabel 11'!G166/'Tabel 12'!$F166*1000,"nb")</f>
        <v>44.317352153808713</v>
      </c>
      <c r="I166" s="206">
        <f>IFERROR('Tabel 11'!H166/'Tabel 12'!$F166*1000,"nb")</f>
        <v>7.7634460939401313</v>
      </c>
      <c r="J166" s="206">
        <f>IFERROR('Tabel 11'!I166/'Tabel 12'!$F166*1000,"nb")</f>
        <v>1.484546118276953</v>
      </c>
      <c r="K166" s="206">
        <f>IFERROR('Tabel 11'!J166/'Tabel 12'!$F166*1000,"nb")</f>
        <v>2.0929666585543929</v>
      </c>
      <c r="L166" s="206">
        <f>IFERROR('Tabel 11'!K166/'Tabel 12'!$F166*1000,"nb")</f>
        <v>0</v>
      </c>
      <c r="M166" s="206">
        <f>IFERROR('Tabel 11'!L166/'Tabel 12'!$F166*1000,"nb")</f>
        <v>0</v>
      </c>
      <c r="N166" s="206">
        <f>IFERROR('Tabel 11'!M166/'Tabel 12'!$F166*1000,"nb")</f>
        <v>4.1859333171087858</v>
      </c>
      <c r="O166" s="206">
        <f>IFERROR('Tabel 11'!N166/'Tabel 12'!$F166*1000,"nb")</f>
        <v>1.7035775127768313</v>
      </c>
      <c r="P166" s="206">
        <f>IFERROR('Tabel 11'!O166/'Tabel 12'!$F166*1000,"nb")</f>
        <v>1.7035775127768313</v>
      </c>
      <c r="Q166" s="206">
        <f>IFERROR('Tabel 11'!P166/'Tabel 12'!$F166*1000,"nb")</f>
        <v>0</v>
      </c>
      <c r="R166" s="206">
        <f>IFERROR('Tabel 11'!Q166/'Tabel 12'!$F166*1000,"nb")</f>
        <v>3.918228279386712</v>
      </c>
      <c r="S166" s="206">
        <f>IFERROR('Tabel 11'!R166/'Tabel 12'!$F166*1000,"nb")</f>
        <v>30.932100267705039</v>
      </c>
      <c r="T166" s="206">
        <f>IFERROR('Tabel 11'!S166/'Tabel 12'!$F166*1000,"nb")</f>
        <v>29.471890971039183</v>
      </c>
      <c r="U166" s="206">
        <f>IFERROR('Tabel 11'!T166/'Tabel 12'!$F166*1000,"nb")</f>
        <v>0.58408371866634212</v>
      </c>
      <c r="V166" s="206">
        <f>IFERROR('Tabel 11'!U166/'Tabel 12'!$F166*1000,"nb")</f>
        <v>0.87612557799951318</v>
      </c>
      <c r="W166" s="206">
        <f>IFERROR('Tabel 11'!V166/'Tabel 12'!$F166*1000,"nb")</f>
        <v>0</v>
      </c>
      <c r="X166" s="206"/>
      <c r="Y166" s="206">
        <f>IFERROR('Tabel 11'!X166/'Tabel 12'!$F166*1000,"nb")</f>
        <v>6.8629836943295208</v>
      </c>
      <c r="Z166" s="1"/>
    </row>
    <row r="167" spans="4:26" x14ac:dyDescent="0.25">
      <c r="D167" s="1" t="s">
        <v>437</v>
      </c>
      <c r="E167" s="1" t="s">
        <v>438</v>
      </c>
      <c r="F167" s="94">
        <v>28335</v>
      </c>
      <c r="H167" s="206">
        <f>IFERROR('Tabel 11'!G167/'Tabel 12'!$F167*1000,"nb")</f>
        <v>32.786306687841886</v>
      </c>
      <c r="I167" s="206">
        <f>IFERROR('Tabel 11'!H167/'Tabel 12'!$F167*1000,"nb")</f>
        <v>4.8350097053114522</v>
      </c>
      <c r="J167" s="206">
        <f>IFERROR('Tabel 11'!I167/'Tabel 12'!$F167*1000,"nb")</f>
        <v>0</v>
      </c>
      <c r="K167" s="206">
        <f>IFERROR('Tabel 11'!J167/'Tabel 12'!$F167*1000,"nb")</f>
        <v>2.5410269984118581</v>
      </c>
      <c r="L167" s="206">
        <f>IFERROR('Tabel 11'!K167/'Tabel 12'!$F167*1000,"nb")</f>
        <v>2.2939827068995942</v>
      </c>
      <c r="M167" s="206">
        <f>IFERROR('Tabel 11'!L167/'Tabel 12'!$F167*1000,"nb")</f>
        <v>0</v>
      </c>
      <c r="N167" s="206">
        <f>IFERROR('Tabel 11'!M167/'Tabel 12'!$F167*1000,"nb")</f>
        <v>0</v>
      </c>
      <c r="O167" s="206">
        <f>IFERROR('Tabel 11'!N167/'Tabel 12'!$F167*1000,"nb")</f>
        <v>13.869772366331393</v>
      </c>
      <c r="P167" s="206">
        <f>IFERROR('Tabel 11'!O167/'Tabel 12'!$F167*1000,"nb")</f>
        <v>10.65819657667196</v>
      </c>
      <c r="Q167" s="206">
        <f>IFERROR('Tabel 11'!P167/'Tabel 12'!$F167*1000,"nb")</f>
        <v>3.2115757896594319</v>
      </c>
      <c r="R167" s="206">
        <f>IFERROR('Tabel 11'!Q167/'Tabel 12'!$F167*1000,"nb")</f>
        <v>1.9410622904535026</v>
      </c>
      <c r="S167" s="206">
        <f>IFERROR('Tabel 11'!R167/'Tabel 12'!$F167*1000,"nb")</f>
        <v>12.140462325745544</v>
      </c>
      <c r="T167" s="206">
        <f>IFERROR('Tabel 11'!S167/'Tabel 12'!$F167*1000,"nb")</f>
        <v>11.611081701076408</v>
      </c>
      <c r="U167" s="206">
        <f>IFERROR('Tabel 11'!T167/'Tabel 12'!$F167*1000,"nb")</f>
        <v>0.52938062466913716</v>
      </c>
      <c r="V167" s="206">
        <f>IFERROR('Tabel 11'!U167/'Tabel 12'!$F167*1000,"nb")</f>
        <v>0</v>
      </c>
      <c r="W167" s="206">
        <f>IFERROR('Tabel 11'!V167/'Tabel 12'!$F167*1000,"nb")</f>
        <v>0</v>
      </c>
      <c r="X167" s="206"/>
      <c r="Y167" s="206">
        <f>IFERROR('Tabel 11'!X167/'Tabel 12'!$F167*1000,"nb")</f>
        <v>0.21175224986765484</v>
      </c>
      <c r="Z167" s="1"/>
    </row>
    <row r="168" spans="4:26" x14ac:dyDescent="0.25">
      <c r="D168" s="1" t="s">
        <v>453</v>
      </c>
      <c r="E168" s="1" t="s">
        <v>454</v>
      </c>
      <c r="F168" s="94">
        <v>20445</v>
      </c>
      <c r="H168" s="206">
        <f>IFERROR('Tabel 11'!G168/'Tabel 12'!$F168*1000,"nb")</f>
        <v>80.215211543164585</v>
      </c>
      <c r="I168" s="206">
        <f>IFERROR('Tabel 11'!H168/'Tabel 12'!$F168*1000,"nb")</f>
        <v>28.27097089752996</v>
      </c>
      <c r="J168" s="206">
        <f>IFERROR('Tabel 11'!I168/'Tabel 12'!$F168*1000,"nb")</f>
        <v>1.467351430667645</v>
      </c>
      <c r="K168" s="206">
        <f>IFERROR('Tabel 11'!J168/'Tabel 12'!$F168*1000,"nb")</f>
        <v>0</v>
      </c>
      <c r="L168" s="206">
        <f>IFERROR('Tabel 11'!K168/'Tabel 12'!$F168*1000,"nb")</f>
        <v>1.5162631450232331</v>
      </c>
      <c r="M168" s="206">
        <f>IFERROR('Tabel 11'!L168/'Tabel 12'!$F168*1000,"nb")</f>
        <v>2.6901442895573489</v>
      </c>
      <c r="N168" s="206">
        <f>IFERROR('Tabel 11'!M168/'Tabel 12'!$F168*1000,"nb")</f>
        <v>22.597212032281732</v>
      </c>
      <c r="O168" s="206">
        <f>IFERROR('Tabel 11'!N168/'Tabel 12'!$F168*1000,"nb")</f>
        <v>16.58107116654439</v>
      </c>
      <c r="P168" s="206">
        <f>IFERROR('Tabel 11'!O168/'Tabel 12'!$F168*1000,"nb")</f>
        <v>9.1464905844949875</v>
      </c>
      <c r="Q168" s="206">
        <f>IFERROR('Tabel 11'!P168/'Tabel 12'!$F168*1000,"nb")</f>
        <v>7.4345805820494002</v>
      </c>
      <c r="R168" s="206">
        <f>IFERROR('Tabel 11'!Q168/'Tabel 12'!$F168*1000,"nb")</f>
        <v>12.570310589386157</v>
      </c>
      <c r="S168" s="206">
        <f>IFERROR('Tabel 11'!R168/'Tabel 12'!$F168*1000,"nb")</f>
        <v>22.792858889704085</v>
      </c>
      <c r="T168" s="206">
        <f>IFERROR('Tabel 11'!S168/'Tabel 12'!$F168*1000,"nb")</f>
        <v>22.792858889704085</v>
      </c>
      <c r="U168" s="206">
        <f>IFERROR('Tabel 11'!T168/'Tabel 12'!$F168*1000,"nb")</f>
        <v>0</v>
      </c>
      <c r="V168" s="206">
        <f>IFERROR('Tabel 11'!U168/'Tabel 12'!$F168*1000,"nb")</f>
        <v>0</v>
      </c>
      <c r="W168" s="206">
        <f>IFERROR('Tabel 11'!V168/'Tabel 12'!$F168*1000,"nb")</f>
        <v>0</v>
      </c>
      <c r="X168" s="206"/>
      <c r="Y168" s="206">
        <f>IFERROR('Tabel 11'!X168/'Tabel 12'!$F168*1000,"nb")</f>
        <v>20.00489117143556</v>
      </c>
      <c r="Z168" s="1"/>
    </row>
    <row r="169" spans="4:26" x14ac:dyDescent="0.25">
      <c r="D169" s="1" t="s">
        <v>618</v>
      </c>
      <c r="E169" s="1" t="s">
        <v>619</v>
      </c>
      <c r="F169" s="94">
        <v>20136</v>
      </c>
      <c r="H169" s="206">
        <f>IFERROR('Tabel 11'!G169/'Tabel 12'!$F169*1000,"nb")</f>
        <v>52.443384982121572</v>
      </c>
      <c r="I169" s="206">
        <f>IFERROR('Tabel 11'!H169/'Tabel 12'!$F169*1000,"nb")</f>
        <v>24.036551450139054</v>
      </c>
      <c r="J169" s="206">
        <f>IFERROR('Tabel 11'!I169/'Tabel 12'!$F169*1000,"nb")</f>
        <v>0</v>
      </c>
      <c r="K169" s="206">
        <f>IFERROR('Tabel 11'!J169/'Tabel 12'!$F169*1000,"nb")</f>
        <v>5.0158919348430677</v>
      </c>
      <c r="L169" s="206">
        <f>IFERROR('Tabel 11'!K169/'Tabel 12'!$F169*1000,"nb")</f>
        <v>0.54628526023043311</v>
      </c>
      <c r="M169" s="206">
        <f>IFERROR('Tabel 11'!L169/'Tabel 12'!$F169*1000,"nb")</f>
        <v>0</v>
      </c>
      <c r="N169" s="206">
        <f>IFERROR('Tabel 11'!M169/'Tabel 12'!$F169*1000,"nb")</f>
        <v>18.474374255065555</v>
      </c>
      <c r="O169" s="206">
        <f>IFERROR('Tabel 11'!N169/'Tabel 12'!$F169*1000,"nb")</f>
        <v>0</v>
      </c>
      <c r="P169" s="206">
        <f>IFERROR('Tabel 11'!O169/'Tabel 12'!$F169*1000,"nb")</f>
        <v>0</v>
      </c>
      <c r="Q169" s="206">
        <f>IFERROR('Tabel 11'!P169/'Tabel 12'!$F169*1000,"nb")</f>
        <v>0</v>
      </c>
      <c r="R169" s="206">
        <f>IFERROR('Tabel 11'!Q169/'Tabel 12'!$F169*1000,"nb")</f>
        <v>3.6253476360746921</v>
      </c>
      <c r="S169" s="206">
        <f>IFERROR('Tabel 11'!R169/'Tabel 12'!$F169*1000,"nb")</f>
        <v>24.781485895907824</v>
      </c>
      <c r="T169" s="206">
        <f>IFERROR('Tabel 11'!S169/'Tabel 12'!$F169*1000,"nb")</f>
        <v>24.781485895907824</v>
      </c>
      <c r="U169" s="206">
        <f>IFERROR('Tabel 11'!T169/'Tabel 12'!$F169*1000,"nb")</f>
        <v>0</v>
      </c>
      <c r="V169" s="206">
        <f>IFERROR('Tabel 11'!U169/'Tabel 12'!$F169*1000,"nb")</f>
        <v>0</v>
      </c>
      <c r="W169" s="206">
        <f>IFERROR('Tabel 11'!V169/'Tabel 12'!$F169*1000,"nb")</f>
        <v>0</v>
      </c>
      <c r="X169" s="206"/>
      <c r="Y169" s="206">
        <f>IFERROR('Tabel 11'!X169/'Tabel 12'!$F169*1000,"nb")</f>
        <v>11.174016686531585</v>
      </c>
      <c r="Z169" s="1"/>
    </row>
    <row r="170" spans="4:26" x14ac:dyDescent="0.25">
      <c r="D170" s="1" t="s">
        <v>622</v>
      </c>
      <c r="E170" s="1" t="s">
        <v>623</v>
      </c>
      <c r="F170" s="94">
        <v>48643</v>
      </c>
      <c r="H170" s="206">
        <f>IFERROR('Tabel 11'!G170/'Tabel 12'!$F170*1000,"nb")</f>
        <v>64.880866722858386</v>
      </c>
      <c r="I170" s="206">
        <f>IFERROR('Tabel 11'!H170/'Tabel 12'!$F170*1000,"nb")</f>
        <v>38.546142302078408</v>
      </c>
      <c r="J170" s="206">
        <f>IFERROR('Tabel 11'!I170/'Tabel 12'!$F170*1000,"nb")</f>
        <v>20.270131365252968</v>
      </c>
      <c r="K170" s="206">
        <f>IFERROR('Tabel 11'!J170/'Tabel 12'!$F170*1000,"nb")</f>
        <v>4.1115885122216964</v>
      </c>
      <c r="L170" s="206">
        <f>IFERROR('Tabel 11'!K170/'Tabel 12'!$F170*1000,"nb")</f>
        <v>13.895113377053224</v>
      </c>
      <c r="M170" s="206">
        <f>IFERROR('Tabel 11'!L170/'Tabel 12'!$F170*1000,"nb")</f>
        <v>0</v>
      </c>
      <c r="N170" s="206">
        <f>IFERROR('Tabel 11'!M170/'Tabel 12'!$F170*1000,"nb")</f>
        <v>0.2672532532944103</v>
      </c>
      <c r="O170" s="206">
        <f>IFERROR('Tabel 11'!N170/'Tabel 12'!$F170*1000,"nb")</f>
        <v>0</v>
      </c>
      <c r="P170" s="206">
        <f>IFERROR('Tabel 11'!O170/'Tabel 12'!$F170*1000,"nb")</f>
        <v>0</v>
      </c>
      <c r="Q170" s="206">
        <f>IFERROR('Tabel 11'!P170/'Tabel 12'!$F170*1000,"nb")</f>
        <v>0</v>
      </c>
      <c r="R170" s="206">
        <f>IFERROR('Tabel 11'!Q170/'Tabel 12'!$F170*1000,"nb")</f>
        <v>1.8913307156219805</v>
      </c>
      <c r="S170" s="206">
        <f>IFERROR('Tabel 11'!R170/'Tabel 12'!$F170*1000,"nb")</f>
        <v>24.443393705157987</v>
      </c>
      <c r="T170" s="206">
        <f>IFERROR('Tabel 11'!S170/'Tabel 12'!$F170*1000,"nb")</f>
        <v>23.828711222580843</v>
      </c>
      <c r="U170" s="206">
        <f>IFERROR('Tabel 11'!T170/'Tabel 12'!$F170*1000,"nb")</f>
        <v>0.61468248257714364</v>
      </c>
      <c r="V170" s="206">
        <f>IFERROR('Tabel 11'!U170/'Tabel 12'!$F170*1000,"nb")</f>
        <v>0</v>
      </c>
      <c r="W170" s="206">
        <f>IFERROR('Tabel 11'!V170/'Tabel 12'!$F170*1000,"nb")</f>
        <v>0</v>
      </c>
      <c r="X170" s="206"/>
      <c r="Y170" s="206">
        <f>IFERROR('Tabel 11'!X170/'Tabel 12'!$F170*1000,"nb")</f>
        <v>8.3670826223711519</v>
      </c>
      <c r="Z170" s="1"/>
    </row>
    <row r="171" spans="4:26" x14ac:dyDescent="0.25">
      <c r="D171" s="1" t="s">
        <v>632</v>
      </c>
      <c r="E171" s="1" t="s">
        <v>633</v>
      </c>
      <c r="F171" s="94">
        <v>37410</v>
      </c>
      <c r="H171" s="206">
        <f>IFERROR('Tabel 11'!G171/'Tabel 12'!$F171*1000,"nb")</f>
        <v>104.89174017642341</v>
      </c>
      <c r="I171" s="206">
        <f>IFERROR('Tabel 11'!H171/'Tabel 12'!$F171*1000,"nb")</f>
        <v>38.037957765303396</v>
      </c>
      <c r="J171" s="206">
        <f>IFERROR('Tabel 11'!I171/'Tabel 12'!$F171*1000,"nb")</f>
        <v>6.9767441860465116</v>
      </c>
      <c r="K171" s="206">
        <f>IFERROR('Tabel 11'!J171/'Tabel 12'!$F171*1000,"nb")</f>
        <v>7.6182838813151559</v>
      </c>
      <c r="L171" s="206">
        <f>IFERROR('Tabel 11'!K171/'Tabel 12'!$F171*1000,"nb")</f>
        <v>9.0617481956696064</v>
      </c>
      <c r="M171" s="206">
        <f>IFERROR('Tabel 11'!L171/'Tabel 12'!$F171*1000,"nb")</f>
        <v>1.6840417000801924</v>
      </c>
      <c r="N171" s="206">
        <f>IFERROR('Tabel 11'!M171/'Tabel 12'!$F171*1000,"nb")</f>
        <v>12.697139802191927</v>
      </c>
      <c r="O171" s="206">
        <f>IFERROR('Tabel 11'!N171/'Tabel 12'!$F171*1000,"nb")</f>
        <v>25.233894680566692</v>
      </c>
      <c r="P171" s="206">
        <f>IFERROR('Tabel 11'!O171/'Tabel 12'!$F171*1000,"nb")</f>
        <v>13.900026730820636</v>
      </c>
      <c r="Q171" s="206">
        <f>IFERROR('Tabel 11'!P171/'Tabel 12'!$F171*1000,"nb")</f>
        <v>11.333867949746057</v>
      </c>
      <c r="R171" s="206">
        <f>IFERROR('Tabel 11'!Q171/'Tabel 12'!$F171*1000,"nb")</f>
        <v>22.40042769313018</v>
      </c>
      <c r="S171" s="206">
        <f>IFERROR('Tabel 11'!R171/'Tabel 12'!$F171*1000,"nb")</f>
        <v>19.219460037423147</v>
      </c>
      <c r="T171" s="206">
        <f>IFERROR('Tabel 11'!S171/'Tabel 12'!$F171*1000,"nb")</f>
        <v>18.604651162790699</v>
      </c>
      <c r="U171" s="206">
        <f>IFERROR('Tabel 11'!T171/'Tabel 12'!$F171*1000,"nb")</f>
        <v>0</v>
      </c>
      <c r="V171" s="206">
        <f>IFERROR('Tabel 11'!U171/'Tabel 12'!$F171*1000,"nb")</f>
        <v>0.61480887463245115</v>
      </c>
      <c r="W171" s="206">
        <f>IFERROR('Tabel 11'!V171/'Tabel 12'!$F171*1000,"nb")</f>
        <v>0</v>
      </c>
      <c r="X171" s="206"/>
      <c r="Y171" s="206">
        <f>IFERROR('Tabel 11'!X171/'Tabel 12'!$F171*1000,"nb")</f>
        <v>12.964448008553862</v>
      </c>
      <c r="Z171" s="1"/>
    </row>
    <row r="172" spans="4:26" x14ac:dyDescent="0.25">
      <c r="D172" s="1" t="s">
        <v>640</v>
      </c>
      <c r="E172" s="1" t="s">
        <v>641</v>
      </c>
      <c r="F172" s="94">
        <v>31258</v>
      </c>
      <c r="H172" s="206">
        <f>IFERROR('Tabel 11'!G172/'Tabel 12'!$F172*1000,"nb")</f>
        <v>51.666773306033654</v>
      </c>
      <c r="I172" s="206">
        <f>IFERROR('Tabel 11'!H172/'Tabel 12'!$F172*1000,"nb")</f>
        <v>34.583146714441106</v>
      </c>
      <c r="J172" s="206">
        <f>IFERROR('Tabel 11'!I172/'Tabel 12'!$F172*1000,"nb")</f>
        <v>27.992833834538356</v>
      </c>
      <c r="K172" s="206">
        <f>IFERROR('Tabel 11'!J172/'Tabel 12'!$F172*1000,"nb")</f>
        <v>0</v>
      </c>
      <c r="L172" s="206">
        <f>IFERROR('Tabel 11'!K172/'Tabel 12'!$F172*1000,"nb")</f>
        <v>0.7678034423187664</v>
      </c>
      <c r="M172" s="206">
        <f>IFERROR('Tabel 11'!L172/'Tabel 12'!$F172*1000,"nb")</f>
        <v>0</v>
      </c>
      <c r="N172" s="206">
        <f>IFERROR('Tabel 11'!M172/'Tabel 12'!$F172*1000,"nb")</f>
        <v>5.822509437583979</v>
      </c>
      <c r="O172" s="206">
        <f>IFERROR('Tabel 11'!N172/'Tabel 12'!$F172*1000,"nb")</f>
        <v>0</v>
      </c>
      <c r="P172" s="206">
        <f>IFERROR('Tabel 11'!O172/'Tabel 12'!$F172*1000,"nb")</f>
        <v>0</v>
      </c>
      <c r="Q172" s="206">
        <f>IFERROR('Tabel 11'!P172/'Tabel 12'!$F172*1000,"nb")</f>
        <v>0</v>
      </c>
      <c r="R172" s="206">
        <f>IFERROR('Tabel 11'!Q172/'Tabel 12'!$F172*1000,"nb")</f>
        <v>0.12796724038646107</v>
      </c>
      <c r="S172" s="206">
        <f>IFERROR('Tabel 11'!R172/'Tabel 12'!$F172*1000,"nb")</f>
        <v>16.955659351206091</v>
      </c>
      <c r="T172" s="206">
        <f>IFERROR('Tabel 11'!S172/'Tabel 12'!$F172*1000,"nb")</f>
        <v>16.507774009853478</v>
      </c>
      <c r="U172" s="206">
        <f>IFERROR('Tabel 11'!T172/'Tabel 12'!$F172*1000,"nb")</f>
        <v>0.44788534135261371</v>
      </c>
      <c r="V172" s="206">
        <f>IFERROR('Tabel 11'!U172/'Tabel 12'!$F172*1000,"nb")</f>
        <v>0</v>
      </c>
      <c r="W172" s="206">
        <f>IFERROR('Tabel 11'!V172/'Tabel 12'!$F172*1000,"nb")</f>
        <v>0</v>
      </c>
      <c r="X172" s="206"/>
      <c r="Y172" s="206">
        <f>IFERROR('Tabel 11'!X172/'Tabel 12'!$F172*1000,"nb")</f>
        <v>20.634717512316847</v>
      </c>
      <c r="Z172" s="1"/>
    </row>
    <row r="173" spans="4:26" x14ac:dyDescent="0.25">
      <c r="D173" s="1" t="s">
        <v>461</v>
      </c>
      <c r="E173" s="1" t="s">
        <v>462</v>
      </c>
      <c r="F173" s="94">
        <v>21743</v>
      </c>
      <c r="H173" s="206">
        <f>IFERROR('Tabel 11'!G173/'Tabel 12'!$F173*1000,"nb")</f>
        <v>75.334590442901174</v>
      </c>
      <c r="I173" s="206">
        <f>IFERROR('Tabel 11'!H173/'Tabel 12'!$F173*1000,"nb")</f>
        <v>34.401876465989048</v>
      </c>
      <c r="J173" s="206">
        <f>IFERROR('Tabel 11'!I173/'Tabel 12'!$F173*1000,"nb")</f>
        <v>1.3797544037161387</v>
      </c>
      <c r="K173" s="206">
        <f>IFERROR('Tabel 11'!J173/'Tabel 12'!$F173*1000,"nb")</f>
        <v>15.407257508163546</v>
      </c>
      <c r="L173" s="206">
        <f>IFERROR('Tabel 11'!K173/'Tabel 12'!$F173*1000,"nb")</f>
        <v>7.6346410338959672</v>
      </c>
      <c r="M173" s="206">
        <f>IFERROR('Tabel 11'!L173/'Tabel 12'!$F173*1000,"nb")</f>
        <v>0</v>
      </c>
      <c r="N173" s="206">
        <f>IFERROR('Tabel 11'!M173/'Tabel 12'!$F173*1000,"nb")</f>
        <v>9.9802235202134018</v>
      </c>
      <c r="O173" s="206">
        <f>IFERROR('Tabel 11'!N173/'Tabel 12'!$F173*1000,"nb")</f>
        <v>8.600469116497262</v>
      </c>
      <c r="P173" s="206">
        <f>IFERROR('Tabel 11'!O173/'Tabel 12'!$F173*1000,"nb")</f>
        <v>0.45991813457204617</v>
      </c>
      <c r="Q173" s="206">
        <f>IFERROR('Tabel 11'!P173/'Tabel 12'!$F173*1000,"nb")</f>
        <v>8.1405509819252178</v>
      </c>
      <c r="R173" s="206">
        <f>IFERROR('Tabel 11'!Q173/'Tabel 12'!$F173*1000,"nb")</f>
        <v>3.3574023823759371</v>
      </c>
      <c r="S173" s="206">
        <f>IFERROR('Tabel 11'!R173/'Tabel 12'!$F173*1000,"nb")</f>
        <v>28.974842478038909</v>
      </c>
      <c r="T173" s="206">
        <f>IFERROR('Tabel 11'!S173/'Tabel 12'!$F173*1000,"nb")</f>
        <v>26.307317297521042</v>
      </c>
      <c r="U173" s="206">
        <f>IFERROR('Tabel 11'!T173/'Tabel 12'!$F173*1000,"nb")</f>
        <v>0.59789357494366002</v>
      </c>
      <c r="V173" s="206">
        <f>IFERROR('Tabel 11'!U173/'Tabel 12'!$F173*1000,"nb")</f>
        <v>2.0696316055742079</v>
      </c>
      <c r="W173" s="206">
        <f>IFERROR('Tabel 11'!V173/'Tabel 12'!$F173*1000,"nb")</f>
        <v>0</v>
      </c>
      <c r="X173" s="206"/>
      <c r="Y173" s="206">
        <f>IFERROR('Tabel 11'!X173/'Tabel 12'!$F173*1000,"nb")</f>
        <v>6.1629030032654191</v>
      </c>
      <c r="Z173" s="1"/>
    </row>
    <row r="174" spans="4:26" x14ac:dyDescent="0.25">
      <c r="D174" s="1" t="s">
        <v>642</v>
      </c>
      <c r="E174" s="1" t="s">
        <v>643</v>
      </c>
      <c r="F174" s="94">
        <v>22197</v>
      </c>
      <c r="H174" s="206">
        <f>IFERROR('Tabel 11'!G174/'Tabel 12'!$F174*1000,"nb")</f>
        <v>39.239536874352389</v>
      </c>
      <c r="I174" s="206">
        <f>IFERROR('Tabel 11'!H174/'Tabel 12'!$F174*1000,"nb")</f>
        <v>15.092129567058612</v>
      </c>
      <c r="J174" s="206">
        <f>IFERROR('Tabel 11'!I174/'Tabel 12'!$F174*1000,"nb")</f>
        <v>0</v>
      </c>
      <c r="K174" s="206">
        <f>IFERROR('Tabel 11'!J174/'Tabel 12'!$F174*1000,"nb")</f>
        <v>0.67576699553993791</v>
      </c>
      <c r="L174" s="206">
        <f>IFERROR('Tabel 11'!K174/'Tabel 12'!$F174*1000,"nb")</f>
        <v>0</v>
      </c>
      <c r="M174" s="206">
        <f>IFERROR('Tabel 11'!L174/'Tabel 12'!$F174*1000,"nb")</f>
        <v>0</v>
      </c>
      <c r="N174" s="206">
        <f>IFERROR('Tabel 11'!M174/'Tabel 12'!$F174*1000,"nb")</f>
        <v>14.416362571518674</v>
      </c>
      <c r="O174" s="206">
        <f>IFERROR('Tabel 11'!N174/'Tabel 12'!$F174*1000,"nb")</f>
        <v>0</v>
      </c>
      <c r="P174" s="206">
        <f>IFERROR('Tabel 11'!O174/'Tabel 12'!$F174*1000,"nb")</f>
        <v>0</v>
      </c>
      <c r="Q174" s="206">
        <f>IFERROR('Tabel 11'!P174/'Tabel 12'!$F174*1000,"nb")</f>
        <v>0</v>
      </c>
      <c r="R174" s="206">
        <f>IFERROR('Tabel 11'!Q174/'Tabel 12'!$F174*1000,"nb")</f>
        <v>1.9371987205478216</v>
      </c>
      <c r="S174" s="206">
        <f>IFERROR('Tabel 11'!R174/'Tabel 12'!$F174*1000,"nb")</f>
        <v>22.210208586745956</v>
      </c>
      <c r="T174" s="206">
        <f>IFERROR('Tabel 11'!S174/'Tabel 12'!$F174*1000,"nb")</f>
        <v>22.210208586745956</v>
      </c>
      <c r="U174" s="206">
        <f>IFERROR('Tabel 11'!T174/'Tabel 12'!$F174*1000,"nb")</f>
        <v>0</v>
      </c>
      <c r="V174" s="206">
        <f>IFERROR('Tabel 11'!U174/'Tabel 12'!$F174*1000,"nb")</f>
        <v>0</v>
      </c>
      <c r="W174" s="206">
        <f>IFERROR('Tabel 11'!V174/'Tabel 12'!$F174*1000,"nb")</f>
        <v>0</v>
      </c>
      <c r="X174" s="206"/>
      <c r="Y174" s="206">
        <f>IFERROR('Tabel 11'!X174/'Tabel 12'!$F174*1000,"nb")</f>
        <v>0</v>
      </c>
      <c r="Z174" s="1"/>
    </row>
    <row r="175" spans="4:26" x14ac:dyDescent="0.25">
      <c r="D175" s="1" t="s">
        <v>646</v>
      </c>
      <c r="E175" s="1" t="s">
        <v>647</v>
      </c>
      <c r="F175" s="94">
        <v>29410</v>
      </c>
      <c r="H175" s="206">
        <f>IFERROR('Tabel 11'!G175/'Tabel 12'!$F175*1000,"nb")</f>
        <v>105.37232233934037</v>
      </c>
      <c r="I175" s="206">
        <f>IFERROR('Tabel 11'!H175/'Tabel 12'!$F175*1000,"nb")</f>
        <v>76.402584155049297</v>
      </c>
      <c r="J175" s="206">
        <f>IFERROR('Tabel 11'!I175/'Tabel 12'!$F175*1000,"nb")</f>
        <v>4.3862631757905479</v>
      </c>
      <c r="K175" s="206">
        <f>IFERROR('Tabel 11'!J175/'Tabel 12'!$F175*1000,"nb")</f>
        <v>0.44202652159129546</v>
      </c>
      <c r="L175" s="206">
        <f>IFERROR('Tabel 11'!K175/'Tabel 12'!$F175*1000,"nb")</f>
        <v>56.919415164909893</v>
      </c>
      <c r="M175" s="206">
        <f>IFERROR('Tabel 11'!L175/'Tabel 12'!$F175*1000,"nb")</f>
        <v>0</v>
      </c>
      <c r="N175" s="206">
        <f>IFERROR('Tabel 11'!M175/'Tabel 12'!$F175*1000,"nb")</f>
        <v>14.654879292757565</v>
      </c>
      <c r="O175" s="206">
        <f>IFERROR('Tabel 11'!N175/'Tabel 12'!$F175*1000,"nb")</f>
        <v>7.3104386263175796</v>
      </c>
      <c r="P175" s="206">
        <f>IFERROR('Tabel 11'!O175/'Tabel 12'!$F175*1000,"nb")</f>
        <v>7.1744304658279496</v>
      </c>
      <c r="Q175" s="206">
        <f>IFERROR('Tabel 11'!P175/'Tabel 12'!$F175*1000,"nb")</f>
        <v>0.13600816048962938</v>
      </c>
      <c r="R175" s="206">
        <f>IFERROR('Tabel 11'!Q175/'Tabel 12'!$F175*1000,"nb")</f>
        <v>0.81604896293777629</v>
      </c>
      <c r="S175" s="206">
        <f>IFERROR('Tabel 11'!R175/'Tabel 12'!$F175*1000,"nb")</f>
        <v>20.843250595035702</v>
      </c>
      <c r="T175" s="206">
        <f>IFERROR('Tabel 11'!S175/'Tabel 12'!$F175*1000,"nb")</f>
        <v>18.769126147568855</v>
      </c>
      <c r="U175" s="206">
        <f>IFERROR('Tabel 11'!T175/'Tabel 12'!$F175*1000,"nb")</f>
        <v>1.0200612036722205</v>
      </c>
      <c r="V175" s="206">
        <f>IFERROR('Tabel 11'!U175/'Tabel 12'!$F175*1000,"nb")</f>
        <v>1.0540632437946278</v>
      </c>
      <c r="W175" s="206">
        <f>IFERROR('Tabel 11'!V175/'Tabel 12'!$F175*1000,"nb")</f>
        <v>3.4002040122407345E-2</v>
      </c>
      <c r="X175" s="206"/>
      <c r="Y175" s="206">
        <f>IFERROR('Tabel 11'!X175/'Tabel 12'!$F175*1000,"nb")</f>
        <v>33.69602176130568</v>
      </c>
      <c r="Z175" s="1"/>
    </row>
    <row r="176" spans="4:26" x14ac:dyDescent="0.25">
      <c r="D176" s="1" t="s">
        <v>650</v>
      </c>
      <c r="E176" s="1" t="s">
        <v>651</v>
      </c>
      <c r="F176" s="94">
        <v>27377</v>
      </c>
      <c r="H176" s="206">
        <f>IFERROR('Tabel 11'!G176/'Tabel 12'!$F176*1000,"nb")</f>
        <v>16.473682288052018</v>
      </c>
      <c r="I176" s="206">
        <f>IFERROR('Tabel 11'!H176/'Tabel 12'!$F176*1000,"nb")</f>
        <v>1.3514994338313182</v>
      </c>
      <c r="J176" s="206">
        <f>IFERROR('Tabel 11'!I176/'Tabel 12'!$F176*1000,"nb")</f>
        <v>0.18263505862585383</v>
      </c>
      <c r="K176" s="206">
        <f>IFERROR('Tabel 11'!J176/'Tabel 12'!$F176*1000,"nb")</f>
        <v>0.43832414070204917</v>
      </c>
      <c r="L176" s="206">
        <f>IFERROR('Tabel 11'!K176/'Tabel 12'!$F176*1000,"nb")</f>
        <v>0.620959199327903</v>
      </c>
      <c r="M176" s="206">
        <f>IFERROR('Tabel 11'!L176/'Tabel 12'!$F176*1000,"nb")</f>
        <v>0</v>
      </c>
      <c r="N176" s="206">
        <f>IFERROR('Tabel 11'!M176/'Tabel 12'!$F176*1000,"nb")</f>
        <v>0.10958103517551229</v>
      </c>
      <c r="O176" s="206">
        <f>IFERROR('Tabel 11'!N176/'Tabel 12'!$F176*1000,"nb")</f>
        <v>0.80359425795375683</v>
      </c>
      <c r="P176" s="206">
        <f>IFERROR('Tabel 11'!O176/'Tabel 12'!$F176*1000,"nb")</f>
        <v>0.80359425795375683</v>
      </c>
      <c r="Q176" s="206">
        <f>IFERROR('Tabel 11'!P176/'Tabel 12'!$F176*1000,"nb")</f>
        <v>0</v>
      </c>
      <c r="R176" s="206">
        <f>IFERROR('Tabel 11'!Q176/'Tabel 12'!$F176*1000,"nb")</f>
        <v>1.4610804690068306</v>
      </c>
      <c r="S176" s="206">
        <f>IFERROR('Tabel 11'!R176/'Tabel 12'!$F176*1000,"nb")</f>
        <v>12.857508127260109</v>
      </c>
      <c r="T176" s="206">
        <f>IFERROR('Tabel 11'!S176/'Tabel 12'!$F176*1000,"nb")</f>
        <v>12.236548927932207</v>
      </c>
      <c r="U176" s="206">
        <f>IFERROR('Tabel 11'!T176/'Tabel 12'!$F176*1000,"nb")</f>
        <v>0.620959199327903</v>
      </c>
      <c r="V176" s="206">
        <f>IFERROR('Tabel 11'!U176/'Tabel 12'!$F176*1000,"nb")</f>
        <v>0</v>
      </c>
      <c r="W176" s="206">
        <f>IFERROR('Tabel 11'!V176/'Tabel 12'!$F176*1000,"nb")</f>
        <v>0</v>
      </c>
      <c r="X176" s="206"/>
      <c r="Y176" s="206">
        <f>IFERROR('Tabel 11'!X176/'Tabel 12'!$F176*1000,"nb")</f>
        <v>3.7257551959674178</v>
      </c>
      <c r="Z176" s="1"/>
    </row>
    <row r="177" spans="4:26" x14ac:dyDescent="0.25">
      <c r="D177" s="1" t="s">
        <v>652</v>
      </c>
      <c r="E177" s="1" t="s">
        <v>653</v>
      </c>
      <c r="F177" s="94">
        <v>22982</v>
      </c>
      <c r="H177" s="206">
        <f>IFERROR('Tabel 11'!G177/'Tabel 12'!$F177*1000,"nb")</f>
        <v>68.488382212166044</v>
      </c>
      <c r="I177" s="206">
        <f>IFERROR('Tabel 11'!H177/'Tabel 12'!$F177*1000,"nb")</f>
        <v>32.416673918718999</v>
      </c>
      <c r="J177" s="206">
        <f>IFERROR('Tabel 11'!I177/'Tabel 12'!$F177*1000,"nb")</f>
        <v>13.706378905230181</v>
      </c>
      <c r="K177" s="206">
        <f>IFERROR('Tabel 11'!J177/'Tabel 12'!$F177*1000,"nb")</f>
        <v>0</v>
      </c>
      <c r="L177" s="206">
        <f>IFERROR('Tabel 11'!K177/'Tabel 12'!$F177*1000,"nb")</f>
        <v>0</v>
      </c>
      <c r="M177" s="206">
        <f>IFERROR('Tabel 11'!L177/'Tabel 12'!$F177*1000,"nb")</f>
        <v>0</v>
      </c>
      <c r="N177" s="206">
        <f>IFERROR('Tabel 11'!M177/'Tabel 12'!$F177*1000,"nb")</f>
        <v>18.710295013488818</v>
      </c>
      <c r="O177" s="206">
        <f>IFERROR('Tabel 11'!N177/'Tabel 12'!$F177*1000,"nb")</f>
        <v>3.3504481768340439</v>
      </c>
      <c r="P177" s="206">
        <f>IFERROR('Tabel 11'!O177/'Tabel 12'!$F177*1000,"nb")</f>
        <v>3.3504481768340439</v>
      </c>
      <c r="Q177" s="206">
        <f>IFERROR('Tabel 11'!P177/'Tabel 12'!$F177*1000,"nb")</f>
        <v>0</v>
      </c>
      <c r="R177" s="206">
        <f>IFERROR('Tabel 11'!Q177/'Tabel 12'!$F177*1000,"nb")</f>
        <v>2.3931772691671744</v>
      </c>
      <c r="S177" s="206">
        <f>IFERROR('Tabel 11'!R177/'Tabel 12'!$F177*1000,"nb")</f>
        <v>30.328082847445827</v>
      </c>
      <c r="T177" s="206">
        <f>IFERROR('Tabel 11'!S177/'Tabel 12'!$F177*1000,"nb")</f>
        <v>28.892176485945523</v>
      </c>
      <c r="U177" s="206">
        <f>IFERROR('Tabel 11'!T177/'Tabel 12'!$F177*1000,"nb")</f>
        <v>1.4359063615003045</v>
      </c>
      <c r="V177" s="206">
        <f>IFERROR('Tabel 11'!U177/'Tabel 12'!$F177*1000,"nb")</f>
        <v>0</v>
      </c>
      <c r="W177" s="206">
        <f>IFERROR('Tabel 11'!V177/'Tabel 12'!$F177*1000,"nb")</f>
        <v>0</v>
      </c>
      <c r="X177" s="206"/>
      <c r="Y177" s="206">
        <f>IFERROR('Tabel 11'!X177/'Tabel 12'!$F177*1000,"nb")</f>
        <v>9.0940736228352623</v>
      </c>
      <c r="Z177" s="1"/>
    </row>
    <row r="178" spans="4:26" x14ac:dyDescent="0.25">
      <c r="D178" s="1" t="s">
        <v>654</v>
      </c>
      <c r="E178" s="1" t="s">
        <v>655</v>
      </c>
      <c r="F178" s="94">
        <v>33567</v>
      </c>
      <c r="H178" s="206">
        <f>IFERROR('Tabel 11'!G178/'Tabel 12'!$F178*1000,"nb")</f>
        <v>72.392528376083646</v>
      </c>
      <c r="I178" s="206">
        <f>IFERROR('Tabel 11'!H178/'Tabel 12'!$F178*1000,"nb")</f>
        <v>36.345220007745702</v>
      </c>
      <c r="J178" s="206">
        <f>IFERROR('Tabel 11'!I178/'Tabel 12'!$F178*1000,"nb")</f>
        <v>17.725742544761225</v>
      </c>
      <c r="K178" s="206">
        <f>IFERROR('Tabel 11'!J178/'Tabel 12'!$F178*1000,"nb")</f>
        <v>0</v>
      </c>
      <c r="L178" s="206">
        <f>IFERROR('Tabel 11'!K178/'Tabel 12'!$F178*1000,"nb")</f>
        <v>6.9711323621413888</v>
      </c>
      <c r="M178" s="206">
        <f>IFERROR('Tabel 11'!L178/'Tabel 12'!$F178*1000,"nb")</f>
        <v>0</v>
      </c>
      <c r="N178" s="206">
        <f>IFERROR('Tabel 11'!M178/'Tabel 12'!$F178*1000,"nb")</f>
        <v>11.648345100843089</v>
      </c>
      <c r="O178" s="206">
        <f>IFERROR('Tabel 11'!N178/'Tabel 12'!$F178*1000,"nb")</f>
        <v>8.9671403461733252</v>
      </c>
      <c r="P178" s="206">
        <f>IFERROR('Tabel 11'!O178/'Tabel 12'!$F178*1000,"nb")</f>
        <v>8.1329877558316213</v>
      </c>
      <c r="Q178" s="206">
        <f>IFERROR('Tabel 11'!P178/'Tabel 12'!$F178*1000,"nb")</f>
        <v>0.83415259034170464</v>
      </c>
      <c r="R178" s="206">
        <f>IFERROR('Tabel 11'!Q178/'Tabel 12'!$F178*1000,"nb")</f>
        <v>6.6732207227336371</v>
      </c>
      <c r="S178" s="206">
        <f>IFERROR('Tabel 11'!R178/'Tabel 12'!$F178*1000,"nb")</f>
        <v>20.406947299430989</v>
      </c>
      <c r="T178" s="206">
        <f>IFERROR('Tabel 11'!S178/'Tabel 12'!$F178*1000,"nb")</f>
        <v>18.589686299043706</v>
      </c>
      <c r="U178" s="206">
        <f>IFERROR('Tabel 11'!T178/'Tabel 12'!$F178*1000,"nb")</f>
        <v>1.8172610003872851</v>
      </c>
      <c r="V178" s="206">
        <f>IFERROR('Tabel 11'!U178/'Tabel 12'!$F178*1000,"nb")</f>
        <v>0</v>
      </c>
      <c r="W178" s="206">
        <f>IFERROR('Tabel 11'!V178/'Tabel 12'!$F178*1000,"nb")</f>
        <v>0.32770280334852686</v>
      </c>
      <c r="X178" s="206"/>
      <c r="Y178" s="206">
        <f>IFERROR('Tabel 11'!X178/'Tabel 12'!$F178*1000,"nb")</f>
        <v>7.120088181845265</v>
      </c>
      <c r="Z178" s="1"/>
    </row>
    <row r="179" spans="4:26" x14ac:dyDescent="0.25">
      <c r="D179" s="1" t="s">
        <v>656</v>
      </c>
      <c r="E179" s="1" t="s">
        <v>657</v>
      </c>
      <c r="F179" s="94">
        <v>29151</v>
      </c>
      <c r="H179" s="206">
        <f>IFERROR('Tabel 11'!G179/'Tabel 12'!$F179*1000,"nb")</f>
        <v>23.361119687146239</v>
      </c>
      <c r="I179" s="206">
        <f>IFERROR('Tabel 11'!H179/'Tabel 12'!$F179*1000,"nb")</f>
        <v>2.4012898356831669</v>
      </c>
      <c r="J179" s="206">
        <f>IFERROR('Tabel 11'!I179/'Tabel 12'!$F179*1000,"nb")</f>
        <v>1.7152070254879763</v>
      </c>
      <c r="K179" s="206">
        <f>IFERROR('Tabel 11'!J179/'Tabel 12'!$F179*1000,"nb")</f>
        <v>0</v>
      </c>
      <c r="L179" s="206">
        <f>IFERROR('Tabel 11'!K179/'Tabel 12'!$F179*1000,"nb")</f>
        <v>0.68608281019519057</v>
      </c>
      <c r="M179" s="206">
        <f>IFERROR('Tabel 11'!L179/'Tabel 12'!$F179*1000,"nb")</f>
        <v>0</v>
      </c>
      <c r="N179" s="206">
        <f>IFERROR('Tabel 11'!M179/'Tabel 12'!$F179*1000,"nb")</f>
        <v>0</v>
      </c>
      <c r="O179" s="206">
        <f>IFERROR('Tabel 11'!N179/'Tabel 12'!$F179*1000,"nb")</f>
        <v>2.0582484305855715</v>
      </c>
      <c r="P179" s="206">
        <f>IFERROR('Tabel 11'!O179/'Tabel 12'!$F179*1000,"nb")</f>
        <v>2.0582484305855715</v>
      </c>
      <c r="Q179" s="206">
        <f>IFERROR('Tabel 11'!P179/'Tabel 12'!$F179*1000,"nb")</f>
        <v>0</v>
      </c>
      <c r="R179" s="206">
        <f>IFERROR('Tabel 11'!Q179/'Tabel 12'!$F179*1000,"nb")</f>
        <v>2.9501560838393193</v>
      </c>
      <c r="S179" s="206">
        <f>IFERROR('Tabel 11'!R179/'Tabel 12'!$F179*1000,"nb")</f>
        <v>15.951425337038181</v>
      </c>
      <c r="T179" s="206">
        <f>IFERROR('Tabel 11'!S179/'Tabel 12'!$F179*1000,"nb")</f>
        <v>15.436863229391788</v>
      </c>
      <c r="U179" s="206">
        <f>IFERROR('Tabel 11'!T179/'Tabel 12'!$F179*1000,"nb")</f>
        <v>0.51456210764639287</v>
      </c>
      <c r="V179" s="206">
        <f>IFERROR('Tabel 11'!U179/'Tabel 12'!$F179*1000,"nb")</f>
        <v>0</v>
      </c>
      <c r="W179" s="206">
        <f>IFERROR('Tabel 11'!V179/'Tabel 12'!$F179*1000,"nb")</f>
        <v>0.27443312407807624</v>
      </c>
      <c r="X179" s="206"/>
      <c r="Y179" s="206">
        <f>IFERROR('Tabel 11'!X179/'Tabel 12'!$F179*1000,"nb")</f>
        <v>1.2006449178415834</v>
      </c>
      <c r="Z179" s="1"/>
    </row>
    <row r="180" spans="4:26" x14ac:dyDescent="0.25">
      <c r="D180" s="1" t="s">
        <v>658</v>
      </c>
      <c r="E180" s="1" t="s">
        <v>659</v>
      </c>
      <c r="F180" s="94">
        <v>44062</v>
      </c>
      <c r="H180" s="206">
        <f>IFERROR('Tabel 11'!G180/'Tabel 12'!$F180*1000,"nb")</f>
        <v>62.707094548590625</v>
      </c>
      <c r="I180" s="206">
        <f>IFERROR('Tabel 11'!H180/'Tabel 12'!$F180*1000,"nb")</f>
        <v>33.362080704461896</v>
      </c>
      <c r="J180" s="206">
        <f>IFERROR('Tabel 11'!I180/'Tabel 12'!$F180*1000,"nb")</f>
        <v>25.191775225818166</v>
      </c>
      <c r="K180" s="206">
        <f>IFERROR('Tabel 11'!J180/'Tabel 12'!$F180*1000,"nb")</f>
        <v>0</v>
      </c>
      <c r="L180" s="206">
        <f>IFERROR('Tabel 11'!K180/'Tabel 12'!$F180*1000,"nb")</f>
        <v>8.1703054786437299</v>
      </c>
      <c r="M180" s="206">
        <f>IFERROR('Tabel 11'!L180/'Tabel 12'!$F180*1000,"nb")</f>
        <v>0</v>
      </c>
      <c r="N180" s="206">
        <f>IFERROR('Tabel 11'!M180/'Tabel 12'!$F180*1000,"nb")</f>
        <v>0</v>
      </c>
      <c r="O180" s="206">
        <f>IFERROR('Tabel 11'!N180/'Tabel 12'!$F180*1000,"nb")</f>
        <v>1.6113658027325133</v>
      </c>
      <c r="P180" s="206">
        <f>IFERROR('Tabel 11'!O180/'Tabel 12'!$F180*1000,"nb")</f>
        <v>1.6113658027325133</v>
      </c>
      <c r="Q180" s="206">
        <f>IFERROR('Tabel 11'!P180/'Tabel 12'!$F180*1000,"nb")</f>
        <v>0</v>
      </c>
      <c r="R180" s="206">
        <f>IFERROR('Tabel 11'!Q180/'Tabel 12'!$F180*1000,"nb")</f>
        <v>4.697925650220145</v>
      </c>
      <c r="S180" s="206">
        <f>IFERROR('Tabel 11'!R180/'Tabel 12'!$F180*1000,"nb")</f>
        <v>23.035722391176069</v>
      </c>
      <c r="T180" s="206">
        <f>IFERROR('Tabel 11'!S180/'Tabel 12'!$F180*1000,"nb")</f>
        <v>23.035722391176069</v>
      </c>
      <c r="U180" s="206">
        <f>IFERROR('Tabel 11'!T180/'Tabel 12'!$F180*1000,"nb")</f>
        <v>0</v>
      </c>
      <c r="V180" s="206">
        <f>IFERROR('Tabel 11'!U180/'Tabel 12'!$F180*1000,"nb")</f>
        <v>0</v>
      </c>
      <c r="W180" s="206">
        <f>IFERROR('Tabel 11'!V180/'Tabel 12'!$F180*1000,"nb")</f>
        <v>0</v>
      </c>
      <c r="X180" s="206"/>
      <c r="Y180" s="206">
        <f>IFERROR('Tabel 11'!X180/'Tabel 12'!$F180*1000,"nb")</f>
        <v>8.0795243066587989</v>
      </c>
      <c r="Z180" s="1"/>
    </row>
    <row r="181" spans="4:26" x14ac:dyDescent="0.25">
      <c r="D181" s="1" t="s">
        <v>660</v>
      </c>
      <c r="E181" s="1" t="s">
        <v>661</v>
      </c>
      <c r="F181" s="94">
        <v>25064</v>
      </c>
      <c r="H181" s="206">
        <f>IFERROR('Tabel 11'!G181/'Tabel 12'!$F181*1000,"nb")</f>
        <v>37.623683370571335</v>
      </c>
      <c r="I181" s="206">
        <f>IFERROR('Tabel 11'!H181/'Tabel 12'!$F181*1000,"nb")</f>
        <v>3.3514203638684963</v>
      </c>
      <c r="J181" s="206">
        <f>IFERROR('Tabel 11'!I181/'Tabel 12'!$F181*1000,"nb")</f>
        <v>2.194382381104373</v>
      </c>
      <c r="K181" s="206">
        <f>IFERROR('Tabel 11'!J181/'Tabel 12'!$F181*1000,"nb")</f>
        <v>0.19948930737312479</v>
      </c>
      <c r="L181" s="206">
        <f>IFERROR('Tabel 11'!K181/'Tabel 12'!$F181*1000,"nb")</f>
        <v>0.87775295244174911</v>
      </c>
      <c r="M181" s="206">
        <f>IFERROR('Tabel 11'!L181/'Tabel 12'!$F181*1000,"nb")</f>
        <v>7.9795722949249928E-2</v>
      </c>
      <c r="N181" s="206">
        <f>IFERROR('Tabel 11'!M181/'Tabel 12'!$F181*1000,"nb")</f>
        <v>0</v>
      </c>
      <c r="O181" s="206">
        <f>IFERROR('Tabel 11'!N181/'Tabel 12'!$F181*1000,"nb")</f>
        <v>1.9150973507819979</v>
      </c>
      <c r="P181" s="206">
        <f>IFERROR('Tabel 11'!O181/'Tabel 12'!$F181*1000,"nb")</f>
        <v>0</v>
      </c>
      <c r="Q181" s="206">
        <f>IFERROR('Tabel 11'!P181/'Tabel 12'!$F181*1000,"nb")</f>
        <v>1.9150973507819979</v>
      </c>
      <c r="R181" s="206">
        <f>IFERROR('Tabel 11'!Q181/'Tabel 12'!$F181*1000,"nb")</f>
        <v>2.992339610596872</v>
      </c>
      <c r="S181" s="206">
        <f>IFERROR('Tabel 11'!R181/'Tabel 12'!$F181*1000,"nb")</f>
        <v>29.364826045323969</v>
      </c>
      <c r="T181" s="206">
        <f>IFERROR('Tabel 11'!S181/'Tabel 12'!$F181*1000,"nb")</f>
        <v>29.364826045323969</v>
      </c>
      <c r="U181" s="206">
        <f>IFERROR('Tabel 11'!T181/'Tabel 12'!$F181*1000,"nb")</f>
        <v>0</v>
      </c>
      <c r="V181" s="206">
        <f>IFERROR('Tabel 11'!U181/'Tabel 12'!$F181*1000,"nb")</f>
        <v>0</v>
      </c>
      <c r="W181" s="206">
        <f>IFERROR('Tabel 11'!V181/'Tabel 12'!$F181*1000,"nb")</f>
        <v>0.27928503032237473</v>
      </c>
      <c r="X181" s="206"/>
      <c r="Y181" s="206">
        <f>IFERROR('Tabel 11'!X181/'Tabel 12'!$F181*1000,"nb")</f>
        <v>0.31918289179699971</v>
      </c>
      <c r="Z181" s="1"/>
    </row>
    <row r="182" spans="4:26" x14ac:dyDescent="0.25">
      <c r="D182" s="1" t="s">
        <v>662</v>
      </c>
      <c r="E182" s="1" t="s">
        <v>663</v>
      </c>
      <c r="F182" s="94">
        <v>32171</v>
      </c>
      <c r="H182" s="206">
        <f>IFERROR('Tabel 11'!G182/'Tabel 12'!$F182*1000,"nb")</f>
        <v>63.348978894035</v>
      </c>
      <c r="I182" s="206">
        <f>IFERROR('Tabel 11'!H182/'Tabel 12'!$F182*1000,"nb")</f>
        <v>43.952628143358922</v>
      </c>
      <c r="J182" s="206">
        <f>IFERROR('Tabel 11'!I182/'Tabel 12'!$F182*1000,"nb")</f>
        <v>26.017220478070314</v>
      </c>
      <c r="K182" s="206">
        <f>IFERROR('Tabel 11'!J182/'Tabel 12'!$F182*1000,"nb")</f>
        <v>0</v>
      </c>
      <c r="L182" s="206">
        <f>IFERROR('Tabel 11'!K182/'Tabel 12'!$F182*1000,"nb")</f>
        <v>5.7505206552485157</v>
      </c>
      <c r="M182" s="206">
        <f>IFERROR('Tabel 11'!L182/'Tabel 12'!$F182*1000,"nb")</f>
        <v>0</v>
      </c>
      <c r="N182" s="206">
        <f>IFERROR('Tabel 11'!M182/'Tabel 12'!$F182*1000,"nb")</f>
        <v>12.184887010040097</v>
      </c>
      <c r="O182" s="206">
        <f>IFERROR('Tabel 11'!N182/'Tabel 12'!$F182*1000,"nb")</f>
        <v>0.37300674520530913</v>
      </c>
      <c r="P182" s="206">
        <f>IFERROR('Tabel 11'!O182/'Tabel 12'!$F182*1000,"nb")</f>
        <v>0.37300674520530913</v>
      </c>
      <c r="Q182" s="206">
        <f>IFERROR('Tabel 11'!P182/'Tabel 12'!$F182*1000,"nb")</f>
        <v>0</v>
      </c>
      <c r="R182" s="206">
        <f>IFERROR('Tabel 11'!Q182/'Tabel 12'!$F182*1000,"nb")</f>
        <v>0</v>
      </c>
      <c r="S182" s="206">
        <f>IFERROR('Tabel 11'!R182/'Tabel 12'!$F182*1000,"nb")</f>
        <v>19.023344005470769</v>
      </c>
      <c r="T182" s="206">
        <f>IFERROR('Tabel 11'!S182/'Tabel 12'!$F182*1000,"nb")</f>
        <v>17.997575456156166</v>
      </c>
      <c r="U182" s="206">
        <f>IFERROR('Tabel 11'!T182/'Tabel 12'!$F182*1000,"nb")</f>
        <v>0.77709738584439403</v>
      </c>
      <c r="V182" s="206">
        <f>IFERROR('Tabel 11'!U182/'Tabel 12'!$F182*1000,"nb")</f>
        <v>0.24867116347020607</v>
      </c>
      <c r="W182" s="206">
        <f>IFERROR('Tabel 11'!V182/'Tabel 12'!$F182*1000,"nb")</f>
        <v>0</v>
      </c>
      <c r="X182" s="206"/>
      <c r="Y182" s="206">
        <f>IFERROR('Tabel 11'!X182/'Tabel 12'!$F182*1000,"nb")</f>
        <v>3.2016412296789034</v>
      </c>
      <c r="Z182" s="1"/>
    </row>
    <row r="183" spans="4:26" x14ac:dyDescent="0.25">
      <c r="D183" s="1" t="s">
        <v>664</v>
      </c>
      <c r="E183" s="1" t="s">
        <v>665</v>
      </c>
      <c r="F183" s="94">
        <v>46671</v>
      </c>
      <c r="H183" s="206">
        <f>IFERROR('Tabel 11'!G183/'Tabel 12'!$F183*1000,"nb")</f>
        <v>45.960017998328723</v>
      </c>
      <c r="I183" s="206">
        <f>IFERROR('Tabel 11'!H183/'Tabel 12'!$F183*1000,"nb")</f>
        <v>18.234021126609669</v>
      </c>
      <c r="J183" s="206">
        <f>IFERROR('Tabel 11'!I183/'Tabel 12'!$F183*1000,"nb")</f>
        <v>14.162970581303163</v>
      </c>
      <c r="K183" s="206">
        <f>IFERROR('Tabel 11'!J183/'Tabel 12'!$F183*1000,"nb")</f>
        <v>0</v>
      </c>
      <c r="L183" s="206">
        <f>IFERROR('Tabel 11'!K183/'Tabel 12'!$F183*1000,"nb")</f>
        <v>2.3569239999142937</v>
      </c>
      <c r="M183" s="206">
        <f>IFERROR('Tabel 11'!L183/'Tabel 12'!$F183*1000,"nb")</f>
        <v>0</v>
      </c>
      <c r="N183" s="206">
        <f>IFERROR('Tabel 11'!M183/'Tabel 12'!$F183*1000,"nb")</f>
        <v>1.7141265453922137</v>
      </c>
      <c r="O183" s="206">
        <f>IFERROR('Tabel 11'!N183/'Tabel 12'!$F183*1000,"nb")</f>
        <v>0.36425189089584536</v>
      </c>
      <c r="P183" s="206">
        <f>IFERROR('Tabel 11'!O183/'Tabel 12'!$F183*1000,"nb")</f>
        <v>0.36425189089584536</v>
      </c>
      <c r="Q183" s="206">
        <f>IFERROR('Tabel 11'!P183/'Tabel 12'!$F183*1000,"nb")</f>
        <v>0</v>
      </c>
      <c r="R183" s="206">
        <f>IFERROR('Tabel 11'!Q183/'Tabel 12'!$F183*1000,"nb")</f>
        <v>3.0640011998885814</v>
      </c>
      <c r="S183" s="206">
        <f>IFERROR('Tabel 11'!R183/'Tabel 12'!$F183*1000,"nb")</f>
        <v>24.297743780934628</v>
      </c>
      <c r="T183" s="206">
        <f>IFERROR('Tabel 11'!S183/'Tabel 12'!$F183*1000,"nb")</f>
        <v>24.297743780934628</v>
      </c>
      <c r="U183" s="206">
        <f>IFERROR('Tabel 11'!T183/'Tabel 12'!$F183*1000,"nb")</f>
        <v>0</v>
      </c>
      <c r="V183" s="206">
        <f>IFERROR('Tabel 11'!U183/'Tabel 12'!$F183*1000,"nb")</f>
        <v>0</v>
      </c>
      <c r="W183" s="206">
        <f>IFERROR('Tabel 11'!V183/'Tabel 12'!$F183*1000,"nb")</f>
        <v>0</v>
      </c>
      <c r="X183" s="206"/>
      <c r="Y183" s="206">
        <f>IFERROR('Tabel 11'!X183/'Tabel 12'!$F183*1000,"nb")</f>
        <v>0</v>
      </c>
      <c r="Z183" s="1"/>
    </row>
    <row r="184" spans="4:26" x14ac:dyDescent="0.25">
      <c r="D184" s="1" t="s">
        <v>670</v>
      </c>
      <c r="E184" s="1" t="s">
        <v>671</v>
      </c>
      <c r="F184" s="94">
        <v>25597</v>
      </c>
      <c r="H184" s="206">
        <f>IFERROR('Tabel 11'!G184/'Tabel 12'!$F184*1000,"nb")</f>
        <v>40.395358831113015</v>
      </c>
      <c r="I184" s="206">
        <f>IFERROR('Tabel 11'!H184/'Tabel 12'!$F184*1000,"nb")</f>
        <v>13.321873657069187</v>
      </c>
      <c r="J184" s="206">
        <f>IFERROR('Tabel 11'!I184/'Tabel 12'!$F184*1000,"nb")</f>
        <v>0</v>
      </c>
      <c r="K184" s="206">
        <f>IFERROR('Tabel 11'!J184/'Tabel 12'!$F184*1000,"nb")</f>
        <v>4.5317810680939168</v>
      </c>
      <c r="L184" s="206">
        <f>IFERROR('Tabel 11'!K184/'Tabel 12'!$F184*1000,"nb")</f>
        <v>7.8134156346446854E-2</v>
      </c>
      <c r="M184" s="206">
        <f>IFERROR('Tabel 11'!L184/'Tabel 12'!$F184*1000,"nb")</f>
        <v>0</v>
      </c>
      <c r="N184" s="206">
        <f>IFERROR('Tabel 11'!M184/'Tabel 12'!$F184*1000,"nb")</f>
        <v>8.7119584326288244</v>
      </c>
      <c r="O184" s="206">
        <f>IFERROR('Tabel 11'!N184/'Tabel 12'!$F184*1000,"nb")</f>
        <v>2.5393600812595225</v>
      </c>
      <c r="P184" s="206">
        <f>IFERROR('Tabel 11'!O184/'Tabel 12'!$F184*1000,"nb")</f>
        <v>2.5393600812595225</v>
      </c>
      <c r="Q184" s="206">
        <f>IFERROR('Tabel 11'!P184/'Tabel 12'!$F184*1000,"nb")</f>
        <v>0</v>
      </c>
      <c r="R184" s="206">
        <f>IFERROR('Tabel 11'!Q184/'Tabel 12'!$F184*1000,"nb")</f>
        <v>2.1096222213540652</v>
      </c>
      <c r="S184" s="206">
        <f>IFERROR('Tabel 11'!R184/'Tabel 12'!$F184*1000,"nb")</f>
        <v>22.424502871430246</v>
      </c>
      <c r="T184" s="206">
        <f>IFERROR('Tabel 11'!S184/'Tabel 12'!$F184*1000,"nb")</f>
        <v>21.721295464312227</v>
      </c>
      <c r="U184" s="206">
        <f>IFERROR('Tabel 11'!T184/'Tabel 12'!$F184*1000,"nb")</f>
        <v>0.70320740711802165</v>
      </c>
      <c r="V184" s="206">
        <f>IFERROR('Tabel 11'!U184/'Tabel 12'!$F184*1000,"nb")</f>
        <v>0</v>
      </c>
      <c r="W184" s="206">
        <f>IFERROR('Tabel 11'!V184/'Tabel 12'!$F184*1000,"nb")</f>
        <v>0</v>
      </c>
      <c r="X184" s="206"/>
      <c r="Y184" s="206">
        <f>IFERROR('Tabel 11'!X184/'Tabel 12'!$F184*1000,"nb")</f>
        <v>6.2507325077157478</v>
      </c>
      <c r="Z184" s="1"/>
    </row>
    <row r="185" spans="4:26" x14ac:dyDescent="0.25">
      <c r="D185" s="1" t="s">
        <v>672</v>
      </c>
      <c r="E185" s="1" t="s">
        <v>673</v>
      </c>
      <c r="F185" s="94">
        <v>25814</v>
      </c>
      <c r="H185" s="206">
        <f>IFERROR('Tabel 11'!G185/'Tabel 12'!$F185*1000,"nb")</f>
        <v>19.446811807546293</v>
      </c>
      <c r="I185" s="206">
        <f>IFERROR('Tabel 11'!H185/'Tabel 12'!$F185*1000,"nb")</f>
        <v>3.1765708530254901</v>
      </c>
      <c r="J185" s="206">
        <f>IFERROR('Tabel 11'!I185/'Tabel 12'!$F185*1000,"nb")</f>
        <v>0</v>
      </c>
      <c r="K185" s="206">
        <f>IFERROR('Tabel 11'!J185/'Tabel 12'!$F185*1000,"nb")</f>
        <v>0.55783683272642759</v>
      </c>
      <c r="L185" s="206">
        <f>IFERROR('Tabel 11'!K185/'Tabel 12'!$F185*1000,"nb")</f>
        <v>2.6187340202990623</v>
      </c>
      <c r="M185" s="206">
        <f>IFERROR('Tabel 11'!L185/'Tabel 12'!$F185*1000,"nb")</f>
        <v>0</v>
      </c>
      <c r="N185" s="206">
        <f>IFERROR('Tabel 11'!M185/'Tabel 12'!$F185*1000,"nb")</f>
        <v>0</v>
      </c>
      <c r="O185" s="206">
        <f>IFERROR('Tabel 11'!N185/'Tabel 12'!$F185*1000,"nb")</f>
        <v>0</v>
      </c>
      <c r="P185" s="206">
        <f>IFERROR('Tabel 11'!O185/'Tabel 12'!$F185*1000,"nb")</f>
        <v>0</v>
      </c>
      <c r="Q185" s="206">
        <f>IFERROR('Tabel 11'!P185/'Tabel 12'!$F185*1000,"nb")</f>
        <v>0</v>
      </c>
      <c r="R185" s="206">
        <f>IFERROR('Tabel 11'!Q185/'Tabel 12'!$F185*1000,"nb")</f>
        <v>1.9369334469667623</v>
      </c>
      <c r="S185" s="206">
        <f>IFERROR('Tabel 11'!R185/'Tabel 12'!$F185*1000,"nb")</f>
        <v>14.333307507554041</v>
      </c>
      <c r="T185" s="206">
        <f>IFERROR('Tabel 11'!S185/'Tabel 12'!$F185*1000,"nb")</f>
        <v>7.4416983032463007</v>
      </c>
      <c r="U185" s="206">
        <f>IFERROR('Tabel 11'!T185/'Tabel 12'!$F185*1000,"nb")</f>
        <v>0.47261176105989</v>
      </c>
      <c r="V185" s="206">
        <f>IFERROR('Tabel 11'!U185/'Tabel 12'!$F185*1000,"nb")</f>
        <v>6.41899744324785</v>
      </c>
      <c r="W185" s="206">
        <f>IFERROR('Tabel 11'!V185/'Tabel 12'!$F185*1000,"nb")</f>
        <v>0</v>
      </c>
      <c r="X185" s="206"/>
      <c r="Y185" s="206">
        <f>IFERROR('Tabel 11'!X185/'Tabel 12'!$F185*1000,"nb")</f>
        <v>0.54234136515069342</v>
      </c>
      <c r="Z185" s="1"/>
    </row>
    <row r="186" spans="4:26" x14ac:dyDescent="0.25">
      <c r="D186" s="1" t="s">
        <v>678</v>
      </c>
      <c r="E186" s="1" t="s">
        <v>679</v>
      </c>
      <c r="F186" s="94">
        <v>25650</v>
      </c>
      <c r="H186" s="206">
        <f>IFERROR('Tabel 11'!G186/'Tabel 12'!$F186*1000,"nb")</f>
        <v>37.465886939571149</v>
      </c>
      <c r="I186" s="206">
        <f>IFERROR('Tabel 11'!H186/'Tabel 12'!$F186*1000,"nb")</f>
        <v>9.3567251461988299</v>
      </c>
      <c r="J186" s="206">
        <f>IFERROR('Tabel 11'!I186/'Tabel 12'!$F186*1000,"nb")</f>
        <v>0</v>
      </c>
      <c r="K186" s="206">
        <f>IFERROR('Tabel 11'!J186/'Tabel 12'!$F186*1000,"nb")</f>
        <v>0</v>
      </c>
      <c r="L186" s="206">
        <f>IFERROR('Tabel 11'!K186/'Tabel 12'!$F186*1000,"nb")</f>
        <v>0.77972709551656916</v>
      </c>
      <c r="M186" s="206">
        <f>IFERROR('Tabel 11'!L186/'Tabel 12'!$F186*1000,"nb")</f>
        <v>0</v>
      </c>
      <c r="N186" s="206">
        <f>IFERROR('Tabel 11'!M186/'Tabel 12'!$F186*1000,"nb")</f>
        <v>8.5769980506822616</v>
      </c>
      <c r="O186" s="206">
        <f>IFERROR('Tabel 11'!N186/'Tabel 12'!$F186*1000,"nb")</f>
        <v>0.27290448343079921</v>
      </c>
      <c r="P186" s="206">
        <f>IFERROR('Tabel 11'!O186/'Tabel 12'!$F186*1000,"nb")</f>
        <v>0.27290448343079921</v>
      </c>
      <c r="Q186" s="206">
        <f>IFERROR('Tabel 11'!P186/'Tabel 12'!$F186*1000,"nb")</f>
        <v>0</v>
      </c>
      <c r="R186" s="206">
        <f>IFERROR('Tabel 11'!Q186/'Tabel 12'!$F186*1000,"nb")</f>
        <v>11.617933723196881</v>
      </c>
      <c r="S186" s="206">
        <f>IFERROR('Tabel 11'!R186/'Tabel 12'!$F186*1000,"nb")</f>
        <v>16.218323586744638</v>
      </c>
      <c r="T186" s="206">
        <f>IFERROR('Tabel 11'!S186/'Tabel 12'!$F186*1000,"nb")</f>
        <v>15.2046783625731</v>
      </c>
      <c r="U186" s="206">
        <f>IFERROR('Tabel 11'!T186/'Tabel 12'!$F186*1000,"nb")</f>
        <v>0.62378167641325544</v>
      </c>
      <c r="V186" s="206">
        <f>IFERROR('Tabel 11'!U186/'Tabel 12'!$F186*1000,"nb")</f>
        <v>0.38986354775828458</v>
      </c>
      <c r="W186" s="206">
        <f>IFERROR('Tabel 11'!V186/'Tabel 12'!$F186*1000,"nb")</f>
        <v>0</v>
      </c>
      <c r="X186" s="206"/>
      <c r="Y186" s="206">
        <f>IFERROR('Tabel 11'!X186/'Tabel 12'!$F186*1000,"nb")</f>
        <v>4.7173489278752436</v>
      </c>
      <c r="Z186" s="1"/>
    </row>
    <row r="187" spans="4:26" x14ac:dyDescent="0.25">
      <c r="D187" s="1" t="s">
        <v>680</v>
      </c>
      <c r="E187" s="1" t="s">
        <v>681</v>
      </c>
      <c r="F187" s="94">
        <v>30479</v>
      </c>
      <c r="H187" s="206">
        <f>IFERROR('Tabel 11'!G187/'Tabel 12'!$F187*1000,"nb")</f>
        <v>43.997506479871383</v>
      </c>
      <c r="I187" s="206">
        <f>IFERROR('Tabel 11'!H187/'Tabel 12'!$F187*1000,"nb")</f>
        <v>28.413005676039241</v>
      </c>
      <c r="J187" s="206">
        <f>IFERROR('Tabel 11'!I187/'Tabel 12'!$F187*1000,"nb")</f>
        <v>17.881164080186359</v>
      </c>
      <c r="K187" s="206">
        <f>IFERROR('Tabel 11'!J187/'Tabel 12'!$F187*1000,"nb")</f>
        <v>3.87151809442567</v>
      </c>
      <c r="L187" s="206">
        <f>IFERROR('Tabel 11'!K187/'Tabel 12'!$F187*1000,"nb")</f>
        <v>1.082712687424128</v>
      </c>
      <c r="M187" s="206">
        <f>IFERROR('Tabel 11'!L187/'Tabel 12'!$F187*1000,"nb")</f>
        <v>3.9043275698021591</v>
      </c>
      <c r="N187" s="206">
        <f>IFERROR('Tabel 11'!M187/'Tabel 12'!$F187*1000,"nb")</f>
        <v>1.6732832442009251</v>
      </c>
      <c r="O187" s="206">
        <f>IFERROR('Tabel 11'!N187/'Tabel 12'!$F187*1000,"nb")</f>
        <v>0</v>
      </c>
      <c r="P187" s="206">
        <f>IFERROR('Tabel 11'!O187/'Tabel 12'!$F187*1000,"nb")</f>
        <v>0</v>
      </c>
      <c r="Q187" s="206">
        <f>IFERROR('Tabel 11'!P187/'Tabel 12'!$F187*1000,"nb")</f>
        <v>0</v>
      </c>
      <c r="R187" s="206">
        <f>IFERROR('Tabel 11'!Q187/'Tabel 12'!$F187*1000,"nb")</f>
        <v>0.65618950752977456</v>
      </c>
      <c r="S187" s="206">
        <f>IFERROR('Tabel 11'!R187/'Tabel 12'!$F187*1000,"nb")</f>
        <v>14.928311296302374</v>
      </c>
      <c r="T187" s="206">
        <f>IFERROR('Tabel 11'!S187/'Tabel 12'!$F187*1000,"nb")</f>
        <v>14.009645985760688</v>
      </c>
      <c r="U187" s="206">
        <f>IFERROR('Tabel 11'!T187/'Tabel 12'!$F187*1000,"nb")</f>
        <v>0.91866531054168443</v>
      </c>
      <c r="V187" s="206">
        <f>IFERROR('Tabel 11'!U187/'Tabel 12'!$F187*1000,"nb")</f>
        <v>0</v>
      </c>
      <c r="W187" s="206">
        <f>IFERROR('Tabel 11'!V187/'Tabel 12'!$F187*1000,"nb")</f>
        <v>0</v>
      </c>
      <c r="X187" s="206"/>
      <c r="Y187" s="206">
        <f>IFERROR('Tabel 11'!X187/'Tabel 12'!$F187*1000,"nb")</f>
        <v>7.0540372059450771</v>
      </c>
      <c r="Z187" s="1"/>
    </row>
    <row r="188" spans="4:26" x14ac:dyDescent="0.25">
      <c r="D188" s="1" t="s">
        <v>682</v>
      </c>
      <c r="E188" s="1" t="s">
        <v>683</v>
      </c>
      <c r="F188" s="94">
        <v>26949</v>
      </c>
      <c r="H188" s="206">
        <f>IFERROR('Tabel 11'!G188/'Tabel 12'!$F188*1000,"nb")</f>
        <v>55.660692419013692</v>
      </c>
      <c r="I188" s="206">
        <f>IFERROR('Tabel 11'!H188/'Tabel 12'!$F188*1000,"nb")</f>
        <v>13.840958848194738</v>
      </c>
      <c r="J188" s="206">
        <f>IFERROR('Tabel 11'!I188/'Tabel 12'!$F188*1000,"nb")</f>
        <v>8.015139708337971</v>
      </c>
      <c r="K188" s="206">
        <f>IFERROR('Tabel 11'!J188/'Tabel 12'!$F188*1000,"nb")</f>
        <v>0.66792830902816436</v>
      </c>
      <c r="L188" s="206">
        <f>IFERROR('Tabel 11'!K188/'Tabel 12'!$F188*1000,"nb")</f>
        <v>3.0798916471854243</v>
      </c>
      <c r="M188" s="206">
        <f>IFERROR('Tabel 11'!L188/'Tabel 12'!$F188*1000,"nb")</f>
        <v>0</v>
      </c>
      <c r="N188" s="206">
        <f>IFERROR('Tabel 11'!M188/'Tabel 12'!$F188*1000,"nb")</f>
        <v>2.0779991836431781</v>
      </c>
      <c r="O188" s="206">
        <f>IFERROR('Tabel 11'!N188/'Tabel 12'!$F188*1000,"nb")</f>
        <v>0.44528553935210952</v>
      </c>
      <c r="P188" s="206">
        <f>IFERROR('Tabel 11'!O188/'Tabel 12'!$F188*1000,"nb")</f>
        <v>0.44528553935210952</v>
      </c>
      <c r="Q188" s="206">
        <f>IFERROR('Tabel 11'!P188/'Tabel 12'!$F188*1000,"nb")</f>
        <v>0</v>
      </c>
      <c r="R188" s="206">
        <f>IFERROR('Tabel 11'!Q188/'Tabel 12'!$F188*1000,"nb")</f>
        <v>10.872388585847341</v>
      </c>
      <c r="S188" s="206">
        <f>IFERROR('Tabel 11'!R188/'Tabel 12'!$F188*1000,"nb")</f>
        <v>30.502059445619505</v>
      </c>
      <c r="T188" s="206">
        <f>IFERROR('Tabel 11'!S188/'Tabel 12'!$F188*1000,"nb")</f>
        <v>29.537274110356602</v>
      </c>
      <c r="U188" s="206">
        <f>IFERROR('Tabel 11'!T188/'Tabel 12'!$F188*1000,"nb")</f>
        <v>0.55660692419013691</v>
      </c>
      <c r="V188" s="206">
        <f>IFERROR('Tabel 11'!U188/'Tabel 12'!$F188*1000,"nb")</f>
        <v>0.40817841107276703</v>
      </c>
      <c r="W188" s="206">
        <f>IFERROR('Tabel 11'!V188/'Tabel 12'!$F188*1000,"nb")</f>
        <v>0</v>
      </c>
      <c r="X188" s="206"/>
      <c r="Y188" s="206">
        <f>IFERROR('Tabel 11'!X188/'Tabel 12'!$F188*1000,"nb")</f>
        <v>7.347211399309808</v>
      </c>
      <c r="Z188" s="1"/>
    </row>
    <row r="189" spans="4:26" x14ac:dyDescent="0.25">
      <c r="D189" s="1" t="s">
        <v>688</v>
      </c>
      <c r="E189" s="1" t="s">
        <v>689</v>
      </c>
      <c r="F189" s="94">
        <v>44775</v>
      </c>
      <c r="H189" s="206">
        <f>IFERROR('Tabel 11'!G189/'Tabel 12'!$F189*1000,"nb")</f>
        <v>40</v>
      </c>
      <c r="I189" s="206">
        <f>IFERROR('Tabel 11'!H189/'Tabel 12'!$F189*1000,"nb")</f>
        <v>8.352875488553881</v>
      </c>
      <c r="J189" s="206">
        <f>IFERROR('Tabel 11'!I189/'Tabel 12'!$F189*1000,"nb")</f>
        <v>0.87995533221663869</v>
      </c>
      <c r="K189" s="206">
        <f>IFERROR('Tabel 11'!J189/'Tabel 12'!$F189*1000,"nb")</f>
        <v>0.5404801786711334</v>
      </c>
      <c r="L189" s="206">
        <f>IFERROR('Tabel 11'!K189/'Tabel 12'!$F189*1000,"nb")</f>
        <v>6.3919597989949741</v>
      </c>
      <c r="M189" s="206">
        <f>IFERROR('Tabel 11'!L189/'Tabel 12'!$F189*1000,"nb")</f>
        <v>0</v>
      </c>
      <c r="N189" s="206">
        <f>IFERROR('Tabel 11'!M189/'Tabel 12'!$F189*1000,"nb")</f>
        <v>0.5404801786711334</v>
      </c>
      <c r="O189" s="206">
        <f>IFERROR('Tabel 11'!N189/'Tabel 12'!$F189*1000,"nb")</f>
        <v>0.42434394193188163</v>
      </c>
      <c r="P189" s="206">
        <f>IFERROR('Tabel 11'!O189/'Tabel 12'!$F189*1000,"nb")</f>
        <v>0</v>
      </c>
      <c r="Q189" s="206">
        <f>IFERROR('Tabel 11'!P189/'Tabel 12'!$F189*1000,"nb")</f>
        <v>0.42434394193188163</v>
      </c>
      <c r="R189" s="206">
        <f>IFERROR('Tabel 11'!Q189/'Tabel 12'!$F189*1000,"nb")</f>
        <v>0.4020100502512563</v>
      </c>
      <c r="S189" s="206">
        <f>IFERROR('Tabel 11'!R189/'Tabel 12'!$F189*1000,"nb")</f>
        <v>30.820770519262982</v>
      </c>
      <c r="T189" s="206">
        <f>IFERROR('Tabel 11'!S189/'Tabel 12'!$F189*1000,"nb")</f>
        <v>23.3858179787828</v>
      </c>
      <c r="U189" s="206">
        <f>IFERROR('Tabel 11'!T189/'Tabel 12'!$F189*1000,"nb")</f>
        <v>0.71245114461194858</v>
      </c>
      <c r="V189" s="206">
        <f>IFERROR('Tabel 11'!U189/'Tabel 12'!$F189*1000,"nb")</f>
        <v>6.7202680067001674</v>
      </c>
      <c r="W189" s="206">
        <f>IFERROR('Tabel 11'!V189/'Tabel 12'!$F189*1000,"nb")</f>
        <v>0</v>
      </c>
      <c r="X189" s="206"/>
      <c r="Y189" s="206">
        <f>IFERROR('Tabel 11'!X189/'Tabel 12'!$F189*1000,"nb")</f>
        <v>3.7744276940256842</v>
      </c>
      <c r="Z189" s="1"/>
    </row>
    <row r="190" spans="4:26" x14ac:dyDescent="0.25">
      <c r="D190" s="1" t="s">
        <v>591</v>
      </c>
      <c r="E190" s="1" t="s">
        <v>592</v>
      </c>
      <c r="F190" s="94">
        <v>38594</v>
      </c>
      <c r="H190" s="206">
        <f>IFERROR('Tabel 11'!G190/'Tabel 12'!$F190*1000,"nb")</f>
        <v>96.776701041612696</v>
      </c>
      <c r="I190" s="206">
        <f>IFERROR('Tabel 11'!H190/'Tabel 12'!$F190*1000,"nb")</f>
        <v>33.761724620407314</v>
      </c>
      <c r="J190" s="206">
        <f>IFERROR('Tabel 11'!I190/'Tabel 12'!$F190*1000,"nb")</f>
        <v>32.103435767217704</v>
      </c>
      <c r="K190" s="206">
        <f>IFERROR('Tabel 11'!J190/'Tabel 12'!$F190*1000,"nb")</f>
        <v>0.6477690832771934</v>
      </c>
      <c r="L190" s="206">
        <f>IFERROR('Tabel 11'!K190/'Tabel 12'!$F190*1000,"nb")</f>
        <v>1.0105197699124218</v>
      </c>
      <c r="M190" s="206">
        <f>IFERROR('Tabel 11'!L190/'Tabel 12'!$F190*1000,"nb")</f>
        <v>0</v>
      </c>
      <c r="N190" s="206">
        <f>IFERROR('Tabel 11'!M190/'Tabel 12'!$F190*1000,"nb")</f>
        <v>0</v>
      </c>
      <c r="O190" s="206">
        <f>IFERROR('Tabel 11'!N190/'Tabel 12'!$F190*1000,"nb")</f>
        <v>18.759392651707522</v>
      </c>
      <c r="P190" s="206">
        <f>IFERROR('Tabel 11'!O190/'Tabel 12'!$F190*1000,"nb")</f>
        <v>6.944084572731513</v>
      </c>
      <c r="Q190" s="206">
        <f>IFERROR('Tabel 11'!P190/'Tabel 12'!$F190*1000,"nb")</f>
        <v>11.815308078976006</v>
      </c>
      <c r="R190" s="206">
        <f>IFERROR('Tabel 11'!Q190/'Tabel 12'!$F190*1000,"nb")</f>
        <v>0.77732289993263204</v>
      </c>
      <c r="S190" s="206">
        <f>IFERROR('Tabel 11'!R190/'Tabel 12'!$F190*1000,"nb")</f>
        <v>43.478260869565219</v>
      </c>
      <c r="T190" s="206">
        <f>IFERROR('Tabel 11'!S190/'Tabel 12'!$F190*1000,"nb")</f>
        <v>42.882313312950195</v>
      </c>
      <c r="U190" s="206">
        <f>IFERROR('Tabel 11'!T190/'Tabel 12'!$F190*1000,"nb")</f>
        <v>0.59594755661501786</v>
      </c>
      <c r="V190" s="206">
        <f>IFERROR('Tabel 11'!U190/'Tabel 12'!$F190*1000,"nb")</f>
        <v>0</v>
      </c>
      <c r="W190" s="206">
        <f>IFERROR('Tabel 11'!V190/'Tabel 12'!$F190*1000,"nb")</f>
        <v>0</v>
      </c>
      <c r="X190" s="206"/>
      <c r="Y190" s="206">
        <f>IFERROR('Tabel 11'!X190/'Tabel 12'!$F190*1000,"nb")</f>
        <v>1.1141628232367724</v>
      </c>
      <c r="Z190" s="1"/>
    </row>
    <row r="191" spans="4:26" x14ac:dyDescent="0.25">
      <c r="D191" s="1" t="s">
        <v>593</v>
      </c>
      <c r="E191" s="1" t="s">
        <v>594</v>
      </c>
      <c r="F191" s="94">
        <v>27575</v>
      </c>
      <c r="H191" s="206">
        <f>IFERROR('Tabel 11'!G191/'Tabel 12'!$F191*1000,"nb")</f>
        <v>57.044424297370803</v>
      </c>
      <c r="I191" s="206">
        <f>IFERROR('Tabel 11'!H191/'Tabel 12'!$F191*1000,"nb")</f>
        <v>27.524932003626471</v>
      </c>
      <c r="J191" s="206">
        <f>IFERROR('Tabel 11'!I191/'Tabel 12'!$F191*1000,"nb")</f>
        <v>3.6990027198549411</v>
      </c>
      <c r="K191" s="206">
        <f>IFERROR('Tabel 11'!J191/'Tabel 12'!$F191*1000,"nb")</f>
        <v>3.4088848594741616</v>
      </c>
      <c r="L191" s="206">
        <f>IFERROR('Tabel 11'!K191/'Tabel 12'!$F191*1000,"nb")</f>
        <v>15.775158658204894</v>
      </c>
      <c r="M191" s="206">
        <f>IFERROR('Tabel 11'!L191/'Tabel 12'!$F191*1000,"nb")</f>
        <v>0.10879419764279238</v>
      </c>
      <c r="N191" s="206">
        <f>IFERROR('Tabel 11'!M191/'Tabel 12'!$F191*1000,"nb")</f>
        <v>4.5330915684496826</v>
      </c>
      <c r="O191" s="206">
        <f>IFERROR('Tabel 11'!N191/'Tabel 12'!$F191*1000,"nb")</f>
        <v>4.7869446962828652</v>
      </c>
      <c r="P191" s="206">
        <f>IFERROR('Tabel 11'!O191/'Tabel 12'!$F191*1000,"nb")</f>
        <v>3.3000906618313692</v>
      </c>
      <c r="Q191" s="206">
        <f>IFERROR('Tabel 11'!P191/'Tabel 12'!$F191*1000,"nb")</f>
        <v>1.4868540344514958</v>
      </c>
      <c r="R191" s="206">
        <f>IFERROR('Tabel 11'!Q191/'Tabel 12'!$F191*1000,"nb")</f>
        <v>2.5747960108794197</v>
      </c>
      <c r="S191" s="206">
        <f>IFERROR('Tabel 11'!R191/'Tabel 12'!$F191*1000,"nb")</f>
        <v>22.157751586582052</v>
      </c>
      <c r="T191" s="206">
        <f>IFERROR('Tabel 11'!S191/'Tabel 12'!$F191*1000,"nb")</f>
        <v>20.380779691749773</v>
      </c>
      <c r="U191" s="206">
        <f>IFERROR('Tabel 11'!T191/'Tabel 12'!$F191*1000,"nb")</f>
        <v>1.7769718948322755</v>
      </c>
      <c r="V191" s="206">
        <f>IFERROR('Tabel 11'!U191/'Tabel 12'!$F191*1000,"nb")</f>
        <v>0</v>
      </c>
      <c r="W191" s="206">
        <f>IFERROR('Tabel 11'!V191/'Tabel 12'!$F191*1000,"nb")</f>
        <v>0</v>
      </c>
      <c r="X191" s="206"/>
      <c r="Y191" s="206">
        <f>IFERROR('Tabel 11'!X191/'Tabel 12'!$F191*1000,"nb")</f>
        <v>1.3055303717135085</v>
      </c>
      <c r="Z191" s="1"/>
    </row>
    <row r="192" spans="4:26" x14ac:dyDescent="0.25">
      <c r="D192" s="1" t="s">
        <v>597</v>
      </c>
      <c r="E192" s="1" t="s">
        <v>598</v>
      </c>
      <c r="F192" s="94">
        <v>48964</v>
      </c>
      <c r="H192" s="206">
        <f>IFERROR('Tabel 11'!G192/'Tabel 12'!$F192*1000,"nb")</f>
        <v>157.91193529940364</v>
      </c>
      <c r="I192" s="206">
        <f>IFERROR('Tabel 11'!H192/'Tabel 12'!$F192*1000,"nb")</f>
        <v>82.346213544645039</v>
      </c>
      <c r="J192" s="206">
        <f>IFERROR('Tabel 11'!I192/'Tabel 12'!$F192*1000,"nb")</f>
        <v>44.277428314680172</v>
      </c>
      <c r="K192" s="206">
        <f>IFERROR('Tabel 11'!J192/'Tabel 12'!$F192*1000,"nb")</f>
        <v>9.4763499714075632</v>
      </c>
      <c r="L192" s="206">
        <f>IFERROR('Tabel 11'!K192/'Tabel 12'!$F192*1000,"nb")</f>
        <v>7.5157258393922071</v>
      </c>
      <c r="M192" s="206">
        <f>IFERROR('Tabel 11'!L192/'Tabel 12'!$F192*1000,"nb")</f>
        <v>1.7768156196389184</v>
      </c>
      <c r="N192" s="206">
        <f>IFERROR('Tabel 11'!M192/'Tabel 12'!$F192*1000,"nb")</f>
        <v>19.299893799526185</v>
      </c>
      <c r="O192" s="206">
        <f>IFERROR('Tabel 11'!N192/'Tabel 12'!$F192*1000,"nb")</f>
        <v>23.752144432644393</v>
      </c>
      <c r="P192" s="206">
        <f>IFERROR('Tabel 11'!O192/'Tabel 12'!$F192*1000,"nb")</f>
        <v>7.1889551507229807</v>
      </c>
      <c r="Q192" s="206">
        <f>IFERROR('Tabel 11'!P192/'Tabel 12'!$F192*1000,"nb")</f>
        <v>16.563189281921414</v>
      </c>
      <c r="R192" s="206">
        <f>IFERROR('Tabel 11'!Q192/'Tabel 12'!$F192*1000,"nb")</f>
        <v>16.052610080875745</v>
      </c>
      <c r="S192" s="206">
        <f>IFERROR('Tabel 11'!R192/'Tabel 12'!$F192*1000,"nb")</f>
        <v>35.760967241238461</v>
      </c>
      <c r="T192" s="206">
        <f>IFERROR('Tabel 11'!S192/'Tabel 12'!$F192*1000,"nb")</f>
        <v>35.189118536067312</v>
      </c>
      <c r="U192" s="206">
        <f>IFERROR('Tabel 11'!T192/'Tabel 12'!$F192*1000,"nb")</f>
        <v>0.57184870517114605</v>
      </c>
      <c r="V192" s="206">
        <f>IFERROR('Tabel 11'!U192/'Tabel 12'!$F192*1000,"nb")</f>
        <v>0</v>
      </c>
      <c r="W192" s="206">
        <f>IFERROR('Tabel 11'!V192/'Tabel 12'!$F192*1000,"nb")</f>
        <v>0</v>
      </c>
      <c r="X192" s="206"/>
      <c r="Y192" s="206">
        <f>IFERROR('Tabel 11'!X192/'Tabel 12'!$F192*1000,"nb")</f>
        <v>21.035863083081445</v>
      </c>
      <c r="Z192" s="1"/>
    </row>
    <row r="193" spans="4:26" x14ac:dyDescent="0.25">
      <c r="D193" s="1" t="s">
        <v>599</v>
      </c>
      <c r="E193" s="1" t="s">
        <v>600</v>
      </c>
      <c r="F193" s="94">
        <v>22896</v>
      </c>
      <c r="H193" s="206">
        <f>IFERROR('Tabel 11'!G193/'Tabel 12'!$F193*1000,"nb")</f>
        <v>40.705800139762403</v>
      </c>
      <c r="I193" s="206">
        <f>IFERROR('Tabel 11'!H193/'Tabel 12'!$F193*1000,"nb")</f>
        <v>12.6659678546471</v>
      </c>
      <c r="J193" s="206">
        <f>IFERROR('Tabel 11'!I193/'Tabel 12'!$F193*1000,"nb")</f>
        <v>5.2410901467505244</v>
      </c>
      <c r="K193" s="206">
        <f>IFERROR('Tabel 11'!J193/'Tabel 12'!$F193*1000,"nb")</f>
        <v>0</v>
      </c>
      <c r="L193" s="206">
        <f>IFERROR('Tabel 11'!K193/'Tabel 12'!$F193*1000,"nb")</f>
        <v>5.5904961565338924</v>
      </c>
      <c r="M193" s="206">
        <f>IFERROR('Tabel 11'!L193/'Tabel 12'!$F193*1000,"nb")</f>
        <v>0</v>
      </c>
      <c r="N193" s="206">
        <f>IFERROR('Tabel 11'!M193/'Tabel 12'!$F193*1000,"nb")</f>
        <v>1.8343815513626835</v>
      </c>
      <c r="O193" s="206">
        <f>IFERROR('Tabel 11'!N193/'Tabel 12'!$F193*1000,"nb")</f>
        <v>2.2711390635918938</v>
      </c>
      <c r="P193" s="206">
        <f>IFERROR('Tabel 11'!O193/'Tabel 12'!$F193*1000,"nb")</f>
        <v>1.7033542976939202</v>
      </c>
      <c r="Q193" s="206">
        <f>IFERROR('Tabel 11'!P193/'Tabel 12'!$F193*1000,"nb")</f>
        <v>0.56778476589797344</v>
      </c>
      <c r="R193" s="206">
        <f>IFERROR('Tabel 11'!Q193/'Tabel 12'!$F193*1000,"nb")</f>
        <v>2.882599580712788</v>
      </c>
      <c r="S193" s="206">
        <f>IFERROR('Tabel 11'!R193/'Tabel 12'!$F193*1000,"nb")</f>
        <v>22.886093640810621</v>
      </c>
      <c r="T193" s="206">
        <f>IFERROR('Tabel 11'!S193/'Tabel 12'!$F193*1000,"nb")</f>
        <v>22.886093640810621</v>
      </c>
      <c r="U193" s="206">
        <f>IFERROR('Tabel 11'!T193/'Tabel 12'!$F193*1000,"nb")</f>
        <v>0</v>
      </c>
      <c r="V193" s="206">
        <f>IFERROR('Tabel 11'!U193/'Tabel 12'!$F193*1000,"nb")</f>
        <v>0</v>
      </c>
      <c r="W193" s="206">
        <f>IFERROR('Tabel 11'!V193/'Tabel 12'!$F193*1000,"nb")</f>
        <v>0</v>
      </c>
      <c r="X193" s="206"/>
      <c r="Y193" s="206">
        <f>IFERROR('Tabel 11'!X193/'Tabel 12'!$F193*1000,"nb")</f>
        <v>4.6733053808525513</v>
      </c>
      <c r="Z193" s="1"/>
    </row>
    <row r="194" spans="4:26" x14ac:dyDescent="0.25">
      <c r="D194" s="1" t="s">
        <v>603</v>
      </c>
      <c r="E194" s="1" t="s">
        <v>604</v>
      </c>
      <c r="F194" s="94">
        <v>26085</v>
      </c>
      <c r="H194" s="206">
        <f>IFERROR('Tabel 11'!G194/'Tabel 12'!$F194*1000,"nb")</f>
        <v>34.694268736821932</v>
      </c>
      <c r="I194" s="206">
        <f>IFERROR('Tabel 11'!H194/'Tabel 12'!$F194*1000,"nb")</f>
        <v>11.155836687751583</v>
      </c>
      <c r="J194" s="206">
        <f>IFERROR('Tabel 11'!I194/'Tabel 12'!$F194*1000,"nb")</f>
        <v>1.1884224650182096</v>
      </c>
      <c r="K194" s="206">
        <f>IFERROR('Tabel 11'!J194/'Tabel 12'!$F194*1000,"nb")</f>
        <v>0</v>
      </c>
      <c r="L194" s="206">
        <f>IFERROR('Tabel 11'!K194/'Tabel 12'!$F194*1000,"nb")</f>
        <v>7.1305347901092588</v>
      </c>
      <c r="M194" s="206">
        <f>IFERROR('Tabel 11'!L194/'Tabel 12'!$F194*1000,"nb")</f>
        <v>0</v>
      </c>
      <c r="N194" s="206">
        <f>IFERROR('Tabel 11'!M194/'Tabel 12'!$F194*1000,"nb")</f>
        <v>2.8368794326241136</v>
      </c>
      <c r="O194" s="206">
        <f>IFERROR('Tabel 11'!N194/'Tabel 12'!$F194*1000,"nb")</f>
        <v>5.4054054054054053</v>
      </c>
      <c r="P194" s="206">
        <f>IFERROR('Tabel 11'!O194/'Tabel 12'!$F194*1000,"nb")</f>
        <v>0</v>
      </c>
      <c r="Q194" s="206">
        <f>IFERROR('Tabel 11'!P194/'Tabel 12'!$F194*1000,"nb")</f>
        <v>5.4054054054054053</v>
      </c>
      <c r="R194" s="206">
        <f>IFERROR('Tabel 11'!Q194/'Tabel 12'!$F194*1000,"nb")</f>
        <v>2.2235000958405213</v>
      </c>
      <c r="S194" s="206">
        <f>IFERROR('Tabel 11'!R194/'Tabel 12'!$F194*1000,"nb")</f>
        <v>15.909526547824422</v>
      </c>
      <c r="T194" s="206">
        <f>IFERROR('Tabel 11'!S194/'Tabel 12'!$F194*1000,"nb")</f>
        <v>15.526164462334675</v>
      </c>
      <c r="U194" s="206">
        <f>IFERROR('Tabel 11'!T194/'Tabel 12'!$F194*1000,"nb")</f>
        <v>0</v>
      </c>
      <c r="V194" s="206">
        <f>IFERROR('Tabel 11'!U194/'Tabel 12'!$F194*1000,"nb")</f>
        <v>0.38336208548974504</v>
      </c>
      <c r="W194" s="206">
        <f>IFERROR('Tabel 11'!V194/'Tabel 12'!$F194*1000,"nb")</f>
        <v>0</v>
      </c>
      <c r="X194" s="206"/>
      <c r="Y194" s="206">
        <f>IFERROR('Tabel 11'!X194/'Tabel 12'!$F194*1000,"nb")</f>
        <v>5.1370519455625843</v>
      </c>
      <c r="Z194" s="1"/>
    </row>
    <row r="195" spans="4:26" x14ac:dyDescent="0.25">
      <c r="D195" s="1" t="s">
        <v>605</v>
      </c>
      <c r="E195" s="1" t="s">
        <v>606</v>
      </c>
      <c r="F195" s="94">
        <v>21953</v>
      </c>
      <c r="H195" s="206">
        <f>IFERROR('Tabel 11'!G195/'Tabel 12'!$F195*1000,"nb")</f>
        <v>100.66961235366465</v>
      </c>
      <c r="I195" s="206">
        <f>IFERROR('Tabel 11'!H195/'Tabel 12'!$F195*1000,"nb")</f>
        <v>36.350384913223706</v>
      </c>
      <c r="J195" s="206">
        <f>IFERROR('Tabel 11'!I195/'Tabel 12'!$F195*1000,"nb")</f>
        <v>10.795791008062679</v>
      </c>
      <c r="K195" s="206">
        <f>IFERROR('Tabel 11'!J195/'Tabel 12'!$F195*1000,"nb")</f>
        <v>13.847765681228079</v>
      </c>
      <c r="L195" s="206">
        <f>IFERROR('Tabel 11'!K195/'Tabel 12'!$F195*1000,"nb")</f>
        <v>10.977998451236733</v>
      </c>
      <c r="M195" s="206">
        <f>IFERROR('Tabel 11'!L195/'Tabel 12'!$F195*1000,"nb")</f>
        <v>0</v>
      </c>
      <c r="N195" s="206">
        <f>IFERROR('Tabel 11'!M195/'Tabel 12'!$F195*1000,"nb")</f>
        <v>0.72882977269621463</v>
      </c>
      <c r="O195" s="206">
        <f>IFERROR('Tabel 11'!N195/'Tabel 12'!$F195*1000,"nb")</f>
        <v>23.960278777388055</v>
      </c>
      <c r="P195" s="206">
        <f>IFERROR('Tabel 11'!O195/'Tabel 12'!$F195*1000,"nb")</f>
        <v>16.990844075980505</v>
      </c>
      <c r="Q195" s="206">
        <f>IFERROR('Tabel 11'!P195/'Tabel 12'!$F195*1000,"nb")</f>
        <v>6.9694347014075531</v>
      </c>
      <c r="R195" s="206">
        <f>IFERROR('Tabel 11'!Q195/'Tabel 12'!$F195*1000,"nb")</f>
        <v>27.649979501662642</v>
      </c>
      <c r="S195" s="206">
        <f>IFERROR('Tabel 11'!R195/'Tabel 12'!$F195*1000,"nb")</f>
        <v>12.708969161390241</v>
      </c>
      <c r="T195" s="206">
        <f>IFERROR('Tabel 11'!S195/'Tabel 12'!$F195*1000,"nb")</f>
        <v>12.708969161390241</v>
      </c>
      <c r="U195" s="206">
        <f>IFERROR('Tabel 11'!T195/'Tabel 12'!$F195*1000,"nb")</f>
        <v>0</v>
      </c>
      <c r="V195" s="206">
        <f>IFERROR('Tabel 11'!U195/'Tabel 12'!$F195*1000,"nb")</f>
        <v>0</v>
      </c>
      <c r="W195" s="206">
        <f>IFERROR('Tabel 11'!V195/'Tabel 12'!$F195*1000,"nb")</f>
        <v>0</v>
      </c>
      <c r="X195" s="206"/>
      <c r="Y195" s="206">
        <f>IFERROR('Tabel 11'!X195/'Tabel 12'!$F195*1000,"nb")</f>
        <v>9.019268437115656</v>
      </c>
      <c r="Z195" s="1"/>
    </row>
    <row r="196" spans="4:26" x14ac:dyDescent="0.25">
      <c r="D196" s="1" t="s">
        <v>576</v>
      </c>
      <c r="E196" s="1" t="s">
        <v>577</v>
      </c>
      <c r="F196" s="94">
        <v>44720</v>
      </c>
      <c r="H196" s="206">
        <f>IFERROR('Tabel 11'!G196/'Tabel 12'!$F196*1000,"nb")</f>
        <v>24.754025044722717</v>
      </c>
      <c r="I196" s="206">
        <f>IFERROR('Tabel 11'!H196/'Tabel 12'!$F196*1000,"nb")</f>
        <v>5.2549194991055455</v>
      </c>
      <c r="J196" s="206">
        <f>IFERROR('Tabel 11'!I196/'Tabel 12'!$F196*1000,"nb")</f>
        <v>0.56127012522361364</v>
      </c>
      <c r="K196" s="206">
        <f>IFERROR('Tabel 11'!J196/'Tabel 12'!$F196*1000,"nb")</f>
        <v>0</v>
      </c>
      <c r="L196" s="206">
        <f>IFERROR('Tabel 11'!K196/'Tabel 12'!$F196*1000,"nb")</f>
        <v>3.705277280858676</v>
      </c>
      <c r="M196" s="206">
        <f>IFERROR('Tabel 11'!L196/'Tabel 12'!$F196*1000,"nb")</f>
        <v>0</v>
      </c>
      <c r="N196" s="206">
        <f>IFERROR('Tabel 11'!M196/'Tabel 12'!$F196*1000,"nb")</f>
        <v>0.9883720930232559</v>
      </c>
      <c r="O196" s="206">
        <f>IFERROR('Tabel 11'!N196/'Tabel 12'!$F196*1000,"nb")</f>
        <v>0.35778175313059035</v>
      </c>
      <c r="P196" s="206">
        <f>IFERROR('Tabel 11'!O196/'Tabel 12'!$F196*1000,"nb")</f>
        <v>0.35778175313059035</v>
      </c>
      <c r="Q196" s="206">
        <f>IFERROR('Tabel 11'!P196/'Tabel 12'!$F196*1000,"nb")</f>
        <v>0</v>
      </c>
      <c r="R196" s="206">
        <f>IFERROR('Tabel 11'!Q196/'Tabel 12'!$F196*1000,"nb")</f>
        <v>3.242397137745975</v>
      </c>
      <c r="S196" s="206">
        <f>IFERROR('Tabel 11'!R196/'Tabel 12'!$F196*1000,"nb")</f>
        <v>15.89892665474061</v>
      </c>
      <c r="T196" s="206">
        <f>IFERROR('Tabel 11'!S196/'Tabel 12'!$F196*1000,"nb")</f>
        <v>14.780858676207513</v>
      </c>
      <c r="U196" s="206">
        <f>IFERROR('Tabel 11'!T196/'Tabel 12'!$F196*1000,"nb")</f>
        <v>1.1180679785330947</v>
      </c>
      <c r="V196" s="206">
        <f>IFERROR('Tabel 11'!U196/'Tabel 12'!$F196*1000,"nb")</f>
        <v>0</v>
      </c>
      <c r="W196" s="206">
        <f>IFERROR('Tabel 11'!V196/'Tabel 12'!$F196*1000,"nb")</f>
        <v>0</v>
      </c>
      <c r="X196" s="206"/>
      <c r="Y196" s="206">
        <f>IFERROR('Tabel 11'!X196/'Tabel 12'!$F196*1000,"nb")</f>
        <v>1.0062611806797854</v>
      </c>
      <c r="Z196" s="1"/>
    </row>
    <row r="197" spans="4:26" x14ac:dyDescent="0.25">
      <c r="D197" s="1" t="s">
        <v>71</v>
      </c>
      <c r="E197" s="1" t="s">
        <v>72</v>
      </c>
      <c r="F197" s="94">
        <v>32060</v>
      </c>
      <c r="H197" s="206">
        <f>IFERROR('Tabel 11'!G197/'Tabel 12'!$F197*1000,"nb")</f>
        <v>40.517779164067377</v>
      </c>
      <c r="I197" s="206">
        <f>IFERROR('Tabel 11'!H197/'Tabel 12'!$F197*1000,"nb")</f>
        <v>17.747972551466002</v>
      </c>
      <c r="J197" s="206">
        <f>IFERROR('Tabel 11'!I197/'Tabel 12'!$F197*1000,"nb")</f>
        <v>6.8309419837804111</v>
      </c>
      <c r="K197" s="206">
        <f>IFERROR('Tabel 11'!J197/'Tabel 12'!$F197*1000,"nb")</f>
        <v>0</v>
      </c>
      <c r="L197" s="206">
        <f>IFERROR('Tabel 11'!K197/'Tabel 12'!$F197*1000,"nb")</f>
        <v>10.449157829070494</v>
      </c>
      <c r="M197" s="206">
        <f>IFERROR('Tabel 11'!L197/'Tabel 12'!$F197*1000,"nb")</f>
        <v>0</v>
      </c>
      <c r="N197" s="206">
        <f>IFERROR('Tabel 11'!M197/'Tabel 12'!$F197*1000,"nb")</f>
        <v>0.46787273861509671</v>
      </c>
      <c r="O197" s="206">
        <f>IFERROR('Tabel 11'!N197/'Tabel 12'!$F197*1000,"nb")</f>
        <v>1.4348097317529631</v>
      </c>
      <c r="P197" s="206">
        <f>IFERROR('Tabel 11'!O197/'Tabel 12'!$F197*1000,"nb")</f>
        <v>1.4348097317529631</v>
      </c>
      <c r="Q197" s="206">
        <f>IFERROR('Tabel 11'!P197/'Tabel 12'!$F197*1000,"nb")</f>
        <v>0</v>
      </c>
      <c r="R197" s="206">
        <f>IFERROR('Tabel 11'!Q197/'Tabel 12'!$F197*1000,"nb")</f>
        <v>2.2145976294447909</v>
      </c>
      <c r="S197" s="206">
        <f>IFERROR('Tabel 11'!R197/'Tabel 12'!$F197*1000,"nb")</f>
        <v>19.120399251403619</v>
      </c>
      <c r="T197" s="206">
        <f>IFERROR('Tabel 11'!S197/'Tabel 12'!$F197*1000,"nb")</f>
        <v>18.496568933250156</v>
      </c>
      <c r="U197" s="206">
        <f>IFERROR('Tabel 11'!T197/'Tabel 12'!$F197*1000,"nb")</f>
        <v>0.62383031815346224</v>
      </c>
      <c r="V197" s="206">
        <f>IFERROR('Tabel 11'!U197/'Tabel 12'!$F197*1000,"nb")</f>
        <v>0</v>
      </c>
      <c r="W197" s="206">
        <f>IFERROR('Tabel 11'!V197/'Tabel 12'!$F197*1000,"nb")</f>
        <v>0</v>
      </c>
      <c r="X197" s="206"/>
      <c r="Y197" s="206">
        <f>IFERROR('Tabel 11'!X197/'Tabel 12'!$F197*1000,"nb")</f>
        <v>2.3705552089831565</v>
      </c>
      <c r="Z197" s="1"/>
    </row>
    <row r="198" spans="4:26" x14ac:dyDescent="0.25">
      <c r="D198" s="1" t="s">
        <v>276</v>
      </c>
      <c r="E198" s="1" t="s">
        <v>277</v>
      </c>
      <c r="F198" s="94">
        <v>30216</v>
      </c>
      <c r="H198" s="206">
        <f>IFERROR('Tabel 11'!G198/'Tabel 12'!$F198*1000,"nb")</f>
        <v>53.547789250728087</v>
      </c>
      <c r="I198" s="206">
        <f>IFERROR('Tabel 11'!H198/'Tabel 12'!$F198*1000,"nb")</f>
        <v>26.674609478422031</v>
      </c>
      <c r="J198" s="206">
        <f>IFERROR('Tabel 11'!I198/'Tabel 12'!$F198*1000,"nb")</f>
        <v>8.4723325390521573</v>
      </c>
      <c r="K198" s="206">
        <f>IFERROR('Tabel 11'!J198/'Tabel 12'!$F198*1000,"nb")</f>
        <v>10.325655281969818</v>
      </c>
      <c r="L198" s="206">
        <f>IFERROR('Tabel 11'!K198/'Tabel 12'!$F198*1000,"nb")</f>
        <v>6.7844850410378603</v>
      </c>
      <c r="M198" s="206">
        <f>IFERROR('Tabel 11'!L198/'Tabel 12'!$F198*1000,"nb")</f>
        <v>0</v>
      </c>
      <c r="N198" s="206">
        <f>IFERROR('Tabel 11'!M198/'Tabel 12'!$F198*1000,"nb")</f>
        <v>1.0921366163621922</v>
      </c>
      <c r="O198" s="206">
        <f>IFERROR('Tabel 11'!N198/'Tabel 12'!$F198*1000,"nb")</f>
        <v>2.9785544082605244</v>
      </c>
      <c r="P198" s="206">
        <f>IFERROR('Tabel 11'!O198/'Tabel 12'!$F198*1000,"nb")</f>
        <v>0</v>
      </c>
      <c r="Q198" s="206">
        <f>IFERROR('Tabel 11'!P198/'Tabel 12'!$F198*1000,"nb")</f>
        <v>2.9785544082605244</v>
      </c>
      <c r="R198" s="206">
        <f>IFERROR('Tabel 11'!Q198/'Tabel 12'!$F198*1000,"nb")</f>
        <v>3.3425999470479217</v>
      </c>
      <c r="S198" s="206">
        <f>IFERROR('Tabel 11'!R198/'Tabel 12'!$F198*1000,"nb")</f>
        <v>20.552025416997619</v>
      </c>
      <c r="T198" s="206">
        <f>IFERROR('Tabel 11'!S198/'Tabel 12'!$F198*1000,"nb")</f>
        <v>19.956314535345513</v>
      </c>
      <c r="U198" s="206">
        <f>IFERROR('Tabel 11'!T198/'Tabel 12'!$F198*1000,"nb")</f>
        <v>0.59571088165210484</v>
      </c>
      <c r="V198" s="206">
        <f>IFERROR('Tabel 11'!U198/'Tabel 12'!$F198*1000,"nb")</f>
        <v>0</v>
      </c>
      <c r="W198" s="206">
        <f>IFERROR('Tabel 11'!V198/'Tabel 12'!$F198*1000,"nb")</f>
        <v>0</v>
      </c>
      <c r="X198" s="206"/>
      <c r="Y198" s="206">
        <f>IFERROR('Tabel 11'!X198/'Tabel 12'!$F198*1000,"nb")</f>
        <v>7.1485305798252581</v>
      </c>
      <c r="Z198" s="1"/>
    </row>
    <row r="199" spans="4:26" x14ac:dyDescent="0.25">
      <c r="D199" s="1" t="s">
        <v>278</v>
      </c>
      <c r="E199" s="1" t="s">
        <v>279</v>
      </c>
      <c r="F199" s="94">
        <v>32973</v>
      </c>
      <c r="H199" s="206">
        <f>IFERROR('Tabel 11'!G199/'Tabel 12'!$F199*1000,"nb")</f>
        <v>43.82373457070937</v>
      </c>
      <c r="I199" s="206">
        <f>IFERROR('Tabel 11'!H199/'Tabel 12'!$F199*1000,"nb")</f>
        <v>14.830315712855972</v>
      </c>
      <c r="J199" s="206">
        <f>IFERROR('Tabel 11'!I199/'Tabel 12'!$F199*1000,"nb")</f>
        <v>0</v>
      </c>
      <c r="K199" s="206">
        <f>IFERROR('Tabel 11'!J199/'Tabel 12'!$F199*1000,"nb")</f>
        <v>14.830315712855972</v>
      </c>
      <c r="L199" s="206">
        <f>IFERROR('Tabel 11'!K199/'Tabel 12'!$F199*1000,"nb")</f>
        <v>0</v>
      </c>
      <c r="M199" s="206">
        <f>IFERROR('Tabel 11'!L199/'Tabel 12'!$F199*1000,"nb")</f>
        <v>0</v>
      </c>
      <c r="N199" s="206">
        <f>IFERROR('Tabel 11'!M199/'Tabel 12'!$F199*1000,"nb")</f>
        <v>0</v>
      </c>
      <c r="O199" s="206">
        <f>IFERROR('Tabel 11'!N199/'Tabel 12'!$F199*1000,"nb")</f>
        <v>10.37212264580111</v>
      </c>
      <c r="P199" s="206">
        <f>IFERROR('Tabel 11'!O199/'Tabel 12'!$F199*1000,"nb")</f>
        <v>7.7639280623540472</v>
      </c>
      <c r="Q199" s="206">
        <f>IFERROR('Tabel 11'!P199/'Tabel 12'!$F199*1000,"nb")</f>
        <v>2.6081945834470628</v>
      </c>
      <c r="R199" s="206">
        <f>IFERROR('Tabel 11'!Q199/'Tabel 12'!$F199*1000,"nb")</f>
        <v>2.8811451793891973</v>
      </c>
      <c r="S199" s="206">
        <f>IFERROR('Tabel 11'!R199/'Tabel 12'!$F199*1000,"nb")</f>
        <v>15.740151032663089</v>
      </c>
      <c r="T199" s="206">
        <f>IFERROR('Tabel 11'!S199/'Tabel 12'!$F199*1000,"nb")</f>
        <v>14.951627088830254</v>
      </c>
      <c r="U199" s="206">
        <f>IFERROR('Tabel 11'!T199/'Tabel 12'!$F199*1000,"nb")</f>
        <v>0.78852394383283297</v>
      </c>
      <c r="V199" s="206">
        <f>IFERROR('Tabel 11'!U199/'Tabel 12'!$F199*1000,"nb")</f>
        <v>0</v>
      </c>
      <c r="W199" s="206">
        <f>IFERROR('Tabel 11'!V199/'Tabel 12'!$F199*1000,"nb")</f>
        <v>0</v>
      </c>
      <c r="X199" s="206"/>
      <c r="Y199" s="206">
        <f>IFERROR('Tabel 11'!X199/'Tabel 12'!$F199*1000,"nb")</f>
        <v>0.60655687987140994</v>
      </c>
      <c r="Z199" s="1"/>
    </row>
    <row r="200" spans="4:26" x14ac:dyDescent="0.25">
      <c r="D200" s="1" t="s">
        <v>282</v>
      </c>
      <c r="E200" s="1" t="s">
        <v>283</v>
      </c>
      <c r="F200" s="94">
        <v>32437</v>
      </c>
      <c r="H200" s="206">
        <f>IFERROR('Tabel 11'!G200/'Tabel 12'!$F200*1000,"nb")</f>
        <v>51.391928970003391</v>
      </c>
      <c r="I200" s="206">
        <f>IFERROR('Tabel 11'!H200/'Tabel 12'!$F200*1000,"nb")</f>
        <v>28.547646206492587</v>
      </c>
      <c r="J200" s="206">
        <f>IFERROR('Tabel 11'!I200/'Tabel 12'!$F200*1000,"nb")</f>
        <v>14.890402934919999</v>
      </c>
      <c r="K200" s="206">
        <f>IFERROR('Tabel 11'!J200/'Tabel 12'!$F200*1000,"nb")</f>
        <v>3.5761630237074944</v>
      </c>
      <c r="L200" s="206">
        <f>IFERROR('Tabel 11'!K200/'Tabel 12'!$F200*1000,"nb")</f>
        <v>0</v>
      </c>
      <c r="M200" s="206">
        <f>IFERROR('Tabel 11'!L200/'Tabel 12'!$F200*1000,"nb")</f>
        <v>0</v>
      </c>
      <c r="N200" s="206">
        <f>IFERROR('Tabel 11'!M200/'Tabel 12'!$F200*1000,"nb")</f>
        <v>10.081080247865092</v>
      </c>
      <c r="O200" s="206">
        <f>IFERROR('Tabel 11'!N200/'Tabel 12'!$F200*1000,"nb")</f>
        <v>11.314239911212505</v>
      </c>
      <c r="P200" s="206">
        <f>IFERROR('Tabel 11'!O200/'Tabel 12'!$F200*1000,"nb")</f>
        <v>7.0598390726639328</v>
      </c>
      <c r="Q200" s="206">
        <f>IFERROR('Tabel 11'!P200/'Tabel 12'!$F200*1000,"nb")</f>
        <v>4.2544008385485714</v>
      </c>
      <c r="R200" s="206">
        <f>IFERROR('Tabel 11'!Q200/'Tabel 12'!$F200*1000,"nb")</f>
        <v>2.7746092425316768</v>
      </c>
      <c r="S200" s="206">
        <f>IFERROR('Tabel 11'!R200/'Tabel 12'!$F200*1000,"nb")</f>
        <v>8.7554336097666248</v>
      </c>
      <c r="T200" s="206">
        <f>IFERROR('Tabel 11'!S200/'Tabel 12'!$F200*1000,"nb")</f>
        <v>8.0463668033418632</v>
      </c>
      <c r="U200" s="206">
        <f>IFERROR('Tabel 11'!T200/'Tabel 12'!$F200*1000,"nb")</f>
        <v>0.52409285692265006</v>
      </c>
      <c r="V200" s="206">
        <f>IFERROR('Tabel 11'!U200/'Tabel 12'!$F200*1000,"nb")</f>
        <v>0.1849739495021118</v>
      </c>
      <c r="W200" s="206">
        <f>IFERROR('Tabel 11'!V200/'Tabel 12'!$F200*1000,"nb")</f>
        <v>0</v>
      </c>
      <c r="X200" s="206"/>
      <c r="Y200" s="206">
        <f>IFERROR('Tabel 11'!X200/'Tabel 12'!$F200*1000,"nb")</f>
        <v>4.5318617628017392</v>
      </c>
      <c r="Z200" s="1"/>
    </row>
    <row r="201" spans="4:26" x14ac:dyDescent="0.25">
      <c r="D201" s="1" t="s">
        <v>288</v>
      </c>
      <c r="E201" s="1" t="s">
        <v>289</v>
      </c>
      <c r="F201" s="94">
        <v>43869</v>
      </c>
      <c r="H201" s="206">
        <f>IFERROR('Tabel 11'!G201/'Tabel 12'!$F201*1000,"nb")</f>
        <v>88.718685176320406</v>
      </c>
      <c r="I201" s="206">
        <f>IFERROR('Tabel 11'!H201/'Tabel 12'!$F201*1000,"nb")</f>
        <v>54.389204221659945</v>
      </c>
      <c r="J201" s="206">
        <f>IFERROR('Tabel 11'!I201/'Tabel 12'!$F201*1000,"nb")</f>
        <v>49.351478264833936</v>
      </c>
      <c r="K201" s="206">
        <f>IFERROR('Tabel 11'!J201/'Tabel 12'!$F201*1000,"nb")</f>
        <v>0.31913196106590075</v>
      </c>
      <c r="L201" s="206">
        <f>IFERROR('Tabel 11'!K201/'Tabel 12'!$F201*1000,"nb")</f>
        <v>4.4222571747703388</v>
      </c>
      <c r="M201" s="206">
        <f>IFERROR('Tabel 11'!L201/'Tabel 12'!$F201*1000,"nb")</f>
        <v>0</v>
      </c>
      <c r="N201" s="206">
        <f>IFERROR('Tabel 11'!M201/'Tabel 12'!$F201*1000,"nb")</f>
        <v>0.29633682098976494</v>
      </c>
      <c r="O201" s="206">
        <f>IFERROR('Tabel 11'!N201/'Tabel 12'!$F201*1000,"nb")</f>
        <v>5.0149308167498692</v>
      </c>
      <c r="P201" s="206">
        <f>IFERROR('Tabel 11'!O201/'Tabel 12'!$F201*1000,"nb")</f>
        <v>2.2795140076135767</v>
      </c>
      <c r="Q201" s="206">
        <f>IFERROR('Tabel 11'!P201/'Tabel 12'!$F201*1000,"nb")</f>
        <v>2.7354168091362925</v>
      </c>
      <c r="R201" s="206">
        <f>IFERROR('Tabel 11'!Q201/'Tabel 12'!$F201*1000,"nb")</f>
        <v>4.1031252137044376</v>
      </c>
      <c r="S201" s="206">
        <f>IFERROR('Tabel 11'!R201/'Tabel 12'!$F201*1000,"nb")</f>
        <v>25.21142492420616</v>
      </c>
      <c r="T201" s="206">
        <f>IFERROR('Tabel 11'!S201/'Tabel 12'!$F201*1000,"nb")</f>
        <v>24.687136702455035</v>
      </c>
      <c r="U201" s="206">
        <f>IFERROR('Tabel 11'!T201/'Tabel 12'!$F201*1000,"nb")</f>
        <v>0.52428822175112266</v>
      </c>
      <c r="V201" s="206">
        <f>IFERROR('Tabel 11'!U201/'Tabel 12'!$F201*1000,"nb")</f>
        <v>0</v>
      </c>
      <c r="W201" s="206">
        <f>IFERROR('Tabel 11'!V201/'Tabel 12'!$F201*1000,"nb")</f>
        <v>0</v>
      </c>
      <c r="X201" s="206"/>
      <c r="Y201" s="206">
        <f>IFERROR('Tabel 11'!X201/'Tabel 12'!$F201*1000,"nb")</f>
        <v>2.7354168091362925</v>
      </c>
      <c r="Z201" s="1"/>
    </row>
    <row r="202" spans="4:26" x14ac:dyDescent="0.25">
      <c r="D202" s="1" t="s">
        <v>290</v>
      </c>
      <c r="E202" s="1" t="s">
        <v>291</v>
      </c>
      <c r="F202" s="94">
        <v>21770</v>
      </c>
      <c r="H202" s="206">
        <f>IFERROR('Tabel 11'!G202/'Tabel 12'!$F202*1000,"nb")</f>
        <v>28.020211299954063</v>
      </c>
      <c r="I202" s="206">
        <f>IFERROR('Tabel 11'!H202/'Tabel 12'!$F202*1000,"nb")</f>
        <v>0.59715204409738176</v>
      </c>
      <c r="J202" s="206">
        <f>IFERROR('Tabel 11'!I202/'Tabel 12'!$F202*1000,"nb")</f>
        <v>0</v>
      </c>
      <c r="K202" s="206">
        <f>IFERROR('Tabel 11'!J202/'Tabel 12'!$F202*1000,"nb")</f>
        <v>0</v>
      </c>
      <c r="L202" s="206">
        <f>IFERROR('Tabel 11'!K202/'Tabel 12'!$F202*1000,"nb")</f>
        <v>0.59715204409738176</v>
      </c>
      <c r="M202" s="206">
        <f>IFERROR('Tabel 11'!L202/'Tabel 12'!$F202*1000,"nb")</f>
        <v>0</v>
      </c>
      <c r="N202" s="206">
        <f>IFERROR('Tabel 11'!M202/'Tabel 12'!$F202*1000,"nb")</f>
        <v>0</v>
      </c>
      <c r="O202" s="206">
        <f>IFERROR('Tabel 11'!N202/'Tabel 12'!$F202*1000,"nb")</f>
        <v>0.96463022508038587</v>
      </c>
      <c r="P202" s="206">
        <f>IFERROR('Tabel 11'!O202/'Tabel 12'!$F202*1000,"nb")</f>
        <v>0.96463022508038587</v>
      </c>
      <c r="Q202" s="206">
        <f>IFERROR('Tabel 11'!P202/'Tabel 12'!$F202*1000,"nb")</f>
        <v>0</v>
      </c>
      <c r="R202" s="206">
        <f>IFERROR('Tabel 11'!Q202/'Tabel 12'!$F202*1000,"nb")</f>
        <v>0.2296738631143776</v>
      </c>
      <c r="S202" s="206">
        <f>IFERROR('Tabel 11'!R202/'Tabel 12'!$F202*1000,"nb")</f>
        <v>26.22875516766192</v>
      </c>
      <c r="T202" s="206">
        <f>IFERROR('Tabel 11'!S202/'Tabel 12'!$F202*1000,"nb")</f>
        <v>25.631603123564538</v>
      </c>
      <c r="U202" s="206">
        <f>IFERROR('Tabel 11'!T202/'Tabel 12'!$F202*1000,"nb")</f>
        <v>0.59715204409738176</v>
      </c>
      <c r="V202" s="206">
        <f>IFERROR('Tabel 11'!U202/'Tabel 12'!$F202*1000,"nb")</f>
        <v>0</v>
      </c>
      <c r="W202" s="206">
        <f>IFERROR('Tabel 11'!V202/'Tabel 12'!$F202*1000,"nb")</f>
        <v>0.18373909049150208</v>
      </c>
      <c r="X202" s="206"/>
      <c r="Y202" s="206">
        <f>IFERROR('Tabel 11'!X202/'Tabel 12'!$F202*1000,"nb")</f>
        <v>3.215434083601286</v>
      </c>
      <c r="Z202" s="1"/>
    </row>
    <row r="203" spans="4:26" x14ac:dyDescent="0.25">
      <c r="D203" s="1" t="s">
        <v>292</v>
      </c>
      <c r="E203" s="1" t="s">
        <v>293</v>
      </c>
      <c r="F203" s="94">
        <v>26723</v>
      </c>
      <c r="H203" s="206">
        <f>IFERROR('Tabel 11'!G203/'Tabel 12'!$F203*1000,"nb")</f>
        <v>29.263181529019946</v>
      </c>
      <c r="I203" s="206">
        <f>IFERROR('Tabel 11'!H203/'Tabel 12'!$F203*1000,"nb")</f>
        <v>7.858399131834001</v>
      </c>
      <c r="J203" s="206">
        <f>IFERROR('Tabel 11'!I203/'Tabel 12'!$F203*1000,"nb")</f>
        <v>0.74841896493657145</v>
      </c>
      <c r="K203" s="206">
        <f>IFERROR('Tabel 11'!J203/'Tabel 12'!$F203*1000,"nb")</f>
        <v>0</v>
      </c>
      <c r="L203" s="206">
        <f>IFERROR('Tabel 11'!K203/'Tabel 12'!$F203*1000,"nb")</f>
        <v>7.1099801668974294</v>
      </c>
      <c r="M203" s="206">
        <f>IFERROR('Tabel 11'!L203/'Tabel 12'!$F203*1000,"nb")</f>
        <v>0</v>
      </c>
      <c r="N203" s="206">
        <f>IFERROR('Tabel 11'!M203/'Tabel 12'!$F203*1000,"nb")</f>
        <v>0</v>
      </c>
      <c r="O203" s="206">
        <f>IFERROR('Tabel 11'!N203/'Tabel 12'!$F203*1000,"nb")</f>
        <v>0</v>
      </c>
      <c r="P203" s="206">
        <f>IFERROR('Tabel 11'!O203/'Tabel 12'!$F203*1000,"nb")</f>
        <v>0</v>
      </c>
      <c r="Q203" s="206">
        <f>IFERROR('Tabel 11'!P203/'Tabel 12'!$F203*1000,"nb")</f>
        <v>0</v>
      </c>
      <c r="R203" s="206">
        <f>IFERROR('Tabel 11'!Q203/'Tabel 12'!$F203*1000,"nb")</f>
        <v>4.5653556861130857</v>
      </c>
      <c r="S203" s="206">
        <f>IFERROR('Tabel 11'!R203/'Tabel 12'!$F203*1000,"nb")</f>
        <v>16.839426711072857</v>
      </c>
      <c r="T203" s="206">
        <f>IFERROR('Tabel 11'!S203/'Tabel 12'!$F203*1000,"nb")</f>
        <v>16.427796280357747</v>
      </c>
      <c r="U203" s="206">
        <f>IFERROR('Tabel 11'!T203/'Tabel 12'!$F203*1000,"nb")</f>
        <v>0.41163043071511429</v>
      </c>
      <c r="V203" s="206">
        <f>IFERROR('Tabel 11'!U203/'Tabel 12'!$F203*1000,"nb")</f>
        <v>0</v>
      </c>
      <c r="W203" s="206">
        <f>IFERROR('Tabel 11'!V203/'Tabel 12'!$F203*1000,"nb")</f>
        <v>0.74841896493657145</v>
      </c>
      <c r="X203" s="206"/>
      <c r="Y203" s="206">
        <f>IFERROR('Tabel 11'!X203/'Tabel 12'!$F203*1000,"nb")</f>
        <v>1.3471541368858289</v>
      </c>
      <c r="Z203" s="1"/>
    </row>
    <row r="204" spans="4:26" x14ac:dyDescent="0.25">
      <c r="D204" s="1" t="s">
        <v>294</v>
      </c>
      <c r="E204" s="1" t="s">
        <v>295</v>
      </c>
      <c r="F204" s="94">
        <v>23952</v>
      </c>
      <c r="H204" s="206">
        <f>IFERROR('Tabel 11'!G204/'Tabel 12'!$F204*1000,"nb")</f>
        <v>76.235804943219776</v>
      </c>
      <c r="I204" s="206">
        <f>IFERROR('Tabel 11'!H204/'Tabel 12'!$F204*1000,"nb")</f>
        <v>17.368069472277892</v>
      </c>
      <c r="J204" s="206">
        <f>IFERROR('Tabel 11'!I204/'Tabel 12'!$F204*1000,"nb")</f>
        <v>13.568804275217101</v>
      </c>
      <c r="K204" s="206">
        <f>IFERROR('Tabel 11'!J204/'Tabel 12'!$F204*1000,"nb")</f>
        <v>0</v>
      </c>
      <c r="L204" s="206">
        <f>IFERROR('Tabel 11'!K204/'Tabel 12'!$F204*1000,"nb")</f>
        <v>1.628256513026052</v>
      </c>
      <c r="M204" s="206">
        <f>IFERROR('Tabel 11'!L204/'Tabel 12'!$F204*1000,"nb")</f>
        <v>0</v>
      </c>
      <c r="N204" s="206">
        <f>IFERROR('Tabel 11'!M204/'Tabel 12'!$F204*1000,"nb")</f>
        <v>2.1710086840347365</v>
      </c>
      <c r="O204" s="206">
        <f>IFERROR('Tabel 11'!N204/'Tabel 12'!$F204*1000,"nb")</f>
        <v>0.16700066800267202</v>
      </c>
      <c r="P204" s="206">
        <f>IFERROR('Tabel 11'!O204/'Tabel 12'!$F204*1000,"nb")</f>
        <v>0.16700066800267202</v>
      </c>
      <c r="Q204" s="206">
        <f>IFERROR('Tabel 11'!P204/'Tabel 12'!$F204*1000,"nb")</f>
        <v>0</v>
      </c>
      <c r="R204" s="206">
        <f>IFERROR('Tabel 11'!Q204/'Tabel 12'!$F204*1000,"nb")</f>
        <v>36.823647294589179</v>
      </c>
      <c r="S204" s="206">
        <f>IFERROR('Tabel 11'!R204/'Tabel 12'!$F204*1000,"nb")</f>
        <v>21.877087508350034</v>
      </c>
      <c r="T204" s="206">
        <f>IFERROR('Tabel 11'!S204/'Tabel 12'!$F204*1000,"nb")</f>
        <v>21.167334669338679</v>
      </c>
      <c r="U204" s="206">
        <f>IFERROR('Tabel 11'!T204/'Tabel 12'!$F204*1000,"nb")</f>
        <v>0.62625250501002006</v>
      </c>
      <c r="V204" s="206">
        <f>IFERROR('Tabel 11'!U204/'Tabel 12'!$F204*1000,"nb")</f>
        <v>8.350033400133601E-2</v>
      </c>
      <c r="W204" s="206">
        <f>IFERROR('Tabel 11'!V204/'Tabel 12'!$F204*1000,"nb")</f>
        <v>0.16700066800267202</v>
      </c>
      <c r="X204" s="206"/>
      <c r="Y204" s="206">
        <f>IFERROR('Tabel 11'!X204/'Tabel 12'!$F204*1000,"nb")</f>
        <v>4.0080160320641278</v>
      </c>
      <c r="Z204" s="1"/>
    </row>
    <row r="205" spans="4:26" x14ac:dyDescent="0.25">
      <c r="D205" s="1" t="s">
        <v>298</v>
      </c>
      <c r="E205" s="1" t="s">
        <v>299</v>
      </c>
      <c r="F205" s="94">
        <v>45005</v>
      </c>
      <c r="H205" s="206">
        <f>IFERROR('Tabel 11'!G205/'Tabel 12'!$F205*1000,"nb")</f>
        <v>74.569492278635707</v>
      </c>
      <c r="I205" s="206">
        <f>IFERROR('Tabel 11'!H205/'Tabel 12'!$F205*1000,"nb")</f>
        <v>39.906677035884904</v>
      </c>
      <c r="J205" s="206">
        <f>IFERROR('Tabel 11'!I205/'Tabel 12'!$F205*1000,"nb")</f>
        <v>35.618264637262527</v>
      </c>
      <c r="K205" s="206">
        <f>IFERROR('Tabel 11'!J205/'Tabel 12'!$F205*1000,"nb")</f>
        <v>0.46661482057549164</v>
      </c>
      <c r="L205" s="206">
        <f>IFERROR('Tabel 11'!K205/'Tabel 12'!$F205*1000,"nb")</f>
        <v>3.8217975780468838</v>
      </c>
      <c r="M205" s="206">
        <f>IFERROR('Tabel 11'!L205/'Tabel 12'!$F205*1000,"nb")</f>
        <v>0</v>
      </c>
      <c r="N205" s="206">
        <f>IFERROR('Tabel 11'!M205/'Tabel 12'!$F205*1000,"nb")</f>
        <v>0</v>
      </c>
      <c r="O205" s="206">
        <f>IFERROR('Tabel 11'!N205/'Tabel 12'!$F205*1000,"nb")</f>
        <v>8.1990889901122088</v>
      </c>
      <c r="P205" s="206">
        <f>IFERROR('Tabel 11'!O205/'Tabel 12'!$F205*1000,"nb")</f>
        <v>0.33329630041106545</v>
      </c>
      <c r="Q205" s="206">
        <f>IFERROR('Tabel 11'!P205/'Tabel 12'!$F205*1000,"nb")</f>
        <v>7.865792689701145</v>
      </c>
      <c r="R205" s="206">
        <f>IFERROR('Tabel 11'!Q205/'Tabel 12'!$F205*1000,"nb")</f>
        <v>3.2663037440284413</v>
      </c>
      <c r="S205" s="206">
        <f>IFERROR('Tabel 11'!R205/'Tabel 12'!$F205*1000,"nb")</f>
        <v>23.197422508610153</v>
      </c>
      <c r="T205" s="206">
        <f>IFERROR('Tabel 11'!S205/'Tabel 12'!$F205*1000,"nb")</f>
        <v>21.619820019997778</v>
      </c>
      <c r="U205" s="206">
        <f>IFERROR('Tabel 11'!T205/'Tabel 12'!$F205*1000,"nb")</f>
        <v>1.5776024886123765</v>
      </c>
      <c r="V205" s="206">
        <f>IFERROR('Tabel 11'!U205/'Tabel 12'!$F205*1000,"nb")</f>
        <v>0</v>
      </c>
      <c r="W205" s="206">
        <f>IFERROR('Tabel 11'!V205/'Tabel 12'!$F205*1000,"nb")</f>
        <v>0</v>
      </c>
      <c r="X205" s="206"/>
      <c r="Y205" s="206">
        <f>IFERROR('Tabel 11'!X205/'Tabel 12'!$F205*1000,"nb")</f>
        <v>9.1989778913454057</v>
      </c>
      <c r="Z205" s="1"/>
    </row>
    <row r="206" spans="4:26" x14ac:dyDescent="0.25">
      <c r="D206" s="1" t="s">
        <v>302</v>
      </c>
      <c r="E206" s="1" t="s">
        <v>303</v>
      </c>
      <c r="F206" s="94">
        <v>23504</v>
      </c>
      <c r="H206" s="206">
        <f>IFERROR('Tabel 11'!G206/'Tabel 12'!$F206*1000,"nb")</f>
        <v>28.12287270251872</v>
      </c>
      <c r="I206" s="206">
        <f>IFERROR('Tabel 11'!H206/'Tabel 12'!$F206*1000,"nb")</f>
        <v>3.9142273655547992</v>
      </c>
      <c r="J206" s="206">
        <f>IFERROR('Tabel 11'!I206/'Tabel 12'!$F206*1000,"nb")</f>
        <v>2.6378488767869297</v>
      </c>
      <c r="K206" s="206">
        <f>IFERROR('Tabel 11'!J206/'Tabel 12'!$F206*1000,"nb")</f>
        <v>0</v>
      </c>
      <c r="L206" s="206">
        <f>IFERROR('Tabel 11'!K206/'Tabel 12'!$F206*1000,"nb")</f>
        <v>1.2763784887678693</v>
      </c>
      <c r="M206" s="206">
        <f>IFERROR('Tabel 11'!L206/'Tabel 12'!$F206*1000,"nb")</f>
        <v>0</v>
      </c>
      <c r="N206" s="206">
        <f>IFERROR('Tabel 11'!M206/'Tabel 12'!$F206*1000,"nb")</f>
        <v>0</v>
      </c>
      <c r="O206" s="206">
        <f>IFERROR('Tabel 11'!N206/'Tabel 12'!$F206*1000,"nb")</f>
        <v>0</v>
      </c>
      <c r="P206" s="206">
        <f>IFERROR('Tabel 11'!O206/'Tabel 12'!$F206*1000,"nb")</f>
        <v>0</v>
      </c>
      <c r="Q206" s="206">
        <f>IFERROR('Tabel 11'!P206/'Tabel 12'!$F206*1000,"nb")</f>
        <v>0</v>
      </c>
      <c r="R206" s="206">
        <f>IFERROR('Tabel 11'!Q206/'Tabel 12'!$F206*1000,"nb")</f>
        <v>1.3189244383934648</v>
      </c>
      <c r="S206" s="206">
        <f>IFERROR('Tabel 11'!R206/'Tabel 12'!$F206*1000,"nb")</f>
        <v>22.889720898570456</v>
      </c>
      <c r="T206" s="206">
        <f>IFERROR('Tabel 11'!S206/'Tabel 12'!$F206*1000,"nb")</f>
        <v>22.294077603812116</v>
      </c>
      <c r="U206" s="206">
        <f>IFERROR('Tabel 11'!T206/'Tabel 12'!$F206*1000,"nb")</f>
        <v>0.59564329475833899</v>
      </c>
      <c r="V206" s="206">
        <f>IFERROR('Tabel 11'!U206/'Tabel 12'!$F206*1000,"nb")</f>
        <v>0</v>
      </c>
      <c r="W206" s="206">
        <f>IFERROR('Tabel 11'!V206/'Tabel 12'!$F206*1000,"nb")</f>
        <v>0</v>
      </c>
      <c r="X206" s="206"/>
      <c r="Y206" s="206">
        <f>IFERROR('Tabel 11'!X206/'Tabel 12'!$F206*1000,"nb")</f>
        <v>0.59564329475833899</v>
      </c>
      <c r="Z206" s="1"/>
    </row>
    <row r="207" spans="4:26" x14ac:dyDescent="0.25">
      <c r="D207" s="1" t="s">
        <v>304</v>
      </c>
      <c r="E207" s="1" t="s">
        <v>305</v>
      </c>
      <c r="F207" s="94">
        <v>23702</v>
      </c>
      <c r="H207" s="206">
        <f>IFERROR('Tabel 11'!G207/'Tabel 12'!$F207*1000,"nb")</f>
        <v>50.037971479200067</v>
      </c>
      <c r="I207" s="206">
        <f>IFERROR('Tabel 11'!H207/'Tabel 12'!$F207*1000,"nb")</f>
        <v>27.887941945827357</v>
      </c>
      <c r="J207" s="206">
        <f>IFERROR('Tabel 11'!I207/'Tabel 12'!$F207*1000,"nb")</f>
        <v>13.332208252468147</v>
      </c>
      <c r="K207" s="206">
        <f>IFERROR('Tabel 11'!J207/'Tabel 12'!$F207*1000,"nb")</f>
        <v>1.603240232891739</v>
      </c>
      <c r="L207" s="206">
        <f>IFERROR('Tabel 11'!K207/'Tabel 12'!$F207*1000,"nb")</f>
        <v>9.0709644755716816</v>
      </c>
      <c r="M207" s="206">
        <f>IFERROR('Tabel 11'!L207/'Tabel 12'!$F207*1000,"nb")</f>
        <v>0</v>
      </c>
      <c r="N207" s="206">
        <f>IFERROR('Tabel 11'!M207/'Tabel 12'!$F207*1000,"nb")</f>
        <v>3.8815289848957897</v>
      </c>
      <c r="O207" s="206">
        <f>IFERROR('Tabel 11'!N207/'Tabel 12'!$F207*1000,"nb")</f>
        <v>2.1095266222259728</v>
      </c>
      <c r="P207" s="206">
        <f>IFERROR('Tabel 11'!O207/'Tabel 12'!$F207*1000,"nb")</f>
        <v>2.1095266222259728</v>
      </c>
      <c r="Q207" s="206">
        <f>IFERROR('Tabel 11'!P207/'Tabel 12'!$F207*1000,"nb")</f>
        <v>0</v>
      </c>
      <c r="R207" s="206">
        <f>IFERROR('Tabel 11'!Q207/'Tabel 12'!$F207*1000,"nb")</f>
        <v>1.0547633111129864</v>
      </c>
      <c r="S207" s="206">
        <f>IFERROR('Tabel 11'!R207/'Tabel 12'!$F207*1000,"nb")</f>
        <v>18.985739600033753</v>
      </c>
      <c r="T207" s="206">
        <f>IFERROR('Tabel 11'!S207/'Tabel 12'!$F207*1000,"nb")</f>
        <v>18.141928951143363</v>
      </c>
      <c r="U207" s="206">
        <f>IFERROR('Tabel 11'!T207/'Tabel 12'!$F207*1000,"nb")</f>
        <v>0.59066745422327227</v>
      </c>
      <c r="V207" s="206">
        <f>IFERROR('Tabel 11'!U207/'Tabel 12'!$F207*1000,"nb")</f>
        <v>0.25314319466711666</v>
      </c>
      <c r="W207" s="206">
        <f>IFERROR('Tabel 11'!V207/'Tabel 12'!$F207*1000,"nb")</f>
        <v>0</v>
      </c>
      <c r="X207" s="206"/>
      <c r="Y207" s="206">
        <f>IFERROR('Tabel 11'!X207/'Tabel 12'!$F207*1000,"nb")</f>
        <v>1.3922875706691418</v>
      </c>
      <c r="Z207" s="1"/>
    </row>
    <row r="208" spans="4:26" x14ac:dyDescent="0.25">
      <c r="D208" s="1" t="s">
        <v>312</v>
      </c>
      <c r="E208" s="1" t="s">
        <v>313</v>
      </c>
      <c r="F208" s="94">
        <v>23080</v>
      </c>
      <c r="H208" s="206">
        <f>IFERROR('Tabel 11'!G208/'Tabel 12'!$F208*1000,"nb")</f>
        <v>25.433275563258235</v>
      </c>
      <c r="I208" s="206">
        <f>IFERROR('Tabel 11'!H208/'Tabel 12'!$F208*1000,"nb")</f>
        <v>2.5563258232235704</v>
      </c>
      <c r="J208" s="206">
        <f>IFERROR('Tabel 11'!I208/'Tabel 12'!$F208*1000,"nb")</f>
        <v>1.6464471403812824</v>
      </c>
      <c r="K208" s="206">
        <f>IFERROR('Tabel 11'!J208/'Tabel 12'!$F208*1000,"nb")</f>
        <v>0.12998266897746966</v>
      </c>
      <c r="L208" s="206">
        <f>IFERROR('Tabel 11'!K208/'Tabel 12'!$F208*1000,"nb")</f>
        <v>0.25996533795493931</v>
      </c>
      <c r="M208" s="206">
        <f>IFERROR('Tabel 11'!L208/'Tabel 12'!$F208*1000,"nb")</f>
        <v>0</v>
      </c>
      <c r="N208" s="206">
        <f>IFERROR('Tabel 11'!M208/'Tabel 12'!$F208*1000,"nb")</f>
        <v>0.51993067590987863</v>
      </c>
      <c r="O208" s="206">
        <f>IFERROR('Tabel 11'!N208/'Tabel 12'!$F208*1000,"nb")</f>
        <v>4.3327556325823226E-2</v>
      </c>
      <c r="P208" s="206">
        <f>IFERROR('Tabel 11'!O208/'Tabel 12'!$F208*1000,"nb")</f>
        <v>4.3327556325823226E-2</v>
      </c>
      <c r="Q208" s="206">
        <f>IFERROR('Tabel 11'!P208/'Tabel 12'!$F208*1000,"nb")</f>
        <v>0</v>
      </c>
      <c r="R208" s="206">
        <f>IFERROR('Tabel 11'!Q208/'Tabel 12'!$F208*1000,"nb")</f>
        <v>0.95320623916811098</v>
      </c>
      <c r="S208" s="206">
        <f>IFERROR('Tabel 11'!R208/'Tabel 12'!$F208*1000,"nb")</f>
        <v>21.880415944540726</v>
      </c>
      <c r="T208" s="206">
        <f>IFERROR('Tabel 11'!S208/'Tabel 12'!$F208*1000,"nb")</f>
        <v>21.36048526863085</v>
      </c>
      <c r="U208" s="206">
        <f>IFERROR('Tabel 11'!T208/'Tabel 12'!$F208*1000,"nb")</f>
        <v>0.51993067590987863</v>
      </c>
      <c r="V208" s="206">
        <f>IFERROR('Tabel 11'!U208/'Tabel 12'!$F208*1000,"nb")</f>
        <v>0</v>
      </c>
      <c r="W208" s="206">
        <f>IFERROR('Tabel 11'!V208/'Tabel 12'!$F208*1000,"nb")</f>
        <v>1.0831889081455806</v>
      </c>
      <c r="X208" s="206"/>
      <c r="Y208" s="206">
        <f>IFERROR('Tabel 11'!X208/'Tabel 12'!$F208*1000,"nb")</f>
        <v>0</v>
      </c>
      <c r="Z208" s="1"/>
    </row>
    <row r="209" spans="4:26" x14ac:dyDescent="0.25">
      <c r="D209" s="1" t="s">
        <v>314</v>
      </c>
      <c r="E209" s="1" t="s">
        <v>315</v>
      </c>
      <c r="F209" s="94">
        <v>29498</v>
      </c>
      <c r="H209" s="206">
        <f>IFERROR('Tabel 11'!G209/'Tabel 12'!$F209*1000,"nb")</f>
        <v>31.798766018035121</v>
      </c>
      <c r="I209" s="206">
        <f>IFERROR('Tabel 11'!H209/'Tabel 12'!$F209*1000,"nb")</f>
        <v>9.7633737880534266</v>
      </c>
      <c r="J209" s="206">
        <f>IFERROR('Tabel 11'!I209/'Tabel 12'!$F209*1000,"nb")</f>
        <v>0</v>
      </c>
      <c r="K209" s="206">
        <f>IFERROR('Tabel 11'!J209/'Tabel 12'!$F209*1000,"nb")</f>
        <v>9.7633737880534266</v>
      </c>
      <c r="L209" s="206">
        <f>IFERROR('Tabel 11'!K209/'Tabel 12'!$F209*1000,"nb")</f>
        <v>0</v>
      </c>
      <c r="M209" s="206">
        <f>IFERROR('Tabel 11'!L209/'Tabel 12'!$F209*1000,"nb")</f>
        <v>0</v>
      </c>
      <c r="N209" s="206">
        <f>IFERROR('Tabel 11'!M209/'Tabel 12'!$F209*1000,"nb")</f>
        <v>0</v>
      </c>
      <c r="O209" s="206">
        <f>IFERROR('Tabel 11'!N209/'Tabel 12'!$F209*1000,"nb")</f>
        <v>3.6273645670892942</v>
      </c>
      <c r="P209" s="206">
        <f>IFERROR('Tabel 11'!O209/'Tabel 12'!$F209*1000,"nb")</f>
        <v>0</v>
      </c>
      <c r="Q209" s="206">
        <f>IFERROR('Tabel 11'!P209/'Tabel 12'!$F209*1000,"nb")</f>
        <v>3.6273645670892942</v>
      </c>
      <c r="R209" s="206">
        <f>IFERROR('Tabel 11'!Q209/'Tabel 12'!$F209*1000,"nb")</f>
        <v>5.3901959454878297</v>
      </c>
      <c r="S209" s="206">
        <f>IFERROR('Tabel 11'!R209/'Tabel 12'!$F209*1000,"nb")</f>
        <v>13.017831717404571</v>
      </c>
      <c r="T209" s="206">
        <f>IFERROR('Tabel 11'!S209/'Tabel 12'!$F209*1000,"nb")</f>
        <v>12.373720252220489</v>
      </c>
      <c r="U209" s="206">
        <f>IFERROR('Tabel 11'!T209/'Tabel 12'!$F209*1000,"nb")</f>
        <v>0.64411146518408036</v>
      </c>
      <c r="V209" s="206">
        <f>IFERROR('Tabel 11'!U209/'Tabel 12'!$F209*1000,"nb")</f>
        <v>0</v>
      </c>
      <c r="W209" s="206">
        <f>IFERROR('Tabel 11'!V209/'Tabel 12'!$F209*1000,"nb")</f>
        <v>0</v>
      </c>
      <c r="X209" s="206"/>
      <c r="Y209" s="206">
        <f>IFERROR('Tabel 11'!X209/'Tabel 12'!$F209*1000,"nb")</f>
        <v>0</v>
      </c>
      <c r="Z209" s="1"/>
    </row>
    <row r="210" spans="4:26" x14ac:dyDescent="0.25">
      <c r="D210" s="1" t="s">
        <v>318</v>
      </c>
      <c r="E210" s="1" t="s">
        <v>319</v>
      </c>
      <c r="F210" s="94">
        <v>24310</v>
      </c>
      <c r="H210" s="206">
        <f>IFERROR('Tabel 11'!G210/'Tabel 12'!$F210*1000,"nb")</f>
        <v>42.821883998354586</v>
      </c>
      <c r="I210" s="206">
        <f>IFERROR('Tabel 11'!H210/'Tabel 12'!$F210*1000,"nb")</f>
        <v>19.333607568901684</v>
      </c>
      <c r="J210" s="206">
        <f>IFERROR('Tabel 11'!I210/'Tabel 12'!$F210*1000,"nb")</f>
        <v>3.2661456190867959</v>
      </c>
      <c r="K210" s="206">
        <f>IFERROR('Tabel 11'!J210/'Tabel 12'!$F210*1000,"nb")</f>
        <v>0</v>
      </c>
      <c r="L210" s="206">
        <f>IFERROR('Tabel 11'!K210/'Tabel 12'!$F210*1000,"nb")</f>
        <v>1.2011517893870833</v>
      </c>
      <c r="M210" s="206">
        <f>IFERROR('Tabel 11'!L210/'Tabel 12'!$F210*1000,"nb")</f>
        <v>0</v>
      </c>
      <c r="N210" s="206">
        <f>IFERROR('Tabel 11'!M210/'Tabel 12'!$F210*1000,"nb")</f>
        <v>14.866310160427807</v>
      </c>
      <c r="O210" s="206">
        <f>IFERROR('Tabel 11'!N210/'Tabel 12'!$F210*1000,"nb")</f>
        <v>0</v>
      </c>
      <c r="P210" s="206">
        <f>IFERROR('Tabel 11'!O210/'Tabel 12'!$F210*1000,"nb")</f>
        <v>0</v>
      </c>
      <c r="Q210" s="206">
        <f>IFERROR('Tabel 11'!P210/'Tabel 12'!$F210*1000,"nb")</f>
        <v>0</v>
      </c>
      <c r="R210" s="206">
        <f>IFERROR('Tabel 11'!Q210/'Tabel 12'!$F210*1000,"nb")</f>
        <v>6.4582476347182229</v>
      </c>
      <c r="S210" s="206">
        <f>IFERROR('Tabel 11'!R210/'Tabel 12'!$F210*1000,"nb")</f>
        <v>17.030028794734676</v>
      </c>
      <c r="T210" s="206">
        <f>IFERROR('Tabel 11'!S210/'Tabel 12'!$F210*1000,"nb")</f>
        <v>16.408885232414644</v>
      </c>
      <c r="U210" s="206">
        <f>IFERROR('Tabel 11'!T210/'Tabel 12'!$F210*1000,"nb")</f>
        <v>0.62114356232003287</v>
      </c>
      <c r="V210" s="206">
        <f>IFERROR('Tabel 11'!U210/'Tabel 12'!$F210*1000,"nb")</f>
        <v>0</v>
      </c>
      <c r="W210" s="206">
        <f>IFERROR('Tabel 11'!V210/'Tabel 12'!$F210*1000,"nb")</f>
        <v>0</v>
      </c>
      <c r="X210" s="206"/>
      <c r="Y210" s="206">
        <f>IFERROR('Tabel 11'!X210/'Tabel 12'!$F210*1000,"nb")</f>
        <v>2.0979020979020979</v>
      </c>
      <c r="Z210" s="1"/>
    </row>
    <row r="211" spans="4:26" x14ac:dyDescent="0.25">
      <c r="D211" s="1" t="s">
        <v>322</v>
      </c>
      <c r="E211" s="1" t="s">
        <v>323</v>
      </c>
      <c r="F211" s="94">
        <v>42291</v>
      </c>
      <c r="H211" s="206">
        <f>IFERROR('Tabel 11'!G211/'Tabel 12'!$F211*1000,"nb")</f>
        <v>131.32817857227306</v>
      </c>
      <c r="I211" s="206">
        <f>IFERROR('Tabel 11'!H211/'Tabel 12'!$F211*1000,"nb")</f>
        <v>87.039795701213023</v>
      </c>
      <c r="J211" s="206">
        <f>IFERROR('Tabel 11'!I211/'Tabel 12'!$F211*1000,"nb")</f>
        <v>60.249225603556312</v>
      </c>
      <c r="K211" s="206">
        <f>IFERROR('Tabel 11'!J211/'Tabel 12'!$F211*1000,"nb")</f>
        <v>4.7291385874063042E-2</v>
      </c>
      <c r="L211" s="206">
        <f>IFERROR('Tabel 11'!K211/'Tabel 12'!$F211*1000,"nb")</f>
        <v>25.466411293182947</v>
      </c>
      <c r="M211" s="206">
        <f>IFERROR('Tabel 11'!L211/'Tabel 12'!$F211*1000,"nb")</f>
        <v>0</v>
      </c>
      <c r="N211" s="206">
        <f>IFERROR('Tabel 11'!M211/'Tabel 12'!$F211*1000,"nb")</f>
        <v>1.2768674185997022</v>
      </c>
      <c r="O211" s="206">
        <f>IFERROR('Tabel 11'!N211/'Tabel 12'!$F211*1000,"nb")</f>
        <v>11.137121373341845</v>
      </c>
      <c r="P211" s="206">
        <f>IFERROR('Tabel 11'!O211/'Tabel 12'!$F211*1000,"nb")</f>
        <v>7.7084958974722753</v>
      </c>
      <c r="Q211" s="206">
        <f>IFERROR('Tabel 11'!P211/'Tabel 12'!$F211*1000,"nb")</f>
        <v>3.4286254758695707</v>
      </c>
      <c r="R211" s="206">
        <f>IFERROR('Tabel 11'!Q211/'Tabel 12'!$F211*1000,"nb")</f>
        <v>0.66207940223688255</v>
      </c>
      <c r="S211" s="206">
        <f>IFERROR('Tabel 11'!R211/'Tabel 12'!$F211*1000,"nb")</f>
        <v>32.489182095481311</v>
      </c>
      <c r="T211" s="206">
        <f>IFERROR('Tabel 11'!S211/'Tabel 12'!$F211*1000,"nb")</f>
        <v>30.124612801778156</v>
      </c>
      <c r="U211" s="206">
        <f>IFERROR('Tabel 11'!T211/'Tabel 12'!$F211*1000,"nb")</f>
        <v>2.3645692937031519</v>
      </c>
      <c r="V211" s="206">
        <f>IFERROR('Tabel 11'!U211/'Tabel 12'!$F211*1000,"nb")</f>
        <v>0</v>
      </c>
      <c r="W211" s="206">
        <f>IFERROR('Tabel 11'!V211/'Tabel 12'!$F211*1000,"nb")</f>
        <v>0</v>
      </c>
      <c r="X211" s="206"/>
      <c r="Y211" s="206">
        <f>IFERROR('Tabel 11'!X211/'Tabel 12'!$F211*1000,"nb")</f>
        <v>32.962095954221944</v>
      </c>
      <c r="Z211" s="1"/>
    </row>
    <row r="212" spans="4:26" x14ac:dyDescent="0.25">
      <c r="D212" s="1" t="s">
        <v>324</v>
      </c>
      <c r="E212" s="1" t="s">
        <v>325</v>
      </c>
      <c r="F212" s="94">
        <v>31221</v>
      </c>
      <c r="H212" s="206">
        <f>IFERROR('Tabel 11'!G212/'Tabel 12'!$F212*1000,"nb")</f>
        <v>121.0723551455751</v>
      </c>
      <c r="I212" s="206">
        <f>IFERROR('Tabel 11'!H212/'Tabel 12'!$F212*1000,"nb")</f>
        <v>90.035552993177674</v>
      </c>
      <c r="J212" s="206">
        <f>IFERROR('Tabel 11'!I212/'Tabel 12'!$F212*1000,"nb")</f>
        <v>63.386822971717756</v>
      </c>
      <c r="K212" s="206">
        <f>IFERROR('Tabel 11'!J212/'Tabel 12'!$F212*1000,"nb")</f>
        <v>9.6089170750456421E-2</v>
      </c>
      <c r="L212" s="206">
        <f>IFERROR('Tabel 11'!K212/'Tabel 12'!$F212*1000,"nb")</f>
        <v>25.527689696037925</v>
      </c>
      <c r="M212" s="206">
        <f>IFERROR('Tabel 11'!L212/'Tabel 12'!$F212*1000,"nb")</f>
        <v>0</v>
      </c>
      <c r="N212" s="206">
        <f>IFERROR('Tabel 11'!M212/'Tabel 12'!$F212*1000,"nb")</f>
        <v>1.0249511546715353</v>
      </c>
      <c r="O212" s="206">
        <f>IFERROR('Tabel 11'!N212/'Tabel 12'!$F212*1000,"nb")</f>
        <v>8.487876749623652</v>
      </c>
      <c r="P212" s="206">
        <f>IFERROR('Tabel 11'!O212/'Tabel 12'!$F212*1000,"nb")</f>
        <v>5.3489638384420743</v>
      </c>
      <c r="Q212" s="206">
        <f>IFERROR('Tabel 11'!P212/'Tabel 12'!$F212*1000,"nb")</f>
        <v>3.1389129111815768</v>
      </c>
      <c r="R212" s="206">
        <f>IFERROR('Tabel 11'!Q212/'Tabel 12'!$F212*1000,"nb")</f>
        <v>2.5944076102623232</v>
      </c>
      <c r="S212" s="206">
        <f>IFERROR('Tabel 11'!R212/'Tabel 12'!$F212*1000,"nb")</f>
        <v>19.954517792511449</v>
      </c>
      <c r="T212" s="206">
        <f>IFERROR('Tabel 11'!S212/'Tabel 12'!$F212*1000,"nb")</f>
        <v>19.217834150091285</v>
      </c>
      <c r="U212" s="206">
        <f>IFERROR('Tabel 11'!T212/'Tabel 12'!$F212*1000,"nb")</f>
        <v>0.73668364242016593</v>
      </c>
      <c r="V212" s="206">
        <f>IFERROR('Tabel 11'!U212/'Tabel 12'!$F212*1000,"nb")</f>
        <v>0</v>
      </c>
      <c r="W212" s="206">
        <f>IFERROR('Tabel 11'!V212/'Tabel 12'!$F212*1000,"nb")</f>
        <v>0</v>
      </c>
      <c r="X212" s="206"/>
      <c r="Y212" s="206">
        <f>IFERROR('Tabel 11'!X212/'Tabel 12'!$F212*1000,"nb")</f>
        <v>25.367541078120496</v>
      </c>
      <c r="Z212" s="1"/>
    </row>
    <row r="213" spans="4:26" x14ac:dyDescent="0.25">
      <c r="D213" s="1" t="s">
        <v>326</v>
      </c>
      <c r="E213" s="1" t="s">
        <v>327</v>
      </c>
      <c r="F213" s="94">
        <v>31669</v>
      </c>
      <c r="H213" s="206">
        <f>IFERROR('Tabel 11'!G213/'Tabel 12'!$F213*1000,"nb")</f>
        <v>68.963339543402071</v>
      </c>
      <c r="I213" s="206">
        <f>IFERROR('Tabel 11'!H213/'Tabel 12'!$F213*1000,"nb")</f>
        <v>41.712715905143831</v>
      </c>
      <c r="J213" s="206">
        <f>IFERROR('Tabel 11'!I213/'Tabel 12'!$F213*1000,"nb")</f>
        <v>17.903943919921691</v>
      </c>
      <c r="K213" s="206">
        <f>IFERROR('Tabel 11'!J213/'Tabel 12'!$F213*1000,"nb")</f>
        <v>0</v>
      </c>
      <c r="L213" s="206">
        <f>IFERROR('Tabel 11'!K213/'Tabel 12'!$F213*1000,"nb")</f>
        <v>16.261959645078786</v>
      </c>
      <c r="M213" s="206">
        <f>IFERROR('Tabel 11'!L213/'Tabel 12'!$F213*1000,"nb")</f>
        <v>0</v>
      </c>
      <c r="N213" s="206">
        <f>IFERROR('Tabel 11'!M213/'Tabel 12'!$F213*1000,"nb")</f>
        <v>7.546812340143358</v>
      </c>
      <c r="O213" s="206">
        <f>IFERROR('Tabel 11'!N213/'Tabel 12'!$F213*1000,"nb")</f>
        <v>2.336669929584136</v>
      </c>
      <c r="P213" s="206">
        <f>IFERROR('Tabel 11'!O213/'Tabel 12'!$F213*1000,"nb")</f>
        <v>2.336669929584136</v>
      </c>
      <c r="Q213" s="206">
        <f>IFERROR('Tabel 11'!P213/'Tabel 12'!$F213*1000,"nb")</f>
        <v>0</v>
      </c>
      <c r="R213" s="206">
        <f>IFERROR('Tabel 11'!Q213/'Tabel 12'!$F213*1000,"nb")</f>
        <v>5.746944961950172</v>
      </c>
      <c r="S213" s="206">
        <f>IFERROR('Tabel 11'!R213/'Tabel 12'!$F213*1000,"nb")</f>
        <v>19.167008746723926</v>
      </c>
      <c r="T213" s="206">
        <f>IFERROR('Tabel 11'!S213/'Tabel 12'!$F213*1000,"nb")</f>
        <v>18.693359436673088</v>
      </c>
      <c r="U213" s="206">
        <f>IFERROR('Tabel 11'!T213/'Tabel 12'!$F213*1000,"nb")</f>
        <v>0.47364931005083832</v>
      </c>
      <c r="V213" s="206">
        <f>IFERROR('Tabel 11'!U213/'Tabel 12'!$F213*1000,"nb")</f>
        <v>0</v>
      </c>
      <c r="W213" s="206">
        <f>IFERROR('Tabel 11'!V213/'Tabel 12'!$F213*1000,"nb")</f>
        <v>0</v>
      </c>
      <c r="X213" s="206"/>
      <c r="Y213" s="206">
        <f>IFERROR('Tabel 11'!X213/'Tabel 12'!$F213*1000,"nb")</f>
        <v>0.63153241340111776</v>
      </c>
      <c r="Z213" s="1"/>
    </row>
    <row r="214" spans="4:26" x14ac:dyDescent="0.25">
      <c r="D214" s="1" t="s">
        <v>330</v>
      </c>
      <c r="E214" s="1" t="s">
        <v>331</v>
      </c>
      <c r="F214" s="94">
        <v>22028</v>
      </c>
      <c r="H214" s="206">
        <f>IFERROR('Tabel 11'!G214/'Tabel 12'!$F214*1000,"nb")</f>
        <v>32.367895405847108</v>
      </c>
      <c r="I214" s="206">
        <f>IFERROR('Tabel 11'!H214/'Tabel 12'!$F214*1000,"nb")</f>
        <v>5.1298347557653896</v>
      </c>
      <c r="J214" s="206">
        <f>IFERROR('Tabel 11'!I214/'Tabel 12'!$F214*1000,"nb")</f>
        <v>0.90793535500272382</v>
      </c>
      <c r="K214" s="206">
        <f>IFERROR('Tabel 11'!J214/'Tabel 12'!$F214*1000,"nb")</f>
        <v>0</v>
      </c>
      <c r="L214" s="206">
        <f>IFERROR('Tabel 11'!K214/'Tabel 12'!$F214*1000,"nb")</f>
        <v>3.5863446522607587</v>
      </c>
      <c r="M214" s="206">
        <f>IFERROR('Tabel 11'!L214/'Tabel 12'!$F214*1000,"nb")</f>
        <v>0</v>
      </c>
      <c r="N214" s="206">
        <f>IFERROR('Tabel 11'!M214/'Tabel 12'!$F214*1000,"nb")</f>
        <v>0.63555474850190674</v>
      </c>
      <c r="O214" s="206">
        <f>IFERROR('Tabel 11'!N214/'Tabel 12'!$F214*1000,"nb")</f>
        <v>5.5384056655166152</v>
      </c>
      <c r="P214" s="206">
        <f>IFERROR('Tabel 11'!O214/'Tabel 12'!$F214*1000,"nb")</f>
        <v>0</v>
      </c>
      <c r="Q214" s="206">
        <f>IFERROR('Tabel 11'!P214/'Tabel 12'!$F214*1000,"nb")</f>
        <v>5.5384056655166152</v>
      </c>
      <c r="R214" s="206">
        <f>IFERROR('Tabel 11'!Q214/'Tabel 12'!$F214*1000,"nb")</f>
        <v>0.36317414200108949</v>
      </c>
      <c r="S214" s="206">
        <f>IFERROR('Tabel 11'!R214/'Tabel 12'!$F214*1000,"nb")</f>
        <v>21.336480842564008</v>
      </c>
      <c r="T214" s="206">
        <f>IFERROR('Tabel 11'!S214/'Tabel 12'!$F214*1000,"nb")</f>
        <v>16.932994370800799</v>
      </c>
      <c r="U214" s="206">
        <f>IFERROR('Tabel 11'!T214/'Tabel 12'!$F214*1000,"nb")</f>
        <v>0</v>
      </c>
      <c r="V214" s="206">
        <f>IFERROR('Tabel 11'!U214/'Tabel 12'!$F214*1000,"nb")</f>
        <v>4.4034864717632107</v>
      </c>
      <c r="W214" s="206">
        <f>IFERROR('Tabel 11'!V214/'Tabel 12'!$F214*1000,"nb")</f>
        <v>4.1765026330125297</v>
      </c>
      <c r="X214" s="206"/>
      <c r="Y214" s="206">
        <f>IFERROR('Tabel 11'!X214/'Tabel 12'!$F214*1000,"nb")</f>
        <v>1.2257127292536771</v>
      </c>
      <c r="Z214" s="1"/>
    </row>
    <row r="215" spans="4:26" x14ac:dyDescent="0.25">
      <c r="D215" s="1" t="s">
        <v>332</v>
      </c>
      <c r="E215" s="1" t="s">
        <v>333</v>
      </c>
      <c r="F215" s="94">
        <v>21988</v>
      </c>
      <c r="H215" s="206">
        <f>IFERROR('Tabel 11'!G215/'Tabel 12'!$F215*1000,"nb")</f>
        <v>30.380207385846827</v>
      </c>
      <c r="I215" s="206">
        <f>IFERROR('Tabel 11'!H215/'Tabel 12'!$F215*1000,"nb")</f>
        <v>11.233400036383483</v>
      </c>
      <c r="J215" s="206">
        <f>IFERROR('Tabel 11'!I215/'Tabel 12'!$F215*1000,"nb")</f>
        <v>0</v>
      </c>
      <c r="K215" s="206">
        <f>IFERROR('Tabel 11'!J215/'Tabel 12'!$F215*1000,"nb")</f>
        <v>0</v>
      </c>
      <c r="L215" s="206">
        <f>IFERROR('Tabel 11'!K215/'Tabel 12'!$F215*1000,"nb")</f>
        <v>2.1375295615790431</v>
      </c>
      <c r="M215" s="206">
        <f>IFERROR('Tabel 11'!L215/'Tabel 12'!$F215*1000,"nb")</f>
        <v>0</v>
      </c>
      <c r="N215" s="206">
        <f>IFERROR('Tabel 11'!M215/'Tabel 12'!$F215*1000,"nb")</f>
        <v>9.095870474804439</v>
      </c>
      <c r="O215" s="206">
        <f>IFERROR('Tabel 11'!N215/'Tabel 12'!$F215*1000,"nb")</f>
        <v>3.6383481899217753</v>
      </c>
      <c r="P215" s="206">
        <f>IFERROR('Tabel 11'!O215/'Tabel 12'!$F215*1000,"nb")</f>
        <v>3.6383481899217753</v>
      </c>
      <c r="Q215" s="206">
        <f>IFERROR('Tabel 11'!P215/'Tabel 12'!$F215*1000,"nb")</f>
        <v>0</v>
      </c>
      <c r="R215" s="206">
        <f>IFERROR('Tabel 11'!Q215/'Tabel 12'!$F215*1000,"nb")</f>
        <v>0.86410769510642171</v>
      </c>
      <c r="S215" s="206">
        <f>IFERROR('Tabel 11'!R215/'Tabel 12'!$F215*1000,"nb")</f>
        <v>14.644351464435147</v>
      </c>
      <c r="T215" s="206">
        <f>IFERROR('Tabel 11'!S215/'Tabel 12'!$F215*1000,"nb")</f>
        <v>14.09859923594688</v>
      </c>
      <c r="U215" s="206">
        <f>IFERROR('Tabel 11'!T215/'Tabel 12'!$F215*1000,"nb")</f>
        <v>0.54575222848826632</v>
      </c>
      <c r="V215" s="206">
        <f>IFERROR('Tabel 11'!U215/'Tabel 12'!$F215*1000,"nb")</f>
        <v>0</v>
      </c>
      <c r="W215" s="206">
        <f>IFERROR('Tabel 11'!V215/'Tabel 12'!$F215*1000,"nb")</f>
        <v>0</v>
      </c>
      <c r="X215" s="206"/>
      <c r="Y215" s="206">
        <f>IFERROR('Tabel 11'!X215/'Tabel 12'!$F215*1000,"nb")</f>
        <v>1.1824631617245771</v>
      </c>
      <c r="Z215" s="1"/>
    </row>
    <row r="216" spans="4:26" x14ac:dyDescent="0.25">
      <c r="D216" s="1" t="s">
        <v>207</v>
      </c>
      <c r="E216" s="1" t="s">
        <v>208</v>
      </c>
      <c r="F216" s="94">
        <v>37262</v>
      </c>
      <c r="H216" s="206">
        <f>IFERROR('Tabel 11'!G216/'Tabel 12'!$F216*1000,"nb")</f>
        <v>55.713595620202888</v>
      </c>
      <c r="I216" s="206">
        <f>IFERROR('Tabel 11'!H216/'Tabel 12'!$F216*1000,"nb")</f>
        <v>21.925822553808171</v>
      </c>
      <c r="J216" s="206">
        <f>IFERROR('Tabel 11'!I216/'Tabel 12'!$F216*1000,"nb")</f>
        <v>7.3801728302291885</v>
      </c>
      <c r="K216" s="206">
        <f>IFERROR('Tabel 11'!J216/'Tabel 12'!$F216*1000,"nb")</f>
        <v>0.37571788953894047</v>
      </c>
      <c r="L216" s="206">
        <f>IFERROR('Tabel 11'!K216/'Tabel 12'!$F216*1000,"nb")</f>
        <v>13.337985078632387</v>
      </c>
      <c r="M216" s="206">
        <f>IFERROR('Tabel 11'!L216/'Tabel 12'!$F216*1000,"nb")</f>
        <v>0</v>
      </c>
      <c r="N216" s="206">
        <f>IFERROR('Tabel 11'!M216/'Tabel 12'!$F216*1000,"nb")</f>
        <v>0.83194675540765395</v>
      </c>
      <c r="O216" s="206">
        <f>IFERROR('Tabel 11'!N216/'Tabel 12'!$F216*1000,"nb")</f>
        <v>0</v>
      </c>
      <c r="P216" s="206">
        <f>IFERROR('Tabel 11'!O216/'Tabel 12'!$F216*1000,"nb")</f>
        <v>0</v>
      </c>
      <c r="Q216" s="206">
        <f>IFERROR('Tabel 11'!P216/'Tabel 12'!$F216*1000,"nb")</f>
        <v>0</v>
      </c>
      <c r="R216" s="206">
        <f>IFERROR('Tabel 11'!Q216/'Tabel 12'!$F216*1000,"nb")</f>
        <v>3.7840158874993293</v>
      </c>
      <c r="S216" s="206">
        <f>IFERROR('Tabel 11'!R216/'Tabel 12'!$F216*1000,"nb")</f>
        <v>30.003757178895391</v>
      </c>
      <c r="T216" s="206">
        <f>IFERROR('Tabel 11'!S216/'Tabel 12'!$F216*1000,"nb")</f>
        <v>28.232515699640384</v>
      </c>
      <c r="U216" s="206">
        <f>IFERROR('Tabel 11'!T216/'Tabel 12'!$F216*1000,"nb")</f>
        <v>1.7712414792550051</v>
      </c>
      <c r="V216" s="206">
        <f>IFERROR('Tabel 11'!U216/'Tabel 12'!$F216*1000,"nb")</f>
        <v>0</v>
      </c>
      <c r="W216" s="206">
        <f>IFERROR('Tabel 11'!V216/'Tabel 12'!$F216*1000,"nb")</f>
        <v>0.88562073962750254</v>
      </c>
      <c r="X216" s="206"/>
      <c r="Y216" s="206">
        <f>IFERROR('Tabel 11'!X216/'Tabel 12'!$F216*1000,"nb")</f>
        <v>0.88562073962750254</v>
      </c>
      <c r="Z216" s="1"/>
    </row>
    <row r="217" spans="4:26" x14ac:dyDescent="0.25">
      <c r="D217" s="1" t="s">
        <v>215</v>
      </c>
      <c r="E217" s="1" t="s">
        <v>216</v>
      </c>
      <c r="F217" s="94">
        <v>27670</v>
      </c>
      <c r="H217" s="206">
        <f>IFERROR('Tabel 11'!G217/'Tabel 12'!$F217*1000,"nb")</f>
        <v>76.219732562341875</v>
      </c>
      <c r="I217" s="206">
        <f>IFERROR('Tabel 11'!H217/'Tabel 12'!$F217*1000,"nb")</f>
        <v>52.909288037585839</v>
      </c>
      <c r="J217" s="206">
        <f>IFERROR('Tabel 11'!I217/'Tabel 12'!$F217*1000,"nb")</f>
        <v>2.3852547885796893</v>
      </c>
      <c r="K217" s="206">
        <f>IFERROR('Tabel 11'!J217/'Tabel 12'!$F217*1000,"nb")</f>
        <v>0</v>
      </c>
      <c r="L217" s="206">
        <f>IFERROR('Tabel 11'!K217/'Tabel 12'!$F217*1000,"nb")</f>
        <v>23.346584748825443</v>
      </c>
      <c r="M217" s="206">
        <f>IFERROR('Tabel 11'!L217/'Tabel 12'!$F217*1000,"nb")</f>
        <v>0</v>
      </c>
      <c r="N217" s="206">
        <f>IFERROR('Tabel 11'!M217/'Tabel 12'!$F217*1000,"nb")</f>
        <v>27.177448500180702</v>
      </c>
      <c r="O217" s="206">
        <f>IFERROR('Tabel 11'!N217/'Tabel 12'!$F217*1000,"nb")</f>
        <v>0</v>
      </c>
      <c r="P217" s="206">
        <f>IFERROR('Tabel 11'!O217/'Tabel 12'!$F217*1000,"nb")</f>
        <v>0</v>
      </c>
      <c r="Q217" s="206">
        <f>IFERROR('Tabel 11'!P217/'Tabel 12'!$F217*1000,"nb")</f>
        <v>0</v>
      </c>
      <c r="R217" s="206">
        <f>IFERROR('Tabel 11'!Q217/'Tabel 12'!$F217*1000,"nb")</f>
        <v>0</v>
      </c>
      <c r="S217" s="206">
        <f>IFERROR('Tabel 11'!R217/'Tabel 12'!$F217*1000,"nb")</f>
        <v>23.310444524756054</v>
      </c>
      <c r="T217" s="206">
        <f>IFERROR('Tabel 11'!S217/'Tabel 12'!$F217*1000,"nb")</f>
        <v>21.828695337911093</v>
      </c>
      <c r="U217" s="206">
        <f>IFERROR('Tabel 11'!T217/'Tabel 12'!$F217*1000,"nb")</f>
        <v>0</v>
      </c>
      <c r="V217" s="206">
        <f>IFERROR('Tabel 11'!U217/'Tabel 12'!$F217*1000,"nb")</f>
        <v>1.4817491868449584</v>
      </c>
      <c r="W217" s="206">
        <f>IFERROR('Tabel 11'!V217/'Tabel 12'!$F217*1000,"nb")</f>
        <v>0</v>
      </c>
      <c r="X217" s="206"/>
      <c r="Y217" s="206">
        <f>IFERROR('Tabel 11'!X217/'Tabel 12'!$F217*1000,"nb")</f>
        <v>1.0480664980122878</v>
      </c>
      <c r="Z217" s="1"/>
    </row>
    <row r="218" spans="4:26" x14ac:dyDescent="0.25">
      <c r="D218" s="1" t="s">
        <v>217</v>
      </c>
      <c r="E218" s="1" t="s">
        <v>218</v>
      </c>
      <c r="F218" s="94">
        <v>45442</v>
      </c>
      <c r="H218" s="206">
        <f>IFERROR('Tabel 11'!G218/'Tabel 12'!$F218*1000,"nb")</f>
        <v>146.60446283174156</v>
      </c>
      <c r="I218" s="206">
        <f>IFERROR('Tabel 11'!H218/'Tabel 12'!$F218*1000,"nb")</f>
        <v>118.23863386294617</v>
      </c>
      <c r="J218" s="206">
        <f>IFERROR('Tabel 11'!I218/'Tabel 12'!$F218*1000,"nb")</f>
        <v>99.790942300074818</v>
      </c>
      <c r="K218" s="206">
        <f>IFERROR('Tabel 11'!J218/'Tabel 12'!$F218*1000,"nb")</f>
        <v>0.65358038818713959</v>
      </c>
      <c r="L218" s="206">
        <f>IFERROR('Tabel 11'!K218/'Tabel 12'!$F218*1000,"nb")</f>
        <v>17.675278376832004</v>
      </c>
      <c r="M218" s="206">
        <f>IFERROR('Tabel 11'!L218/'Tabel 12'!$F218*1000,"nb")</f>
        <v>0</v>
      </c>
      <c r="N218" s="206">
        <f>IFERROR('Tabel 11'!M218/'Tabel 12'!$F218*1000,"nb")</f>
        <v>0.11663219048457374</v>
      </c>
      <c r="O218" s="206">
        <f>IFERROR('Tabel 11'!N218/'Tabel 12'!$F218*1000,"nb")</f>
        <v>0</v>
      </c>
      <c r="P218" s="206">
        <f>IFERROR('Tabel 11'!O218/'Tabel 12'!$F218*1000,"nb")</f>
        <v>0</v>
      </c>
      <c r="Q218" s="206">
        <f>IFERROR('Tabel 11'!P218/'Tabel 12'!$F218*1000,"nb")</f>
        <v>0</v>
      </c>
      <c r="R218" s="206">
        <f>IFERROR('Tabel 11'!Q218/'Tabel 12'!$F218*1000,"nb")</f>
        <v>3.4109414198318735</v>
      </c>
      <c r="S218" s="206">
        <f>IFERROR('Tabel 11'!R218/'Tabel 12'!$F218*1000,"nb")</f>
        <v>24.954887548963516</v>
      </c>
      <c r="T218" s="206">
        <f>IFERROR('Tabel 11'!S218/'Tabel 12'!$F218*1000,"nb")</f>
        <v>24.954887548963516</v>
      </c>
      <c r="U218" s="206">
        <f>IFERROR('Tabel 11'!T218/'Tabel 12'!$F218*1000,"nb")</f>
        <v>0</v>
      </c>
      <c r="V218" s="206">
        <f>IFERROR('Tabel 11'!U218/'Tabel 12'!$F218*1000,"nb")</f>
        <v>0</v>
      </c>
      <c r="W218" s="206">
        <f>IFERROR('Tabel 11'!V218/'Tabel 12'!$F218*1000,"nb")</f>
        <v>0</v>
      </c>
      <c r="X218" s="206"/>
      <c r="Y218" s="206">
        <f>IFERROR('Tabel 11'!X218/'Tabel 12'!$F218*1000,"nb")</f>
        <v>8.8684476915628707</v>
      </c>
      <c r="Z218" s="1"/>
    </row>
    <row r="219" spans="4:26" x14ac:dyDescent="0.25">
      <c r="D219" s="1" t="s">
        <v>229</v>
      </c>
      <c r="E219" s="1" t="s">
        <v>230</v>
      </c>
      <c r="F219" s="94">
        <v>24875</v>
      </c>
      <c r="H219" s="206">
        <f>IFERROR('Tabel 11'!G219/'Tabel 12'!$F219*1000,"nb")</f>
        <v>39.959798994974868</v>
      </c>
      <c r="I219" s="206">
        <f>IFERROR('Tabel 11'!H219/'Tabel 12'!$F219*1000,"nb")</f>
        <v>12.100502512562814</v>
      </c>
      <c r="J219" s="206">
        <f>IFERROR('Tabel 11'!I219/'Tabel 12'!$F219*1000,"nb")</f>
        <v>6.0301507537688437</v>
      </c>
      <c r="K219" s="206">
        <f>IFERROR('Tabel 11'!J219/'Tabel 12'!$F219*1000,"nb")</f>
        <v>1.1658291457286434</v>
      </c>
      <c r="L219" s="206">
        <f>IFERROR('Tabel 11'!K219/'Tabel 12'!$F219*1000,"nb")</f>
        <v>3.3366834170854269</v>
      </c>
      <c r="M219" s="206">
        <f>IFERROR('Tabel 11'!L219/'Tabel 12'!$F219*1000,"nb")</f>
        <v>0</v>
      </c>
      <c r="N219" s="206">
        <f>IFERROR('Tabel 11'!M219/'Tabel 12'!$F219*1000,"nb")</f>
        <v>1.5678391959798996</v>
      </c>
      <c r="O219" s="206">
        <f>IFERROR('Tabel 11'!N219/'Tabel 12'!$F219*1000,"nb")</f>
        <v>6.0301507537688437</v>
      </c>
      <c r="P219" s="206">
        <f>IFERROR('Tabel 11'!O219/'Tabel 12'!$F219*1000,"nb")</f>
        <v>6.0301507537688437</v>
      </c>
      <c r="Q219" s="206">
        <f>IFERROR('Tabel 11'!P219/'Tabel 12'!$F219*1000,"nb")</f>
        <v>0</v>
      </c>
      <c r="R219" s="206">
        <f>IFERROR('Tabel 11'!Q219/'Tabel 12'!$F219*1000,"nb")</f>
        <v>4.7839195979899491</v>
      </c>
      <c r="S219" s="206">
        <f>IFERROR('Tabel 11'!R219/'Tabel 12'!$F219*1000,"nb")</f>
        <v>17.045226130653266</v>
      </c>
      <c r="T219" s="206">
        <f>IFERROR('Tabel 11'!S219/'Tabel 12'!$F219*1000,"nb")</f>
        <v>15.195979899497488</v>
      </c>
      <c r="U219" s="206">
        <f>IFERROR('Tabel 11'!T219/'Tabel 12'!$F219*1000,"nb")</f>
        <v>0.8040201005025126</v>
      </c>
      <c r="V219" s="206">
        <f>IFERROR('Tabel 11'!U219/'Tabel 12'!$F219*1000,"nb")</f>
        <v>1.0452261306532664</v>
      </c>
      <c r="W219" s="206">
        <f>IFERROR('Tabel 11'!V219/'Tabel 12'!$F219*1000,"nb")</f>
        <v>0</v>
      </c>
      <c r="X219" s="206"/>
      <c r="Y219" s="206">
        <f>IFERROR('Tabel 11'!X219/'Tabel 12'!$F219*1000,"nb")</f>
        <v>0.68341708542713575</v>
      </c>
      <c r="Z219" s="1"/>
    </row>
    <row r="220" spans="4:26" x14ac:dyDescent="0.25">
      <c r="D220" s="1" t="s">
        <v>241</v>
      </c>
      <c r="E220" s="1" t="s">
        <v>242</v>
      </c>
      <c r="F220" s="94">
        <v>42487</v>
      </c>
      <c r="H220" s="206">
        <f>IFERROR('Tabel 11'!G220/'Tabel 12'!$F220*1000,"nb")</f>
        <v>40.365288205804127</v>
      </c>
      <c r="I220" s="206">
        <f>IFERROR('Tabel 11'!H220/'Tabel 12'!$F220*1000,"nb")</f>
        <v>11.791842210558524</v>
      </c>
      <c r="J220" s="206">
        <f>IFERROR('Tabel 11'!I220/'Tabel 12'!$F220*1000,"nb")</f>
        <v>7.3669593051992379</v>
      </c>
      <c r="K220" s="206">
        <f>IFERROR('Tabel 11'!J220/'Tabel 12'!$F220*1000,"nb")</f>
        <v>3.177442511827147</v>
      </c>
      <c r="L220" s="206">
        <f>IFERROR('Tabel 11'!K220/'Tabel 12'!$F220*1000,"nb")</f>
        <v>0</v>
      </c>
      <c r="M220" s="206">
        <f>IFERROR('Tabel 11'!L220/'Tabel 12'!$F220*1000,"nb")</f>
        <v>0</v>
      </c>
      <c r="N220" s="206">
        <f>IFERROR('Tabel 11'!M220/'Tabel 12'!$F220*1000,"nb")</f>
        <v>1.2474403935321392</v>
      </c>
      <c r="O220" s="206">
        <f>IFERROR('Tabel 11'!N220/'Tabel 12'!$F220*1000,"nb")</f>
        <v>0</v>
      </c>
      <c r="P220" s="206">
        <f>IFERROR('Tabel 11'!O220/'Tabel 12'!$F220*1000,"nb")</f>
        <v>0</v>
      </c>
      <c r="Q220" s="206">
        <f>IFERROR('Tabel 11'!P220/'Tabel 12'!$F220*1000,"nb")</f>
        <v>0</v>
      </c>
      <c r="R220" s="206">
        <f>IFERROR('Tabel 11'!Q220/'Tabel 12'!$F220*1000,"nb")</f>
        <v>6.4254948572504533</v>
      </c>
      <c r="S220" s="206">
        <f>IFERROR('Tabel 11'!R220/'Tabel 12'!$F220*1000,"nb")</f>
        <v>22.147951137995154</v>
      </c>
      <c r="T220" s="206">
        <f>IFERROR('Tabel 11'!S220/'Tabel 12'!$F220*1000,"nb")</f>
        <v>19.605997128533435</v>
      </c>
      <c r="U220" s="206">
        <f>IFERROR('Tabel 11'!T220/'Tabel 12'!$F220*1000,"nb")</f>
        <v>2.5419540094617177</v>
      </c>
      <c r="V220" s="206">
        <f>IFERROR('Tabel 11'!U220/'Tabel 12'!$F220*1000,"nb")</f>
        <v>0</v>
      </c>
      <c r="W220" s="206">
        <f>IFERROR('Tabel 11'!V220/'Tabel 12'!$F220*1000,"nb")</f>
        <v>0</v>
      </c>
      <c r="X220" s="206"/>
      <c r="Y220" s="206">
        <f>IFERROR('Tabel 11'!X220/'Tabel 12'!$F220*1000,"nb")</f>
        <v>0.28243933438463531</v>
      </c>
      <c r="Z220" s="1"/>
    </row>
    <row r="221" spans="4:26" x14ac:dyDescent="0.25">
      <c r="D221" s="1" t="s">
        <v>146</v>
      </c>
      <c r="E221" s="1" t="s">
        <v>147</v>
      </c>
      <c r="F221" s="94">
        <v>39346</v>
      </c>
      <c r="H221" s="206">
        <f>IFERROR('Tabel 11'!G221/'Tabel 12'!$F221*1000,"nb")</f>
        <v>90.962232501397864</v>
      </c>
      <c r="I221" s="206">
        <f>IFERROR('Tabel 11'!H221/'Tabel 12'!$F221*1000,"nb")</f>
        <v>55.634626137345599</v>
      </c>
      <c r="J221" s="206">
        <f>IFERROR('Tabel 11'!I221/'Tabel 12'!$F221*1000,"nb")</f>
        <v>3.6598383571392263</v>
      </c>
      <c r="K221" s="206">
        <f>IFERROR('Tabel 11'!J221/'Tabel 12'!$F221*1000,"nb")</f>
        <v>0</v>
      </c>
      <c r="L221" s="206">
        <f>IFERROR('Tabel 11'!K221/'Tabel 12'!$F221*1000,"nb")</f>
        <v>6.7351191989020487</v>
      </c>
      <c r="M221" s="206">
        <f>IFERROR('Tabel 11'!L221/'Tabel 12'!$F221*1000,"nb")</f>
        <v>0</v>
      </c>
      <c r="N221" s="206">
        <f>IFERROR('Tabel 11'!M221/'Tabel 12'!$F221*1000,"nb")</f>
        <v>45.239668581304329</v>
      </c>
      <c r="O221" s="206">
        <f>IFERROR('Tabel 11'!N221/'Tabel 12'!$F221*1000,"nb")</f>
        <v>4.3460580491028313</v>
      </c>
      <c r="P221" s="206">
        <f>IFERROR('Tabel 11'!O221/'Tabel 12'!$F221*1000,"nb")</f>
        <v>0</v>
      </c>
      <c r="Q221" s="206">
        <f>IFERROR('Tabel 11'!P221/'Tabel 12'!$F221*1000,"nb")</f>
        <v>4.3460580491028313</v>
      </c>
      <c r="R221" s="206">
        <f>IFERROR('Tabel 11'!Q221/'Tabel 12'!$F221*1000,"nb")</f>
        <v>6.8876124637828493</v>
      </c>
      <c r="S221" s="206">
        <f>IFERROR('Tabel 11'!R221/'Tabel 12'!$F221*1000,"nb")</f>
        <v>24.093935851166574</v>
      </c>
      <c r="T221" s="206">
        <f>IFERROR('Tabel 11'!S221/'Tabel 12'!$F221*1000,"nb")</f>
        <v>22.670665378945763</v>
      </c>
      <c r="U221" s="206">
        <f>IFERROR('Tabel 11'!T221/'Tabel 12'!$F221*1000,"nb")</f>
        <v>1.4232704722208103</v>
      </c>
      <c r="V221" s="206">
        <f>IFERROR('Tabel 11'!U221/'Tabel 12'!$F221*1000,"nb")</f>
        <v>0</v>
      </c>
      <c r="W221" s="206">
        <f>IFERROR('Tabel 11'!V221/'Tabel 12'!$F221*1000,"nb")</f>
        <v>0</v>
      </c>
      <c r="X221" s="206"/>
      <c r="Y221" s="206">
        <f>IFERROR('Tabel 11'!X221/'Tabel 12'!$F221*1000,"nb")</f>
        <v>11.767396939968485</v>
      </c>
      <c r="Z221" s="1"/>
    </row>
    <row r="222" spans="4:26" x14ac:dyDescent="0.25">
      <c r="D222" s="1" t="s">
        <v>690</v>
      </c>
      <c r="E222" s="1" t="s">
        <v>691</v>
      </c>
      <c r="F222" s="94">
        <v>37791</v>
      </c>
      <c r="H222" s="206">
        <f>IFERROR('Tabel 11'!G222/'Tabel 12'!$F222*1000,"nb")</f>
        <v>37.28400942023233</v>
      </c>
      <c r="I222" s="206">
        <f>IFERROR('Tabel 11'!H222/'Tabel 12'!$F222*1000,"nb")</f>
        <v>8.097165991902834</v>
      </c>
      <c r="J222" s="206">
        <f>IFERROR('Tabel 11'!I222/'Tabel 12'!$F222*1000,"nb")</f>
        <v>4.710116165224524</v>
      </c>
      <c r="K222" s="206">
        <f>IFERROR('Tabel 11'!J222/'Tabel 12'!$F222*1000,"nb")</f>
        <v>0</v>
      </c>
      <c r="L222" s="206">
        <f>IFERROR('Tabel 11'!K222/'Tabel 12'!$F222*1000,"nb")</f>
        <v>1.6670635865682304</v>
      </c>
      <c r="M222" s="206">
        <f>IFERROR('Tabel 11'!L222/'Tabel 12'!$F222*1000,"nb")</f>
        <v>0</v>
      </c>
      <c r="N222" s="206">
        <f>IFERROR('Tabel 11'!M222/'Tabel 12'!$F222*1000,"nb")</f>
        <v>1.7199862401100792</v>
      </c>
      <c r="O222" s="206">
        <f>IFERROR('Tabel 11'!N222/'Tabel 12'!$F222*1000,"nb")</f>
        <v>1.6935249133391548</v>
      </c>
      <c r="P222" s="206">
        <f>IFERROR('Tabel 11'!O222/'Tabel 12'!$F222*1000,"nb")</f>
        <v>1.6935249133391548</v>
      </c>
      <c r="Q222" s="206">
        <f>IFERROR('Tabel 11'!P222/'Tabel 12'!$F222*1000,"nb")</f>
        <v>0</v>
      </c>
      <c r="R222" s="206">
        <f>IFERROR('Tabel 11'!Q222/'Tabel 12'!$F222*1000,"nb")</f>
        <v>5.6098012754359505</v>
      </c>
      <c r="S222" s="206">
        <f>IFERROR('Tabel 11'!R222/'Tabel 12'!$F222*1000,"nb")</f>
        <v>21.883517239554394</v>
      </c>
      <c r="T222" s="206">
        <f>IFERROR('Tabel 11'!S222/'Tabel 12'!$F222*1000,"nb")</f>
        <v>21.883517239554394</v>
      </c>
      <c r="U222" s="206">
        <f>IFERROR('Tabel 11'!T222/'Tabel 12'!$F222*1000,"nb")</f>
        <v>0</v>
      </c>
      <c r="V222" s="206">
        <f>IFERROR('Tabel 11'!U222/'Tabel 12'!$F222*1000,"nb")</f>
        <v>0</v>
      </c>
      <c r="W222" s="206">
        <f>IFERROR('Tabel 11'!V222/'Tabel 12'!$F222*1000,"nb")</f>
        <v>0</v>
      </c>
      <c r="X222" s="206"/>
      <c r="Y222" s="206">
        <f>IFERROR('Tabel 11'!X222/'Tabel 12'!$F222*1000,"nb")</f>
        <v>8.62639252732132</v>
      </c>
      <c r="Z222" s="1"/>
    </row>
    <row r="223" spans="4:26" x14ac:dyDescent="0.25">
      <c r="D223" s="1" t="s">
        <v>148</v>
      </c>
      <c r="E223" s="1" t="s">
        <v>149</v>
      </c>
      <c r="F223" s="94">
        <v>29574</v>
      </c>
      <c r="H223" s="206">
        <f>IFERROR('Tabel 11'!G223/'Tabel 12'!$F223*1000,"nb")</f>
        <v>53.425306012037602</v>
      </c>
      <c r="I223" s="206">
        <f>IFERROR('Tabel 11'!H223/'Tabel 12'!$F223*1000,"nb")</f>
        <v>11.699465746939879</v>
      </c>
      <c r="J223" s="206">
        <f>IFERROR('Tabel 11'!I223/'Tabel 12'!$F223*1000,"nb")</f>
        <v>0</v>
      </c>
      <c r="K223" s="206">
        <f>IFERROR('Tabel 11'!J223/'Tabel 12'!$F223*1000,"nb")</f>
        <v>0</v>
      </c>
      <c r="L223" s="206">
        <f>IFERROR('Tabel 11'!K223/'Tabel 12'!$F223*1000,"nb")</f>
        <v>7.8785419625346593</v>
      </c>
      <c r="M223" s="206">
        <f>IFERROR('Tabel 11'!L223/'Tabel 12'!$F223*1000,"nb")</f>
        <v>0</v>
      </c>
      <c r="N223" s="206">
        <f>IFERROR('Tabel 11'!M223/'Tabel 12'!$F223*1000,"nb")</f>
        <v>3.8209237844052208</v>
      </c>
      <c r="O223" s="206">
        <f>IFERROR('Tabel 11'!N223/'Tabel 12'!$F223*1000,"nb")</f>
        <v>8.4871846892540734</v>
      </c>
      <c r="P223" s="206">
        <f>IFERROR('Tabel 11'!O223/'Tabel 12'!$F223*1000,"nb")</f>
        <v>8.4871846892540734</v>
      </c>
      <c r="Q223" s="206">
        <f>IFERROR('Tabel 11'!P223/'Tabel 12'!$F223*1000,"nb")</f>
        <v>0</v>
      </c>
      <c r="R223" s="206">
        <f>IFERROR('Tabel 11'!Q223/'Tabel 12'!$F223*1000,"nb")</f>
        <v>5.2410901467505244</v>
      </c>
      <c r="S223" s="206">
        <f>IFERROR('Tabel 11'!R223/'Tabel 12'!$F223*1000,"nb")</f>
        <v>27.997565429093122</v>
      </c>
      <c r="T223" s="206">
        <f>IFERROR('Tabel 11'!S223/'Tabel 12'!$F223*1000,"nb")</f>
        <v>26.577399066747819</v>
      </c>
      <c r="U223" s="206">
        <f>IFERROR('Tabel 11'!T223/'Tabel 12'!$F223*1000,"nb")</f>
        <v>0.71008318117265168</v>
      </c>
      <c r="V223" s="206">
        <f>IFERROR('Tabel 11'!U223/'Tabel 12'!$F223*1000,"nb")</f>
        <v>0.71008318117265168</v>
      </c>
      <c r="W223" s="206">
        <f>IFERROR('Tabel 11'!V223/'Tabel 12'!$F223*1000,"nb")</f>
        <v>0</v>
      </c>
      <c r="X223" s="206"/>
      <c r="Y223" s="206">
        <f>IFERROR('Tabel 11'!X223/'Tabel 12'!$F223*1000,"nb")</f>
        <v>0</v>
      </c>
      <c r="Z223" s="1"/>
    </row>
    <row r="224" spans="4:26" x14ac:dyDescent="0.25">
      <c r="D224" s="1" t="s">
        <v>467</v>
      </c>
      <c r="E224" s="1" t="s">
        <v>468</v>
      </c>
      <c r="F224" s="94">
        <v>22940</v>
      </c>
      <c r="H224" s="206">
        <f>IFERROR('Tabel 11'!G224/'Tabel 12'!$F224*1000,"nb")</f>
        <v>24.455100261551873</v>
      </c>
      <c r="I224" s="206">
        <f>IFERROR('Tabel 11'!H224/'Tabel 12'!$F224*1000,"nb")</f>
        <v>6.6695727986050564</v>
      </c>
      <c r="J224" s="206">
        <f>IFERROR('Tabel 11'!I224/'Tabel 12'!$F224*1000,"nb")</f>
        <v>0</v>
      </c>
      <c r="K224" s="206">
        <f>IFERROR('Tabel 11'!J224/'Tabel 12'!$F224*1000,"nb")</f>
        <v>0</v>
      </c>
      <c r="L224" s="206">
        <f>IFERROR('Tabel 11'!K224/'Tabel 12'!$F224*1000,"nb")</f>
        <v>0</v>
      </c>
      <c r="M224" s="206">
        <f>IFERROR('Tabel 11'!L224/'Tabel 12'!$F224*1000,"nb")</f>
        <v>0</v>
      </c>
      <c r="N224" s="206">
        <f>IFERROR('Tabel 11'!M224/'Tabel 12'!$F224*1000,"nb")</f>
        <v>6.6695727986050564</v>
      </c>
      <c r="O224" s="206">
        <f>IFERROR('Tabel 11'!N224/'Tabel 12'!$F224*1000,"nb")</f>
        <v>0.39232781168265041</v>
      </c>
      <c r="P224" s="206">
        <f>IFERROR('Tabel 11'!O224/'Tabel 12'!$F224*1000,"nb")</f>
        <v>0.39232781168265041</v>
      </c>
      <c r="Q224" s="206">
        <f>IFERROR('Tabel 11'!P224/'Tabel 12'!$F224*1000,"nb")</f>
        <v>0</v>
      </c>
      <c r="R224" s="206">
        <f>IFERROR('Tabel 11'!Q224/'Tabel 12'!$F224*1000,"nb")</f>
        <v>0</v>
      </c>
      <c r="S224" s="206">
        <f>IFERROR('Tabel 11'!R224/'Tabel 12'!$F224*1000,"nb")</f>
        <v>17.393199651264165</v>
      </c>
      <c r="T224" s="206">
        <f>IFERROR('Tabel 11'!S224/'Tabel 12'!$F224*1000,"nb")</f>
        <v>15.780296425457717</v>
      </c>
      <c r="U224" s="206">
        <f>IFERROR('Tabel 11'!T224/'Tabel 12'!$F224*1000,"nb")</f>
        <v>1.6129032258064515</v>
      </c>
      <c r="V224" s="206">
        <f>IFERROR('Tabel 11'!U224/'Tabel 12'!$F224*1000,"nb")</f>
        <v>0</v>
      </c>
      <c r="W224" s="206">
        <f>IFERROR('Tabel 11'!V224/'Tabel 12'!$F224*1000,"nb")</f>
        <v>0</v>
      </c>
      <c r="X224" s="206"/>
      <c r="Y224" s="206">
        <f>IFERROR('Tabel 11'!X224/'Tabel 12'!$F224*1000,"nb")</f>
        <v>0.65387968613775072</v>
      </c>
      <c r="Z224" s="1"/>
    </row>
    <row r="225" spans="4:26" x14ac:dyDescent="0.25">
      <c r="D225" s="1" t="s">
        <v>243</v>
      </c>
      <c r="E225" s="1" t="s">
        <v>244</v>
      </c>
      <c r="F225" s="94">
        <v>36045</v>
      </c>
      <c r="H225" s="206">
        <f>IFERROR('Tabel 11'!G225/'Tabel 12'!$F225*1000,"nb")</f>
        <v>76.293521986405878</v>
      </c>
      <c r="I225" s="206">
        <f>IFERROR('Tabel 11'!H225/'Tabel 12'!$F225*1000,"nb")</f>
        <v>51.657650159522817</v>
      </c>
      <c r="J225" s="206">
        <f>IFERROR('Tabel 11'!I225/'Tabel 12'!$F225*1000,"nb")</f>
        <v>11.041753363850743</v>
      </c>
      <c r="K225" s="206">
        <f>IFERROR('Tabel 11'!J225/'Tabel 12'!$F225*1000,"nb")</f>
        <v>1.2484394506866416</v>
      </c>
      <c r="L225" s="206">
        <f>IFERROR('Tabel 11'!K225/'Tabel 12'!$F225*1000,"nb")</f>
        <v>8.1842141767235415</v>
      </c>
      <c r="M225" s="206">
        <f>IFERROR('Tabel 11'!L225/'Tabel 12'!$F225*1000,"nb")</f>
        <v>0</v>
      </c>
      <c r="N225" s="206">
        <f>IFERROR('Tabel 11'!M225/'Tabel 12'!$F225*1000,"nb")</f>
        <v>31.183243168261892</v>
      </c>
      <c r="O225" s="206">
        <f>IFERROR('Tabel 11'!N225/'Tabel 12'!$F225*1000,"nb")</f>
        <v>0.61034817589124701</v>
      </c>
      <c r="P225" s="206">
        <f>IFERROR('Tabel 11'!O225/'Tabel 12'!$F225*1000,"nb")</f>
        <v>0</v>
      </c>
      <c r="Q225" s="206">
        <f>IFERROR('Tabel 11'!P225/'Tabel 12'!$F225*1000,"nb")</f>
        <v>0.61034817589124701</v>
      </c>
      <c r="R225" s="206">
        <f>IFERROR('Tabel 11'!Q225/'Tabel 12'!$F225*1000,"nb")</f>
        <v>6.4641420446663895</v>
      </c>
      <c r="S225" s="206">
        <f>IFERROR('Tabel 11'!R225/'Tabel 12'!$F225*1000,"nb")</f>
        <v>17.56138160632543</v>
      </c>
      <c r="T225" s="206">
        <f>IFERROR('Tabel 11'!S225/'Tabel 12'!$F225*1000,"nb")</f>
        <v>16.95103343043418</v>
      </c>
      <c r="U225" s="206">
        <f>IFERROR('Tabel 11'!T225/'Tabel 12'!$F225*1000,"nb")</f>
        <v>0.61034817589124701</v>
      </c>
      <c r="V225" s="206">
        <f>IFERROR('Tabel 11'!U225/'Tabel 12'!$F225*1000,"nb")</f>
        <v>0</v>
      </c>
      <c r="W225" s="206">
        <f>IFERROR('Tabel 11'!V225/'Tabel 12'!$F225*1000,"nb")</f>
        <v>0</v>
      </c>
      <c r="X225" s="206"/>
      <c r="Y225" s="206">
        <f>IFERROR('Tabel 11'!X225/'Tabel 12'!$F225*1000,"nb")</f>
        <v>4.2724372312387295</v>
      </c>
      <c r="Z225" s="1"/>
    </row>
    <row r="226" spans="4:26" x14ac:dyDescent="0.25">
      <c r="D226" s="1" t="s">
        <v>245</v>
      </c>
      <c r="E226" s="1" t="s">
        <v>246</v>
      </c>
      <c r="F226" s="94">
        <v>23947</v>
      </c>
      <c r="H226" s="206">
        <f>IFERROR('Tabel 11'!G226/'Tabel 12'!$F226*1000,"nb")</f>
        <v>46.561155885914729</v>
      </c>
      <c r="I226" s="206">
        <f>IFERROR('Tabel 11'!H226/'Tabel 12'!$F226*1000,"nb")</f>
        <v>18.624462354365892</v>
      </c>
      <c r="J226" s="206">
        <f>IFERROR('Tabel 11'!I226/'Tabel 12'!$F226*1000,"nb")</f>
        <v>7.474840272267925</v>
      </c>
      <c r="K226" s="206">
        <f>IFERROR('Tabel 11'!J226/'Tabel 12'!$F226*1000,"nb")</f>
        <v>1.4615609470914939</v>
      </c>
      <c r="L226" s="206">
        <f>IFERROR('Tabel 11'!K226/'Tabel 12'!$F226*1000,"nb")</f>
        <v>6.3055915145947301</v>
      </c>
      <c r="M226" s="206">
        <f>IFERROR('Tabel 11'!L226/'Tabel 12'!$F226*1000,"nb")</f>
        <v>0.25055330521568464</v>
      </c>
      <c r="N226" s="206">
        <f>IFERROR('Tabel 11'!M226/'Tabel 12'!$F226*1000,"nb")</f>
        <v>3.1319163151960576</v>
      </c>
      <c r="O226" s="206">
        <f>IFERROR('Tabel 11'!N226/'Tabel 12'!$F226*1000,"nb")</f>
        <v>7.7671524616862238</v>
      </c>
      <c r="P226" s="206">
        <f>IFERROR('Tabel 11'!O226/'Tabel 12'!$F226*1000,"nb")</f>
        <v>7.474840272267925</v>
      </c>
      <c r="Q226" s="206">
        <f>IFERROR('Tabel 11'!P226/'Tabel 12'!$F226*1000,"nb")</f>
        <v>0.29231218941829873</v>
      </c>
      <c r="R226" s="206">
        <f>IFERROR('Tabel 11'!Q226/'Tabel 12'!$F226*1000,"nb")</f>
        <v>7.0572514302417835</v>
      </c>
      <c r="S226" s="206">
        <f>IFERROR('Tabel 11'!R226/'Tabel 12'!$F226*1000,"nb")</f>
        <v>13.11228963962083</v>
      </c>
      <c r="T226" s="206">
        <f>IFERROR('Tabel 11'!S226/'Tabel 12'!$F226*1000,"nb")</f>
        <v>12.694700797594688</v>
      </c>
      <c r="U226" s="206">
        <f>IFERROR('Tabel 11'!T226/'Tabel 12'!$F226*1000,"nb")</f>
        <v>0</v>
      </c>
      <c r="V226" s="206">
        <f>IFERROR('Tabel 11'!U226/'Tabel 12'!$F226*1000,"nb")</f>
        <v>0.41758884202614105</v>
      </c>
      <c r="W226" s="206">
        <f>IFERROR('Tabel 11'!V226/'Tabel 12'!$F226*1000,"nb")</f>
        <v>0</v>
      </c>
      <c r="X226" s="206"/>
      <c r="Y226" s="206">
        <f>IFERROR('Tabel 11'!X226/'Tabel 12'!$F226*1000,"nb")</f>
        <v>0.37582995782352696</v>
      </c>
      <c r="Z226" s="1"/>
    </row>
    <row r="227" spans="4:26" x14ac:dyDescent="0.25">
      <c r="D227" s="1" t="s">
        <v>334</v>
      </c>
      <c r="E227" s="1" t="s">
        <v>335</v>
      </c>
      <c r="F227" s="94">
        <v>30760</v>
      </c>
      <c r="H227" s="206">
        <f>IFERROR('Tabel 11'!G227/'Tabel 12'!$F227*1000,"nb")</f>
        <v>65.052015604681401</v>
      </c>
      <c r="I227" s="206">
        <f>IFERROR('Tabel 11'!H227/'Tabel 12'!$F227*1000,"nb")</f>
        <v>25.422626788036411</v>
      </c>
      <c r="J227" s="206">
        <f>IFERROR('Tabel 11'!I227/'Tabel 12'!$F227*1000,"nb")</f>
        <v>0</v>
      </c>
      <c r="K227" s="206">
        <f>IFERROR('Tabel 11'!J227/'Tabel 12'!$F227*1000,"nb")</f>
        <v>0.16254876462938883</v>
      </c>
      <c r="L227" s="206">
        <f>IFERROR('Tabel 11'!K227/'Tabel 12'!$F227*1000,"nb")</f>
        <v>17.490247074122237</v>
      </c>
      <c r="M227" s="206">
        <f>IFERROR('Tabel 11'!L227/'Tabel 12'!$F227*1000,"nb")</f>
        <v>0</v>
      </c>
      <c r="N227" s="206">
        <f>IFERROR('Tabel 11'!M227/'Tabel 12'!$F227*1000,"nb")</f>
        <v>7.7698309492847857</v>
      </c>
      <c r="O227" s="206">
        <f>IFERROR('Tabel 11'!N227/'Tabel 12'!$F227*1000,"nb")</f>
        <v>14.271781534460338</v>
      </c>
      <c r="P227" s="206">
        <f>IFERROR('Tabel 11'!O227/'Tabel 12'!$F227*1000,"nb")</f>
        <v>9.2652795838751629</v>
      </c>
      <c r="Q227" s="206">
        <f>IFERROR('Tabel 11'!P227/'Tabel 12'!$F227*1000,"nb")</f>
        <v>5.006501950585176</v>
      </c>
      <c r="R227" s="206">
        <f>IFERROR('Tabel 11'!Q227/'Tabel 12'!$F227*1000,"nb")</f>
        <v>8.5175552665799739</v>
      </c>
      <c r="S227" s="206">
        <f>IFERROR('Tabel 11'!R227/'Tabel 12'!$F227*1000,"nb")</f>
        <v>16.84005201560468</v>
      </c>
      <c r="T227" s="206">
        <f>IFERROR('Tabel 11'!S227/'Tabel 12'!$F227*1000,"nb")</f>
        <v>16.027308192457738</v>
      </c>
      <c r="U227" s="206">
        <f>IFERROR('Tabel 11'!T227/'Tabel 12'!$F227*1000,"nb")</f>
        <v>0.81274382314694404</v>
      </c>
      <c r="V227" s="206">
        <f>IFERROR('Tabel 11'!U227/'Tabel 12'!$F227*1000,"nb")</f>
        <v>0</v>
      </c>
      <c r="W227" s="206">
        <f>IFERROR('Tabel 11'!V227/'Tabel 12'!$F227*1000,"nb")</f>
        <v>0</v>
      </c>
      <c r="X227" s="206"/>
      <c r="Y227" s="206">
        <f>IFERROR('Tabel 11'!X227/'Tabel 12'!$F227*1000,"nb")</f>
        <v>2.5682704811443431</v>
      </c>
      <c r="Z227" s="1"/>
    </row>
    <row r="228" spans="4:26" x14ac:dyDescent="0.25">
      <c r="D228" s="1" t="s">
        <v>336</v>
      </c>
      <c r="E228" s="1" t="s">
        <v>337</v>
      </c>
      <c r="F228" s="94">
        <v>30430</v>
      </c>
      <c r="H228" s="206">
        <f>IFERROR('Tabel 11'!G228/'Tabel 12'!$F228*1000,"nb")</f>
        <v>27.637200131449227</v>
      </c>
      <c r="I228" s="206">
        <f>IFERROR('Tabel 11'!H228/'Tabel 12'!$F228*1000,"nb")</f>
        <v>6.7039106145251397</v>
      </c>
      <c r="J228" s="206">
        <f>IFERROR('Tabel 11'!I228/'Tabel 12'!$F228*1000,"nb")</f>
        <v>0</v>
      </c>
      <c r="K228" s="206">
        <f>IFERROR('Tabel 11'!J228/'Tabel 12'!$F228*1000,"nb")</f>
        <v>3.877752218205718</v>
      </c>
      <c r="L228" s="206">
        <f>IFERROR('Tabel 11'!K228/'Tabel 12'!$F228*1000,"nb")</f>
        <v>2.8261583963194217</v>
      </c>
      <c r="M228" s="206">
        <f>IFERROR('Tabel 11'!L228/'Tabel 12'!$F228*1000,"nb")</f>
        <v>0</v>
      </c>
      <c r="N228" s="206">
        <f>IFERROR('Tabel 11'!M228/'Tabel 12'!$F228*1000,"nb")</f>
        <v>0</v>
      </c>
      <c r="O228" s="206">
        <f>IFERROR('Tabel 11'!N228/'Tabel 12'!$F228*1000,"nb")</f>
        <v>1.1173184357541899</v>
      </c>
      <c r="P228" s="206">
        <f>IFERROR('Tabel 11'!O228/'Tabel 12'!$F228*1000,"nb")</f>
        <v>1.1173184357541899</v>
      </c>
      <c r="Q228" s="206">
        <f>IFERROR('Tabel 11'!P228/'Tabel 12'!$F228*1000,"nb")</f>
        <v>0</v>
      </c>
      <c r="R228" s="206">
        <f>IFERROR('Tabel 11'!Q228/'Tabel 12'!$F228*1000,"nb")</f>
        <v>3.1547814656588891</v>
      </c>
      <c r="S228" s="206">
        <f>IFERROR('Tabel 11'!R228/'Tabel 12'!$F228*1000,"nb")</f>
        <v>16.66118961551101</v>
      </c>
      <c r="T228" s="206">
        <f>IFERROR('Tabel 11'!S228/'Tabel 12'!$F228*1000,"nb")</f>
        <v>15.478146565888926</v>
      </c>
      <c r="U228" s="206">
        <f>IFERROR('Tabel 11'!T228/'Tabel 12'!$F228*1000,"nb")</f>
        <v>1.1830430496220836</v>
      </c>
      <c r="V228" s="206">
        <f>IFERROR('Tabel 11'!U228/'Tabel 12'!$F228*1000,"nb")</f>
        <v>0</v>
      </c>
      <c r="W228" s="206">
        <f>IFERROR('Tabel 11'!V228/'Tabel 12'!$F228*1000,"nb")</f>
        <v>4.4364114360828131</v>
      </c>
      <c r="X228" s="206"/>
      <c r="Y228" s="206">
        <f>IFERROR('Tabel 11'!X228/'Tabel 12'!$F228*1000,"nb")</f>
        <v>0.59152152481104181</v>
      </c>
      <c r="Z228" s="1"/>
    </row>
    <row r="229" spans="4:26" x14ac:dyDescent="0.25">
      <c r="D229" s="1" t="s">
        <v>340</v>
      </c>
      <c r="E229" s="1" t="s">
        <v>341</v>
      </c>
      <c r="F229" s="94">
        <v>22805</v>
      </c>
      <c r="H229" s="206">
        <f>IFERROR('Tabel 11'!G229/'Tabel 12'!$F229*1000,"nb")</f>
        <v>31.65972374479281</v>
      </c>
      <c r="I229" s="206">
        <f>IFERROR('Tabel 11'!H229/'Tabel 12'!$F229*1000,"nb")</f>
        <v>7.8930059197544393</v>
      </c>
      <c r="J229" s="206">
        <f>IFERROR('Tabel 11'!I229/'Tabel 12'!$F229*1000,"nb")</f>
        <v>2.411751808813857</v>
      </c>
      <c r="K229" s="206">
        <f>IFERROR('Tabel 11'!J229/'Tabel 12'!$F229*1000,"nb")</f>
        <v>1.3155009866257399</v>
      </c>
      <c r="L229" s="206">
        <f>IFERROR('Tabel 11'!K229/'Tabel 12'!$F229*1000,"nb")</f>
        <v>2.5871519403639551</v>
      </c>
      <c r="M229" s="206">
        <f>IFERROR('Tabel 11'!L229/'Tabel 12'!$F229*1000,"nb")</f>
        <v>0</v>
      </c>
      <c r="N229" s="206">
        <f>IFERROR('Tabel 11'!M229/'Tabel 12'!$F229*1000,"nb")</f>
        <v>1.578601183950888</v>
      </c>
      <c r="O229" s="206">
        <f>IFERROR('Tabel 11'!N229/'Tabel 12'!$F229*1000,"nb")</f>
        <v>0</v>
      </c>
      <c r="P229" s="206">
        <f>IFERROR('Tabel 11'!O229/'Tabel 12'!$F229*1000,"nb")</f>
        <v>0</v>
      </c>
      <c r="Q229" s="206">
        <f>IFERROR('Tabel 11'!P229/'Tabel 12'!$F229*1000,"nb")</f>
        <v>0</v>
      </c>
      <c r="R229" s="206">
        <f>IFERROR('Tabel 11'!Q229/'Tabel 12'!$F229*1000,"nb")</f>
        <v>5.2181539136154358</v>
      </c>
      <c r="S229" s="206">
        <f>IFERROR('Tabel 11'!R229/'Tabel 12'!$F229*1000,"nb")</f>
        <v>18.548563911422935</v>
      </c>
      <c r="T229" s="206">
        <f>IFERROR('Tabel 11'!S229/'Tabel 12'!$F229*1000,"nb")</f>
        <v>17.715413286559965</v>
      </c>
      <c r="U229" s="206">
        <f>IFERROR('Tabel 11'!T229/'Tabel 12'!$F229*1000,"nb")</f>
        <v>0.83315062486296865</v>
      </c>
      <c r="V229" s="206">
        <f>IFERROR('Tabel 11'!U229/'Tabel 12'!$F229*1000,"nb")</f>
        <v>0</v>
      </c>
      <c r="W229" s="206">
        <f>IFERROR('Tabel 11'!V229/'Tabel 12'!$F229*1000,"nb")</f>
        <v>0</v>
      </c>
      <c r="X229" s="206"/>
      <c r="Y229" s="206">
        <f>IFERROR('Tabel 11'!X229/'Tabel 12'!$F229*1000,"nb")</f>
        <v>0.30695023021267265</v>
      </c>
      <c r="Z229" s="1"/>
    </row>
    <row r="230" spans="4:26" x14ac:dyDescent="0.25">
      <c r="D230" s="1" t="s">
        <v>607</v>
      </c>
      <c r="E230" s="1" t="s">
        <v>608</v>
      </c>
      <c r="F230" s="94">
        <v>34065</v>
      </c>
      <c r="H230" s="206">
        <f>IFERROR('Tabel 11'!G230/'Tabel 12'!$F230*1000,"nb")</f>
        <v>123.44048143255542</v>
      </c>
      <c r="I230" s="206">
        <f>IFERROR('Tabel 11'!H230/'Tabel 12'!$F230*1000,"nb")</f>
        <v>22.868046381916926</v>
      </c>
      <c r="J230" s="206">
        <f>IFERROR('Tabel 11'!I230/'Tabel 12'!$F230*1000,"nb")</f>
        <v>8.0992220754440023</v>
      </c>
      <c r="K230" s="206">
        <f>IFERROR('Tabel 11'!J230/'Tabel 12'!$F230*1000,"nb")</f>
        <v>0.74856891237340373</v>
      </c>
      <c r="L230" s="206">
        <f>IFERROR('Tabel 11'!K230/'Tabel 12'!$F230*1000,"nb")</f>
        <v>8.1931601350359617</v>
      </c>
      <c r="M230" s="206">
        <f>IFERROR('Tabel 11'!L230/'Tabel 12'!$F230*1000,"nb")</f>
        <v>0.37281667400557755</v>
      </c>
      <c r="N230" s="206">
        <f>IFERROR('Tabel 11'!M230/'Tabel 12'!$F230*1000,"nb")</f>
        <v>5.4513430206957283</v>
      </c>
      <c r="O230" s="206">
        <f>IFERROR('Tabel 11'!N230/'Tabel 12'!$F230*1000,"nb")</f>
        <v>61.294583883751649</v>
      </c>
      <c r="P230" s="206">
        <f>IFERROR('Tabel 11'!O230/'Tabel 12'!$F230*1000,"nb")</f>
        <v>45.122559812123875</v>
      </c>
      <c r="Q230" s="206">
        <f>IFERROR('Tabel 11'!P230/'Tabel 12'!$F230*1000,"nb")</f>
        <v>16.172024071627771</v>
      </c>
      <c r="R230" s="206">
        <f>IFERROR('Tabel 11'!Q230/'Tabel 12'!$F230*1000,"nb")</f>
        <v>11.889035667107001</v>
      </c>
      <c r="S230" s="206">
        <f>IFERROR('Tabel 11'!R230/'Tabel 12'!$F230*1000,"nb")</f>
        <v>27.388815499779831</v>
      </c>
      <c r="T230" s="206">
        <f>IFERROR('Tabel 11'!S230/'Tabel 12'!$F230*1000,"nb")</f>
        <v>26.519888448554234</v>
      </c>
      <c r="U230" s="206">
        <f>IFERROR('Tabel 11'!T230/'Tabel 12'!$F230*1000,"nb")</f>
        <v>0.8689270512255981</v>
      </c>
      <c r="V230" s="206">
        <f>IFERROR('Tabel 11'!U230/'Tabel 12'!$F230*1000,"nb")</f>
        <v>0</v>
      </c>
      <c r="W230" s="206">
        <f>IFERROR('Tabel 11'!V230/'Tabel 12'!$F230*1000,"nb")</f>
        <v>0.64582415969470131</v>
      </c>
      <c r="X230" s="206"/>
      <c r="Y230" s="206">
        <f>IFERROR('Tabel 11'!X230/'Tabel 12'!$F230*1000,"nb")</f>
        <v>6.2821077352120946</v>
      </c>
      <c r="Z230" s="1"/>
    </row>
    <row r="231" spans="4:26" x14ac:dyDescent="0.25">
      <c r="D231" s="1" t="s">
        <v>16</v>
      </c>
      <c r="E231" s="1" t="s">
        <v>17</v>
      </c>
      <c r="F231" s="94">
        <v>25399</v>
      </c>
      <c r="H231" s="206">
        <f>IFERROR('Tabel 11'!G231/'Tabel 12'!$F231*1000,"nb")</f>
        <v>38.151108311350846</v>
      </c>
      <c r="I231" s="206">
        <f>IFERROR('Tabel 11'!H231/'Tabel 12'!$F231*1000,"nb")</f>
        <v>10.669711405960864</v>
      </c>
      <c r="J231" s="206">
        <f>IFERROR('Tabel 11'!I231/'Tabel 12'!$F231*1000,"nb")</f>
        <v>2.6378991298870034</v>
      </c>
      <c r="K231" s="206">
        <f>IFERROR('Tabel 11'!J231/'Tabel 12'!$F231*1000,"nb")</f>
        <v>0.35434465923855274</v>
      </c>
      <c r="L231" s="206">
        <f>IFERROR('Tabel 11'!K231/'Tabel 12'!$F231*1000,"nb")</f>
        <v>7.401866215205323</v>
      </c>
      <c r="M231" s="206">
        <f>IFERROR('Tabel 11'!L231/'Tabel 12'!$F231*1000,"nb")</f>
        <v>0</v>
      </c>
      <c r="N231" s="206">
        <f>IFERROR('Tabel 11'!M231/'Tabel 12'!$F231*1000,"nb")</f>
        <v>0.27560140162998542</v>
      </c>
      <c r="O231" s="206">
        <f>IFERROR('Tabel 11'!N231/'Tabel 12'!$F231*1000,"nb")</f>
        <v>0</v>
      </c>
      <c r="P231" s="206">
        <f>IFERROR('Tabel 11'!O231/'Tabel 12'!$F231*1000,"nb")</f>
        <v>0</v>
      </c>
      <c r="Q231" s="206">
        <f>IFERROR('Tabel 11'!P231/'Tabel 12'!$F231*1000,"nb")</f>
        <v>0</v>
      </c>
      <c r="R231" s="206">
        <f>IFERROR('Tabel 11'!Q231/'Tabel 12'!$F231*1000,"nb")</f>
        <v>4.0159061380369305</v>
      </c>
      <c r="S231" s="206">
        <f>IFERROR('Tabel 11'!R231/'Tabel 12'!$F231*1000,"nb")</f>
        <v>23.465490767353046</v>
      </c>
      <c r="T231" s="206">
        <f>IFERROR('Tabel 11'!S231/'Tabel 12'!$F231*1000,"nb")</f>
        <v>22.717429820071658</v>
      </c>
      <c r="U231" s="206">
        <f>IFERROR('Tabel 11'!T231/'Tabel 12'!$F231*1000,"nb")</f>
        <v>0.74806094728138905</v>
      </c>
      <c r="V231" s="206">
        <f>IFERROR('Tabel 11'!U231/'Tabel 12'!$F231*1000,"nb")</f>
        <v>0</v>
      </c>
      <c r="W231" s="206">
        <f>IFERROR('Tabel 11'!V231/'Tabel 12'!$F231*1000,"nb")</f>
        <v>0</v>
      </c>
      <c r="X231" s="206"/>
      <c r="Y231" s="206">
        <f>IFERROR('Tabel 11'!X231/'Tabel 12'!$F231*1000,"nb")</f>
        <v>5.5120280325997086</v>
      </c>
      <c r="Z231" s="1"/>
    </row>
    <row r="232" spans="4:26" x14ac:dyDescent="0.25">
      <c r="D232" s="1" t="s">
        <v>18</v>
      </c>
      <c r="E232" s="1" t="s">
        <v>19</v>
      </c>
      <c r="F232" s="94">
        <v>25598</v>
      </c>
      <c r="H232" s="206">
        <f>IFERROR('Tabel 11'!G232/'Tabel 12'!$F232*1000,"nb")</f>
        <v>42.229861707945929</v>
      </c>
      <c r="I232" s="206">
        <f>IFERROR('Tabel 11'!H232/'Tabel 12'!$F232*1000,"nb")</f>
        <v>7.6959137432611922</v>
      </c>
      <c r="J232" s="206">
        <f>IFERROR('Tabel 11'!I232/'Tabel 12'!$F232*1000,"nb")</f>
        <v>0.19532775998124852</v>
      </c>
      <c r="K232" s="206">
        <f>IFERROR('Tabel 11'!J232/'Tabel 12'!$F232*1000,"nb")</f>
        <v>0.39065551996249703</v>
      </c>
      <c r="L232" s="206">
        <f>IFERROR('Tabel 11'!K232/'Tabel 12'!$F232*1000,"nb")</f>
        <v>1.718884287834987</v>
      </c>
      <c r="M232" s="206">
        <f>IFERROR('Tabel 11'!L232/'Tabel 12'!$F232*1000,"nb")</f>
        <v>0.46878662395499648</v>
      </c>
      <c r="N232" s="206">
        <f>IFERROR('Tabel 11'!M232/'Tabel 12'!$F232*1000,"nb")</f>
        <v>4.9222595515274632</v>
      </c>
      <c r="O232" s="206">
        <f>IFERROR('Tabel 11'!N232/'Tabel 12'!$F232*1000,"nb")</f>
        <v>8.5162903351824362</v>
      </c>
      <c r="P232" s="206">
        <f>IFERROR('Tabel 11'!O232/'Tabel 12'!$F232*1000,"nb")</f>
        <v>7.2661926713024449</v>
      </c>
      <c r="Q232" s="206">
        <f>IFERROR('Tabel 11'!P232/'Tabel 12'!$F232*1000,"nb")</f>
        <v>1.2500976638799906</v>
      </c>
      <c r="R232" s="206">
        <f>IFERROR('Tabel 11'!Q232/'Tabel 12'!$F232*1000,"nb")</f>
        <v>0.82037659192124379</v>
      </c>
      <c r="S232" s="206">
        <f>IFERROR('Tabel 11'!R232/'Tabel 12'!$F232*1000,"nb")</f>
        <v>25.19728103758106</v>
      </c>
      <c r="T232" s="206">
        <f>IFERROR('Tabel 11'!S232/'Tabel 12'!$F232*1000,"nb")</f>
        <v>25.19728103758106</v>
      </c>
      <c r="U232" s="206">
        <f>IFERROR('Tabel 11'!T232/'Tabel 12'!$F232*1000,"nb")</f>
        <v>0</v>
      </c>
      <c r="V232" s="206">
        <f>IFERROR('Tabel 11'!U232/'Tabel 12'!$F232*1000,"nb")</f>
        <v>0</v>
      </c>
      <c r="W232" s="206">
        <f>IFERROR('Tabel 11'!V232/'Tabel 12'!$F232*1000,"nb")</f>
        <v>0</v>
      </c>
      <c r="X232" s="206"/>
      <c r="Y232" s="206">
        <f>IFERROR('Tabel 11'!X232/'Tabel 12'!$F232*1000,"nb")</f>
        <v>9.0241425111336824</v>
      </c>
      <c r="Z232" s="1"/>
    </row>
    <row r="233" spans="4:26" x14ac:dyDescent="0.25">
      <c r="D233" s="1" t="s">
        <v>20</v>
      </c>
      <c r="E233" s="1" t="s">
        <v>21</v>
      </c>
      <c r="F233" s="94">
        <v>24374</v>
      </c>
      <c r="H233" s="206">
        <f>IFERROR('Tabel 11'!G233/'Tabel 12'!$F233*1000,"nb")</f>
        <v>43.283827028801184</v>
      </c>
      <c r="I233" s="206">
        <f>IFERROR('Tabel 11'!H233/'Tabel 12'!$F233*1000,"nb")</f>
        <v>14.236481496676786</v>
      </c>
      <c r="J233" s="206">
        <f>IFERROR('Tabel 11'!I233/'Tabel 12'!$F233*1000,"nb")</f>
        <v>3.2001312874374332</v>
      </c>
      <c r="K233" s="206">
        <f>IFERROR('Tabel 11'!J233/'Tabel 12'!$F233*1000,"nb")</f>
        <v>0.12308197259374744</v>
      </c>
      <c r="L233" s="206">
        <f>IFERROR('Tabel 11'!K233/'Tabel 12'!$F233*1000,"nb")</f>
        <v>7.1797817346352675</v>
      </c>
      <c r="M233" s="206">
        <f>IFERROR('Tabel 11'!L233/'Tabel 12'!$F233*1000,"nb")</f>
        <v>0</v>
      </c>
      <c r="N233" s="206">
        <f>IFERROR('Tabel 11'!M233/'Tabel 12'!$F233*1000,"nb")</f>
        <v>3.7334865020103392</v>
      </c>
      <c r="O233" s="206">
        <f>IFERROR('Tabel 11'!N233/'Tabel 12'!$F233*1000,"nb")</f>
        <v>5.0463608763436447</v>
      </c>
      <c r="P233" s="206">
        <f>IFERROR('Tabel 11'!O233/'Tabel 12'!$F233*1000,"nb")</f>
        <v>5.0053335521457294</v>
      </c>
      <c r="Q233" s="206">
        <f>IFERROR('Tabel 11'!P233/'Tabel 12'!$F233*1000,"nb")</f>
        <v>4.1027324197915813E-2</v>
      </c>
      <c r="R233" s="206">
        <f>IFERROR('Tabel 11'!Q233/'Tabel 12'!$F233*1000,"nb")</f>
        <v>2.7898580454582751</v>
      </c>
      <c r="S233" s="206">
        <f>IFERROR('Tabel 11'!R233/'Tabel 12'!$F233*1000,"nb")</f>
        <v>21.211126610322474</v>
      </c>
      <c r="T233" s="206">
        <f>IFERROR('Tabel 11'!S233/'Tabel 12'!$F233*1000,"nb")</f>
        <v>19.816197587593336</v>
      </c>
      <c r="U233" s="206">
        <f>IFERROR('Tabel 11'!T233/'Tabel 12'!$F233*1000,"nb")</f>
        <v>0.82054648395831631</v>
      </c>
      <c r="V233" s="206">
        <f>IFERROR('Tabel 11'!U233/'Tabel 12'!$F233*1000,"nb")</f>
        <v>0.57438253877082135</v>
      </c>
      <c r="W233" s="206">
        <f>IFERROR('Tabel 11'!V233/'Tabel 12'!$F233*1000,"nb")</f>
        <v>0</v>
      </c>
      <c r="X233" s="206"/>
      <c r="Y233" s="206">
        <f>IFERROR('Tabel 11'!X233/'Tabel 12'!$F233*1000,"nb")</f>
        <v>5.5797160909165502</v>
      </c>
      <c r="Z233" s="1"/>
    </row>
    <row r="234" spans="4:26" x14ac:dyDescent="0.25">
      <c r="D234" s="1" t="s">
        <v>469</v>
      </c>
      <c r="E234" s="1" t="s">
        <v>470</v>
      </c>
      <c r="F234" s="94">
        <v>24463</v>
      </c>
      <c r="H234" s="206">
        <f>IFERROR('Tabel 11'!G234/'Tabel 12'!$F234*1000,"nb")</f>
        <v>19.090054367820791</v>
      </c>
      <c r="I234" s="206">
        <f>IFERROR('Tabel 11'!H234/'Tabel 12'!$F234*1000,"nb")</f>
        <v>2.6570739484118873</v>
      </c>
      <c r="J234" s="206">
        <f>IFERROR('Tabel 11'!I234/'Tabel 12'!$F234*1000,"nb")</f>
        <v>0</v>
      </c>
      <c r="K234" s="206">
        <f>IFERROR('Tabel 11'!J234/'Tabel 12'!$F234*1000,"nb")</f>
        <v>0</v>
      </c>
      <c r="L234" s="206">
        <f>IFERROR('Tabel 11'!K234/'Tabel 12'!$F234*1000,"nb")</f>
        <v>0</v>
      </c>
      <c r="M234" s="206">
        <f>IFERROR('Tabel 11'!L234/'Tabel 12'!$F234*1000,"nb")</f>
        <v>0</v>
      </c>
      <c r="N234" s="206">
        <f>IFERROR('Tabel 11'!M234/'Tabel 12'!$F234*1000,"nb")</f>
        <v>2.6570739484118873</v>
      </c>
      <c r="O234" s="206">
        <f>IFERROR('Tabel 11'!N234/'Tabel 12'!$F234*1000,"nb")</f>
        <v>0</v>
      </c>
      <c r="P234" s="206">
        <f>IFERROR('Tabel 11'!O234/'Tabel 12'!$F234*1000,"nb")</f>
        <v>0</v>
      </c>
      <c r="Q234" s="206">
        <f>IFERROR('Tabel 11'!P234/'Tabel 12'!$F234*1000,"nb")</f>
        <v>0</v>
      </c>
      <c r="R234" s="206">
        <f>IFERROR('Tabel 11'!Q234/'Tabel 12'!$F234*1000,"nb")</f>
        <v>2.4935617054326942</v>
      </c>
      <c r="S234" s="206">
        <f>IFERROR('Tabel 11'!R234/'Tabel 12'!$F234*1000,"nb")</f>
        <v>13.939418713976208</v>
      </c>
      <c r="T234" s="206">
        <f>IFERROR('Tabel 11'!S234/'Tabel 12'!$F234*1000,"nb")</f>
        <v>13.285369742059437</v>
      </c>
      <c r="U234" s="206">
        <f>IFERROR('Tabel 11'!T234/'Tabel 12'!$F234*1000,"nb")</f>
        <v>0.65404897191677225</v>
      </c>
      <c r="V234" s="206">
        <f>IFERROR('Tabel 11'!U234/'Tabel 12'!$F234*1000,"nb")</f>
        <v>0</v>
      </c>
      <c r="W234" s="206">
        <f>IFERROR('Tabel 11'!V234/'Tabel 12'!$F234*1000,"nb")</f>
        <v>0</v>
      </c>
      <c r="X234" s="206"/>
      <c r="Y234" s="206">
        <f>IFERROR('Tabel 11'!X234/'Tabel 12'!$F234*1000,"nb")</f>
        <v>0.40878060744798267</v>
      </c>
      <c r="Z234" s="1"/>
    </row>
    <row r="235" spans="4:26" x14ac:dyDescent="0.25">
      <c r="D235" s="1" t="s">
        <v>150</v>
      </c>
      <c r="E235" s="1" t="s">
        <v>151</v>
      </c>
      <c r="F235" s="94">
        <v>46822</v>
      </c>
      <c r="H235" s="206">
        <f>IFERROR('Tabel 11'!G235/'Tabel 12'!$F235*1000,"nb")</f>
        <v>28.405450429285381</v>
      </c>
      <c r="I235" s="206">
        <f>IFERROR('Tabel 11'!H235/'Tabel 12'!$F235*1000,"nb")</f>
        <v>8.0304130536927083</v>
      </c>
      <c r="J235" s="206">
        <f>IFERROR('Tabel 11'!I235/'Tabel 12'!$F235*1000,"nb")</f>
        <v>0.83294177950536075</v>
      </c>
      <c r="K235" s="206">
        <f>IFERROR('Tabel 11'!J235/'Tabel 12'!$F235*1000,"nb")</f>
        <v>0.34171970441245569</v>
      </c>
      <c r="L235" s="206">
        <f>IFERROR('Tabel 11'!K235/'Tabel 12'!$F235*1000,"nb")</f>
        <v>2.5201828200418603</v>
      </c>
      <c r="M235" s="206">
        <f>IFERROR('Tabel 11'!L235/'Tabel 12'!$F235*1000,"nb")</f>
        <v>0</v>
      </c>
      <c r="N235" s="206">
        <f>IFERROR('Tabel 11'!M235/'Tabel 12'!$F235*1000,"nb")</f>
        <v>4.3355687497330315</v>
      </c>
      <c r="O235" s="206">
        <f>IFERROR('Tabel 11'!N235/'Tabel 12'!$F235*1000,"nb")</f>
        <v>0</v>
      </c>
      <c r="P235" s="206">
        <f>IFERROR('Tabel 11'!O235/'Tabel 12'!$F235*1000,"nb")</f>
        <v>0</v>
      </c>
      <c r="Q235" s="206">
        <f>IFERROR('Tabel 11'!P235/'Tabel 12'!$F235*1000,"nb")</f>
        <v>0</v>
      </c>
      <c r="R235" s="206">
        <f>IFERROR('Tabel 11'!Q235/'Tabel 12'!$F235*1000,"nb")</f>
        <v>2.1357481525778481</v>
      </c>
      <c r="S235" s="206">
        <f>IFERROR('Tabel 11'!R235/'Tabel 12'!$F235*1000,"nb")</f>
        <v>18.239289223014822</v>
      </c>
      <c r="T235" s="206">
        <f>IFERROR('Tabel 11'!S235/'Tabel 12'!$F235*1000,"nb")</f>
        <v>18.239289223014822</v>
      </c>
      <c r="U235" s="206">
        <f>IFERROR('Tabel 11'!T235/'Tabel 12'!$F235*1000,"nb")</f>
        <v>0</v>
      </c>
      <c r="V235" s="206">
        <f>IFERROR('Tabel 11'!U235/'Tabel 12'!$F235*1000,"nb")</f>
        <v>0</v>
      </c>
      <c r="W235" s="206">
        <f>IFERROR('Tabel 11'!V235/'Tabel 12'!$F235*1000,"nb")</f>
        <v>0</v>
      </c>
      <c r="X235" s="206"/>
      <c r="Y235" s="206">
        <f>IFERROR('Tabel 11'!X235/'Tabel 12'!$F235*1000,"nb")</f>
        <v>0.68343940882491139</v>
      </c>
      <c r="Z235" s="1"/>
    </row>
    <row r="236" spans="4:26" x14ac:dyDescent="0.25">
      <c r="D236" s="1" t="s">
        <v>514</v>
      </c>
      <c r="E236" s="1" t="s">
        <v>515</v>
      </c>
      <c r="F236" s="94">
        <v>44341</v>
      </c>
      <c r="H236" s="206">
        <f>IFERROR('Tabel 11'!G236/'Tabel 12'!$F236*1000,"nb")</f>
        <v>63.462709456259439</v>
      </c>
      <c r="I236" s="206">
        <f>IFERROR('Tabel 11'!H236/'Tabel 12'!$F236*1000,"nb")</f>
        <v>23.161408177533207</v>
      </c>
      <c r="J236" s="206">
        <f>IFERROR('Tabel 11'!I236/'Tabel 12'!$F236*1000,"nb")</f>
        <v>12.246002570983965</v>
      </c>
      <c r="K236" s="206">
        <f>IFERROR('Tabel 11'!J236/'Tabel 12'!$F236*1000,"nb")</f>
        <v>0.92465212782751849</v>
      </c>
      <c r="L236" s="206">
        <f>IFERROR('Tabel 11'!K236/'Tabel 12'!$F236*1000,"nb")</f>
        <v>9.8328860422633664</v>
      </c>
      <c r="M236" s="206">
        <f>IFERROR('Tabel 11'!L236/'Tabel 12'!$F236*1000,"nb")</f>
        <v>0</v>
      </c>
      <c r="N236" s="206">
        <f>IFERROR('Tabel 11'!M236/'Tabel 12'!$F236*1000,"nb")</f>
        <v>0.15786743645835682</v>
      </c>
      <c r="O236" s="206">
        <f>IFERROR('Tabel 11'!N236/'Tabel 12'!$F236*1000,"nb")</f>
        <v>13.802124444644912</v>
      </c>
      <c r="P236" s="206">
        <f>IFERROR('Tabel 11'!O236/'Tabel 12'!$F236*1000,"nb")</f>
        <v>12.02047766175774</v>
      </c>
      <c r="Q236" s="206">
        <f>IFERROR('Tabel 11'!P236/'Tabel 12'!$F236*1000,"nb")</f>
        <v>1.7816467828871698</v>
      </c>
      <c r="R236" s="206">
        <f>IFERROR('Tabel 11'!Q236/'Tabel 12'!$F236*1000,"nb")</f>
        <v>6.4725648947926295</v>
      </c>
      <c r="S236" s="206">
        <f>IFERROR('Tabel 11'!R236/'Tabel 12'!$F236*1000,"nb")</f>
        <v>20.026611939288696</v>
      </c>
      <c r="T236" s="206">
        <f>IFERROR('Tabel 11'!S236/'Tabel 12'!$F236*1000,"nb")</f>
        <v>19.282379738842156</v>
      </c>
      <c r="U236" s="206">
        <f>IFERROR('Tabel 11'!T236/'Tabel 12'!$F236*1000,"nb")</f>
        <v>0.74423220044653926</v>
      </c>
      <c r="V236" s="206">
        <f>IFERROR('Tabel 11'!U236/'Tabel 12'!$F236*1000,"nb")</f>
        <v>0</v>
      </c>
      <c r="W236" s="206">
        <f>IFERROR('Tabel 11'!V236/'Tabel 12'!$F236*1000,"nb")</f>
        <v>4.6683656209828381</v>
      </c>
      <c r="X236" s="206"/>
      <c r="Y236" s="206">
        <f>IFERROR('Tabel 11'!X236/'Tabel 12'!$F236*1000,"nb")</f>
        <v>1.4884644008930785</v>
      </c>
      <c r="Z236" s="1"/>
    </row>
    <row r="237" spans="4:26" x14ac:dyDescent="0.25">
      <c r="D237" s="1" t="s">
        <v>348</v>
      </c>
      <c r="E237" s="1" t="s">
        <v>349</v>
      </c>
      <c r="F237" s="94">
        <v>37185</v>
      </c>
      <c r="H237" s="206">
        <f>IFERROR('Tabel 11'!G237/'Tabel 12'!$F237*1000,"nb")</f>
        <v>57.254269194567698</v>
      </c>
      <c r="I237" s="206">
        <f>IFERROR('Tabel 11'!H237/'Tabel 12'!$F237*1000,"nb")</f>
        <v>11.375554659136748</v>
      </c>
      <c r="J237" s="206">
        <f>IFERROR('Tabel 11'!I237/'Tabel 12'!$F237*1000,"nb")</f>
        <v>0</v>
      </c>
      <c r="K237" s="206">
        <f>IFERROR('Tabel 11'!J237/'Tabel 12'!$F237*1000,"nb")</f>
        <v>0</v>
      </c>
      <c r="L237" s="206">
        <f>IFERROR('Tabel 11'!K237/'Tabel 12'!$F237*1000,"nb")</f>
        <v>10.004033884630898</v>
      </c>
      <c r="M237" s="206">
        <f>IFERROR('Tabel 11'!L237/'Tabel 12'!$F237*1000,"nb")</f>
        <v>0</v>
      </c>
      <c r="N237" s="206">
        <f>IFERROR('Tabel 11'!M237/'Tabel 12'!$F237*1000,"nb")</f>
        <v>1.3715207745058493</v>
      </c>
      <c r="O237" s="206">
        <f>IFERROR('Tabel 11'!N237/'Tabel 12'!$F237*1000,"nb")</f>
        <v>0.7798843619739142</v>
      </c>
      <c r="P237" s="206">
        <f>IFERROR('Tabel 11'!O237/'Tabel 12'!$F237*1000,"nb")</f>
        <v>0.7798843619739142</v>
      </c>
      <c r="Q237" s="206">
        <f>IFERROR('Tabel 11'!P237/'Tabel 12'!$F237*1000,"nb")</f>
        <v>0</v>
      </c>
      <c r="R237" s="206">
        <f>IFERROR('Tabel 11'!Q237/'Tabel 12'!$F237*1000,"nb")</f>
        <v>23.181390345569451</v>
      </c>
      <c r="S237" s="206">
        <f>IFERROR('Tabel 11'!R237/'Tabel 12'!$F237*1000,"nb")</f>
        <v>21.917439827887588</v>
      </c>
      <c r="T237" s="206">
        <f>IFERROR('Tabel 11'!S237/'Tabel 12'!$F237*1000,"nb")</f>
        <v>21.917439827887588</v>
      </c>
      <c r="U237" s="206">
        <f>IFERROR('Tabel 11'!T237/'Tabel 12'!$F237*1000,"nb")</f>
        <v>0</v>
      </c>
      <c r="V237" s="206">
        <f>IFERROR('Tabel 11'!U237/'Tabel 12'!$F237*1000,"nb")</f>
        <v>0</v>
      </c>
      <c r="W237" s="206">
        <f>IFERROR('Tabel 11'!V237/'Tabel 12'!$F237*1000,"nb")</f>
        <v>0</v>
      </c>
      <c r="X237" s="206"/>
      <c r="Y237" s="206">
        <f>IFERROR('Tabel 11'!X237/'Tabel 12'!$F237*1000,"nb")</f>
        <v>12.989108511496571</v>
      </c>
      <c r="Z237" s="1"/>
    </row>
    <row r="238" spans="4:26" x14ac:dyDescent="0.25">
      <c r="D238" s="1" t="s">
        <v>247</v>
      </c>
      <c r="E238" s="1" t="s">
        <v>248</v>
      </c>
      <c r="F238" s="94">
        <v>31751</v>
      </c>
      <c r="H238" s="206">
        <f>IFERROR('Tabel 11'!G238/'Tabel 12'!$F238*1000,"nb")</f>
        <v>59.33671380428963</v>
      </c>
      <c r="I238" s="206">
        <f>IFERROR('Tabel 11'!H238/'Tabel 12'!$F238*1000,"nb")</f>
        <v>25.605492740386129</v>
      </c>
      <c r="J238" s="206">
        <f>IFERROR('Tabel 11'!I238/'Tabel 12'!$F238*1000,"nb")</f>
        <v>7.8359736701206266</v>
      </c>
      <c r="K238" s="206">
        <f>IFERROR('Tabel 11'!J238/'Tabel 12'!$F238*1000,"nb")</f>
        <v>4.0282195836351615</v>
      </c>
      <c r="L238" s="206">
        <f>IFERROR('Tabel 11'!K238/'Tabel 12'!$F238*1000,"nb")</f>
        <v>13.738149979528202</v>
      </c>
      <c r="M238" s="206">
        <f>IFERROR('Tabel 11'!L238/'Tabel 12'!$F238*1000,"nb")</f>
        <v>0</v>
      </c>
      <c r="N238" s="206">
        <f>IFERROR('Tabel 11'!M238/'Tabel 12'!$F238*1000,"nb")</f>
        <v>0</v>
      </c>
      <c r="O238" s="206">
        <f>IFERROR('Tabel 11'!N238/'Tabel 12'!$F238*1000,"nb")</f>
        <v>11.999622059147743</v>
      </c>
      <c r="P238" s="206">
        <f>IFERROR('Tabel 11'!O238/'Tabel 12'!$F238*1000,"nb")</f>
        <v>4.9762212213788537</v>
      </c>
      <c r="Q238" s="206">
        <f>IFERROR('Tabel 11'!P238/'Tabel 12'!$F238*1000,"nb")</f>
        <v>7.0234008377688886</v>
      </c>
      <c r="R238" s="206">
        <f>IFERROR('Tabel 11'!Q238/'Tabel 12'!$F238*1000,"nb")</f>
        <v>4.4093099429939215</v>
      </c>
      <c r="S238" s="206">
        <f>IFERROR('Tabel 11'!R238/'Tabel 12'!$F238*1000,"nb")</f>
        <v>17.322289061761833</v>
      </c>
      <c r="T238" s="206">
        <f>IFERROR('Tabel 11'!S238/'Tabel 12'!$F238*1000,"nb")</f>
        <v>16.660892570312743</v>
      </c>
      <c r="U238" s="206">
        <f>IFERROR('Tabel 11'!T238/'Tabel 12'!$F238*1000,"nb")</f>
        <v>0.66139649144908819</v>
      </c>
      <c r="V238" s="206">
        <f>IFERROR('Tabel 11'!U238/'Tabel 12'!$F238*1000,"nb")</f>
        <v>0</v>
      </c>
      <c r="W238" s="206">
        <f>IFERROR('Tabel 11'!V238/'Tabel 12'!$F238*1000,"nb")</f>
        <v>0</v>
      </c>
      <c r="X238" s="206"/>
      <c r="Y238" s="206">
        <f>IFERROR('Tabel 11'!X238/'Tabel 12'!$F238*1000,"nb")</f>
        <v>1.5117634090264873</v>
      </c>
      <c r="Z238" s="1"/>
    </row>
    <row r="239" spans="4:26" x14ac:dyDescent="0.25">
      <c r="D239" s="1" t="s">
        <v>350</v>
      </c>
      <c r="E239" s="1" t="s">
        <v>351</v>
      </c>
      <c r="F239" s="94">
        <v>27325</v>
      </c>
      <c r="H239" s="206">
        <f>IFERROR('Tabel 11'!G239/'Tabel 12'!$F239*1000,"nb")</f>
        <v>20.860018298261668</v>
      </c>
      <c r="I239" s="206">
        <f>IFERROR('Tabel 11'!H239/'Tabel 12'!$F239*1000,"nb")</f>
        <v>4.4647758462946019</v>
      </c>
      <c r="J239" s="206">
        <f>IFERROR('Tabel 11'!I239/'Tabel 12'!$F239*1000,"nb")</f>
        <v>3.4766697163769442</v>
      </c>
      <c r="K239" s="206">
        <f>IFERROR('Tabel 11'!J239/'Tabel 12'!$F239*1000,"nb")</f>
        <v>0.98810612991765789</v>
      </c>
      <c r="L239" s="206">
        <f>IFERROR('Tabel 11'!K239/'Tabel 12'!$F239*1000,"nb")</f>
        <v>0</v>
      </c>
      <c r="M239" s="206">
        <f>IFERROR('Tabel 11'!L239/'Tabel 12'!$F239*1000,"nb")</f>
        <v>0</v>
      </c>
      <c r="N239" s="206">
        <f>IFERROR('Tabel 11'!M239/'Tabel 12'!$F239*1000,"nb")</f>
        <v>0</v>
      </c>
      <c r="O239" s="206">
        <f>IFERROR('Tabel 11'!N239/'Tabel 12'!$F239*1000,"nb")</f>
        <v>0</v>
      </c>
      <c r="P239" s="206">
        <f>IFERROR('Tabel 11'!O239/'Tabel 12'!$F239*1000,"nb")</f>
        <v>0</v>
      </c>
      <c r="Q239" s="206">
        <f>IFERROR('Tabel 11'!P239/'Tabel 12'!$F239*1000,"nb")</f>
        <v>0</v>
      </c>
      <c r="R239" s="206">
        <f>IFERROR('Tabel 11'!Q239/'Tabel 12'!$F239*1000,"nb")</f>
        <v>3.6596523330283619E-2</v>
      </c>
      <c r="S239" s="206">
        <f>IFERROR('Tabel 11'!R239/'Tabel 12'!$F239*1000,"nb")</f>
        <v>16.358645928636779</v>
      </c>
      <c r="T239" s="206">
        <f>IFERROR('Tabel 11'!S239/'Tabel 12'!$F239*1000,"nb")</f>
        <v>15.626715462031108</v>
      </c>
      <c r="U239" s="206">
        <f>IFERROR('Tabel 11'!T239/'Tabel 12'!$F239*1000,"nb")</f>
        <v>0.73193046660567251</v>
      </c>
      <c r="V239" s="206">
        <f>IFERROR('Tabel 11'!U239/'Tabel 12'!$F239*1000,"nb")</f>
        <v>0</v>
      </c>
      <c r="W239" s="206">
        <f>IFERROR('Tabel 11'!V239/'Tabel 12'!$F239*1000,"nb")</f>
        <v>0.62214089661482164</v>
      </c>
      <c r="X239" s="206"/>
      <c r="Y239" s="206">
        <f>IFERROR('Tabel 11'!X239/'Tabel 12'!$F239*1000,"nb")</f>
        <v>0</v>
      </c>
      <c r="Z239" s="1"/>
    </row>
    <row r="240" spans="4:26" x14ac:dyDescent="0.25">
      <c r="D240" s="1" t="s">
        <v>352</v>
      </c>
      <c r="E240" s="1" t="s">
        <v>353</v>
      </c>
      <c r="F240" s="94">
        <v>31455</v>
      </c>
      <c r="H240" s="206">
        <f>IFERROR('Tabel 11'!G240/'Tabel 12'!$F240*1000,"nb")</f>
        <v>47.019551740581782</v>
      </c>
      <c r="I240" s="206">
        <f>IFERROR('Tabel 11'!H240/'Tabel 12'!$F240*1000,"nb")</f>
        <v>13.829279923700524</v>
      </c>
      <c r="J240" s="206">
        <f>IFERROR('Tabel 11'!I240/'Tabel 12'!$F240*1000,"nb")</f>
        <v>0</v>
      </c>
      <c r="K240" s="206">
        <f>IFERROR('Tabel 11'!J240/'Tabel 12'!$F240*1000,"nb")</f>
        <v>0</v>
      </c>
      <c r="L240" s="206">
        <f>IFERROR('Tabel 11'!K240/'Tabel 12'!$F240*1000,"nb")</f>
        <v>11.254172627563186</v>
      </c>
      <c r="M240" s="206">
        <f>IFERROR('Tabel 11'!L240/'Tabel 12'!$F240*1000,"nb")</f>
        <v>0</v>
      </c>
      <c r="N240" s="206">
        <f>IFERROR('Tabel 11'!M240/'Tabel 12'!$F240*1000,"nb")</f>
        <v>2.5751072961373391</v>
      </c>
      <c r="O240" s="206">
        <f>IFERROR('Tabel 11'!N240/'Tabel 12'!$F240*1000,"nb")</f>
        <v>0.89016054681290735</v>
      </c>
      <c r="P240" s="206">
        <f>IFERROR('Tabel 11'!O240/'Tabel 12'!$F240*1000,"nb")</f>
        <v>0.89016054681290735</v>
      </c>
      <c r="Q240" s="206">
        <f>IFERROR('Tabel 11'!P240/'Tabel 12'!$F240*1000,"nb")</f>
        <v>0</v>
      </c>
      <c r="R240" s="206">
        <f>IFERROR('Tabel 11'!Q240/'Tabel 12'!$F240*1000,"nb")</f>
        <v>6.9941185821014145</v>
      </c>
      <c r="S240" s="206">
        <f>IFERROR('Tabel 11'!R240/'Tabel 12'!$F240*1000,"nb")</f>
        <v>25.305992687966935</v>
      </c>
      <c r="T240" s="206">
        <f>IFERROR('Tabel 11'!S240/'Tabel 12'!$F240*1000,"nb")</f>
        <v>22.858051184231442</v>
      </c>
      <c r="U240" s="206">
        <f>IFERROR('Tabel 11'!T240/'Tabel 12'!$F240*1000,"nb")</f>
        <v>2.3207757113336513</v>
      </c>
      <c r="V240" s="206">
        <f>IFERROR('Tabel 11'!U240/'Tabel 12'!$F240*1000,"nb")</f>
        <v>0.12716579240184389</v>
      </c>
      <c r="W240" s="206">
        <f>IFERROR('Tabel 11'!V240/'Tabel 12'!$F240*1000,"nb")</f>
        <v>0.60403751390875848</v>
      </c>
      <c r="X240" s="206"/>
      <c r="Y240" s="206">
        <f>IFERROR('Tabel 11'!X240/'Tabel 12'!$F240*1000,"nb")</f>
        <v>1.4306151645207439</v>
      </c>
      <c r="Z240" s="1"/>
    </row>
    <row r="241" spans="4:26" x14ac:dyDescent="0.25">
      <c r="D241" s="1" t="s">
        <v>358</v>
      </c>
      <c r="E241" s="1" t="s">
        <v>359</v>
      </c>
      <c r="F241" s="94">
        <v>20529</v>
      </c>
      <c r="H241" s="206">
        <f>IFERROR('Tabel 11'!G241/'Tabel 12'!$F241*1000,"nb")</f>
        <v>43.596862974328999</v>
      </c>
      <c r="I241" s="206">
        <f>IFERROR('Tabel 11'!H241/'Tabel 12'!$F241*1000,"nb")</f>
        <v>11.983048370597691</v>
      </c>
      <c r="J241" s="206">
        <f>IFERROR('Tabel 11'!I241/'Tabel 12'!$F241*1000,"nb")</f>
        <v>5.699254712845244</v>
      </c>
      <c r="K241" s="206">
        <f>IFERROR('Tabel 11'!J241/'Tabel 12'!$F241*1000,"nb")</f>
        <v>9.7423157484534076E-2</v>
      </c>
      <c r="L241" s="206">
        <f>IFERROR('Tabel 11'!K241/'Tabel 12'!$F241*1000,"nb")</f>
        <v>6.1376589215256461</v>
      </c>
      <c r="M241" s="206">
        <f>IFERROR('Tabel 11'!L241/'Tabel 12'!$F241*1000,"nb")</f>
        <v>0</v>
      </c>
      <c r="N241" s="206">
        <f>IFERROR('Tabel 11'!M241/'Tabel 12'!$F241*1000,"nb")</f>
        <v>4.8711578742267038E-2</v>
      </c>
      <c r="O241" s="206">
        <f>IFERROR('Tabel 11'!N241/'Tabel 12'!$F241*1000,"nb")</f>
        <v>0.3896926299381363</v>
      </c>
      <c r="P241" s="206">
        <f>IFERROR('Tabel 11'!O241/'Tabel 12'!$F241*1000,"nb")</f>
        <v>0</v>
      </c>
      <c r="Q241" s="206">
        <f>IFERROR('Tabel 11'!P241/'Tabel 12'!$F241*1000,"nb")</f>
        <v>0.3896926299381363</v>
      </c>
      <c r="R241" s="206">
        <f>IFERROR('Tabel 11'!Q241/'Tabel 12'!$F241*1000,"nb")</f>
        <v>2.727848409566954</v>
      </c>
      <c r="S241" s="206">
        <f>IFERROR('Tabel 11'!R241/'Tabel 12'!$F241*1000,"nb")</f>
        <v>28.496273564226218</v>
      </c>
      <c r="T241" s="206">
        <f>IFERROR('Tabel 11'!S241/'Tabel 12'!$F241*1000,"nb")</f>
        <v>28.009157776803544</v>
      </c>
      <c r="U241" s="206">
        <f>IFERROR('Tabel 11'!T241/'Tabel 12'!$F241*1000,"nb")</f>
        <v>0.48711578742267037</v>
      </c>
      <c r="V241" s="206">
        <f>IFERROR('Tabel 11'!U241/'Tabel 12'!$F241*1000,"nb")</f>
        <v>0</v>
      </c>
      <c r="W241" s="206">
        <f>IFERROR('Tabel 11'!V241/'Tabel 12'!$F241*1000,"nb")</f>
        <v>0</v>
      </c>
      <c r="X241" s="206"/>
      <c r="Y241" s="206">
        <f>IFERROR('Tabel 11'!X241/'Tabel 12'!$F241*1000,"nb")</f>
        <v>6.1376589215256461</v>
      </c>
      <c r="Z241" s="1"/>
    </row>
    <row r="242" spans="4:26" x14ac:dyDescent="0.25">
      <c r="D242" s="1" t="s">
        <v>24</v>
      </c>
      <c r="E242" s="1" t="s">
        <v>25</v>
      </c>
      <c r="F242" s="94">
        <v>33978</v>
      </c>
      <c r="H242" s="206">
        <f>IFERROR('Tabel 11'!G242/'Tabel 12'!$F242*1000,"nb")</f>
        <v>29.783977868032256</v>
      </c>
      <c r="I242" s="206">
        <f>IFERROR('Tabel 11'!H242/'Tabel 12'!$F242*1000,"nb")</f>
        <v>10.977691447407146</v>
      </c>
      <c r="J242" s="206">
        <f>IFERROR('Tabel 11'!I242/'Tabel 12'!$F242*1000,"nb")</f>
        <v>0</v>
      </c>
      <c r="K242" s="206">
        <f>IFERROR('Tabel 11'!J242/'Tabel 12'!$F242*1000,"nb")</f>
        <v>0</v>
      </c>
      <c r="L242" s="206">
        <f>IFERROR('Tabel 11'!K242/'Tabel 12'!$F242*1000,"nb")</f>
        <v>3.38454293954912</v>
      </c>
      <c r="M242" s="206">
        <f>IFERROR('Tabel 11'!L242/'Tabel 12'!$F242*1000,"nb")</f>
        <v>0</v>
      </c>
      <c r="N242" s="206">
        <f>IFERROR('Tabel 11'!M242/'Tabel 12'!$F242*1000,"nb")</f>
        <v>7.5931485078580261</v>
      </c>
      <c r="O242" s="206">
        <f>IFERROR('Tabel 11'!N242/'Tabel 12'!$F242*1000,"nb")</f>
        <v>1.5892636411795866</v>
      </c>
      <c r="P242" s="206">
        <f>IFERROR('Tabel 11'!O242/'Tabel 12'!$F242*1000,"nb")</f>
        <v>1.5892636411795866</v>
      </c>
      <c r="Q242" s="206">
        <f>IFERROR('Tabel 11'!P242/'Tabel 12'!$F242*1000,"nb")</f>
        <v>0</v>
      </c>
      <c r="R242" s="206">
        <f>IFERROR('Tabel 11'!Q242/'Tabel 12'!$F242*1000,"nb")</f>
        <v>2.9725116251692274</v>
      </c>
      <c r="S242" s="206">
        <f>IFERROR('Tabel 11'!R242/'Tabel 12'!$F242*1000,"nb")</f>
        <v>14.244511154276296</v>
      </c>
      <c r="T242" s="206">
        <f>IFERROR('Tabel 11'!S242/'Tabel 12'!$F242*1000,"nb")</f>
        <v>13.03784801930661</v>
      </c>
      <c r="U242" s="206">
        <f>IFERROR('Tabel 11'!T242/'Tabel 12'!$F242*1000,"nb")</f>
        <v>0.55918535522985457</v>
      </c>
      <c r="V242" s="206">
        <f>IFERROR('Tabel 11'!U242/'Tabel 12'!$F242*1000,"nb")</f>
        <v>0.64747777973983167</v>
      </c>
      <c r="W242" s="206">
        <f>IFERROR('Tabel 11'!V242/'Tabel 12'!$F242*1000,"nb")</f>
        <v>0</v>
      </c>
      <c r="X242" s="206"/>
      <c r="Y242" s="206">
        <f>IFERROR('Tabel 11'!X242/'Tabel 12'!$F242*1000,"nb")</f>
        <v>0.9712166696097474</v>
      </c>
      <c r="Z242" s="1"/>
    </row>
    <row r="243" spans="4:26" x14ac:dyDescent="0.25">
      <c r="D243" s="1" t="s">
        <v>26</v>
      </c>
      <c r="E243" s="1" t="s">
        <v>27</v>
      </c>
      <c r="F243" s="94">
        <v>33381</v>
      </c>
      <c r="H243" s="206">
        <f>IFERROR('Tabel 11'!G243/'Tabel 12'!$F243*1000,"nb")</f>
        <v>25.403672747970404</v>
      </c>
      <c r="I243" s="206">
        <f>IFERROR('Tabel 11'!H243/'Tabel 12'!$F243*1000,"nb")</f>
        <v>6.0513465743986101</v>
      </c>
      <c r="J243" s="206">
        <f>IFERROR('Tabel 11'!I243/'Tabel 12'!$F243*1000,"nb")</f>
        <v>0.11982864503759623</v>
      </c>
      <c r="K243" s="206">
        <f>IFERROR('Tabel 11'!J243/'Tabel 12'!$F243*1000,"nb")</f>
        <v>0</v>
      </c>
      <c r="L243" s="206">
        <f>IFERROR('Tabel 11'!K243/'Tabel 12'!$F243*1000,"nb")</f>
        <v>2.9058446421617088</v>
      </c>
      <c r="M243" s="206">
        <f>IFERROR('Tabel 11'!L243/'Tabel 12'!$F243*1000,"nb")</f>
        <v>2.9957161259399057E-2</v>
      </c>
      <c r="N243" s="206">
        <f>IFERROR('Tabel 11'!M243/'Tabel 12'!$F243*1000,"nb")</f>
        <v>2.9957161259399059</v>
      </c>
      <c r="O243" s="206">
        <f>IFERROR('Tabel 11'!N243/'Tabel 12'!$F243*1000,"nb")</f>
        <v>1.4978580629699529</v>
      </c>
      <c r="P243" s="206">
        <f>IFERROR('Tabel 11'!O243/'Tabel 12'!$F243*1000,"nb")</f>
        <v>1.4978580629699529</v>
      </c>
      <c r="Q243" s="206">
        <f>IFERROR('Tabel 11'!P243/'Tabel 12'!$F243*1000,"nb")</f>
        <v>0</v>
      </c>
      <c r="R243" s="206">
        <f>IFERROR('Tabel 11'!Q243/'Tabel 12'!$F243*1000,"nb")</f>
        <v>0</v>
      </c>
      <c r="S243" s="206">
        <f>IFERROR('Tabel 11'!R243/'Tabel 12'!$F243*1000,"nb")</f>
        <v>17.854468110601839</v>
      </c>
      <c r="T243" s="206">
        <f>IFERROR('Tabel 11'!S243/'Tabel 12'!$F243*1000,"nb")</f>
        <v>14.858751984661934</v>
      </c>
      <c r="U243" s="206">
        <f>IFERROR('Tabel 11'!T243/'Tabel 12'!$F243*1000,"nb")</f>
        <v>0</v>
      </c>
      <c r="V243" s="206">
        <f>IFERROR('Tabel 11'!U243/'Tabel 12'!$F243*1000,"nb")</f>
        <v>2.9957161259399059</v>
      </c>
      <c r="W243" s="206">
        <f>IFERROR('Tabel 11'!V243/'Tabel 12'!$F243*1000,"nb")</f>
        <v>0</v>
      </c>
      <c r="X243" s="206"/>
      <c r="Y243" s="206">
        <f>IFERROR('Tabel 11'!X243/'Tabel 12'!$F243*1000,"nb")</f>
        <v>6.5606183158083944</v>
      </c>
      <c r="Z243" s="1"/>
    </row>
    <row r="244" spans="4:26" x14ac:dyDescent="0.25">
      <c r="D244" s="1" t="s">
        <v>152</v>
      </c>
      <c r="E244" s="1" t="s">
        <v>153</v>
      </c>
      <c r="F244" s="94">
        <v>48214</v>
      </c>
      <c r="H244" s="206">
        <f>IFERROR('Tabel 11'!G244/'Tabel 12'!$F244*1000,"nb")</f>
        <v>21.570498195544861</v>
      </c>
      <c r="I244" s="206">
        <f>IFERROR('Tabel 11'!H244/'Tabel 12'!$F244*1000,"nb")</f>
        <v>2.3229767287509855</v>
      </c>
      <c r="J244" s="206">
        <f>IFERROR('Tabel 11'!I244/'Tabel 12'!$F244*1000,"nb")</f>
        <v>0.95407972787986894</v>
      </c>
      <c r="K244" s="206">
        <f>IFERROR('Tabel 11'!J244/'Tabel 12'!$F244*1000,"nb")</f>
        <v>0.56000331853818386</v>
      </c>
      <c r="L244" s="206">
        <f>IFERROR('Tabel 11'!K244/'Tabel 12'!$F244*1000,"nb")</f>
        <v>0.80889368233293235</v>
      </c>
      <c r="M244" s="206">
        <f>IFERROR('Tabel 11'!L244/'Tabel 12'!$F244*1000,"nb")</f>
        <v>0</v>
      </c>
      <c r="N244" s="206">
        <f>IFERROR('Tabel 11'!M244/'Tabel 12'!$F244*1000,"nb")</f>
        <v>0</v>
      </c>
      <c r="O244" s="206">
        <f>IFERROR('Tabel 11'!N244/'Tabel 12'!$F244*1000,"nb")</f>
        <v>0</v>
      </c>
      <c r="P244" s="206">
        <f>IFERROR('Tabel 11'!O244/'Tabel 12'!$F244*1000,"nb")</f>
        <v>0</v>
      </c>
      <c r="Q244" s="206">
        <f>IFERROR('Tabel 11'!P244/'Tabel 12'!$F244*1000,"nb")</f>
        <v>0</v>
      </c>
      <c r="R244" s="206">
        <f>IFERROR('Tabel 11'!Q244/'Tabel 12'!$F244*1000,"nb")</f>
        <v>0.43555813664080972</v>
      </c>
      <c r="S244" s="206">
        <f>IFERROR('Tabel 11'!R244/'Tabel 12'!$F244*1000,"nb")</f>
        <v>18.81196333015307</v>
      </c>
      <c r="T244" s="206">
        <f>IFERROR('Tabel 11'!S244/'Tabel 12'!$F244*1000,"nb")</f>
        <v>18.397146057161819</v>
      </c>
      <c r="U244" s="206">
        <f>IFERROR('Tabel 11'!T244/'Tabel 12'!$F244*1000,"nb")</f>
        <v>0.41481727299124732</v>
      </c>
      <c r="V244" s="206">
        <f>IFERROR('Tabel 11'!U244/'Tabel 12'!$F244*1000,"nb")</f>
        <v>0</v>
      </c>
      <c r="W244" s="206">
        <f>IFERROR('Tabel 11'!V244/'Tabel 12'!$F244*1000,"nb")</f>
        <v>0</v>
      </c>
      <c r="X244" s="206"/>
      <c r="Y244" s="206">
        <f>IFERROR('Tabel 11'!X244/'Tabel 12'!$F244*1000,"nb")</f>
        <v>3.1940930020326048</v>
      </c>
      <c r="Z244" s="1"/>
    </row>
    <row r="245" spans="4:26" x14ac:dyDescent="0.25">
      <c r="D245" s="1" t="s">
        <v>154</v>
      </c>
      <c r="E245" s="1" t="s">
        <v>155</v>
      </c>
      <c r="F245" s="94">
        <v>24648</v>
      </c>
      <c r="H245" s="206">
        <f>IFERROR('Tabel 11'!G245/'Tabel 12'!$F245*1000,"nb")</f>
        <v>42.762090230444656</v>
      </c>
      <c r="I245" s="206">
        <f>IFERROR('Tabel 11'!H245/'Tabel 12'!$F245*1000,"nb")</f>
        <v>11.92794547224927</v>
      </c>
      <c r="J245" s="206">
        <f>IFERROR('Tabel 11'!I245/'Tabel 12'!$F245*1000,"nb")</f>
        <v>0</v>
      </c>
      <c r="K245" s="206">
        <f>IFERROR('Tabel 11'!J245/'Tabel 12'!$F245*1000,"nb")</f>
        <v>0</v>
      </c>
      <c r="L245" s="206">
        <f>IFERROR('Tabel 11'!K245/'Tabel 12'!$F245*1000,"nb")</f>
        <v>0</v>
      </c>
      <c r="M245" s="206">
        <f>IFERROR('Tabel 11'!L245/'Tabel 12'!$F245*1000,"nb")</f>
        <v>0</v>
      </c>
      <c r="N245" s="206">
        <f>IFERROR('Tabel 11'!M245/'Tabel 12'!$F245*1000,"nb")</f>
        <v>11.92794547224927</v>
      </c>
      <c r="O245" s="206">
        <f>IFERROR('Tabel 11'!N245/'Tabel 12'!$F245*1000,"nb")</f>
        <v>0.48685491723466406</v>
      </c>
      <c r="P245" s="206">
        <f>IFERROR('Tabel 11'!O245/'Tabel 12'!$F245*1000,"nb")</f>
        <v>0.48685491723466406</v>
      </c>
      <c r="Q245" s="206">
        <f>IFERROR('Tabel 11'!P245/'Tabel 12'!$F245*1000,"nb")</f>
        <v>0</v>
      </c>
      <c r="R245" s="206">
        <f>IFERROR('Tabel 11'!Q245/'Tabel 12'!$F245*1000,"nb")</f>
        <v>11.92794547224927</v>
      </c>
      <c r="S245" s="206">
        <f>IFERROR('Tabel 11'!R245/'Tabel 12'!$F245*1000,"nb")</f>
        <v>18.419344368711457</v>
      </c>
      <c r="T245" s="206">
        <f>IFERROR('Tabel 11'!S245/'Tabel 12'!$F245*1000,"nb")</f>
        <v>18.419344368711457</v>
      </c>
      <c r="U245" s="206">
        <f>IFERROR('Tabel 11'!T245/'Tabel 12'!$F245*1000,"nb")</f>
        <v>0</v>
      </c>
      <c r="V245" s="206">
        <f>IFERROR('Tabel 11'!U245/'Tabel 12'!$F245*1000,"nb")</f>
        <v>0</v>
      </c>
      <c r="W245" s="206">
        <f>IFERROR('Tabel 11'!V245/'Tabel 12'!$F245*1000,"nb")</f>
        <v>0</v>
      </c>
      <c r="X245" s="206"/>
      <c r="Y245" s="206">
        <f>IFERROR('Tabel 11'!X245/'Tabel 12'!$F245*1000,"nb")</f>
        <v>8.1548198636806219</v>
      </c>
      <c r="Z245" s="1"/>
    </row>
    <row r="246" spans="4:26" x14ac:dyDescent="0.25">
      <c r="D246" s="1" t="s">
        <v>360</v>
      </c>
      <c r="E246" s="1" t="s">
        <v>361</v>
      </c>
      <c r="F246" s="94">
        <v>40066</v>
      </c>
      <c r="H246" s="206">
        <f>IFERROR('Tabel 11'!G246/'Tabel 12'!$F246*1000,"nb")</f>
        <v>69.385513902061604</v>
      </c>
      <c r="I246" s="206">
        <f>IFERROR('Tabel 11'!H246/'Tabel 12'!$F246*1000,"nb")</f>
        <v>40.158738082164426</v>
      </c>
      <c r="J246" s="206">
        <f>IFERROR('Tabel 11'!I246/'Tabel 12'!$F246*1000,"nb")</f>
        <v>19.417960365397096</v>
      </c>
      <c r="K246" s="206">
        <f>IFERROR('Tabel 11'!J246/'Tabel 12'!$F246*1000,"nb")</f>
        <v>2.9201817001946786</v>
      </c>
      <c r="L246" s="206">
        <f>IFERROR('Tabel 11'!K246/'Tabel 12'!$F246*1000,"nb")</f>
        <v>10.183197723755804</v>
      </c>
      <c r="M246" s="206">
        <f>IFERROR('Tabel 11'!L246/'Tabel 12'!$F246*1000,"nb")</f>
        <v>5.9401986721908848</v>
      </c>
      <c r="N246" s="206">
        <f>IFERROR('Tabel 11'!M246/'Tabel 12'!$F246*1000,"nb")</f>
        <v>1.6971996206259672</v>
      </c>
      <c r="O246" s="206">
        <f>IFERROR('Tabel 11'!N246/'Tabel 12'!$F246*1000,"nb")</f>
        <v>2.5707582488893324</v>
      </c>
      <c r="P246" s="206">
        <f>IFERROR('Tabel 11'!O246/'Tabel 12'!$F246*1000,"nb")</f>
        <v>2.5707582488893324</v>
      </c>
      <c r="Q246" s="206">
        <f>IFERROR('Tabel 11'!P246/'Tabel 12'!$F246*1000,"nb")</f>
        <v>0</v>
      </c>
      <c r="R246" s="206">
        <f>IFERROR('Tabel 11'!Q246/'Tabel 12'!$F246*1000,"nb")</f>
        <v>7.9119452902710519</v>
      </c>
      <c r="S246" s="206">
        <f>IFERROR('Tabel 11'!R246/'Tabel 12'!$F246*1000,"nb")</f>
        <v>18.744072280736784</v>
      </c>
      <c r="T246" s="206">
        <f>IFERROR('Tabel 11'!S246/'Tabel 12'!$F246*1000,"nb")</f>
        <v>17.146707931912342</v>
      </c>
      <c r="U246" s="206">
        <f>IFERROR('Tabel 11'!T246/'Tabel 12'!$F246*1000,"nb")</f>
        <v>0.54909399490840116</v>
      </c>
      <c r="V246" s="206">
        <f>IFERROR('Tabel 11'!U246/'Tabel 12'!$F246*1000,"nb")</f>
        <v>1.0482703539160387</v>
      </c>
      <c r="W246" s="206">
        <f>IFERROR('Tabel 11'!V246/'Tabel 12'!$F246*1000,"nb")</f>
        <v>0</v>
      </c>
      <c r="X246" s="206"/>
      <c r="Y246" s="206">
        <f>IFERROR('Tabel 11'!X246/'Tabel 12'!$F246*1000,"nb")</f>
        <v>7.7621923825687613</v>
      </c>
      <c r="Z246" s="1"/>
    </row>
    <row r="247" spans="4:26" x14ac:dyDescent="0.25">
      <c r="D247" s="1" t="s">
        <v>518</v>
      </c>
      <c r="E247" s="1" t="s">
        <v>519</v>
      </c>
      <c r="F247" s="94">
        <v>26606</v>
      </c>
      <c r="H247" s="206">
        <f>IFERROR('Tabel 11'!G247/'Tabel 12'!$F247*1000,"nb")</f>
        <v>35.856573705179287</v>
      </c>
      <c r="I247" s="206">
        <f>IFERROR('Tabel 11'!H247/'Tabel 12'!$F247*1000,"nb")</f>
        <v>8.0057129970683309</v>
      </c>
      <c r="J247" s="206">
        <f>IFERROR('Tabel 11'!I247/'Tabel 12'!$F247*1000,"nb")</f>
        <v>0</v>
      </c>
      <c r="K247" s="206">
        <f>IFERROR('Tabel 11'!J247/'Tabel 12'!$F247*1000,"nb")</f>
        <v>0</v>
      </c>
      <c r="L247" s="206">
        <f>IFERROR('Tabel 11'!K247/'Tabel 12'!$F247*1000,"nb")</f>
        <v>3.7585507028489817</v>
      </c>
      <c r="M247" s="206">
        <f>IFERROR('Tabel 11'!L247/'Tabel 12'!$F247*1000,"nb")</f>
        <v>4.2471622942193488</v>
      </c>
      <c r="N247" s="206">
        <f>IFERROR('Tabel 11'!M247/'Tabel 12'!$F247*1000,"nb")</f>
        <v>0</v>
      </c>
      <c r="O247" s="206">
        <f>IFERROR('Tabel 11'!N247/'Tabel 12'!$F247*1000,"nb")</f>
        <v>7.0660753213560845</v>
      </c>
      <c r="P247" s="206">
        <f>IFERROR('Tabel 11'!O247/'Tabel 12'!$F247*1000,"nb")</f>
        <v>7.0660753213560845</v>
      </c>
      <c r="Q247" s="206">
        <f>IFERROR('Tabel 11'!P247/'Tabel 12'!$F247*1000,"nb")</f>
        <v>0</v>
      </c>
      <c r="R247" s="206">
        <f>IFERROR('Tabel 11'!Q247/'Tabel 12'!$F247*1000,"nb")</f>
        <v>3.7585507028489817</v>
      </c>
      <c r="S247" s="206">
        <f>IFERROR('Tabel 11'!R247/'Tabel 12'!$F247*1000,"nb")</f>
        <v>17.026234683905884</v>
      </c>
      <c r="T247" s="206">
        <f>IFERROR('Tabel 11'!S247/'Tabel 12'!$F247*1000,"nb")</f>
        <v>16.500037585507027</v>
      </c>
      <c r="U247" s="206">
        <f>IFERROR('Tabel 11'!T247/'Tabel 12'!$F247*1000,"nb")</f>
        <v>0.52619709839885742</v>
      </c>
      <c r="V247" s="206">
        <f>IFERROR('Tabel 11'!U247/'Tabel 12'!$F247*1000,"nb")</f>
        <v>0</v>
      </c>
      <c r="W247" s="206">
        <f>IFERROR('Tabel 11'!V247/'Tabel 12'!$F247*1000,"nb")</f>
        <v>0</v>
      </c>
      <c r="X247" s="206"/>
      <c r="Y247" s="206">
        <f>IFERROR('Tabel 11'!X247/'Tabel 12'!$F247*1000,"nb")</f>
        <v>2.630985491994287</v>
      </c>
      <c r="Z247" s="1"/>
    </row>
    <row r="248" spans="4:26" x14ac:dyDescent="0.25">
      <c r="D248" s="1" t="s">
        <v>156</v>
      </c>
      <c r="E248" s="1" t="s">
        <v>157</v>
      </c>
      <c r="F248" s="94">
        <v>43846</v>
      </c>
      <c r="H248" s="206">
        <f>IFERROR('Tabel 11'!G248/'Tabel 12'!$F248*1000,"nb")</f>
        <v>42.877343429275193</v>
      </c>
      <c r="I248" s="206">
        <f>IFERROR('Tabel 11'!H248/'Tabel 12'!$F248*1000,"nb")</f>
        <v>13.570223053414223</v>
      </c>
      <c r="J248" s="206">
        <f>IFERROR('Tabel 11'!I248/'Tabel 12'!$F248*1000,"nb")</f>
        <v>1.3684258541258039</v>
      </c>
      <c r="K248" s="206">
        <f>IFERROR('Tabel 11'!J248/'Tabel 12'!$F248*1000,"nb")</f>
        <v>0</v>
      </c>
      <c r="L248" s="206">
        <f>IFERROR('Tabel 11'!K248/'Tabel 12'!$F248*1000,"nb")</f>
        <v>6.9105505633353106</v>
      </c>
      <c r="M248" s="206">
        <f>IFERROR('Tabel 11'!L248/'Tabel 12'!$F248*1000,"nb")</f>
        <v>0</v>
      </c>
      <c r="N248" s="206">
        <f>IFERROR('Tabel 11'!M248/'Tabel 12'!$F248*1000,"nb")</f>
        <v>5.2912466359531081</v>
      </c>
      <c r="O248" s="206">
        <f>IFERROR('Tabel 11'!N248/'Tabel 12'!$F248*1000,"nb")</f>
        <v>9.2140674177804129</v>
      </c>
      <c r="P248" s="206">
        <f>IFERROR('Tabel 11'!O248/'Tabel 12'!$F248*1000,"nb")</f>
        <v>2.8965013912329516</v>
      </c>
      <c r="Q248" s="206">
        <f>IFERROR('Tabel 11'!P248/'Tabel 12'!$F248*1000,"nb")</f>
        <v>6.3175660265474614</v>
      </c>
      <c r="R248" s="206">
        <f>IFERROR('Tabel 11'!Q248/'Tabel 12'!$F248*1000,"nb")</f>
        <v>3.4894859280207999</v>
      </c>
      <c r="S248" s="206">
        <f>IFERROR('Tabel 11'!R248/'Tabel 12'!$F248*1000,"nb")</f>
        <v>16.603567030059754</v>
      </c>
      <c r="T248" s="206">
        <f>IFERROR('Tabel 11'!S248/'Tabel 12'!$F248*1000,"nb")</f>
        <v>15.349176663777769</v>
      </c>
      <c r="U248" s="206">
        <f>IFERROR('Tabel 11'!T248/'Tabel 12'!$F248*1000,"nb")</f>
        <v>1.2543903662819869</v>
      </c>
      <c r="V248" s="206">
        <f>IFERROR('Tabel 11'!U248/'Tabel 12'!$F248*1000,"nb")</f>
        <v>0</v>
      </c>
      <c r="W248" s="206">
        <f>IFERROR('Tabel 11'!V248/'Tabel 12'!$F248*1000,"nb")</f>
        <v>0</v>
      </c>
      <c r="X248" s="206"/>
      <c r="Y248" s="206">
        <f>IFERROR('Tabel 11'!X248/'Tabel 12'!$F248*1000,"nb")</f>
        <v>1.5964968298134381</v>
      </c>
      <c r="Z248" s="1"/>
    </row>
    <row r="249" spans="4:26" x14ac:dyDescent="0.25">
      <c r="D249" s="1" t="s">
        <v>158</v>
      </c>
      <c r="E249" s="1" t="s">
        <v>159</v>
      </c>
      <c r="F249" s="94">
        <v>36087</v>
      </c>
      <c r="H249" s="206">
        <f>IFERROR('Tabel 11'!G249/'Tabel 12'!$F249*1000,"nb")</f>
        <v>41.122842020672259</v>
      </c>
      <c r="I249" s="206">
        <f>IFERROR('Tabel 11'!H249/'Tabel 12'!$F249*1000,"nb")</f>
        <v>6.2072214370826062</v>
      </c>
      <c r="J249" s="206">
        <f>IFERROR('Tabel 11'!I249/'Tabel 12'!$F249*1000,"nb")</f>
        <v>1.0918059134868512</v>
      </c>
      <c r="K249" s="206">
        <f>IFERROR('Tabel 11'!J249/'Tabel 12'!$F249*1000,"nb")</f>
        <v>5.5421619973951841E-2</v>
      </c>
      <c r="L249" s="206">
        <f>IFERROR('Tabel 11'!K249/'Tabel 12'!$F249*1000,"nb")</f>
        <v>2.7683099176988946</v>
      </c>
      <c r="M249" s="206">
        <f>IFERROR('Tabel 11'!L249/'Tabel 12'!$F249*1000,"nb")</f>
        <v>0</v>
      </c>
      <c r="N249" s="206">
        <f>IFERROR('Tabel 11'!M249/'Tabel 12'!$F249*1000,"nb")</f>
        <v>2.2916839859229086</v>
      </c>
      <c r="O249" s="206">
        <f>IFERROR('Tabel 11'!N249/'Tabel 12'!$F249*1000,"nb")</f>
        <v>0.49879457976556651</v>
      </c>
      <c r="P249" s="206">
        <f>IFERROR('Tabel 11'!O249/'Tabel 12'!$F249*1000,"nb")</f>
        <v>0.49879457976556651</v>
      </c>
      <c r="Q249" s="206">
        <f>IFERROR('Tabel 11'!P249/'Tabel 12'!$F249*1000,"nb")</f>
        <v>0</v>
      </c>
      <c r="R249" s="206">
        <f>IFERROR('Tabel 11'!Q249/'Tabel 12'!$F249*1000,"nb")</f>
        <v>13.827694183500983</v>
      </c>
      <c r="S249" s="206">
        <f>IFERROR('Tabel 11'!R249/'Tabel 12'!$F249*1000,"nb")</f>
        <v>20.589131820323107</v>
      </c>
      <c r="T249" s="206">
        <f>IFERROR('Tabel 11'!S249/'Tabel 12'!$F249*1000,"nb")</f>
        <v>19.530578878820627</v>
      </c>
      <c r="U249" s="206">
        <f>IFERROR('Tabel 11'!T249/'Tabel 12'!$F249*1000,"nb")</f>
        <v>1.0585529415024804</v>
      </c>
      <c r="V249" s="206">
        <f>IFERROR('Tabel 11'!U249/'Tabel 12'!$F249*1000,"nb")</f>
        <v>0</v>
      </c>
      <c r="W249" s="206">
        <f>IFERROR('Tabel 11'!V249/'Tabel 12'!$F249*1000,"nb")</f>
        <v>0.41566214980463878</v>
      </c>
      <c r="X249" s="206"/>
      <c r="Y249" s="206">
        <f>IFERROR('Tabel 11'!X249/'Tabel 12'!$F249*1000,"nb")</f>
        <v>2.2445756089450493</v>
      </c>
      <c r="Z249" s="1"/>
    </row>
    <row r="250" spans="4:26" x14ac:dyDescent="0.25">
      <c r="D250" s="1" t="s">
        <v>698</v>
      </c>
      <c r="E250" s="1" t="s">
        <v>699</v>
      </c>
      <c r="F250" s="94">
        <v>27541</v>
      </c>
      <c r="H250" s="206">
        <f>IFERROR('Tabel 11'!G250/'Tabel 12'!$F250*1000,"nb")</f>
        <v>12.926182782034058</v>
      </c>
      <c r="I250" s="206">
        <f>IFERROR('Tabel 11'!H250/'Tabel 12'!$F250*1000,"nb")</f>
        <v>3.0136886823281652</v>
      </c>
      <c r="J250" s="206">
        <f>IFERROR('Tabel 11'!I250/'Tabel 12'!$F250*1000,"nb")</f>
        <v>2.2874986383936675</v>
      </c>
      <c r="K250" s="206">
        <f>IFERROR('Tabel 11'!J250/'Tabel 12'!$F250*1000,"nb")</f>
        <v>0</v>
      </c>
      <c r="L250" s="206">
        <f>IFERROR('Tabel 11'!K250/'Tabel 12'!$F250*1000,"nb")</f>
        <v>0</v>
      </c>
      <c r="M250" s="206">
        <f>IFERROR('Tabel 11'!L250/'Tabel 12'!$F250*1000,"nb")</f>
        <v>0</v>
      </c>
      <c r="N250" s="206">
        <f>IFERROR('Tabel 11'!M250/'Tabel 12'!$F250*1000,"nb")</f>
        <v>0.72619004393449771</v>
      </c>
      <c r="O250" s="206">
        <f>IFERROR('Tabel 11'!N250/'Tabel 12'!$F250*1000,"nb")</f>
        <v>0</v>
      </c>
      <c r="P250" s="206">
        <f>IFERROR('Tabel 11'!O250/'Tabel 12'!$F250*1000,"nb")</f>
        <v>0</v>
      </c>
      <c r="Q250" s="206">
        <f>IFERROR('Tabel 11'!P250/'Tabel 12'!$F250*1000,"nb")</f>
        <v>0</v>
      </c>
      <c r="R250" s="206">
        <f>IFERROR('Tabel 11'!Q250/'Tabel 12'!$F250*1000,"nb")</f>
        <v>1.815475109836244</v>
      </c>
      <c r="S250" s="206">
        <f>IFERROR('Tabel 11'!R250/'Tabel 12'!$F250*1000,"nb")</f>
        <v>8.0970189898696496</v>
      </c>
      <c r="T250" s="206">
        <f>IFERROR('Tabel 11'!S250/'Tabel 12'!$F250*1000,"nb")</f>
        <v>7.4797574525253268</v>
      </c>
      <c r="U250" s="206">
        <f>IFERROR('Tabel 11'!T250/'Tabel 12'!$F250*1000,"nb")</f>
        <v>0.61726153734432299</v>
      </c>
      <c r="V250" s="206">
        <f>IFERROR('Tabel 11'!U250/'Tabel 12'!$F250*1000,"nb")</f>
        <v>0</v>
      </c>
      <c r="W250" s="206">
        <f>IFERROR('Tabel 11'!V250/'Tabel 12'!$F250*1000,"nb")</f>
        <v>0</v>
      </c>
      <c r="X250" s="206"/>
      <c r="Y250" s="206">
        <f>IFERROR('Tabel 11'!X250/'Tabel 12'!$F250*1000,"nb")</f>
        <v>0.10892850659017464</v>
      </c>
      <c r="Z250" s="1"/>
    </row>
    <row r="251" spans="4:26" x14ac:dyDescent="0.25">
      <c r="D251" s="1" t="s">
        <v>700</v>
      </c>
      <c r="E251" s="1" t="s">
        <v>701</v>
      </c>
      <c r="F251" s="94">
        <v>45064</v>
      </c>
      <c r="H251" s="206">
        <f>IFERROR('Tabel 11'!G251/'Tabel 12'!$F251*1000,"nb")</f>
        <v>33.951713119119475</v>
      </c>
      <c r="I251" s="206">
        <f>IFERROR('Tabel 11'!H251/'Tabel 12'!$F251*1000,"nb")</f>
        <v>13.314397301615479</v>
      </c>
      <c r="J251" s="206">
        <f>IFERROR('Tabel 11'!I251/'Tabel 12'!$F251*1000,"nb")</f>
        <v>0.53257589206461919</v>
      </c>
      <c r="K251" s="206">
        <f>IFERROR('Tabel 11'!J251/'Tabel 12'!$F251*1000,"nb")</f>
        <v>0</v>
      </c>
      <c r="L251" s="206">
        <f>IFERROR('Tabel 11'!K251/'Tabel 12'!$F251*1000,"nb")</f>
        <v>4.6600390555654183</v>
      </c>
      <c r="M251" s="206">
        <f>IFERROR('Tabel 11'!L251/'Tabel 12'!$F251*1000,"nb")</f>
        <v>0</v>
      </c>
      <c r="N251" s="206">
        <f>IFERROR('Tabel 11'!M251/'Tabel 12'!$F251*1000,"nb")</f>
        <v>8.1217823539854432</v>
      </c>
      <c r="O251" s="206">
        <f>IFERROR('Tabel 11'!N251/'Tabel 12'!$F251*1000,"nb")</f>
        <v>5.5254748801704245</v>
      </c>
      <c r="P251" s="206">
        <f>IFERROR('Tabel 11'!O251/'Tabel 12'!$F251*1000,"nb")</f>
        <v>0.57695721640333741</v>
      </c>
      <c r="Q251" s="206">
        <f>IFERROR('Tabel 11'!P251/'Tabel 12'!$F251*1000,"nb")</f>
        <v>4.9485176637670865</v>
      </c>
      <c r="R251" s="206">
        <f>IFERROR('Tabel 11'!Q251/'Tabel 12'!$F251*1000,"nb")</f>
        <v>0.35505059470974609</v>
      </c>
      <c r="S251" s="206">
        <f>IFERROR('Tabel 11'!R251/'Tabel 12'!$F251*1000,"nb")</f>
        <v>14.756790342623823</v>
      </c>
      <c r="T251" s="206">
        <f>IFERROR('Tabel 11'!S251/'Tabel 12'!$F251*1000,"nb")</f>
        <v>14.157642464051127</v>
      </c>
      <c r="U251" s="206">
        <f>IFERROR('Tabel 11'!T251/'Tabel 12'!$F251*1000,"nb")</f>
        <v>0.59914787857269669</v>
      </c>
      <c r="V251" s="206">
        <f>IFERROR('Tabel 11'!U251/'Tabel 12'!$F251*1000,"nb")</f>
        <v>0</v>
      </c>
      <c r="W251" s="206">
        <f>IFERROR('Tabel 11'!V251/'Tabel 12'!$F251*1000,"nb")</f>
        <v>0</v>
      </c>
      <c r="X251" s="206"/>
      <c r="Y251" s="206">
        <f>IFERROR('Tabel 11'!X251/'Tabel 12'!$F251*1000,"nb")</f>
        <v>1.5755370140244984</v>
      </c>
      <c r="Z251" s="1"/>
    </row>
    <row r="252" spans="4:26" x14ac:dyDescent="0.25">
      <c r="D252" s="1" t="s">
        <v>253</v>
      </c>
      <c r="E252" s="1" t="s">
        <v>254</v>
      </c>
      <c r="F252" s="94">
        <v>43660</v>
      </c>
      <c r="H252" s="206">
        <f>IFERROR('Tabel 11'!G252/'Tabel 12'!$F252*1000,"nb")</f>
        <v>62.574438845625288</v>
      </c>
      <c r="I252" s="206">
        <f>IFERROR('Tabel 11'!H252/'Tabel 12'!$F252*1000,"nb")</f>
        <v>32.317911131470453</v>
      </c>
      <c r="J252" s="206">
        <f>IFERROR('Tabel 11'!I252/'Tabel 12'!$F252*1000,"nb")</f>
        <v>16.53687585890976</v>
      </c>
      <c r="K252" s="206">
        <f>IFERROR('Tabel 11'!J252/'Tabel 12'!$F252*1000,"nb")</f>
        <v>6.5277141548327986</v>
      </c>
      <c r="L252" s="206">
        <f>IFERROR('Tabel 11'!K252/'Tabel 12'!$F252*1000,"nb")</f>
        <v>5.5657352267521754</v>
      </c>
      <c r="M252" s="206">
        <f>IFERROR('Tabel 11'!L252/'Tabel 12'!$F252*1000,"nb")</f>
        <v>0.13742556115437474</v>
      </c>
      <c r="N252" s="206">
        <f>IFERROR('Tabel 11'!M252/'Tabel 12'!$F252*1000,"nb")</f>
        <v>3.5501603298213467</v>
      </c>
      <c r="O252" s="206">
        <f>IFERROR('Tabel 11'!N252/'Tabel 12'!$F252*1000,"nb")</f>
        <v>1.7865322950068714</v>
      </c>
      <c r="P252" s="206">
        <f>IFERROR('Tabel 11'!O252/'Tabel 12'!$F252*1000,"nb")</f>
        <v>1.7865322950068714</v>
      </c>
      <c r="Q252" s="206">
        <f>IFERROR('Tabel 11'!P252/'Tabel 12'!$F252*1000,"nb")</f>
        <v>0</v>
      </c>
      <c r="R252" s="206">
        <f>IFERROR('Tabel 11'!Q252/'Tabel 12'!$F252*1000,"nb")</f>
        <v>3.6417773705909302</v>
      </c>
      <c r="S252" s="206">
        <f>IFERROR('Tabel 11'!R252/'Tabel 12'!$F252*1000,"nb")</f>
        <v>24.828218048557034</v>
      </c>
      <c r="T252" s="206">
        <f>IFERROR('Tabel 11'!S252/'Tabel 12'!$F252*1000,"nb")</f>
        <v>22.99587723316537</v>
      </c>
      <c r="U252" s="206">
        <f>IFERROR('Tabel 11'!T252/'Tabel 12'!$F252*1000,"nb")</f>
        <v>1.8323408153916629</v>
      </c>
      <c r="V252" s="206">
        <f>IFERROR('Tabel 11'!U252/'Tabel 12'!$F252*1000,"nb")</f>
        <v>0</v>
      </c>
      <c r="W252" s="206">
        <f>IFERROR('Tabel 11'!V252/'Tabel 12'!$F252*1000,"nb")</f>
        <v>0</v>
      </c>
      <c r="X252" s="206"/>
      <c r="Y252" s="206">
        <f>IFERROR('Tabel 11'!X252/'Tabel 12'!$F252*1000,"nb")</f>
        <v>3.6188731103985341</v>
      </c>
      <c r="Z252" s="1"/>
    </row>
    <row r="253" spans="4:26" x14ac:dyDescent="0.25">
      <c r="D253" s="1" t="s">
        <v>194</v>
      </c>
      <c r="E253" s="1" t="s">
        <v>195</v>
      </c>
      <c r="F253" s="94">
        <v>38277</v>
      </c>
      <c r="H253" s="206">
        <f>IFERROR('Tabel 11'!G253/'Tabel 12'!$F253*1000,"nb")</f>
        <v>112.62638137785093</v>
      </c>
      <c r="I253" s="206">
        <f>IFERROR('Tabel 11'!H253/'Tabel 12'!$F253*1000,"nb")</f>
        <v>77.069780808318299</v>
      </c>
      <c r="J253" s="206">
        <f>IFERROR('Tabel 11'!I253/'Tabel 12'!$F253*1000,"nb")</f>
        <v>27.013611307051232</v>
      </c>
      <c r="K253" s="206">
        <f>IFERROR('Tabel 11'!J253/'Tabel 12'!$F253*1000,"nb")</f>
        <v>0.62700838623716593</v>
      </c>
      <c r="L253" s="206">
        <f>IFERROR('Tabel 11'!K253/'Tabel 12'!$F253*1000,"nb")</f>
        <v>0.47025628967787447</v>
      </c>
      <c r="M253" s="206">
        <f>IFERROR('Tabel 11'!L253/'Tabel 12'!$F253*1000,"nb")</f>
        <v>24.427201713822924</v>
      </c>
      <c r="N253" s="206">
        <f>IFERROR('Tabel 11'!M253/'Tabel 12'!$F253*1000,"nb")</f>
        <v>24.531703111529119</v>
      </c>
      <c r="O253" s="206">
        <f>IFERROR('Tabel 11'!N253/'Tabel 12'!$F253*1000,"nb")</f>
        <v>5.2511952347362643</v>
      </c>
      <c r="P253" s="206">
        <f>IFERROR('Tabel 11'!O253/'Tabel 12'!$F253*1000,"nb")</f>
        <v>5.2250698853097157</v>
      </c>
      <c r="Q253" s="206">
        <f>IFERROR('Tabel 11'!P253/'Tabel 12'!$F253*1000,"nb")</f>
        <v>2.612534942654858E-2</v>
      </c>
      <c r="R253" s="206">
        <f>IFERROR('Tabel 11'!Q253/'Tabel 12'!$F253*1000,"nb")</f>
        <v>10.241136975207043</v>
      </c>
      <c r="S253" s="206">
        <f>IFERROR('Tabel 11'!R253/'Tabel 12'!$F253*1000,"nb")</f>
        <v>20.06426835958931</v>
      </c>
      <c r="T253" s="206">
        <f>IFERROR('Tabel 11'!S253/'Tabel 12'!$F253*1000,"nb")</f>
        <v>18.914752984821174</v>
      </c>
      <c r="U253" s="206">
        <f>IFERROR('Tabel 11'!T253/'Tabel 12'!$F253*1000,"nb")</f>
        <v>0.88826188050265165</v>
      </c>
      <c r="V253" s="206">
        <f>IFERROR('Tabel 11'!U253/'Tabel 12'!$F253*1000,"nb")</f>
        <v>0.26125349426548583</v>
      </c>
      <c r="W253" s="206">
        <f>IFERROR('Tabel 11'!V253/'Tabel 12'!$F253*1000,"nb")</f>
        <v>0</v>
      </c>
      <c r="X253" s="206"/>
      <c r="Y253" s="206">
        <f>IFERROR('Tabel 11'!X253/'Tabel 12'!$F253*1000,"nb")</f>
        <v>10.972646759150402</v>
      </c>
      <c r="Z253" s="1"/>
    </row>
    <row r="254" spans="4:26" x14ac:dyDescent="0.25">
      <c r="D254" s="1" t="s">
        <v>520</v>
      </c>
      <c r="E254" s="1" t="s">
        <v>521</v>
      </c>
      <c r="F254" s="94">
        <v>22823</v>
      </c>
      <c r="H254" s="206">
        <f>IFERROR('Tabel 11'!G254/'Tabel 12'!$F254*1000,"nb")</f>
        <v>49.905796783946023</v>
      </c>
      <c r="I254" s="206">
        <f>IFERROR('Tabel 11'!H254/'Tabel 12'!$F254*1000,"nb")</f>
        <v>12.312141261008632</v>
      </c>
      <c r="J254" s="206">
        <f>IFERROR('Tabel 11'!I254/'Tabel 12'!$F254*1000,"nb")</f>
        <v>0</v>
      </c>
      <c r="K254" s="206">
        <f>IFERROR('Tabel 11'!J254/'Tabel 12'!$F254*1000,"nb")</f>
        <v>0.35052359461946281</v>
      </c>
      <c r="L254" s="206">
        <f>IFERROR('Tabel 11'!K254/'Tabel 12'!$F254*1000,"nb")</f>
        <v>2.3222188143539411</v>
      </c>
      <c r="M254" s="206">
        <f>IFERROR('Tabel 11'!L254/'Tabel 12'!$F254*1000,"nb")</f>
        <v>0</v>
      </c>
      <c r="N254" s="206">
        <f>IFERROR('Tabel 11'!M254/'Tabel 12'!$F254*1000,"nb")</f>
        <v>9.6393988520352281</v>
      </c>
      <c r="O254" s="206">
        <f>IFERROR('Tabel 11'!N254/'Tabel 12'!$F254*1000,"nb")</f>
        <v>4.9511457739999125</v>
      </c>
      <c r="P254" s="206">
        <f>IFERROR('Tabel 11'!O254/'Tabel 12'!$F254*1000,"nb")</f>
        <v>4.381544932743286</v>
      </c>
      <c r="Q254" s="206">
        <f>IFERROR('Tabel 11'!P254/'Tabel 12'!$F254*1000,"nb")</f>
        <v>0.56960084125662702</v>
      </c>
      <c r="R254" s="206">
        <f>IFERROR('Tabel 11'!Q254/'Tabel 12'!$F254*1000,"nb")</f>
        <v>13.013188450247556</v>
      </c>
      <c r="S254" s="206">
        <f>IFERROR('Tabel 11'!R254/'Tabel 12'!$F254*1000,"nb")</f>
        <v>19.62932129868992</v>
      </c>
      <c r="T254" s="206">
        <f>IFERROR('Tabel 11'!S254/'Tabel 12'!$F254*1000,"nb")</f>
        <v>18.840643210796127</v>
      </c>
      <c r="U254" s="206">
        <f>IFERROR('Tabel 11'!T254/'Tabel 12'!$F254*1000,"nb")</f>
        <v>0.78867808789379135</v>
      </c>
      <c r="V254" s="206">
        <f>IFERROR('Tabel 11'!U254/'Tabel 12'!$F254*1000,"nb")</f>
        <v>0</v>
      </c>
      <c r="W254" s="206">
        <f>IFERROR('Tabel 11'!V254/'Tabel 12'!$F254*1000,"nb")</f>
        <v>0</v>
      </c>
      <c r="X254" s="206"/>
      <c r="Y254" s="206">
        <f>IFERROR('Tabel 11'!X254/'Tabel 12'!$F254*1000,"nb")</f>
        <v>2.9356351049380014</v>
      </c>
      <c r="Z254" s="1"/>
    </row>
    <row r="255" spans="4:26" x14ac:dyDescent="0.25">
      <c r="D255" s="1" t="s">
        <v>702</v>
      </c>
      <c r="E255" s="1" t="s">
        <v>703</v>
      </c>
      <c r="F255" s="94">
        <v>35278</v>
      </c>
      <c r="H255" s="206">
        <f>IFERROR('Tabel 11'!G255/'Tabel 12'!$F255*1000,"nb")</f>
        <v>22.790407619479563</v>
      </c>
      <c r="I255" s="206">
        <f>IFERROR('Tabel 11'!H255/'Tabel 12'!$F255*1000,"nb")</f>
        <v>3.6566698792448551</v>
      </c>
      <c r="J255" s="206">
        <f>IFERROR('Tabel 11'!I255/'Tabel 12'!$F255*1000,"nb")</f>
        <v>0</v>
      </c>
      <c r="K255" s="206">
        <f>IFERROR('Tabel 11'!J255/'Tabel 12'!$F255*1000,"nb")</f>
        <v>0</v>
      </c>
      <c r="L255" s="206">
        <f>IFERROR('Tabel 11'!K255/'Tabel 12'!$F255*1000,"nb")</f>
        <v>3.6566698792448551</v>
      </c>
      <c r="M255" s="206">
        <f>IFERROR('Tabel 11'!L255/'Tabel 12'!$F255*1000,"nb")</f>
        <v>0</v>
      </c>
      <c r="N255" s="206">
        <f>IFERROR('Tabel 11'!M255/'Tabel 12'!$F255*1000,"nb")</f>
        <v>0</v>
      </c>
      <c r="O255" s="206">
        <f>IFERROR('Tabel 11'!N255/'Tabel 12'!$F255*1000,"nb")</f>
        <v>1.7858155224219059</v>
      </c>
      <c r="P255" s="206">
        <f>IFERROR('Tabel 11'!O255/'Tabel 12'!$F255*1000,"nb")</f>
        <v>1.7858155224219059</v>
      </c>
      <c r="Q255" s="206">
        <f>IFERROR('Tabel 11'!P255/'Tabel 12'!$F255*1000,"nb")</f>
        <v>0</v>
      </c>
      <c r="R255" s="206">
        <f>IFERROR('Tabel 11'!Q255/'Tabel 12'!$F255*1000,"nb")</f>
        <v>3.8267475480469413</v>
      </c>
      <c r="S255" s="206">
        <f>IFERROR('Tabel 11'!R255/'Tabel 12'!$F255*1000,"nb")</f>
        <v>13.521174669765859</v>
      </c>
      <c r="T255" s="206">
        <f>IFERROR('Tabel 11'!S255/'Tabel 12'!$F255*1000,"nb")</f>
        <v>13.039287941493283</v>
      </c>
      <c r="U255" s="206">
        <f>IFERROR('Tabel 11'!T255/'Tabel 12'!$F255*1000,"nb")</f>
        <v>0.48188672827257784</v>
      </c>
      <c r="V255" s="206">
        <f>IFERROR('Tabel 11'!U255/'Tabel 12'!$F255*1000,"nb")</f>
        <v>0</v>
      </c>
      <c r="W255" s="206">
        <f>IFERROR('Tabel 11'!V255/'Tabel 12'!$F255*1000,"nb")</f>
        <v>0</v>
      </c>
      <c r="X255" s="206"/>
      <c r="Y255" s="206">
        <f>IFERROR('Tabel 11'!X255/'Tabel 12'!$F255*1000,"nb")</f>
        <v>0.31180905947049153</v>
      </c>
      <c r="Z255" s="1"/>
    </row>
    <row r="256" spans="4:26" x14ac:dyDescent="0.25">
      <c r="D256" s="1" t="s">
        <v>471</v>
      </c>
      <c r="E256" s="1" t="s">
        <v>472</v>
      </c>
      <c r="F256" s="94">
        <v>48583</v>
      </c>
      <c r="H256" s="206">
        <f>IFERROR('Tabel 11'!G256/'Tabel 12'!$F256*1000,"nb")</f>
        <v>33.674330527139119</v>
      </c>
      <c r="I256" s="206">
        <f>IFERROR('Tabel 11'!H256/'Tabel 12'!$F256*1000,"nb")</f>
        <v>7.492332708972274</v>
      </c>
      <c r="J256" s="206">
        <f>IFERROR('Tabel 11'!I256/'Tabel 12'!$F256*1000,"nb")</f>
        <v>2.7787497684375193</v>
      </c>
      <c r="K256" s="206">
        <f>IFERROR('Tabel 11'!J256/'Tabel 12'!$F256*1000,"nb")</f>
        <v>4.1166663236111393E-2</v>
      </c>
      <c r="L256" s="206">
        <f>IFERROR('Tabel 11'!K256/'Tabel 12'!$F256*1000,"nb")</f>
        <v>0.63808328015972671</v>
      </c>
      <c r="M256" s="206">
        <f>IFERROR('Tabel 11'!L256/'Tabel 12'!$F256*1000,"nb")</f>
        <v>0</v>
      </c>
      <c r="N256" s="206">
        <f>IFERROR('Tabel 11'!M256/'Tabel 12'!$F256*1000,"nb")</f>
        <v>4.0343329971389172</v>
      </c>
      <c r="O256" s="206">
        <f>IFERROR('Tabel 11'!N256/'Tabel 12'!$F256*1000,"nb")</f>
        <v>10.291665809027851</v>
      </c>
      <c r="P256" s="206">
        <f>IFERROR('Tabel 11'!O256/'Tabel 12'!$F256*1000,"nb")</f>
        <v>10.291665809027851</v>
      </c>
      <c r="Q256" s="206">
        <f>IFERROR('Tabel 11'!P256/'Tabel 12'!$F256*1000,"nb")</f>
        <v>0</v>
      </c>
      <c r="R256" s="206">
        <f>IFERROR('Tabel 11'!Q256/'Tabel 12'!$F256*1000,"nb")</f>
        <v>0.3087499742708355</v>
      </c>
      <c r="S256" s="206">
        <f>IFERROR('Tabel 11'!R256/'Tabel 12'!$F256*1000,"nb")</f>
        <v>15.581582034868164</v>
      </c>
      <c r="T256" s="206">
        <f>IFERROR('Tabel 11'!S256/'Tabel 12'!$F256*1000,"nb")</f>
        <v>13.502665541444539</v>
      </c>
      <c r="U256" s="206">
        <f>IFERROR('Tabel 11'!T256/'Tabel 12'!$F256*1000,"nb")</f>
        <v>1.5437498713541775</v>
      </c>
      <c r="V256" s="206">
        <f>IFERROR('Tabel 11'!U256/'Tabel 12'!$F256*1000,"nb")</f>
        <v>0.53516662206944821</v>
      </c>
      <c r="W256" s="206">
        <f>IFERROR('Tabel 11'!V256/'Tabel 12'!$F256*1000,"nb")</f>
        <v>0</v>
      </c>
      <c r="X256" s="206"/>
      <c r="Y256" s="206">
        <f>IFERROR('Tabel 11'!X256/'Tabel 12'!$F256*1000,"nb")</f>
        <v>0.90566659119445081</v>
      </c>
      <c r="Z256" s="1"/>
    </row>
    <row r="257" spans="1:26" x14ac:dyDescent="0.25">
      <c r="D257" s="1" t="s">
        <v>160</v>
      </c>
      <c r="E257" s="1" t="s">
        <v>161</v>
      </c>
      <c r="F257" s="94">
        <v>35010</v>
      </c>
      <c r="H257" s="206">
        <f>IFERROR('Tabel 11'!G257/'Tabel 12'!$F257*1000,"nb")</f>
        <v>46.615252784918589</v>
      </c>
      <c r="I257" s="206">
        <f>IFERROR('Tabel 11'!H257/'Tabel 12'!$F257*1000,"nb")</f>
        <v>9.8257640674093114</v>
      </c>
      <c r="J257" s="206">
        <f>IFERROR('Tabel 11'!I257/'Tabel 12'!$F257*1000,"nb")</f>
        <v>5.912596401028277</v>
      </c>
      <c r="K257" s="206">
        <f>IFERROR('Tabel 11'!J257/'Tabel 12'!$F257*1000,"nb")</f>
        <v>1.1996572407883461</v>
      </c>
      <c r="L257" s="206">
        <f>IFERROR('Tabel 11'!K257/'Tabel 12'!$F257*1000,"nb")</f>
        <v>0</v>
      </c>
      <c r="M257" s="206">
        <f>IFERROR('Tabel 11'!L257/'Tabel 12'!$F257*1000,"nb")</f>
        <v>0</v>
      </c>
      <c r="N257" s="206">
        <f>IFERROR('Tabel 11'!M257/'Tabel 12'!$F257*1000,"nb")</f>
        <v>2.7135104255926881</v>
      </c>
      <c r="O257" s="206">
        <f>IFERROR('Tabel 11'!N257/'Tabel 12'!$F257*1000,"nb")</f>
        <v>7.3978863181948018</v>
      </c>
      <c r="P257" s="206">
        <f>IFERROR('Tabel 11'!O257/'Tabel 12'!$F257*1000,"nb")</f>
        <v>7.3978863181948018</v>
      </c>
      <c r="Q257" s="206">
        <f>IFERROR('Tabel 11'!P257/'Tabel 12'!$F257*1000,"nb")</f>
        <v>0</v>
      </c>
      <c r="R257" s="206">
        <f>IFERROR('Tabel 11'!Q257/'Tabel 12'!$F257*1000,"nb")</f>
        <v>7.0551271065409882</v>
      </c>
      <c r="S257" s="206">
        <f>IFERROR('Tabel 11'!R257/'Tabel 12'!$F257*1000,"nb")</f>
        <v>22.336475292773493</v>
      </c>
      <c r="T257" s="206">
        <f>IFERROR('Tabel 11'!S257/'Tabel 12'!$F257*1000,"nb")</f>
        <v>21.108254784347331</v>
      </c>
      <c r="U257" s="206">
        <f>IFERROR('Tabel 11'!T257/'Tabel 12'!$F257*1000,"nb")</f>
        <v>1.2282205084261639</v>
      </c>
      <c r="V257" s="206">
        <f>IFERROR('Tabel 11'!U257/'Tabel 12'!$F257*1000,"nb")</f>
        <v>0</v>
      </c>
      <c r="W257" s="206">
        <f>IFERROR('Tabel 11'!V257/'Tabel 12'!$F257*1000,"nb")</f>
        <v>0</v>
      </c>
      <c r="X257" s="206"/>
      <c r="Y257" s="206">
        <f>IFERROR('Tabel 11'!X257/'Tabel 12'!$F257*1000,"nb")</f>
        <v>2.9705798343330478</v>
      </c>
      <c r="Z257" s="1"/>
    </row>
    <row r="258" spans="1:26" x14ac:dyDescent="0.25">
      <c r="D258" s="1" t="s">
        <v>79</v>
      </c>
      <c r="E258" s="1" t="s">
        <v>80</v>
      </c>
      <c r="F258" s="94">
        <v>46149</v>
      </c>
      <c r="H258" s="206">
        <f>IFERROR('Tabel 11'!G258/'Tabel 12'!$F258*1000,"nb")</f>
        <v>73.154347873193345</v>
      </c>
      <c r="I258" s="206">
        <f>IFERROR('Tabel 11'!H258/'Tabel 12'!$F258*1000,"nb")</f>
        <v>30.531539144943554</v>
      </c>
      <c r="J258" s="206">
        <f>IFERROR('Tabel 11'!I258/'Tabel 12'!$F258*1000,"nb")</f>
        <v>14.778218379596524</v>
      </c>
      <c r="K258" s="206">
        <f>IFERROR('Tabel 11'!J258/'Tabel 12'!$F258*1000,"nb")</f>
        <v>2.1668941905566751E-2</v>
      </c>
      <c r="L258" s="206">
        <f>IFERROR('Tabel 11'!K258/'Tabel 12'!$F258*1000,"nb")</f>
        <v>7.6924743764761967</v>
      </c>
      <c r="M258" s="206">
        <f>IFERROR('Tabel 11'!L258/'Tabel 12'!$F258*1000,"nb")</f>
        <v>0</v>
      </c>
      <c r="N258" s="206">
        <f>IFERROR('Tabel 11'!M258/'Tabel 12'!$F258*1000,"nb")</f>
        <v>8.0391774469652653</v>
      </c>
      <c r="O258" s="206">
        <f>IFERROR('Tabel 11'!N258/'Tabel 12'!$F258*1000,"nb")</f>
        <v>13.023034085245618</v>
      </c>
      <c r="P258" s="206">
        <f>IFERROR('Tabel 11'!O258/'Tabel 12'!$F258*1000,"nb")</f>
        <v>13.023034085245618</v>
      </c>
      <c r="Q258" s="206">
        <f>IFERROR('Tabel 11'!P258/'Tabel 12'!$F258*1000,"nb")</f>
        <v>0</v>
      </c>
      <c r="R258" s="206">
        <f>IFERROR('Tabel 11'!Q258/'Tabel 12'!$F258*1000,"nb")</f>
        <v>7.2590955383648614</v>
      </c>
      <c r="S258" s="206">
        <f>IFERROR('Tabel 11'!R258/'Tabel 12'!$F258*1000,"nb")</f>
        <v>22.340679104639321</v>
      </c>
      <c r="T258" s="206">
        <f>IFERROR('Tabel 11'!S258/'Tabel 12'!$F258*1000,"nb")</f>
        <v>21.733948731283451</v>
      </c>
      <c r="U258" s="206">
        <f>IFERROR('Tabel 11'!T258/'Tabel 12'!$F258*1000,"nb")</f>
        <v>0.58506143145030221</v>
      </c>
      <c r="V258" s="206">
        <f>IFERROR('Tabel 11'!U258/'Tabel 12'!$F258*1000,"nb")</f>
        <v>2.1668941905566751E-2</v>
      </c>
      <c r="W258" s="206">
        <f>IFERROR('Tabel 11'!V258/'Tabel 12'!$F258*1000,"nb")</f>
        <v>0</v>
      </c>
      <c r="X258" s="206"/>
      <c r="Y258" s="206">
        <f>IFERROR('Tabel 11'!X258/'Tabel 12'!$F258*1000,"nb")</f>
        <v>3.3153481115517129</v>
      </c>
      <c r="Z258" s="1"/>
    </row>
    <row r="259" spans="1:26" x14ac:dyDescent="0.25">
      <c r="D259" s="1" t="s">
        <v>255</v>
      </c>
      <c r="E259" s="1" t="s">
        <v>256</v>
      </c>
      <c r="F259" s="94">
        <v>36065</v>
      </c>
      <c r="H259" s="206">
        <f>IFERROR('Tabel 11'!G259/'Tabel 12'!$F259*1000,"nb")</f>
        <v>29.335921253292664</v>
      </c>
      <c r="I259" s="206">
        <f>IFERROR('Tabel 11'!H259/'Tabel 12'!$F259*1000,"nb")</f>
        <v>6.9319284624982664</v>
      </c>
      <c r="J259" s="206">
        <f>IFERROR('Tabel 11'!I259/'Tabel 12'!$F259*1000,"nb")</f>
        <v>0</v>
      </c>
      <c r="K259" s="206">
        <f>IFERROR('Tabel 11'!J259/'Tabel 12'!$F259*1000,"nb")</f>
        <v>0</v>
      </c>
      <c r="L259" s="206">
        <f>IFERROR('Tabel 11'!K259/'Tabel 12'!$F259*1000,"nb")</f>
        <v>0.66546513239983363</v>
      </c>
      <c r="M259" s="206">
        <f>IFERROR('Tabel 11'!L259/'Tabel 12'!$F259*1000,"nb")</f>
        <v>0</v>
      </c>
      <c r="N259" s="206">
        <f>IFERROR('Tabel 11'!M259/'Tabel 12'!$F259*1000,"nb")</f>
        <v>6.2664633300984338</v>
      </c>
      <c r="O259" s="206">
        <f>IFERROR('Tabel 11'!N259/'Tabel 12'!$F259*1000,"nb")</f>
        <v>1.0259254124497434</v>
      </c>
      <c r="P259" s="206">
        <f>IFERROR('Tabel 11'!O259/'Tabel 12'!$F259*1000,"nb")</f>
        <v>0</v>
      </c>
      <c r="Q259" s="206">
        <f>IFERROR('Tabel 11'!P259/'Tabel 12'!$F259*1000,"nb")</f>
        <v>1.0259254124497434</v>
      </c>
      <c r="R259" s="206">
        <f>IFERROR('Tabel 11'!Q259/'Tabel 12'!$F259*1000,"nb")</f>
        <v>0</v>
      </c>
      <c r="S259" s="206">
        <f>IFERROR('Tabel 11'!R259/'Tabel 12'!$F259*1000,"nb")</f>
        <v>21.378067378344653</v>
      </c>
      <c r="T259" s="206">
        <f>IFERROR('Tabel 11'!S259/'Tabel 12'!$F259*1000,"nb")</f>
        <v>21.378067378344653</v>
      </c>
      <c r="U259" s="206">
        <f>IFERROR('Tabel 11'!T259/'Tabel 12'!$F259*1000,"nb")</f>
        <v>0</v>
      </c>
      <c r="V259" s="206">
        <f>IFERROR('Tabel 11'!U259/'Tabel 12'!$F259*1000,"nb")</f>
        <v>0</v>
      </c>
      <c r="W259" s="206">
        <f>IFERROR('Tabel 11'!V259/'Tabel 12'!$F259*1000,"nb")</f>
        <v>0</v>
      </c>
      <c r="X259" s="206"/>
      <c r="Y259" s="206">
        <f>IFERROR('Tabel 11'!X259/'Tabel 12'!$F259*1000,"nb")</f>
        <v>-0.38818799389990294</v>
      </c>
      <c r="Z259" s="1"/>
    </row>
    <row r="260" spans="1:26" x14ac:dyDescent="0.25">
      <c r="D260" s="1" t="s">
        <v>162</v>
      </c>
      <c r="E260" s="1" t="s">
        <v>163</v>
      </c>
      <c r="F260" s="94">
        <v>36031</v>
      </c>
      <c r="H260" s="206">
        <f>IFERROR('Tabel 11'!G260/'Tabel 12'!$F260*1000,"nb")</f>
        <v>41.991618328661431</v>
      </c>
      <c r="I260" s="206">
        <f>IFERROR('Tabel 11'!H260/'Tabel 12'!$F260*1000,"nb")</f>
        <v>18.595098665038439</v>
      </c>
      <c r="J260" s="206">
        <f>IFERROR('Tabel 11'!I260/'Tabel 12'!$F260*1000,"nb")</f>
        <v>3.3859731897532677</v>
      </c>
      <c r="K260" s="206">
        <f>IFERROR('Tabel 11'!J260/'Tabel 12'!$F260*1000,"nb")</f>
        <v>0</v>
      </c>
      <c r="L260" s="206">
        <f>IFERROR('Tabel 11'!K260/'Tabel 12'!$F260*1000,"nb")</f>
        <v>9.436318725541895</v>
      </c>
      <c r="M260" s="206">
        <f>IFERROR('Tabel 11'!L260/'Tabel 12'!$F260*1000,"nb")</f>
        <v>0.44406205767255974</v>
      </c>
      <c r="N260" s="206">
        <f>IFERROR('Tabel 11'!M260/'Tabel 12'!$F260*1000,"nb")</f>
        <v>5.3287446920707167</v>
      </c>
      <c r="O260" s="206">
        <f>IFERROR('Tabel 11'!N260/'Tabel 12'!$F260*1000,"nb")</f>
        <v>0.80486247953151446</v>
      </c>
      <c r="P260" s="206">
        <f>IFERROR('Tabel 11'!O260/'Tabel 12'!$F260*1000,"nb")</f>
        <v>0.66609308650883958</v>
      </c>
      <c r="Q260" s="206">
        <f>IFERROR('Tabel 11'!P260/'Tabel 12'!$F260*1000,"nb")</f>
        <v>0.13876939302267491</v>
      </c>
      <c r="R260" s="206">
        <f>IFERROR('Tabel 11'!Q260/'Tabel 12'!$F260*1000,"nb")</f>
        <v>0.94363187255418945</v>
      </c>
      <c r="S260" s="206">
        <f>IFERROR('Tabel 11'!R260/'Tabel 12'!$F260*1000,"nb")</f>
        <v>21.648025311537285</v>
      </c>
      <c r="T260" s="206">
        <f>IFERROR('Tabel 11'!S260/'Tabel 12'!$F260*1000,"nb")</f>
        <v>20.399100774333213</v>
      </c>
      <c r="U260" s="206">
        <f>IFERROR('Tabel 11'!T260/'Tabel 12'!$F260*1000,"nb")</f>
        <v>1.2489245372040743</v>
      </c>
      <c r="V260" s="206">
        <f>IFERROR('Tabel 11'!U260/'Tabel 12'!$F260*1000,"nb")</f>
        <v>0</v>
      </c>
      <c r="W260" s="206">
        <f>IFERROR('Tabel 11'!V260/'Tabel 12'!$F260*1000,"nb")</f>
        <v>0</v>
      </c>
      <c r="X260" s="206"/>
      <c r="Y260" s="206">
        <f>IFERROR('Tabel 11'!X260/'Tabel 12'!$F260*1000,"nb")</f>
        <v>3.7745274902167578</v>
      </c>
      <c r="Z260" s="1"/>
    </row>
    <row r="261" spans="1:26" x14ac:dyDescent="0.25">
      <c r="D261" s="1" t="s">
        <v>196</v>
      </c>
      <c r="E261" s="1" t="s">
        <v>197</v>
      </c>
      <c r="F261" s="94">
        <v>47834</v>
      </c>
      <c r="H261" s="206">
        <f>IFERROR('Tabel 11'!G261/'Tabel 12'!$F261*1000,"nb")</f>
        <v>56.675168290337417</v>
      </c>
      <c r="I261" s="206">
        <f>IFERROR('Tabel 11'!H261/'Tabel 12'!$F261*1000,"nb")</f>
        <v>14.090395952669649</v>
      </c>
      <c r="J261" s="206">
        <f>IFERROR('Tabel 11'!I261/'Tabel 12'!$F261*1000,"nb")</f>
        <v>2.4877702052933062</v>
      </c>
      <c r="K261" s="206">
        <f>IFERROR('Tabel 11'!J261/'Tabel 12'!$F261*1000,"nb")</f>
        <v>0.22996195174980141</v>
      </c>
      <c r="L261" s="206">
        <f>IFERROR('Tabel 11'!K261/'Tabel 12'!$F261*1000,"nb")</f>
        <v>6.2089726972446382</v>
      </c>
      <c r="M261" s="206">
        <f>IFERROR('Tabel 11'!L261/'Tabel 12'!$F261*1000,"nb")</f>
        <v>8.3622527909018682E-2</v>
      </c>
      <c r="N261" s="206">
        <f>IFERROR('Tabel 11'!M261/'Tabel 12'!$F261*1000,"nb")</f>
        <v>5.0800685704728847</v>
      </c>
      <c r="O261" s="206">
        <f>IFERROR('Tabel 11'!N261/'Tabel 12'!$F261*1000,"nb")</f>
        <v>3.8466362838148598</v>
      </c>
      <c r="P261" s="206">
        <f>IFERROR('Tabel 11'!O261/'Tabel 12'!$F261*1000,"nb")</f>
        <v>3.8466362838148598</v>
      </c>
      <c r="Q261" s="206">
        <f>IFERROR('Tabel 11'!P261/'Tabel 12'!$F261*1000,"nb")</f>
        <v>0</v>
      </c>
      <c r="R261" s="206">
        <f>IFERROR('Tabel 11'!Q261/'Tabel 12'!$F261*1000,"nb")</f>
        <v>12.480662290421039</v>
      </c>
      <c r="S261" s="206">
        <f>IFERROR('Tabel 11'!R261/'Tabel 12'!$F261*1000,"nb")</f>
        <v>26.257473763431868</v>
      </c>
      <c r="T261" s="206">
        <f>IFERROR('Tabel 11'!S261/'Tabel 12'!$F261*1000,"nb")</f>
        <v>25.609399172136971</v>
      </c>
      <c r="U261" s="206">
        <f>IFERROR('Tabel 11'!T261/'Tabel 12'!$F261*1000,"nb")</f>
        <v>0.64807459129489486</v>
      </c>
      <c r="V261" s="206">
        <f>IFERROR('Tabel 11'!U261/'Tabel 12'!$F261*1000,"nb")</f>
        <v>0</v>
      </c>
      <c r="W261" s="206">
        <f>IFERROR('Tabel 11'!V261/'Tabel 12'!$F261*1000,"nb")</f>
        <v>0</v>
      </c>
      <c r="X261" s="206"/>
      <c r="Y261" s="206">
        <f>IFERROR('Tabel 11'!X261/'Tabel 12'!$F261*1000,"nb")</f>
        <v>11.017268052013211</v>
      </c>
      <c r="Z261" s="1"/>
    </row>
    <row r="262" spans="1:26" x14ac:dyDescent="0.25">
      <c r="D262" s="1" t="s">
        <v>81</v>
      </c>
      <c r="E262" s="1" t="s">
        <v>82</v>
      </c>
      <c r="F262" s="94">
        <v>45481</v>
      </c>
      <c r="H262" s="206">
        <f>IFERROR('Tabel 11'!G262/'Tabel 12'!$F262*1000,"nb")</f>
        <v>97.601196103867551</v>
      </c>
      <c r="I262" s="206">
        <f>IFERROR('Tabel 11'!H262/'Tabel 12'!$F262*1000,"nb")</f>
        <v>42.765110705569363</v>
      </c>
      <c r="J262" s="206">
        <f>IFERROR('Tabel 11'!I262/'Tabel 12'!$F262*1000,"nb")</f>
        <v>20.799894461423452</v>
      </c>
      <c r="K262" s="206">
        <f>IFERROR('Tabel 11'!J262/'Tabel 12'!$F262*1000,"nb")</f>
        <v>0</v>
      </c>
      <c r="L262" s="206">
        <f>IFERROR('Tabel 11'!K262/'Tabel 12'!$F262*1000,"nb")</f>
        <v>13.93988698577428</v>
      </c>
      <c r="M262" s="206">
        <f>IFERROR('Tabel 11'!L262/'Tabel 12'!$F262*1000,"nb")</f>
        <v>0</v>
      </c>
      <c r="N262" s="206">
        <f>IFERROR('Tabel 11'!M262/'Tabel 12'!$F262*1000,"nb")</f>
        <v>8.0253292583716274</v>
      </c>
      <c r="O262" s="206">
        <f>IFERROR('Tabel 11'!N262/'Tabel 12'!$F262*1000,"nb")</f>
        <v>12.818539609947011</v>
      </c>
      <c r="P262" s="206">
        <f>IFERROR('Tabel 11'!O262/'Tabel 12'!$F262*1000,"nb")</f>
        <v>11.147512147929904</v>
      </c>
      <c r="Q262" s="206">
        <f>IFERROR('Tabel 11'!P262/'Tabel 12'!$F262*1000,"nb")</f>
        <v>1.6710274620171059</v>
      </c>
      <c r="R262" s="206">
        <f>IFERROR('Tabel 11'!Q262/'Tabel 12'!$F262*1000,"nb")</f>
        <v>8.5530221411138712</v>
      </c>
      <c r="S262" s="206">
        <f>IFERROR('Tabel 11'!R262/'Tabel 12'!$F262*1000,"nb")</f>
        <v>33.464523647237307</v>
      </c>
      <c r="T262" s="206">
        <f>IFERROR('Tabel 11'!S262/'Tabel 12'!$F262*1000,"nb")</f>
        <v>32.870869154152288</v>
      </c>
      <c r="U262" s="206">
        <f>IFERROR('Tabel 11'!T262/'Tabel 12'!$F262*1000,"nb")</f>
        <v>0.59365449308502449</v>
      </c>
      <c r="V262" s="206">
        <f>IFERROR('Tabel 11'!U262/'Tabel 12'!$F262*1000,"nb")</f>
        <v>0</v>
      </c>
      <c r="W262" s="206">
        <f>IFERROR('Tabel 11'!V262/'Tabel 12'!$F262*1000,"nb")</f>
        <v>0</v>
      </c>
      <c r="X262" s="206"/>
      <c r="Y262" s="206">
        <f>IFERROR('Tabel 11'!X262/'Tabel 12'!$F262*1000,"nb")</f>
        <v>5.320903234317627</v>
      </c>
      <c r="Z262" s="1"/>
    </row>
    <row r="263" spans="1:26" x14ac:dyDescent="0.25">
      <c r="D263" s="1" t="s">
        <v>716</v>
      </c>
      <c r="E263" s="1" t="s">
        <v>717</v>
      </c>
      <c r="F263" s="94">
        <v>44130</v>
      </c>
      <c r="H263" s="206">
        <f>IFERROR('Tabel 11'!G263/'Tabel 12'!$F263*1000,"nb")</f>
        <v>21.210061182868795</v>
      </c>
      <c r="I263" s="206">
        <f>IFERROR('Tabel 11'!H263/'Tabel 12'!$F263*1000,"nb")</f>
        <v>2.0167686381146614</v>
      </c>
      <c r="J263" s="206">
        <f>IFERROR('Tabel 11'!I263/'Tabel 12'!$F263*1000,"nb")</f>
        <v>0</v>
      </c>
      <c r="K263" s="206">
        <f>IFERROR('Tabel 11'!J263/'Tabel 12'!$F263*1000,"nb")</f>
        <v>0</v>
      </c>
      <c r="L263" s="206">
        <f>IFERROR('Tabel 11'!K263/'Tabel 12'!$F263*1000,"nb")</f>
        <v>2.0167686381146614</v>
      </c>
      <c r="M263" s="206">
        <f>IFERROR('Tabel 11'!L263/'Tabel 12'!$F263*1000,"nb")</f>
        <v>0</v>
      </c>
      <c r="N263" s="206">
        <f>IFERROR('Tabel 11'!M263/'Tabel 12'!$F263*1000,"nb")</f>
        <v>0</v>
      </c>
      <c r="O263" s="206">
        <f>IFERROR('Tabel 11'!N263/'Tabel 12'!$F263*1000,"nb")</f>
        <v>1.5182415590301381</v>
      </c>
      <c r="P263" s="206">
        <f>IFERROR('Tabel 11'!O263/'Tabel 12'!$F263*1000,"nb")</f>
        <v>1.5182415590301381</v>
      </c>
      <c r="Q263" s="206">
        <f>IFERROR('Tabel 11'!P263/'Tabel 12'!$F263*1000,"nb")</f>
        <v>0</v>
      </c>
      <c r="R263" s="206">
        <f>IFERROR('Tabel 11'!Q263/'Tabel 12'!$F263*1000,"nb")</f>
        <v>0</v>
      </c>
      <c r="S263" s="206">
        <f>IFERROR('Tabel 11'!R263/'Tabel 12'!$F263*1000,"nb")</f>
        <v>17.675050985723995</v>
      </c>
      <c r="T263" s="206">
        <f>IFERROR('Tabel 11'!S263/'Tabel 12'!$F263*1000,"nb")</f>
        <v>16.745977792884659</v>
      </c>
      <c r="U263" s="206">
        <f>IFERROR('Tabel 11'!T263/'Tabel 12'!$F263*1000,"nb")</f>
        <v>0.54384772263766146</v>
      </c>
      <c r="V263" s="206">
        <f>IFERROR('Tabel 11'!U263/'Tabel 12'!$F263*1000,"nb")</f>
        <v>0.38522547020167686</v>
      </c>
      <c r="W263" s="206">
        <f>IFERROR('Tabel 11'!V263/'Tabel 12'!$F263*1000,"nb")</f>
        <v>0</v>
      </c>
      <c r="X263" s="206"/>
      <c r="Y263" s="206">
        <f>IFERROR('Tabel 11'!X263/'Tabel 12'!$F263*1000,"nb")</f>
        <v>2.8778608656242919</v>
      </c>
      <c r="Z263" s="1"/>
    </row>
    <row r="264" spans="1:26" x14ac:dyDescent="0.25">
      <c r="D264" s="1" t="s">
        <v>200</v>
      </c>
      <c r="E264" s="1" t="s">
        <v>201</v>
      </c>
      <c r="F264" s="94">
        <v>45587</v>
      </c>
      <c r="H264" s="206">
        <f>IFERROR('Tabel 11'!G264/'Tabel 12'!$F264*1000,"nb")</f>
        <v>77.631780990194571</v>
      </c>
      <c r="I264" s="206">
        <f>IFERROR('Tabel 11'!H264/'Tabel 12'!$F264*1000,"nb")</f>
        <v>40.077214995503105</v>
      </c>
      <c r="J264" s="206">
        <f>IFERROR('Tabel 11'!I264/'Tabel 12'!$F264*1000,"nb")</f>
        <v>20.290872397832715</v>
      </c>
      <c r="K264" s="206">
        <f>IFERROR('Tabel 11'!J264/'Tabel 12'!$F264*1000,"nb")</f>
        <v>0.21936078267927259</v>
      </c>
      <c r="L264" s="206">
        <f>IFERROR('Tabel 11'!K264/'Tabel 12'!$F264*1000,"nb")</f>
        <v>12.679053238861956</v>
      </c>
      <c r="M264" s="206">
        <f>IFERROR('Tabel 11'!L264/'Tabel 12'!$F264*1000,"nb")</f>
        <v>0</v>
      </c>
      <c r="N264" s="206">
        <f>IFERROR('Tabel 11'!M264/'Tabel 12'!$F264*1000,"nb")</f>
        <v>6.88792857612916</v>
      </c>
      <c r="O264" s="206">
        <f>IFERROR('Tabel 11'!N264/'Tabel 12'!$F264*1000,"nb")</f>
        <v>5.2427227060346153</v>
      </c>
      <c r="P264" s="206">
        <f>IFERROR('Tabel 11'!O264/'Tabel 12'!$F264*1000,"nb")</f>
        <v>5.2427227060346153</v>
      </c>
      <c r="Q264" s="206">
        <f>IFERROR('Tabel 11'!P264/'Tabel 12'!$F264*1000,"nb")</f>
        <v>0</v>
      </c>
      <c r="R264" s="206">
        <f>IFERROR('Tabel 11'!Q264/'Tabel 12'!$F264*1000,"nb")</f>
        <v>13.951345778401738</v>
      </c>
      <c r="S264" s="206">
        <f>IFERROR('Tabel 11'!R264/'Tabel 12'!$F264*1000,"nb")</f>
        <v>18.360497510255115</v>
      </c>
      <c r="T264" s="206">
        <f>IFERROR('Tabel 11'!S264/'Tabel 12'!$F264*1000,"nb")</f>
        <v>17.636606927413517</v>
      </c>
      <c r="U264" s="206">
        <f>IFERROR('Tabel 11'!T264/'Tabel 12'!$F264*1000,"nb")</f>
        <v>0.65808234803781784</v>
      </c>
      <c r="V264" s="206">
        <f>IFERROR('Tabel 11'!U264/'Tabel 12'!$F264*1000,"nb")</f>
        <v>6.5808234803781784E-2</v>
      </c>
      <c r="W264" s="206">
        <f>IFERROR('Tabel 11'!V264/'Tabel 12'!$F264*1000,"nb")</f>
        <v>0</v>
      </c>
      <c r="X264" s="206"/>
      <c r="Y264" s="206">
        <f>IFERROR('Tabel 11'!X264/'Tabel 12'!$F264*1000,"nb")</f>
        <v>7.5460109241669766</v>
      </c>
      <c r="Z264" s="1"/>
    </row>
    <row r="265" spans="1:26" s="11" customFormat="1" x14ac:dyDescent="0.25">
      <c r="A265" s="10"/>
      <c r="B265" s="10"/>
      <c r="C265" s="10" t="s">
        <v>809</v>
      </c>
      <c r="D265" s="10"/>
      <c r="E265" s="10"/>
      <c r="F265" s="95">
        <v>4963835</v>
      </c>
      <c r="G265" s="10"/>
      <c r="H265" s="207">
        <f>IFERROR('Tabel 11'!G265/'Tabel 12'!$F265*1000,"nb")</f>
        <v>58.317611282405636</v>
      </c>
      <c r="I265" s="207">
        <f>IFERROR('Tabel 11'!H265/'Tabel 12'!$F265*1000,"nb")</f>
        <v>25.797795454522561</v>
      </c>
      <c r="J265" s="207">
        <f>IFERROR('Tabel 11'!I265/'Tabel 12'!$F265*1000,"nb")</f>
        <v>12.453435700421149</v>
      </c>
      <c r="K265" s="207">
        <f>IFERROR('Tabel 11'!J265/'Tabel 12'!$F265*1000,"nb")</f>
        <v>1.4115295935501482</v>
      </c>
      <c r="L265" s="207">
        <f>IFERROR('Tabel 11'!K265/'Tabel 12'!$F265*1000,"nb")</f>
        <v>6.6236287064336361</v>
      </c>
      <c r="M265" s="207">
        <f>IFERROR('Tabel 11'!L265/'Tabel 12'!$F265*1000,"nb")</f>
        <v>0.40736648176258877</v>
      </c>
      <c r="N265" s="207">
        <f>IFERROR('Tabel 11'!M265/'Tabel 12'!$F265*1000,"nb")</f>
        <v>4.9017946809271473</v>
      </c>
      <c r="O265" s="207">
        <f>IFERROR('Tabel 11'!N265/'Tabel 12'!$F265*1000,"nb")</f>
        <v>5.5916443636825157</v>
      </c>
      <c r="P265" s="207">
        <f>IFERROR('Tabel 11'!O265/'Tabel 12'!$F265*1000,"nb")</f>
        <v>3.821823247549526</v>
      </c>
      <c r="Q265" s="207">
        <f>IFERROR('Tabel 11'!P265/'Tabel 12'!$F265*1000,"nb")</f>
        <v>1.7698211161329898</v>
      </c>
      <c r="R265" s="207">
        <f>IFERROR('Tabel 11'!Q265/'Tabel 12'!$F265*1000,"nb")</f>
        <v>5.2741479118463843</v>
      </c>
      <c r="S265" s="207">
        <f>IFERROR('Tabel 11'!R265/'Tabel 12'!$F265*1000,"nb")</f>
        <v>21.654225009493668</v>
      </c>
      <c r="T265" s="207">
        <f>IFERROR('Tabel 11'!S265/'Tabel 12'!$F265*1000,"nb")</f>
        <v>20.664566811749381</v>
      </c>
      <c r="U265" s="207">
        <f>IFERROR('Tabel 11'!T265/'Tabel 12'!$F265*1000,"nb")</f>
        <v>0.68350378286143676</v>
      </c>
      <c r="V265" s="207">
        <f>IFERROR('Tabel 11'!U265/'Tabel 12'!$F265*1000,"nb")</f>
        <v>0.30613426916889858</v>
      </c>
      <c r="W265" s="207">
        <f>IFERROR('Tabel 11'!V265/'Tabel 12'!$F265*1000,"nb")</f>
        <v>1.2008860084994768</v>
      </c>
      <c r="X265" s="207"/>
      <c r="Y265" s="207">
        <f>IFERROR('Tabel 11'!X265/'Tabel 12'!$F265*1000,"nb")</f>
        <v>5.7399168183471048</v>
      </c>
      <c r="Z265" s="10"/>
    </row>
    <row r="266" spans="1:26" x14ac:dyDescent="0.25">
      <c r="C266" s="1" t="s">
        <v>810</v>
      </c>
      <c r="D266" s="1" t="s">
        <v>524</v>
      </c>
      <c r="E266" s="1" t="s">
        <v>525</v>
      </c>
      <c r="F266" s="94">
        <v>22888</v>
      </c>
      <c r="H266" s="206">
        <f>IFERROR('Tabel 11'!G266/'Tabel 12'!$F266*1000,"nb")</f>
        <v>39.540370499825237</v>
      </c>
      <c r="I266" s="206">
        <f>IFERROR('Tabel 11'!H266/'Tabel 12'!$F266*1000,"nb")</f>
        <v>18.393918210415936</v>
      </c>
      <c r="J266" s="206" t="str">
        <f>IFERROR('Tabel 11'!I266/'Tabel 12'!$F266*1000,"nb")</f>
        <v>nb</v>
      </c>
      <c r="K266" s="206" t="str">
        <f>IFERROR('Tabel 11'!J266/'Tabel 12'!$F266*1000,"nb")</f>
        <v>nb</v>
      </c>
      <c r="L266" s="206" t="str">
        <f>IFERROR('Tabel 11'!K266/'Tabel 12'!$F266*1000,"nb")</f>
        <v>nb</v>
      </c>
      <c r="M266" s="206" t="str">
        <f>IFERROR('Tabel 11'!L266/'Tabel 12'!$F266*1000,"nb")</f>
        <v>nb</v>
      </c>
      <c r="N266" s="206" t="str">
        <f>IFERROR('Tabel 11'!M266/'Tabel 12'!$F266*1000,"nb")</f>
        <v>nb</v>
      </c>
      <c r="O266" s="206">
        <f>IFERROR('Tabel 11'!N266/'Tabel 12'!$F266*1000,"nb")</f>
        <v>0.52429220552254463</v>
      </c>
      <c r="P266" s="206" t="str">
        <f>IFERROR('Tabel 11'!O266/'Tabel 12'!$F266*1000,"nb")</f>
        <v>nb</v>
      </c>
      <c r="Q266" s="206" t="str">
        <f>IFERROR('Tabel 11'!P266/'Tabel 12'!$F266*1000,"nb")</f>
        <v>nb</v>
      </c>
      <c r="R266" s="206">
        <f>IFERROR('Tabel 11'!Q266/'Tabel 12'!$F266*1000,"nb")</f>
        <v>4.3691017126878708E-2</v>
      </c>
      <c r="S266" s="206">
        <f>IFERROR('Tabel 11'!R266/'Tabel 12'!$F266*1000,"nb")</f>
        <v>20.578469066759872</v>
      </c>
      <c r="T266" s="206" t="str">
        <f>IFERROR('Tabel 11'!S266/'Tabel 12'!$F266*1000,"nb")</f>
        <v>nb</v>
      </c>
      <c r="U266" s="206" t="str">
        <f>IFERROR('Tabel 11'!T266/'Tabel 12'!$F266*1000,"nb")</f>
        <v>nb</v>
      </c>
      <c r="V266" s="206" t="str">
        <f>IFERROR('Tabel 11'!U266/'Tabel 12'!$F266*1000,"nb")</f>
        <v>nb</v>
      </c>
      <c r="W266" s="206">
        <f>IFERROR('Tabel 11'!V266/'Tabel 12'!$F266*1000,"nb")</f>
        <v>0</v>
      </c>
      <c r="X266" s="206"/>
      <c r="Y266" s="206">
        <f>IFERROR('Tabel 11'!X266/'Tabel 12'!$F266*1000,"nb")</f>
        <v>8.7382034253757415E-2</v>
      </c>
      <c r="Z266" s="1"/>
    </row>
    <row r="267" spans="1:26" x14ac:dyDescent="0.25">
      <c r="D267" s="1" t="s">
        <v>528</v>
      </c>
      <c r="E267" s="1" t="s">
        <v>529</v>
      </c>
      <c r="F267" s="94">
        <v>24538</v>
      </c>
      <c r="H267" s="206">
        <f>IFERROR('Tabel 11'!G267/'Tabel 12'!$F267*1000,"nb")</f>
        <v>49.718803488466868</v>
      </c>
      <c r="I267" s="206">
        <f>IFERROR('Tabel 11'!H267/'Tabel 12'!$F267*1000,"nb")</f>
        <v>25.918982802184367</v>
      </c>
      <c r="J267" s="206" t="str">
        <f>IFERROR('Tabel 11'!I267/'Tabel 12'!$F267*1000,"nb")</f>
        <v>nb</v>
      </c>
      <c r="K267" s="206" t="str">
        <f>IFERROR('Tabel 11'!J267/'Tabel 12'!$F267*1000,"nb")</f>
        <v>nb</v>
      </c>
      <c r="L267" s="206" t="str">
        <f>IFERROR('Tabel 11'!K267/'Tabel 12'!$F267*1000,"nb")</f>
        <v>nb</v>
      </c>
      <c r="M267" s="206" t="str">
        <f>IFERROR('Tabel 11'!L267/'Tabel 12'!$F267*1000,"nb")</f>
        <v>nb</v>
      </c>
      <c r="N267" s="206" t="str">
        <f>IFERROR('Tabel 11'!M267/'Tabel 12'!$F267*1000,"nb")</f>
        <v>nb</v>
      </c>
      <c r="O267" s="206">
        <f>IFERROR('Tabel 11'!N267/'Tabel 12'!$F267*1000,"nb")</f>
        <v>1.6708778221533946</v>
      </c>
      <c r="P267" s="206" t="str">
        <f>IFERROR('Tabel 11'!O267/'Tabel 12'!$F267*1000,"nb")</f>
        <v>nb</v>
      </c>
      <c r="Q267" s="206" t="str">
        <f>IFERROR('Tabel 11'!P267/'Tabel 12'!$F267*1000,"nb")</f>
        <v>nb</v>
      </c>
      <c r="R267" s="206">
        <f>IFERROR('Tabel 11'!Q267/'Tabel 12'!$F267*1000,"nb")</f>
        <v>0.97807482272393842</v>
      </c>
      <c r="S267" s="206">
        <f>IFERROR('Tabel 11'!R267/'Tabel 12'!$F267*1000,"nb")</f>
        <v>21.150868041405168</v>
      </c>
      <c r="T267" s="206" t="str">
        <f>IFERROR('Tabel 11'!S267/'Tabel 12'!$F267*1000,"nb")</f>
        <v>nb</v>
      </c>
      <c r="U267" s="206" t="str">
        <f>IFERROR('Tabel 11'!T267/'Tabel 12'!$F267*1000,"nb")</f>
        <v>nb</v>
      </c>
      <c r="V267" s="206" t="str">
        <f>IFERROR('Tabel 11'!U267/'Tabel 12'!$F267*1000,"nb")</f>
        <v>nb</v>
      </c>
      <c r="W267" s="206">
        <f>IFERROR('Tabel 11'!V267/'Tabel 12'!$F267*1000,"nb")</f>
        <v>0</v>
      </c>
      <c r="X267" s="206"/>
      <c r="Y267" s="206">
        <f>IFERROR('Tabel 11'!X267/'Tabel 12'!$F267*1000,"nb")</f>
        <v>1.1818404107914255</v>
      </c>
      <c r="Z267" s="1"/>
    </row>
    <row r="268" spans="1:26" x14ac:dyDescent="0.25">
      <c r="D268" s="1" t="s">
        <v>168</v>
      </c>
      <c r="E268" s="1" t="s">
        <v>169</v>
      </c>
      <c r="F268" s="94">
        <v>26157</v>
      </c>
      <c r="H268" s="206">
        <f>IFERROR('Tabel 11'!G268/'Tabel 12'!$F268*1000,"nb")</f>
        <v>31.27269946859349</v>
      </c>
      <c r="I268" s="206">
        <f>IFERROR('Tabel 11'!H268/'Tabel 12'!$F268*1000,"nb")</f>
        <v>7.4167526857055472</v>
      </c>
      <c r="J268" s="206" t="str">
        <f>IFERROR('Tabel 11'!I268/'Tabel 12'!$F268*1000,"nb")</f>
        <v>nb</v>
      </c>
      <c r="K268" s="206" t="str">
        <f>IFERROR('Tabel 11'!J268/'Tabel 12'!$F268*1000,"nb")</f>
        <v>nb</v>
      </c>
      <c r="L268" s="206" t="str">
        <f>IFERROR('Tabel 11'!K268/'Tabel 12'!$F268*1000,"nb")</f>
        <v>nb</v>
      </c>
      <c r="M268" s="206" t="str">
        <f>IFERROR('Tabel 11'!L268/'Tabel 12'!$F268*1000,"nb")</f>
        <v>nb</v>
      </c>
      <c r="N268" s="206" t="str">
        <f>IFERROR('Tabel 11'!M268/'Tabel 12'!$F268*1000,"nb")</f>
        <v>nb</v>
      </c>
      <c r="O268" s="206">
        <f>IFERROR('Tabel 11'!N268/'Tabel 12'!$F268*1000,"nb")</f>
        <v>1.2233818863019459</v>
      </c>
      <c r="P268" s="206" t="str">
        <f>IFERROR('Tabel 11'!O268/'Tabel 12'!$F268*1000,"nb")</f>
        <v>nb</v>
      </c>
      <c r="Q268" s="206" t="str">
        <f>IFERROR('Tabel 11'!P268/'Tabel 12'!$F268*1000,"nb")</f>
        <v>nb</v>
      </c>
      <c r="R268" s="206">
        <f>IFERROR('Tabel 11'!Q268/'Tabel 12'!$F268*1000,"nb")</f>
        <v>3.5554536070650302</v>
      </c>
      <c r="S268" s="206">
        <f>IFERROR('Tabel 11'!R268/'Tabel 12'!$F268*1000,"nb")</f>
        <v>19.077111289520971</v>
      </c>
      <c r="T268" s="206" t="str">
        <f>IFERROR('Tabel 11'!S268/'Tabel 12'!$F268*1000,"nb")</f>
        <v>nb</v>
      </c>
      <c r="U268" s="206" t="str">
        <f>IFERROR('Tabel 11'!T268/'Tabel 12'!$F268*1000,"nb")</f>
        <v>nb</v>
      </c>
      <c r="V268" s="206" t="str">
        <f>IFERROR('Tabel 11'!U268/'Tabel 12'!$F268*1000,"nb")</f>
        <v>nb</v>
      </c>
      <c r="W268" s="206">
        <f>IFERROR('Tabel 11'!V268/'Tabel 12'!$F268*1000,"nb")</f>
        <v>0</v>
      </c>
      <c r="X268" s="206"/>
      <c r="Y268" s="206">
        <f>IFERROR('Tabel 11'!X268/'Tabel 12'!$F268*1000,"nb")</f>
        <v>1.2616125702488818</v>
      </c>
      <c r="Z268" s="1"/>
    </row>
    <row r="269" spans="1:26" x14ac:dyDescent="0.25">
      <c r="D269" s="1" t="s">
        <v>170</v>
      </c>
      <c r="E269" s="1" t="s">
        <v>171</v>
      </c>
      <c r="F269" s="94">
        <v>29121</v>
      </c>
      <c r="H269" s="206">
        <f>IFERROR('Tabel 11'!G269/'Tabel 12'!$F269*1000,"nb")</f>
        <v>87.943408536794749</v>
      </c>
      <c r="I269" s="206">
        <f>IFERROR('Tabel 11'!H269/'Tabel 12'!$F269*1000,"nb")</f>
        <v>18.165584973043508</v>
      </c>
      <c r="J269" s="206" t="str">
        <f>IFERROR('Tabel 11'!I269/'Tabel 12'!$F269*1000,"nb")</f>
        <v>nb</v>
      </c>
      <c r="K269" s="206" t="str">
        <f>IFERROR('Tabel 11'!J269/'Tabel 12'!$F269*1000,"nb")</f>
        <v>nb</v>
      </c>
      <c r="L269" s="206" t="str">
        <f>IFERROR('Tabel 11'!K269/'Tabel 12'!$F269*1000,"nb")</f>
        <v>nb</v>
      </c>
      <c r="M269" s="206" t="str">
        <f>IFERROR('Tabel 11'!L269/'Tabel 12'!$F269*1000,"nb")</f>
        <v>nb</v>
      </c>
      <c r="N269" s="206" t="str">
        <f>IFERROR('Tabel 11'!M269/'Tabel 12'!$F269*1000,"nb")</f>
        <v>nb</v>
      </c>
      <c r="O269" s="206">
        <f>IFERROR('Tabel 11'!N269/'Tabel 12'!$F269*1000,"nb")</f>
        <v>16.723326808832113</v>
      </c>
      <c r="P269" s="206" t="str">
        <f>IFERROR('Tabel 11'!O269/'Tabel 12'!$F269*1000,"nb")</f>
        <v>nb</v>
      </c>
      <c r="Q269" s="206" t="str">
        <f>IFERROR('Tabel 11'!P269/'Tabel 12'!$F269*1000,"nb")</f>
        <v>nb</v>
      </c>
      <c r="R269" s="206">
        <f>IFERROR('Tabel 11'!Q269/'Tabel 12'!$F269*1000,"nb")</f>
        <v>34.820232821675084</v>
      </c>
      <c r="S269" s="206">
        <f>IFERROR('Tabel 11'!R269/'Tabel 12'!$F269*1000,"nb")</f>
        <v>18.234263933244051</v>
      </c>
      <c r="T269" s="206" t="str">
        <f>IFERROR('Tabel 11'!S269/'Tabel 12'!$F269*1000,"nb")</f>
        <v>nb</v>
      </c>
      <c r="U269" s="206" t="str">
        <f>IFERROR('Tabel 11'!T269/'Tabel 12'!$F269*1000,"nb")</f>
        <v>nb</v>
      </c>
      <c r="V269" s="206" t="str">
        <f>IFERROR('Tabel 11'!U269/'Tabel 12'!$F269*1000,"nb")</f>
        <v>nb</v>
      </c>
      <c r="W269" s="206">
        <f>IFERROR('Tabel 11'!V269/'Tabel 12'!$F269*1000,"nb")</f>
        <v>0</v>
      </c>
      <c r="X269" s="206"/>
      <c r="Y269" s="206">
        <f>IFERROR('Tabel 11'!X269/'Tabel 12'!$F269*1000,"nb")</f>
        <v>2.7128189279214312</v>
      </c>
      <c r="Z269" s="1"/>
    </row>
    <row r="270" spans="1:26" x14ac:dyDescent="0.25">
      <c r="D270" s="1" t="s">
        <v>178</v>
      </c>
      <c r="E270" s="1" t="s">
        <v>179</v>
      </c>
      <c r="F270" s="94">
        <v>23429</v>
      </c>
      <c r="H270" s="206">
        <f>IFERROR('Tabel 11'!G270/'Tabel 12'!$F270*1000,"nb")</f>
        <v>67.82193008664477</v>
      </c>
      <c r="I270" s="206">
        <f>IFERROR('Tabel 11'!H270/'Tabel 12'!$F270*1000,"nb")</f>
        <v>13.957061761065345</v>
      </c>
      <c r="J270" s="206" t="str">
        <f>IFERROR('Tabel 11'!I270/'Tabel 12'!$F270*1000,"nb")</f>
        <v>nb</v>
      </c>
      <c r="K270" s="206" t="str">
        <f>IFERROR('Tabel 11'!J270/'Tabel 12'!$F270*1000,"nb")</f>
        <v>nb</v>
      </c>
      <c r="L270" s="206" t="str">
        <f>IFERROR('Tabel 11'!K270/'Tabel 12'!$F270*1000,"nb")</f>
        <v>nb</v>
      </c>
      <c r="M270" s="206" t="str">
        <f>IFERROR('Tabel 11'!L270/'Tabel 12'!$F270*1000,"nb")</f>
        <v>nb</v>
      </c>
      <c r="N270" s="206" t="str">
        <f>IFERROR('Tabel 11'!M270/'Tabel 12'!$F270*1000,"nb")</f>
        <v>nb</v>
      </c>
      <c r="O270" s="206">
        <f>IFERROR('Tabel 11'!N270/'Tabel 12'!$F270*1000,"nb")</f>
        <v>23.560544624183702</v>
      </c>
      <c r="P270" s="206" t="str">
        <f>IFERROR('Tabel 11'!O270/'Tabel 12'!$F270*1000,"nb")</f>
        <v>nb</v>
      </c>
      <c r="Q270" s="206" t="str">
        <f>IFERROR('Tabel 11'!P270/'Tabel 12'!$F270*1000,"nb")</f>
        <v>nb</v>
      </c>
      <c r="R270" s="206">
        <f>IFERROR('Tabel 11'!Q270/'Tabel 12'!$F270*1000,"nb")</f>
        <v>12.249775918733194</v>
      </c>
      <c r="S270" s="206">
        <f>IFERROR('Tabel 11'!R270/'Tabel 12'!$F270*1000,"nb")</f>
        <v>18.05454778266251</v>
      </c>
      <c r="T270" s="206" t="str">
        <f>IFERROR('Tabel 11'!S270/'Tabel 12'!$F270*1000,"nb")</f>
        <v>nb</v>
      </c>
      <c r="U270" s="206" t="str">
        <f>IFERROR('Tabel 11'!T270/'Tabel 12'!$F270*1000,"nb")</f>
        <v>nb</v>
      </c>
      <c r="V270" s="206" t="str">
        <f>IFERROR('Tabel 11'!U270/'Tabel 12'!$F270*1000,"nb")</f>
        <v>nb</v>
      </c>
      <c r="W270" s="206">
        <f>IFERROR('Tabel 11'!V270/'Tabel 12'!$F270*1000,"nb")</f>
        <v>0</v>
      </c>
      <c r="X270" s="206"/>
      <c r="Y270" s="206">
        <f>IFERROR('Tabel 11'!X270/'Tabel 12'!$F270*1000,"nb")</f>
        <v>3.9267574373639511</v>
      </c>
      <c r="Z270" s="1"/>
    </row>
    <row r="271" spans="1:26" x14ac:dyDescent="0.25">
      <c r="D271" s="1" t="s">
        <v>180</v>
      </c>
      <c r="E271" s="1" t="s">
        <v>181</v>
      </c>
      <c r="F271" s="94">
        <v>33198</v>
      </c>
      <c r="H271" s="206">
        <f>IFERROR('Tabel 11'!G271/'Tabel 12'!$F271*1000,"nb")</f>
        <v>49.822278450509067</v>
      </c>
      <c r="I271" s="206">
        <f>IFERROR('Tabel 11'!H271/'Tabel 12'!$F271*1000,"nb")</f>
        <v>20.844629194529791</v>
      </c>
      <c r="J271" s="206" t="str">
        <f>IFERROR('Tabel 11'!I271/'Tabel 12'!$F271*1000,"nb")</f>
        <v>nb</v>
      </c>
      <c r="K271" s="206" t="str">
        <f>IFERROR('Tabel 11'!J271/'Tabel 12'!$F271*1000,"nb")</f>
        <v>nb</v>
      </c>
      <c r="L271" s="206" t="str">
        <f>IFERROR('Tabel 11'!K271/'Tabel 12'!$F271*1000,"nb")</f>
        <v>nb</v>
      </c>
      <c r="M271" s="206" t="str">
        <f>IFERROR('Tabel 11'!L271/'Tabel 12'!$F271*1000,"nb")</f>
        <v>nb</v>
      </c>
      <c r="N271" s="206" t="str">
        <f>IFERROR('Tabel 11'!M271/'Tabel 12'!$F271*1000,"nb")</f>
        <v>nb</v>
      </c>
      <c r="O271" s="206">
        <f>IFERROR('Tabel 11'!N271/'Tabel 12'!$F271*1000,"nb")</f>
        <v>8.2836315440689194</v>
      </c>
      <c r="P271" s="206" t="str">
        <f>IFERROR('Tabel 11'!O271/'Tabel 12'!$F271*1000,"nb")</f>
        <v>nb</v>
      </c>
      <c r="Q271" s="206" t="str">
        <f>IFERROR('Tabel 11'!P271/'Tabel 12'!$F271*1000,"nb")</f>
        <v>nb</v>
      </c>
      <c r="R271" s="206">
        <f>IFERROR('Tabel 11'!Q271/'Tabel 12'!$F271*1000,"nb")</f>
        <v>1.235014157479366</v>
      </c>
      <c r="S271" s="206">
        <f>IFERROR('Tabel 11'!R271/'Tabel 12'!$F271*1000,"nb")</f>
        <v>19.459003554430989</v>
      </c>
      <c r="T271" s="206" t="str">
        <f>IFERROR('Tabel 11'!S271/'Tabel 12'!$F271*1000,"nb")</f>
        <v>nb</v>
      </c>
      <c r="U271" s="206" t="str">
        <f>IFERROR('Tabel 11'!T271/'Tabel 12'!$F271*1000,"nb")</f>
        <v>nb</v>
      </c>
      <c r="V271" s="206" t="str">
        <f>IFERROR('Tabel 11'!U271/'Tabel 12'!$F271*1000,"nb")</f>
        <v>nb</v>
      </c>
      <c r="W271" s="206">
        <f>IFERROR('Tabel 11'!V271/'Tabel 12'!$F271*1000,"nb")</f>
        <v>0</v>
      </c>
      <c r="X271" s="206"/>
      <c r="Y271" s="206">
        <f>IFERROR('Tabel 11'!X271/'Tabel 12'!$F271*1000,"nb")</f>
        <v>5.3918910777757691</v>
      </c>
      <c r="Z271" s="1"/>
    </row>
    <row r="272" spans="1:26" x14ac:dyDescent="0.25">
      <c r="D272" s="1" t="s">
        <v>182</v>
      </c>
      <c r="E272" s="1" t="s">
        <v>183</v>
      </c>
      <c r="F272" s="94">
        <v>27016</v>
      </c>
      <c r="H272" s="206">
        <f>IFERROR('Tabel 11'!G272/'Tabel 12'!$F272*1000,"nb")</f>
        <v>48.82291975125851</v>
      </c>
      <c r="I272" s="206">
        <f>IFERROR('Tabel 11'!H272/'Tabel 12'!$F272*1000,"nb")</f>
        <v>11.733787385253182</v>
      </c>
      <c r="J272" s="206" t="str">
        <f>IFERROR('Tabel 11'!I272/'Tabel 12'!$F272*1000,"nb")</f>
        <v>nb</v>
      </c>
      <c r="K272" s="206" t="str">
        <f>IFERROR('Tabel 11'!J272/'Tabel 12'!$F272*1000,"nb")</f>
        <v>nb</v>
      </c>
      <c r="L272" s="206" t="str">
        <f>IFERROR('Tabel 11'!K272/'Tabel 12'!$F272*1000,"nb")</f>
        <v>nb</v>
      </c>
      <c r="M272" s="206" t="str">
        <f>IFERROR('Tabel 11'!L272/'Tabel 12'!$F272*1000,"nb")</f>
        <v>nb</v>
      </c>
      <c r="N272" s="206" t="str">
        <f>IFERROR('Tabel 11'!M272/'Tabel 12'!$F272*1000,"nb")</f>
        <v>nb</v>
      </c>
      <c r="O272" s="206">
        <f>IFERROR('Tabel 11'!N272/'Tabel 12'!$F272*1000,"nb")</f>
        <v>16.249629848978383</v>
      </c>
      <c r="P272" s="206" t="str">
        <f>IFERROR('Tabel 11'!O272/'Tabel 12'!$F272*1000,"nb")</f>
        <v>nb</v>
      </c>
      <c r="Q272" s="206" t="str">
        <f>IFERROR('Tabel 11'!P272/'Tabel 12'!$F272*1000,"nb")</f>
        <v>nb</v>
      </c>
      <c r="R272" s="206">
        <f>IFERROR('Tabel 11'!Q272/'Tabel 12'!$F272*1000,"nb")</f>
        <v>1.8137400059224162</v>
      </c>
      <c r="S272" s="206">
        <f>IFERROR('Tabel 11'!R272/'Tabel 12'!$F272*1000,"nb")</f>
        <v>19.025762511104531</v>
      </c>
      <c r="T272" s="206" t="str">
        <f>IFERROR('Tabel 11'!S272/'Tabel 12'!$F272*1000,"nb")</f>
        <v>nb</v>
      </c>
      <c r="U272" s="206" t="str">
        <f>IFERROR('Tabel 11'!T272/'Tabel 12'!$F272*1000,"nb")</f>
        <v>nb</v>
      </c>
      <c r="V272" s="206" t="str">
        <f>IFERROR('Tabel 11'!U272/'Tabel 12'!$F272*1000,"nb")</f>
        <v>nb</v>
      </c>
      <c r="W272" s="206">
        <f>IFERROR('Tabel 11'!V272/'Tabel 12'!$F272*1000,"nb")</f>
        <v>0</v>
      </c>
      <c r="X272" s="206"/>
      <c r="Y272" s="206">
        <f>IFERROR('Tabel 11'!X272/'Tabel 12'!$F272*1000,"nb")</f>
        <v>2.9612081729345574</v>
      </c>
      <c r="Z272" s="1"/>
    </row>
    <row r="273" spans="4:26" x14ac:dyDescent="0.25">
      <c r="D273" s="1" t="s">
        <v>184</v>
      </c>
      <c r="E273" s="1" t="s">
        <v>185</v>
      </c>
      <c r="F273" s="94">
        <v>39635</v>
      </c>
      <c r="H273" s="206">
        <f>IFERROR('Tabel 11'!G273/'Tabel 12'!$F273*1000,"nb")</f>
        <v>117.67377318026996</v>
      </c>
      <c r="I273" s="206">
        <f>IFERROR('Tabel 11'!H273/'Tabel 12'!$F273*1000,"nb")</f>
        <v>74.580547495900078</v>
      </c>
      <c r="J273" s="206" t="str">
        <f>IFERROR('Tabel 11'!I273/'Tabel 12'!$F273*1000,"nb")</f>
        <v>nb</v>
      </c>
      <c r="K273" s="206" t="str">
        <f>IFERROR('Tabel 11'!J273/'Tabel 12'!$F273*1000,"nb")</f>
        <v>nb</v>
      </c>
      <c r="L273" s="206" t="str">
        <f>IFERROR('Tabel 11'!K273/'Tabel 12'!$F273*1000,"nb")</f>
        <v>nb</v>
      </c>
      <c r="M273" s="206" t="str">
        <f>IFERROR('Tabel 11'!L273/'Tabel 12'!$F273*1000,"nb")</f>
        <v>nb</v>
      </c>
      <c r="N273" s="206" t="str">
        <f>IFERROR('Tabel 11'!M273/'Tabel 12'!$F273*1000,"nb")</f>
        <v>nb</v>
      </c>
      <c r="O273" s="206">
        <f>IFERROR('Tabel 11'!N273/'Tabel 12'!$F273*1000,"nb")</f>
        <v>10.621925066229343</v>
      </c>
      <c r="P273" s="206" t="str">
        <f>IFERROR('Tabel 11'!O273/'Tabel 12'!$F273*1000,"nb")</f>
        <v>nb</v>
      </c>
      <c r="Q273" s="206" t="str">
        <f>IFERROR('Tabel 11'!P273/'Tabel 12'!$F273*1000,"nb")</f>
        <v>nb</v>
      </c>
      <c r="R273" s="206">
        <f>IFERROR('Tabel 11'!Q273/'Tabel 12'!$F273*1000,"nb")</f>
        <v>3.4060804844203356</v>
      </c>
      <c r="S273" s="206">
        <f>IFERROR('Tabel 11'!R273/'Tabel 12'!$F273*1000,"nb")</f>
        <v>29.065220133720196</v>
      </c>
      <c r="T273" s="206" t="str">
        <f>IFERROR('Tabel 11'!S273/'Tabel 12'!$F273*1000,"nb")</f>
        <v>nb</v>
      </c>
      <c r="U273" s="206" t="str">
        <f>IFERROR('Tabel 11'!T273/'Tabel 12'!$F273*1000,"nb")</f>
        <v>nb</v>
      </c>
      <c r="V273" s="206" t="str">
        <f>IFERROR('Tabel 11'!U273/'Tabel 12'!$F273*1000,"nb")</f>
        <v>nb</v>
      </c>
      <c r="W273" s="206">
        <f>IFERROR('Tabel 11'!V273/'Tabel 12'!$F273*1000,"nb")</f>
        <v>0</v>
      </c>
      <c r="X273" s="206"/>
      <c r="Y273" s="206">
        <f>IFERROR('Tabel 11'!X273/'Tabel 12'!$F273*1000,"nb")</f>
        <v>16.525797905891256</v>
      </c>
      <c r="Z273" s="1"/>
    </row>
    <row r="274" spans="4:26" x14ac:dyDescent="0.25">
      <c r="D274" s="1" t="s">
        <v>582</v>
      </c>
      <c r="E274" s="1" t="s">
        <v>583</v>
      </c>
      <c r="F274" s="94">
        <v>20203</v>
      </c>
      <c r="H274" s="206">
        <f>IFERROR('Tabel 11'!G274/'Tabel 12'!$F274*1000,"nb")</f>
        <v>68.405682324407266</v>
      </c>
      <c r="I274" s="206">
        <f>IFERROR('Tabel 11'!H274/'Tabel 12'!$F274*1000,"nb")</f>
        <v>12.96837103400485</v>
      </c>
      <c r="J274" s="206" t="str">
        <f>IFERROR('Tabel 11'!I274/'Tabel 12'!$F274*1000,"nb")</f>
        <v>nb</v>
      </c>
      <c r="K274" s="206" t="str">
        <f>IFERROR('Tabel 11'!J274/'Tabel 12'!$F274*1000,"nb")</f>
        <v>nb</v>
      </c>
      <c r="L274" s="206" t="str">
        <f>IFERROR('Tabel 11'!K274/'Tabel 12'!$F274*1000,"nb")</f>
        <v>nb</v>
      </c>
      <c r="M274" s="206" t="str">
        <f>IFERROR('Tabel 11'!L274/'Tabel 12'!$F274*1000,"nb")</f>
        <v>nb</v>
      </c>
      <c r="N274" s="206" t="str">
        <f>IFERROR('Tabel 11'!M274/'Tabel 12'!$F274*1000,"nb")</f>
        <v>nb</v>
      </c>
      <c r="O274" s="206">
        <f>IFERROR('Tabel 11'!N274/'Tabel 12'!$F274*1000,"nb")</f>
        <v>17.967628570014355</v>
      </c>
      <c r="P274" s="206" t="str">
        <f>IFERROR('Tabel 11'!O274/'Tabel 12'!$F274*1000,"nb")</f>
        <v>nb</v>
      </c>
      <c r="Q274" s="206" t="str">
        <f>IFERROR('Tabel 11'!P274/'Tabel 12'!$F274*1000,"nb")</f>
        <v>nb</v>
      </c>
      <c r="R274" s="206">
        <f>IFERROR('Tabel 11'!Q274/'Tabel 12'!$F274*1000,"nb")</f>
        <v>19.155570954808692</v>
      </c>
      <c r="S274" s="206">
        <f>IFERROR('Tabel 11'!R274/'Tabel 12'!$F274*1000,"nb")</f>
        <v>18.363609364945798</v>
      </c>
      <c r="T274" s="206" t="str">
        <f>IFERROR('Tabel 11'!S274/'Tabel 12'!$F274*1000,"nb")</f>
        <v>nb</v>
      </c>
      <c r="U274" s="206" t="str">
        <f>IFERROR('Tabel 11'!T274/'Tabel 12'!$F274*1000,"nb")</f>
        <v>nb</v>
      </c>
      <c r="V274" s="206" t="str">
        <f>IFERROR('Tabel 11'!U274/'Tabel 12'!$F274*1000,"nb")</f>
        <v>nb</v>
      </c>
      <c r="W274" s="206">
        <f>IFERROR('Tabel 11'!V274/'Tabel 12'!$F274*1000,"nb")</f>
        <v>0</v>
      </c>
      <c r="X274" s="206"/>
      <c r="Y274" s="206">
        <f>IFERROR('Tabel 11'!X274/'Tabel 12'!$F274*1000,"nb")</f>
        <v>10.443993466316883</v>
      </c>
      <c r="Z274" s="1"/>
    </row>
    <row r="275" spans="4:26" x14ac:dyDescent="0.25">
      <c r="D275" s="1" t="s">
        <v>475</v>
      </c>
      <c r="E275" s="1" t="s">
        <v>476</v>
      </c>
      <c r="F275" s="94">
        <v>31991</v>
      </c>
      <c r="H275" s="206">
        <f>IFERROR('Tabel 11'!G275/'Tabel 12'!$F275*1000,"nb")</f>
        <v>36.135163014597858</v>
      </c>
      <c r="I275" s="206">
        <f>IFERROR('Tabel 11'!H275/'Tabel 12'!$F275*1000,"nb")</f>
        <v>12.003375949485791</v>
      </c>
      <c r="J275" s="206" t="str">
        <f>IFERROR('Tabel 11'!I275/'Tabel 12'!$F275*1000,"nb")</f>
        <v>nb</v>
      </c>
      <c r="K275" s="206" t="str">
        <f>IFERROR('Tabel 11'!J275/'Tabel 12'!$F275*1000,"nb")</f>
        <v>nb</v>
      </c>
      <c r="L275" s="206" t="str">
        <f>IFERROR('Tabel 11'!K275/'Tabel 12'!$F275*1000,"nb")</f>
        <v>nb</v>
      </c>
      <c r="M275" s="206" t="str">
        <f>IFERROR('Tabel 11'!L275/'Tabel 12'!$F275*1000,"nb")</f>
        <v>nb</v>
      </c>
      <c r="N275" s="206" t="str">
        <f>IFERROR('Tabel 11'!M275/'Tabel 12'!$F275*1000,"nb")</f>
        <v>nb</v>
      </c>
      <c r="O275" s="206">
        <f>IFERROR('Tabel 11'!N275/'Tabel 12'!$F275*1000,"nb")</f>
        <v>5.2202181863649155</v>
      </c>
      <c r="P275" s="206" t="str">
        <f>IFERROR('Tabel 11'!O275/'Tabel 12'!$F275*1000,"nb")</f>
        <v>nb</v>
      </c>
      <c r="Q275" s="206" t="str">
        <f>IFERROR('Tabel 11'!P275/'Tabel 12'!$F275*1000,"nb")</f>
        <v>nb</v>
      </c>
      <c r="R275" s="206">
        <f>IFERROR('Tabel 11'!Q275/'Tabel 12'!$F275*1000,"nb")</f>
        <v>3.5322434434684755</v>
      </c>
      <c r="S275" s="206">
        <f>IFERROR('Tabel 11'!R275/'Tabel 12'!$F275*1000,"nb")</f>
        <v>15.379325435278671</v>
      </c>
      <c r="T275" s="206" t="str">
        <f>IFERROR('Tabel 11'!S275/'Tabel 12'!$F275*1000,"nb")</f>
        <v>nb</v>
      </c>
      <c r="U275" s="206" t="str">
        <f>IFERROR('Tabel 11'!T275/'Tabel 12'!$F275*1000,"nb")</f>
        <v>nb</v>
      </c>
      <c r="V275" s="206" t="str">
        <f>IFERROR('Tabel 11'!U275/'Tabel 12'!$F275*1000,"nb")</f>
        <v>nb</v>
      </c>
      <c r="W275" s="206">
        <f>IFERROR('Tabel 11'!V275/'Tabel 12'!$F275*1000,"nb")</f>
        <v>0</v>
      </c>
      <c r="X275" s="206"/>
      <c r="Y275" s="206">
        <f>IFERROR('Tabel 11'!X275/'Tabel 12'!$F275*1000,"nb")</f>
        <v>0</v>
      </c>
      <c r="Z275" s="1"/>
    </row>
    <row r="276" spans="4:26" x14ac:dyDescent="0.25">
      <c r="D276" s="1" t="s">
        <v>477</v>
      </c>
      <c r="E276" s="1" t="s">
        <v>478</v>
      </c>
      <c r="F276" s="94">
        <v>31334</v>
      </c>
      <c r="H276" s="206">
        <f>IFERROR('Tabel 11'!G276/'Tabel 12'!$F276*1000,"nb")</f>
        <v>19.914469904895643</v>
      </c>
      <c r="I276" s="206">
        <f>IFERROR('Tabel 11'!H276/'Tabel 12'!$F276*1000,"nb")</f>
        <v>6.4466713474181407</v>
      </c>
      <c r="J276" s="206" t="str">
        <f>IFERROR('Tabel 11'!I276/'Tabel 12'!$F276*1000,"nb")</f>
        <v>nb</v>
      </c>
      <c r="K276" s="206" t="str">
        <f>IFERROR('Tabel 11'!J276/'Tabel 12'!$F276*1000,"nb")</f>
        <v>nb</v>
      </c>
      <c r="L276" s="206" t="str">
        <f>IFERROR('Tabel 11'!K276/'Tabel 12'!$F276*1000,"nb")</f>
        <v>nb</v>
      </c>
      <c r="M276" s="206" t="str">
        <f>IFERROR('Tabel 11'!L276/'Tabel 12'!$F276*1000,"nb")</f>
        <v>nb</v>
      </c>
      <c r="N276" s="206" t="str">
        <f>IFERROR('Tabel 11'!M276/'Tabel 12'!$F276*1000,"nb")</f>
        <v>nb</v>
      </c>
      <c r="O276" s="206">
        <f>IFERROR('Tabel 11'!N276/'Tabel 12'!$F276*1000,"nb")</f>
        <v>0.70211272100593602</v>
      </c>
      <c r="P276" s="206" t="str">
        <f>IFERROR('Tabel 11'!O276/'Tabel 12'!$F276*1000,"nb")</f>
        <v>nb</v>
      </c>
      <c r="Q276" s="206" t="str">
        <f>IFERROR('Tabel 11'!P276/'Tabel 12'!$F276*1000,"nb")</f>
        <v>nb</v>
      </c>
      <c r="R276" s="206">
        <f>IFERROR('Tabel 11'!Q276/'Tabel 12'!$F276*1000,"nb")</f>
        <v>0</v>
      </c>
      <c r="S276" s="206">
        <f>IFERROR('Tabel 11'!R276/'Tabel 12'!$F276*1000,"nb")</f>
        <v>12.765685836471565</v>
      </c>
      <c r="T276" s="206" t="str">
        <f>IFERROR('Tabel 11'!S276/'Tabel 12'!$F276*1000,"nb")</f>
        <v>nb</v>
      </c>
      <c r="U276" s="206" t="str">
        <f>IFERROR('Tabel 11'!T276/'Tabel 12'!$F276*1000,"nb")</f>
        <v>nb</v>
      </c>
      <c r="V276" s="206" t="str">
        <f>IFERROR('Tabel 11'!U276/'Tabel 12'!$F276*1000,"nb")</f>
        <v>nb</v>
      </c>
      <c r="W276" s="206">
        <f>IFERROR('Tabel 11'!V276/'Tabel 12'!$F276*1000,"nb")</f>
        <v>0</v>
      </c>
      <c r="X276" s="206"/>
      <c r="Y276" s="206">
        <f>IFERROR('Tabel 11'!X276/'Tabel 12'!$F276*1000,"nb")</f>
        <v>0</v>
      </c>
      <c r="Z276" s="1"/>
    </row>
    <row r="277" spans="4:26" x14ac:dyDescent="0.25">
      <c r="D277" s="1" t="s">
        <v>479</v>
      </c>
      <c r="E277" s="1" t="s">
        <v>480</v>
      </c>
      <c r="F277" s="94">
        <v>45165</v>
      </c>
      <c r="H277" s="206">
        <f>IFERROR('Tabel 11'!G277/'Tabel 12'!$F277*1000,"nb")</f>
        <v>45.123436289161958</v>
      </c>
      <c r="I277" s="206">
        <f>IFERROR('Tabel 11'!H277/'Tabel 12'!$F277*1000,"nb")</f>
        <v>6.8415808701428098</v>
      </c>
      <c r="J277" s="206" t="str">
        <f>IFERROR('Tabel 11'!I277/'Tabel 12'!$F277*1000,"nb")</f>
        <v>nb</v>
      </c>
      <c r="K277" s="206" t="str">
        <f>IFERROR('Tabel 11'!J277/'Tabel 12'!$F277*1000,"nb")</f>
        <v>nb</v>
      </c>
      <c r="L277" s="206" t="str">
        <f>IFERROR('Tabel 11'!K277/'Tabel 12'!$F277*1000,"nb")</f>
        <v>nb</v>
      </c>
      <c r="M277" s="206" t="str">
        <f>IFERROR('Tabel 11'!L277/'Tabel 12'!$F277*1000,"nb")</f>
        <v>nb</v>
      </c>
      <c r="N277" s="206" t="str">
        <f>IFERROR('Tabel 11'!M277/'Tabel 12'!$F277*1000,"nb")</f>
        <v>nb</v>
      </c>
      <c r="O277" s="206">
        <f>IFERROR('Tabel 11'!N277/'Tabel 12'!$F277*1000,"nb")</f>
        <v>13.771725893944426</v>
      </c>
      <c r="P277" s="206" t="str">
        <f>IFERROR('Tabel 11'!O277/'Tabel 12'!$F277*1000,"nb")</f>
        <v>nb</v>
      </c>
      <c r="Q277" s="206" t="str">
        <f>IFERROR('Tabel 11'!P277/'Tabel 12'!$F277*1000,"nb")</f>
        <v>nb</v>
      </c>
      <c r="R277" s="206">
        <f>IFERROR('Tabel 11'!Q277/'Tabel 12'!$F277*1000,"nb")</f>
        <v>2.7233477250083031</v>
      </c>
      <c r="S277" s="206">
        <f>IFERROR('Tabel 11'!R277/'Tabel 12'!$F277*1000,"nb")</f>
        <v>21.786781800066425</v>
      </c>
      <c r="T277" s="206" t="str">
        <f>IFERROR('Tabel 11'!S277/'Tabel 12'!$F277*1000,"nb")</f>
        <v>nb</v>
      </c>
      <c r="U277" s="206" t="str">
        <f>IFERROR('Tabel 11'!T277/'Tabel 12'!$F277*1000,"nb")</f>
        <v>nb</v>
      </c>
      <c r="V277" s="206" t="str">
        <f>IFERROR('Tabel 11'!U277/'Tabel 12'!$F277*1000,"nb")</f>
        <v>nb</v>
      </c>
      <c r="W277" s="206">
        <f>IFERROR('Tabel 11'!V277/'Tabel 12'!$F277*1000,"nb")</f>
        <v>0</v>
      </c>
      <c r="X277" s="206"/>
      <c r="Y277" s="206">
        <f>IFERROR('Tabel 11'!X277/'Tabel 12'!$F277*1000,"nb")</f>
        <v>4.3839256061109264</v>
      </c>
      <c r="Z277" s="1"/>
    </row>
    <row r="278" spans="4:26" x14ac:dyDescent="0.25">
      <c r="D278" s="1" t="s">
        <v>483</v>
      </c>
      <c r="E278" s="1" t="s">
        <v>484</v>
      </c>
      <c r="F278" s="94">
        <v>46532</v>
      </c>
      <c r="H278" s="206">
        <f>IFERROR('Tabel 11'!G278/'Tabel 12'!$F278*1000,"nb")</f>
        <v>69.693974039370758</v>
      </c>
      <c r="I278" s="206">
        <f>IFERROR('Tabel 11'!H278/'Tabel 12'!$F278*1000,"nb")</f>
        <v>26.884724490673083</v>
      </c>
      <c r="J278" s="206" t="str">
        <f>IFERROR('Tabel 11'!I278/'Tabel 12'!$F278*1000,"nb")</f>
        <v>nb</v>
      </c>
      <c r="K278" s="206" t="str">
        <f>IFERROR('Tabel 11'!J278/'Tabel 12'!$F278*1000,"nb")</f>
        <v>nb</v>
      </c>
      <c r="L278" s="206" t="str">
        <f>IFERROR('Tabel 11'!K278/'Tabel 12'!$F278*1000,"nb")</f>
        <v>nb</v>
      </c>
      <c r="M278" s="206" t="str">
        <f>IFERROR('Tabel 11'!L278/'Tabel 12'!$F278*1000,"nb")</f>
        <v>nb</v>
      </c>
      <c r="N278" s="206" t="str">
        <f>IFERROR('Tabel 11'!M278/'Tabel 12'!$F278*1000,"nb")</f>
        <v>nb</v>
      </c>
      <c r="O278" s="206">
        <f>IFERROR('Tabel 11'!N278/'Tabel 12'!$F278*1000,"nb")</f>
        <v>5.2437032579730083</v>
      </c>
      <c r="P278" s="206" t="str">
        <f>IFERROR('Tabel 11'!O278/'Tabel 12'!$F278*1000,"nb")</f>
        <v>nb</v>
      </c>
      <c r="Q278" s="206" t="str">
        <f>IFERROR('Tabel 11'!P278/'Tabel 12'!$F278*1000,"nb")</f>
        <v>nb</v>
      </c>
      <c r="R278" s="206">
        <f>IFERROR('Tabel 11'!Q278/'Tabel 12'!$F278*1000,"nb")</f>
        <v>8.4458007392761978</v>
      </c>
      <c r="S278" s="206">
        <f>IFERROR('Tabel 11'!R278/'Tabel 12'!$F278*1000,"nb")</f>
        <v>29.119745551448467</v>
      </c>
      <c r="T278" s="206" t="str">
        <f>IFERROR('Tabel 11'!S278/'Tabel 12'!$F278*1000,"nb")</f>
        <v>nb</v>
      </c>
      <c r="U278" s="206" t="str">
        <f>IFERROR('Tabel 11'!T278/'Tabel 12'!$F278*1000,"nb")</f>
        <v>nb</v>
      </c>
      <c r="V278" s="206" t="str">
        <f>IFERROR('Tabel 11'!U278/'Tabel 12'!$F278*1000,"nb")</f>
        <v>nb</v>
      </c>
      <c r="W278" s="206">
        <f>IFERROR('Tabel 11'!V278/'Tabel 12'!$F278*1000,"nb")</f>
        <v>0</v>
      </c>
      <c r="X278" s="206"/>
      <c r="Y278" s="206">
        <f>IFERROR('Tabel 11'!X278/'Tabel 12'!$F278*1000,"nb")</f>
        <v>2.9871916100747873</v>
      </c>
      <c r="Z278" s="1"/>
    </row>
    <row r="279" spans="4:26" x14ac:dyDescent="0.25">
      <c r="D279" s="1" t="s">
        <v>485</v>
      </c>
      <c r="E279" s="1" t="s">
        <v>486</v>
      </c>
      <c r="F279" s="94">
        <v>30206</v>
      </c>
      <c r="H279" s="206">
        <f>IFERROR('Tabel 11'!G279/'Tabel 12'!$F279*1000,"nb")</f>
        <v>22.876249751704961</v>
      </c>
      <c r="I279" s="206">
        <f>IFERROR('Tabel 11'!H279/'Tabel 12'!$F279*1000,"nb")</f>
        <v>3.5092365755147985</v>
      </c>
      <c r="J279" s="206" t="str">
        <f>IFERROR('Tabel 11'!I279/'Tabel 12'!$F279*1000,"nb")</f>
        <v>nb</v>
      </c>
      <c r="K279" s="206" t="str">
        <f>IFERROR('Tabel 11'!J279/'Tabel 12'!$F279*1000,"nb")</f>
        <v>nb</v>
      </c>
      <c r="L279" s="206" t="str">
        <f>IFERROR('Tabel 11'!K279/'Tabel 12'!$F279*1000,"nb")</f>
        <v>nb</v>
      </c>
      <c r="M279" s="206" t="str">
        <f>IFERROR('Tabel 11'!L279/'Tabel 12'!$F279*1000,"nb")</f>
        <v>nb</v>
      </c>
      <c r="N279" s="206" t="str">
        <f>IFERROR('Tabel 11'!M279/'Tabel 12'!$F279*1000,"nb")</f>
        <v>nb</v>
      </c>
      <c r="O279" s="206">
        <f>IFERROR('Tabel 11'!N279/'Tabel 12'!$F279*1000,"nb")</f>
        <v>0.82765013573462232</v>
      </c>
      <c r="P279" s="206" t="str">
        <f>IFERROR('Tabel 11'!O279/'Tabel 12'!$F279*1000,"nb")</f>
        <v>nb</v>
      </c>
      <c r="Q279" s="206" t="str">
        <f>IFERROR('Tabel 11'!P279/'Tabel 12'!$F279*1000,"nb")</f>
        <v>nb</v>
      </c>
      <c r="R279" s="206">
        <f>IFERROR('Tabel 11'!Q279/'Tabel 12'!$F279*1000,"nb")</f>
        <v>1.2911342117460107</v>
      </c>
      <c r="S279" s="206">
        <f>IFERROR('Tabel 11'!R279/'Tabel 12'!$F279*1000,"nb")</f>
        <v>17.248228828709529</v>
      </c>
      <c r="T279" s="206" t="str">
        <f>IFERROR('Tabel 11'!S279/'Tabel 12'!$F279*1000,"nb")</f>
        <v>nb</v>
      </c>
      <c r="U279" s="206" t="str">
        <f>IFERROR('Tabel 11'!T279/'Tabel 12'!$F279*1000,"nb")</f>
        <v>nb</v>
      </c>
      <c r="V279" s="206" t="str">
        <f>IFERROR('Tabel 11'!U279/'Tabel 12'!$F279*1000,"nb")</f>
        <v>nb</v>
      </c>
      <c r="W279" s="206">
        <f>IFERROR('Tabel 11'!V279/'Tabel 12'!$F279*1000,"nb")</f>
        <v>0</v>
      </c>
      <c r="X279" s="206"/>
      <c r="Y279" s="206">
        <f>IFERROR('Tabel 11'!X279/'Tabel 12'!$F279*1000,"nb")</f>
        <v>0</v>
      </c>
      <c r="Z279" s="1"/>
    </row>
    <row r="280" spans="4:26" x14ac:dyDescent="0.25">
      <c r="D280" s="1" t="s">
        <v>718</v>
      </c>
      <c r="E280" s="1" t="s">
        <v>719</v>
      </c>
      <c r="F280" s="94">
        <v>40312</v>
      </c>
      <c r="H280" s="206">
        <f>IFERROR('Tabel 11'!G280/'Tabel 12'!$F280*1000,"nb")</f>
        <v>65.439571343520527</v>
      </c>
      <c r="I280" s="206">
        <f>IFERROR('Tabel 11'!H280/'Tabel 12'!$F280*1000,"nb")</f>
        <v>23.566183766620362</v>
      </c>
      <c r="J280" s="206" t="str">
        <f>IFERROR('Tabel 11'!I280/'Tabel 12'!$F280*1000,"nb")</f>
        <v>nb</v>
      </c>
      <c r="K280" s="206" t="str">
        <f>IFERROR('Tabel 11'!J280/'Tabel 12'!$F280*1000,"nb")</f>
        <v>nb</v>
      </c>
      <c r="L280" s="206" t="str">
        <f>IFERROR('Tabel 11'!K280/'Tabel 12'!$F280*1000,"nb")</f>
        <v>nb</v>
      </c>
      <c r="M280" s="206" t="str">
        <f>IFERROR('Tabel 11'!L280/'Tabel 12'!$F280*1000,"nb")</f>
        <v>nb</v>
      </c>
      <c r="N280" s="206" t="str">
        <f>IFERROR('Tabel 11'!M280/'Tabel 12'!$F280*1000,"nb")</f>
        <v>nb</v>
      </c>
      <c r="O280" s="206">
        <f>IFERROR('Tabel 11'!N280/'Tabel 12'!$F280*1000,"nb")</f>
        <v>20.043659456241318</v>
      </c>
      <c r="P280" s="206" t="str">
        <f>IFERROR('Tabel 11'!O280/'Tabel 12'!$F280*1000,"nb")</f>
        <v>nb</v>
      </c>
      <c r="Q280" s="206" t="str">
        <f>IFERROR('Tabel 11'!P280/'Tabel 12'!$F280*1000,"nb")</f>
        <v>nb</v>
      </c>
      <c r="R280" s="206">
        <f>IFERROR('Tabel 11'!Q280/'Tabel 12'!$F280*1000,"nb")</f>
        <v>0</v>
      </c>
      <c r="S280" s="206">
        <f>IFERROR('Tabel 11'!R280/'Tabel 12'!$F280*1000,"nb")</f>
        <v>21.82972812065886</v>
      </c>
      <c r="T280" s="206" t="str">
        <f>IFERROR('Tabel 11'!S280/'Tabel 12'!$F280*1000,"nb")</f>
        <v>nb</v>
      </c>
      <c r="U280" s="206" t="str">
        <f>IFERROR('Tabel 11'!T280/'Tabel 12'!$F280*1000,"nb")</f>
        <v>nb</v>
      </c>
      <c r="V280" s="206" t="str">
        <f>IFERROR('Tabel 11'!U280/'Tabel 12'!$F280*1000,"nb")</f>
        <v>nb</v>
      </c>
      <c r="W280" s="206">
        <f>IFERROR('Tabel 11'!V280/'Tabel 12'!$F280*1000,"nb")</f>
        <v>0</v>
      </c>
      <c r="X280" s="206"/>
      <c r="Y280" s="206">
        <f>IFERROR('Tabel 11'!X280/'Tabel 12'!$F280*1000,"nb")</f>
        <v>6.2016273070053582</v>
      </c>
      <c r="Z280" s="1"/>
    </row>
    <row r="281" spans="4:26" x14ac:dyDescent="0.25">
      <c r="D281" s="1" t="s">
        <v>609</v>
      </c>
      <c r="E281" s="1" t="s">
        <v>610</v>
      </c>
      <c r="F281" s="94">
        <v>22818</v>
      </c>
      <c r="H281" s="206">
        <f>IFERROR('Tabel 11'!G281/'Tabel 12'!$F281*1000,"nb")</f>
        <v>47.243404329914981</v>
      </c>
      <c r="I281" s="206">
        <f>IFERROR('Tabel 11'!H281/'Tabel 12'!$F281*1000,"nb")</f>
        <v>14.243141379612586</v>
      </c>
      <c r="J281" s="206" t="str">
        <f>IFERROR('Tabel 11'!I281/'Tabel 12'!$F281*1000,"nb")</f>
        <v>nb</v>
      </c>
      <c r="K281" s="206" t="str">
        <f>IFERROR('Tabel 11'!J281/'Tabel 12'!$F281*1000,"nb")</f>
        <v>nb</v>
      </c>
      <c r="L281" s="206" t="str">
        <f>IFERROR('Tabel 11'!K281/'Tabel 12'!$F281*1000,"nb")</f>
        <v>nb</v>
      </c>
      <c r="M281" s="206" t="str">
        <f>IFERROR('Tabel 11'!L281/'Tabel 12'!$F281*1000,"nb")</f>
        <v>nb</v>
      </c>
      <c r="N281" s="206" t="str">
        <f>IFERROR('Tabel 11'!M281/'Tabel 12'!$F281*1000,"nb")</f>
        <v>nb</v>
      </c>
      <c r="O281" s="206">
        <f>IFERROR('Tabel 11'!N281/'Tabel 12'!$F281*1000,"nb")</f>
        <v>1.4900517135594706</v>
      </c>
      <c r="P281" s="206" t="str">
        <f>IFERROR('Tabel 11'!O281/'Tabel 12'!$F281*1000,"nb")</f>
        <v>nb</v>
      </c>
      <c r="Q281" s="206" t="str">
        <f>IFERROR('Tabel 11'!P281/'Tabel 12'!$F281*1000,"nb")</f>
        <v>nb</v>
      </c>
      <c r="R281" s="206">
        <f>IFERROR('Tabel 11'!Q281/'Tabel 12'!$F281*1000,"nb")</f>
        <v>0</v>
      </c>
      <c r="S281" s="206">
        <f>IFERROR('Tabel 11'!R281/'Tabel 12'!$F281*1000,"nb")</f>
        <v>31.510211236742919</v>
      </c>
      <c r="T281" s="206" t="str">
        <f>IFERROR('Tabel 11'!S281/'Tabel 12'!$F281*1000,"nb")</f>
        <v>nb</v>
      </c>
      <c r="U281" s="206" t="str">
        <f>IFERROR('Tabel 11'!T281/'Tabel 12'!$F281*1000,"nb")</f>
        <v>nb</v>
      </c>
      <c r="V281" s="206" t="str">
        <f>IFERROR('Tabel 11'!U281/'Tabel 12'!$F281*1000,"nb")</f>
        <v>nb</v>
      </c>
      <c r="W281" s="206">
        <f>IFERROR('Tabel 11'!V281/'Tabel 12'!$F281*1000,"nb")</f>
        <v>0</v>
      </c>
      <c r="X281" s="206"/>
      <c r="Y281" s="206">
        <f>IFERROR('Tabel 11'!X281/'Tabel 12'!$F281*1000,"nb")</f>
        <v>1.3147515119642386</v>
      </c>
      <c r="Z281" s="1"/>
    </row>
    <row r="282" spans="4:26" x14ac:dyDescent="0.25">
      <c r="D282" s="1" t="s">
        <v>611</v>
      </c>
      <c r="E282" s="1" t="s">
        <v>612</v>
      </c>
      <c r="F282" s="94">
        <v>44358</v>
      </c>
      <c r="H282" s="206">
        <f>IFERROR('Tabel 11'!G282/'Tabel 12'!$F282*1000,"nb")</f>
        <v>73.943820731322432</v>
      </c>
      <c r="I282" s="206">
        <f>IFERROR('Tabel 11'!H282/'Tabel 12'!$F282*1000,"nb")</f>
        <v>26.241038820505882</v>
      </c>
      <c r="J282" s="206" t="str">
        <f>IFERROR('Tabel 11'!I282/'Tabel 12'!$F282*1000,"nb")</f>
        <v>nb</v>
      </c>
      <c r="K282" s="206" t="str">
        <f>IFERROR('Tabel 11'!J282/'Tabel 12'!$F282*1000,"nb")</f>
        <v>nb</v>
      </c>
      <c r="L282" s="206" t="str">
        <f>IFERROR('Tabel 11'!K282/'Tabel 12'!$F282*1000,"nb")</f>
        <v>nb</v>
      </c>
      <c r="M282" s="206" t="str">
        <f>IFERROR('Tabel 11'!L282/'Tabel 12'!$F282*1000,"nb")</f>
        <v>nb</v>
      </c>
      <c r="N282" s="206" t="str">
        <f>IFERROR('Tabel 11'!M282/'Tabel 12'!$F282*1000,"nb")</f>
        <v>nb</v>
      </c>
      <c r="O282" s="206">
        <f>IFERROR('Tabel 11'!N282/'Tabel 12'!$F282*1000,"nb")</f>
        <v>17.561657423689073</v>
      </c>
      <c r="P282" s="206" t="str">
        <f>IFERROR('Tabel 11'!O282/'Tabel 12'!$F282*1000,"nb")</f>
        <v>nb</v>
      </c>
      <c r="Q282" s="206" t="str">
        <f>IFERROR('Tabel 11'!P282/'Tabel 12'!$F282*1000,"nb")</f>
        <v>nb</v>
      </c>
      <c r="R282" s="206">
        <f>IFERROR('Tabel 11'!Q282/'Tabel 12'!$F282*1000,"nb")</f>
        <v>9.7614860904459171</v>
      </c>
      <c r="S282" s="206">
        <f>IFERROR('Tabel 11'!R282/'Tabel 12'!$F282*1000,"nb")</f>
        <v>20.379638396681546</v>
      </c>
      <c r="T282" s="206" t="str">
        <f>IFERROR('Tabel 11'!S282/'Tabel 12'!$F282*1000,"nb")</f>
        <v>nb</v>
      </c>
      <c r="U282" s="206" t="str">
        <f>IFERROR('Tabel 11'!T282/'Tabel 12'!$F282*1000,"nb")</f>
        <v>nb</v>
      </c>
      <c r="V282" s="206" t="str">
        <f>IFERROR('Tabel 11'!U282/'Tabel 12'!$F282*1000,"nb")</f>
        <v>nb</v>
      </c>
      <c r="W282" s="206">
        <f>IFERROR('Tabel 11'!V282/'Tabel 12'!$F282*1000,"nb")</f>
        <v>0</v>
      </c>
      <c r="X282" s="206"/>
      <c r="Y282" s="206">
        <f>IFERROR('Tabel 11'!X282/'Tabel 12'!$F282*1000,"nb")</f>
        <v>3.404121015374904</v>
      </c>
      <c r="Z282" s="1"/>
    </row>
    <row r="283" spans="4:26" x14ac:dyDescent="0.25">
      <c r="D283" s="1" t="s">
        <v>368</v>
      </c>
      <c r="E283" s="1" t="s">
        <v>369</v>
      </c>
      <c r="F283" s="94">
        <v>29609</v>
      </c>
      <c r="H283" s="206">
        <f>IFERROR('Tabel 11'!G283/'Tabel 12'!$F283*1000,"nb")</f>
        <v>62.413455368300184</v>
      </c>
      <c r="I283" s="206">
        <f>IFERROR('Tabel 11'!H283/'Tabel 12'!$F283*1000,"nb")</f>
        <v>31.612009861866326</v>
      </c>
      <c r="J283" s="206" t="str">
        <f>IFERROR('Tabel 11'!I283/'Tabel 12'!$F283*1000,"nb")</f>
        <v>nb</v>
      </c>
      <c r="K283" s="206" t="str">
        <f>IFERROR('Tabel 11'!J283/'Tabel 12'!$F283*1000,"nb")</f>
        <v>nb</v>
      </c>
      <c r="L283" s="206" t="str">
        <f>IFERROR('Tabel 11'!K283/'Tabel 12'!$F283*1000,"nb")</f>
        <v>nb</v>
      </c>
      <c r="M283" s="206" t="str">
        <f>IFERROR('Tabel 11'!L283/'Tabel 12'!$F283*1000,"nb")</f>
        <v>nb</v>
      </c>
      <c r="N283" s="206" t="str">
        <f>IFERROR('Tabel 11'!M283/'Tabel 12'!$F283*1000,"nb")</f>
        <v>nb</v>
      </c>
      <c r="O283" s="206">
        <f>IFERROR('Tabel 11'!N283/'Tabel 12'!$F283*1000,"nb")</f>
        <v>0.81056435543246985</v>
      </c>
      <c r="P283" s="206" t="str">
        <f>IFERROR('Tabel 11'!O283/'Tabel 12'!$F283*1000,"nb")</f>
        <v>nb</v>
      </c>
      <c r="Q283" s="206" t="str">
        <f>IFERROR('Tabel 11'!P283/'Tabel 12'!$F283*1000,"nb")</f>
        <v>nb</v>
      </c>
      <c r="R283" s="206">
        <f>IFERROR('Tabel 11'!Q283/'Tabel 12'!$F283*1000,"nb")</f>
        <v>7.7341348914181491</v>
      </c>
      <c r="S283" s="206">
        <f>IFERROR('Tabel 11'!R283/'Tabel 12'!$F283*1000,"nb")</f>
        <v>22.256746259583235</v>
      </c>
      <c r="T283" s="206" t="str">
        <f>IFERROR('Tabel 11'!S283/'Tabel 12'!$F283*1000,"nb")</f>
        <v>nb</v>
      </c>
      <c r="U283" s="206" t="str">
        <f>IFERROR('Tabel 11'!T283/'Tabel 12'!$F283*1000,"nb")</f>
        <v>nb</v>
      </c>
      <c r="V283" s="206" t="str">
        <f>IFERROR('Tabel 11'!U283/'Tabel 12'!$F283*1000,"nb")</f>
        <v>nb</v>
      </c>
      <c r="W283" s="206">
        <f>IFERROR('Tabel 11'!V283/'Tabel 12'!$F283*1000,"nb")</f>
        <v>0</v>
      </c>
      <c r="X283" s="206"/>
      <c r="Y283" s="206">
        <f>IFERROR('Tabel 11'!X283/'Tabel 12'!$F283*1000,"nb")</f>
        <v>3.8501806883042318</v>
      </c>
      <c r="Z283" s="1"/>
    </row>
    <row r="284" spans="4:26" x14ac:dyDescent="0.25">
      <c r="D284" s="1" t="s">
        <v>370</v>
      </c>
      <c r="E284" s="1" t="s">
        <v>371</v>
      </c>
      <c r="F284" s="94">
        <v>26368</v>
      </c>
      <c r="H284" s="206">
        <f>IFERROR('Tabel 11'!G284/'Tabel 12'!$F284*1000,"nb")</f>
        <v>56.697512135922331</v>
      </c>
      <c r="I284" s="206">
        <f>IFERROR('Tabel 11'!H284/'Tabel 12'!$F284*1000,"nb")</f>
        <v>38.455703883495147</v>
      </c>
      <c r="J284" s="206" t="str">
        <f>IFERROR('Tabel 11'!I284/'Tabel 12'!$F284*1000,"nb")</f>
        <v>nb</v>
      </c>
      <c r="K284" s="206" t="str">
        <f>IFERROR('Tabel 11'!J284/'Tabel 12'!$F284*1000,"nb")</f>
        <v>nb</v>
      </c>
      <c r="L284" s="206" t="str">
        <f>IFERROR('Tabel 11'!K284/'Tabel 12'!$F284*1000,"nb")</f>
        <v>nb</v>
      </c>
      <c r="M284" s="206" t="str">
        <f>IFERROR('Tabel 11'!L284/'Tabel 12'!$F284*1000,"nb")</f>
        <v>nb</v>
      </c>
      <c r="N284" s="206" t="str">
        <f>IFERROR('Tabel 11'!M284/'Tabel 12'!$F284*1000,"nb")</f>
        <v>nb</v>
      </c>
      <c r="O284" s="206">
        <f>IFERROR('Tabel 11'!N284/'Tabel 12'!$F284*1000,"nb")</f>
        <v>1.4790655339805825</v>
      </c>
      <c r="P284" s="206" t="str">
        <f>IFERROR('Tabel 11'!O284/'Tabel 12'!$F284*1000,"nb")</f>
        <v>nb</v>
      </c>
      <c r="Q284" s="206" t="str">
        <f>IFERROR('Tabel 11'!P284/'Tabel 12'!$F284*1000,"nb")</f>
        <v>nb</v>
      </c>
      <c r="R284" s="206">
        <f>IFERROR('Tabel 11'!Q284/'Tabel 12'!$F284*1000,"nb")</f>
        <v>0.41717233009708737</v>
      </c>
      <c r="S284" s="206">
        <f>IFERROR('Tabel 11'!R284/'Tabel 12'!$F284*1000,"nb")</f>
        <v>16.345570388349515</v>
      </c>
      <c r="T284" s="206" t="str">
        <f>IFERROR('Tabel 11'!S284/'Tabel 12'!$F284*1000,"nb")</f>
        <v>nb</v>
      </c>
      <c r="U284" s="206" t="str">
        <f>IFERROR('Tabel 11'!T284/'Tabel 12'!$F284*1000,"nb")</f>
        <v>nb</v>
      </c>
      <c r="V284" s="206" t="str">
        <f>IFERROR('Tabel 11'!U284/'Tabel 12'!$F284*1000,"nb")</f>
        <v>nb</v>
      </c>
      <c r="W284" s="206">
        <f>IFERROR('Tabel 11'!V284/'Tabel 12'!$F284*1000,"nb")</f>
        <v>0</v>
      </c>
      <c r="X284" s="206"/>
      <c r="Y284" s="206">
        <f>IFERROR('Tabel 11'!X284/'Tabel 12'!$F284*1000,"nb")</f>
        <v>4.3613470873786406</v>
      </c>
      <c r="Z284" s="1"/>
    </row>
    <row r="285" spans="4:26" x14ac:dyDescent="0.25">
      <c r="D285" s="1" t="s">
        <v>378</v>
      </c>
      <c r="E285" s="1" t="s">
        <v>379</v>
      </c>
      <c r="F285" s="94">
        <v>32373</v>
      </c>
      <c r="H285" s="206">
        <f>IFERROR('Tabel 11'!G285/'Tabel 12'!$F285*1000,"nb")</f>
        <v>88.128996385877116</v>
      </c>
      <c r="I285" s="206">
        <f>IFERROR('Tabel 11'!H285/'Tabel 12'!$F285*1000,"nb")</f>
        <v>64.28196336453216</v>
      </c>
      <c r="J285" s="206" t="str">
        <f>IFERROR('Tabel 11'!I285/'Tabel 12'!$F285*1000,"nb")</f>
        <v>nb</v>
      </c>
      <c r="K285" s="206" t="str">
        <f>IFERROR('Tabel 11'!J285/'Tabel 12'!$F285*1000,"nb")</f>
        <v>nb</v>
      </c>
      <c r="L285" s="206" t="str">
        <f>IFERROR('Tabel 11'!K285/'Tabel 12'!$F285*1000,"nb")</f>
        <v>nb</v>
      </c>
      <c r="M285" s="206" t="str">
        <f>IFERROR('Tabel 11'!L285/'Tabel 12'!$F285*1000,"nb")</f>
        <v>nb</v>
      </c>
      <c r="N285" s="206" t="str">
        <f>IFERROR('Tabel 11'!M285/'Tabel 12'!$F285*1000,"nb")</f>
        <v>nb</v>
      </c>
      <c r="O285" s="206">
        <f>IFERROR('Tabel 11'!N285/'Tabel 12'!$F285*1000,"nb")</f>
        <v>0</v>
      </c>
      <c r="P285" s="206" t="str">
        <f>IFERROR('Tabel 11'!O285/'Tabel 12'!$F285*1000,"nb")</f>
        <v>nb</v>
      </c>
      <c r="Q285" s="206" t="str">
        <f>IFERROR('Tabel 11'!P285/'Tabel 12'!$F285*1000,"nb")</f>
        <v>nb</v>
      </c>
      <c r="R285" s="206">
        <f>IFERROR('Tabel 11'!Q285/'Tabel 12'!$F285*1000,"nb")</f>
        <v>2.0387359836901124</v>
      </c>
      <c r="S285" s="206">
        <f>IFERROR('Tabel 11'!R285/'Tabel 12'!$F285*1000,"nb")</f>
        <v>21.808297037654835</v>
      </c>
      <c r="T285" s="206" t="str">
        <f>IFERROR('Tabel 11'!S285/'Tabel 12'!$F285*1000,"nb")</f>
        <v>nb</v>
      </c>
      <c r="U285" s="206" t="str">
        <f>IFERROR('Tabel 11'!T285/'Tabel 12'!$F285*1000,"nb")</f>
        <v>nb</v>
      </c>
      <c r="V285" s="206" t="str">
        <f>IFERROR('Tabel 11'!U285/'Tabel 12'!$F285*1000,"nb")</f>
        <v>nb</v>
      </c>
      <c r="W285" s="206">
        <f>IFERROR('Tabel 11'!V285/'Tabel 12'!$F285*1000,"nb")</f>
        <v>0</v>
      </c>
      <c r="X285" s="206"/>
      <c r="Y285" s="206">
        <f>IFERROR('Tabel 11'!X285/'Tabel 12'!$F285*1000,"nb")</f>
        <v>18.59574336638557</v>
      </c>
      <c r="Z285" s="1"/>
    </row>
    <row r="286" spans="4:26" x14ac:dyDescent="0.25">
      <c r="D286" s="1" t="s">
        <v>382</v>
      </c>
      <c r="E286" s="1" t="s">
        <v>383</v>
      </c>
      <c r="F286" s="94">
        <v>45500</v>
      </c>
      <c r="H286" s="206">
        <f>IFERROR('Tabel 11'!G286/'Tabel 12'!$F286*1000,"nb")</f>
        <v>89.84615384615384</v>
      </c>
      <c r="I286" s="206">
        <f>IFERROR('Tabel 11'!H286/'Tabel 12'!$F286*1000,"nb")</f>
        <v>58.131868131868131</v>
      </c>
      <c r="J286" s="206" t="str">
        <f>IFERROR('Tabel 11'!I286/'Tabel 12'!$F286*1000,"nb")</f>
        <v>nb</v>
      </c>
      <c r="K286" s="206" t="str">
        <f>IFERROR('Tabel 11'!J286/'Tabel 12'!$F286*1000,"nb")</f>
        <v>nb</v>
      </c>
      <c r="L286" s="206" t="str">
        <f>IFERROR('Tabel 11'!K286/'Tabel 12'!$F286*1000,"nb")</f>
        <v>nb</v>
      </c>
      <c r="M286" s="206" t="str">
        <f>IFERROR('Tabel 11'!L286/'Tabel 12'!$F286*1000,"nb")</f>
        <v>nb</v>
      </c>
      <c r="N286" s="206" t="str">
        <f>IFERROR('Tabel 11'!M286/'Tabel 12'!$F286*1000,"nb")</f>
        <v>nb</v>
      </c>
      <c r="O286" s="206">
        <f>IFERROR('Tabel 11'!N286/'Tabel 12'!$F286*1000,"nb")</f>
        <v>6.5934065934065931</v>
      </c>
      <c r="P286" s="206" t="str">
        <f>IFERROR('Tabel 11'!O286/'Tabel 12'!$F286*1000,"nb")</f>
        <v>nb</v>
      </c>
      <c r="Q286" s="206" t="str">
        <f>IFERROR('Tabel 11'!P286/'Tabel 12'!$F286*1000,"nb")</f>
        <v>nb</v>
      </c>
      <c r="R286" s="206">
        <f>IFERROR('Tabel 11'!Q286/'Tabel 12'!$F286*1000,"nb")</f>
        <v>1.4725274725274726</v>
      </c>
      <c r="S286" s="206">
        <f>IFERROR('Tabel 11'!R286/'Tabel 12'!$F286*1000,"nb")</f>
        <v>23.64835164835165</v>
      </c>
      <c r="T286" s="206" t="str">
        <f>IFERROR('Tabel 11'!S286/'Tabel 12'!$F286*1000,"nb")</f>
        <v>nb</v>
      </c>
      <c r="U286" s="206" t="str">
        <f>IFERROR('Tabel 11'!T286/'Tabel 12'!$F286*1000,"nb")</f>
        <v>nb</v>
      </c>
      <c r="V286" s="206" t="str">
        <f>IFERROR('Tabel 11'!U286/'Tabel 12'!$F286*1000,"nb")</f>
        <v>nb</v>
      </c>
      <c r="W286" s="206">
        <f>IFERROR('Tabel 11'!V286/'Tabel 12'!$F286*1000,"nb")</f>
        <v>0</v>
      </c>
      <c r="X286" s="206"/>
      <c r="Y286" s="206">
        <f>IFERROR('Tabel 11'!X286/'Tabel 12'!$F286*1000,"nb")</f>
        <v>5.0329670329670328</v>
      </c>
      <c r="Z286" s="1"/>
    </row>
    <row r="287" spans="4:26" x14ac:dyDescent="0.25">
      <c r="D287" s="1" t="s">
        <v>384</v>
      </c>
      <c r="E287" s="1" t="s">
        <v>385</v>
      </c>
      <c r="F287" s="94">
        <v>48815</v>
      </c>
      <c r="H287" s="206">
        <f>IFERROR('Tabel 11'!G287/'Tabel 12'!$F287*1000,"nb")</f>
        <v>117.75069138584452</v>
      </c>
      <c r="I287" s="206">
        <f>IFERROR('Tabel 11'!H287/'Tabel 12'!$F287*1000,"nb")</f>
        <v>56.970193588036459</v>
      </c>
      <c r="J287" s="206" t="str">
        <f>IFERROR('Tabel 11'!I287/'Tabel 12'!$F287*1000,"nb")</f>
        <v>nb</v>
      </c>
      <c r="K287" s="206" t="str">
        <f>IFERROR('Tabel 11'!J287/'Tabel 12'!$F287*1000,"nb")</f>
        <v>nb</v>
      </c>
      <c r="L287" s="206" t="str">
        <f>IFERROR('Tabel 11'!K287/'Tabel 12'!$F287*1000,"nb")</f>
        <v>nb</v>
      </c>
      <c r="M287" s="206" t="str">
        <f>IFERROR('Tabel 11'!L287/'Tabel 12'!$F287*1000,"nb")</f>
        <v>nb</v>
      </c>
      <c r="N287" s="206" t="str">
        <f>IFERROR('Tabel 11'!M287/'Tabel 12'!$F287*1000,"nb")</f>
        <v>nb</v>
      </c>
      <c r="O287" s="206">
        <f>IFERROR('Tabel 11'!N287/'Tabel 12'!$F287*1000,"nb")</f>
        <v>25.320086039127318</v>
      </c>
      <c r="P287" s="206" t="str">
        <f>IFERROR('Tabel 11'!O287/'Tabel 12'!$F287*1000,"nb")</f>
        <v>nb</v>
      </c>
      <c r="Q287" s="206" t="str">
        <f>IFERROR('Tabel 11'!P287/'Tabel 12'!$F287*1000,"nb")</f>
        <v>nb</v>
      </c>
      <c r="R287" s="206">
        <f>IFERROR('Tabel 11'!Q287/'Tabel 12'!$F287*1000,"nb")</f>
        <v>4.9574925740038918</v>
      </c>
      <c r="S287" s="206">
        <f>IFERROR('Tabel 11'!R287/'Tabel 12'!$F287*1000,"nb")</f>
        <v>30.502919184676841</v>
      </c>
      <c r="T287" s="206" t="str">
        <f>IFERROR('Tabel 11'!S287/'Tabel 12'!$F287*1000,"nb")</f>
        <v>nb</v>
      </c>
      <c r="U287" s="206" t="str">
        <f>IFERROR('Tabel 11'!T287/'Tabel 12'!$F287*1000,"nb")</f>
        <v>nb</v>
      </c>
      <c r="V287" s="206" t="str">
        <f>IFERROR('Tabel 11'!U287/'Tabel 12'!$F287*1000,"nb")</f>
        <v>nb</v>
      </c>
      <c r="W287" s="206">
        <f>IFERROR('Tabel 11'!V287/'Tabel 12'!$F287*1000,"nb")</f>
        <v>0</v>
      </c>
      <c r="X287" s="206"/>
      <c r="Y287" s="206">
        <f>IFERROR('Tabel 11'!X287/'Tabel 12'!$F287*1000,"nb")</f>
        <v>23.33299190822493</v>
      </c>
      <c r="Z287" s="1"/>
    </row>
    <row r="288" spans="4:26" x14ac:dyDescent="0.25">
      <c r="D288" s="1" t="s">
        <v>263</v>
      </c>
      <c r="E288" s="1" t="s">
        <v>264</v>
      </c>
      <c r="F288" s="94">
        <v>43713</v>
      </c>
      <c r="H288" s="206">
        <f>IFERROR('Tabel 11'!G288/'Tabel 12'!$F288*1000,"nb")</f>
        <v>79.770320042092735</v>
      </c>
      <c r="I288" s="206">
        <f>IFERROR('Tabel 11'!H288/'Tabel 12'!$F288*1000,"nb")</f>
        <v>55.955894127605056</v>
      </c>
      <c r="J288" s="206" t="str">
        <f>IFERROR('Tabel 11'!I288/'Tabel 12'!$F288*1000,"nb")</f>
        <v>nb</v>
      </c>
      <c r="K288" s="206" t="str">
        <f>IFERROR('Tabel 11'!J288/'Tabel 12'!$F288*1000,"nb")</f>
        <v>nb</v>
      </c>
      <c r="L288" s="206" t="str">
        <f>IFERROR('Tabel 11'!K288/'Tabel 12'!$F288*1000,"nb")</f>
        <v>nb</v>
      </c>
      <c r="M288" s="206" t="str">
        <f>IFERROR('Tabel 11'!L288/'Tabel 12'!$F288*1000,"nb")</f>
        <v>nb</v>
      </c>
      <c r="N288" s="206" t="str">
        <f>IFERROR('Tabel 11'!M288/'Tabel 12'!$F288*1000,"nb")</f>
        <v>nb</v>
      </c>
      <c r="O288" s="206">
        <f>IFERROR('Tabel 11'!N288/'Tabel 12'!$F288*1000,"nb")</f>
        <v>6.7256880104316794</v>
      </c>
      <c r="P288" s="206" t="str">
        <f>IFERROR('Tabel 11'!O288/'Tabel 12'!$F288*1000,"nb")</f>
        <v>nb</v>
      </c>
      <c r="Q288" s="206" t="str">
        <f>IFERROR('Tabel 11'!P288/'Tabel 12'!$F288*1000,"nb")</f>
        <v>nb</v>
      </c>
      <c r="R288" s="206">
        <f>IFERROR('Tabel 11'!Q288/'Tabel 12'!$F288*1000,"nb")</f>
        <v>1.7614897170178208</v>
      </c>
      <c r="S288" s="206">
        <f>IFERROR('Tabel 11'!R288/'Tabel 12'!$F288*1000,"nb")</f>
        <v>15.32724818703818</v>
      </c>
      <c r="T288" s="206" t="str">
        <f>IFERROR('Tabel 11'!S288/'Tabel 12'!$F288*1000,"nb")</f>
        <v>nb</v>
      </c>
      <c r="U288" s="206" t="str">
        <f>IFERROR('Tabel 11'!T288/'Tabel 12'!$F288*1000,"nb")</f>
        <v>nb</v>
      </c>
      <c r="V288" s="206" t="str">
        <f>IFERROR('Tabel 11'!U288/'Tabel 12'!$F288*1000,"nb")</f>
        <v>nb</v>
      </c>
      <c r="W288" s="206">
        <f>IFERROR('Tabel 11'!V288/'Tabel 12'!$F288*1000,"nb")</f>
        <v>0</v>
      </c>
      <c r="X288" s="206"/>
      <c r="Y288" s="206">
        <f>IFERROR('Tabel 11'!X288/'Tabel 12'!$F288*1000,"nb")</f>
        <v>4.8040628645940568</v>
      </c>
      <c r="Z288" s="1"/>
    </row>
    <row r="289" spans="1:26" x14ac:dyDescent="0.25">
      <c r="D289" s="1" t="s">
        <v>584</v>
      </c>
      <c r="E289" s="1" t="s">
        <v>585</v>
      </c>
      <c r="F289" s="94">
        <v>49946</v>
      </c>
      <c r="H289" s="206">
        <f>IFERROR('Tabel 11'!G289/'Tabel 12'!$F289*1000,"nb")</f>
        <v>45.268890401633769</v>
      </c>
      <c r="I289" s="206">
        <f>IFERROR('Tabel 11'!H289/'Tabel 12'!$F289*1000,"nb")</f>
        <v>11.972930765226444</v>
      </c>
      <c r="J289" s="206" t="str">
        <f>IFERROR('Tabel 11'!I289/'Tabel 12'!$F289*1000,"nb")</f>
        <v>nb</v>
      </c>
      <c r="K289" s="206" t="str">
        <f>IFERROR('Tabel 11'!J289/'Tabel 12'!$F289*1000,"nb")</f>
        <v>nb</v>
      </c>
      <c r="L289" s="206" t="str">
        <f>IFERROR('Tabel 11'!K289/'Tabel 12'!$F289*1000,"nb")</f>
        <v>nb</v>
      </c>
      <c r="M289" s="206" t="str">
        <f>IFERROR('Tabel 11'!L289/'Tabel 12'!$F289*1000,"nb")</f>
        <v>nb</v>
      </c>
      <c r="N289" s="206" t="str">
        <f>IFERROR('Tabel 11'!M289/'Tabel 12'!$F289*1000,"nb")</f>
        <v>nb</v>
      </c>
      <c r="O289" s="206">
        <f>IFERROR('Tabel 11'!N289/'Tabel 12'!$F289*1000,"nb")</f>
        <v>5.2857085652504709</v>
      </c>
      <c r="P289" s="206" t="str">
        <f>IFERROR('Tabel 11'!O289/'Tabel 12'!$F289*1000,"nb")</f>
        <v>nb</v>
      </c>
      <c r="Q289" s="206" t="str">
        <f>IFERROR('Tabel 11'!P289/'Tabel 12'!$F289*1000,"nb")</f>
        <v>nb</v>
      </c>
      <c r="R289" s="206">
        <f>IFERROR('Tabel 11'!Q289/'Tabel 12'!$F289*1000,"nb")</f>
        <v>6.446962719737316</v>
      </c>
      <c r="S289" s="206">
        <f>IFERROR('Tabel 11'!R289/'Tabel 12'!$F289*1000,"nb")</f>
        <v>21.563288351419533</v>
      </c>
      <c r="T289" s="206" t="str">
        <f>IFERROR('Tabel 11'!S289/'Tabel 12'!$F289*1000,"nb")</f>
        <v>nb</v>
      </c>
      <c r="U289" s="206" t="str">
        <f>IFERROR('Tabel 11'!T289/'Tabel 12'!$F289*1000,"nb")</f>
        <v>nb</v>
      </c>
      <c r="V289" s="206" t="str">
        <f>IFERROR('Tabel 11'!U289/'Tabel 12'!$F289*1000,"nb")</f>
        <v>nb</v>
      </c>
      <c r="W289" s="206">
        <f>IFERROR('Tabel 11'!V289/'Tabel 12'!$F289*1000,"nb")</f>
        <v>0</v>
      </c>
      <c r="X289" s="206"/>
      <c r="Y289" s="206">
        <f>IFERROR('Tabel 11'!X289/'Tabel 12'!$F289*1000,"nb")</f>
        <v>1.7619028550834903</v>
      </c>
      <c r="Z289" s="1"/>
    </row>
    <row r="290" spans="1:26" x14ac:dyDescent="0.25">
      <c r="D290" s="1" t="s">
        <v>265</v>
      </c>
      <c r="E290" s="1" t="s">
        <v>266</v>
      </c>
      <c r="F290" s="94">
        <v>20580</v>
      </c>
      <c r="H290" s="206">
        <f>IFERROR('Tabel 11'!G290/'Tabel 12'!$F290*1000,"nb")</f>
        <v>53.061224489795919</v>
      </c>
      <c r="I290" s="206">
        <f>IFERROR('Tabel 11'!H290/'Tabel 12'!$F290*1000,"nb")</f>
        <v>38.581146744412052</v>
      </c>
      <c r="J290" s="206" t="str">
        <f>IFERROR('Tabel 11'!I290/'Tabel 12'!$F290*1000,"nb")</f>
        <v>nb</v>
      </c>
      <c r="K290" s="206" t="str">
        <f>IFERROR('Tabel 11'!J290/'Tabel 12'!$F290*1000,"nb")</f>
        <v>nb</v>
      </c>
      <c r="L290" s="206" t="str">
        <f>IFERROR('Tabel 11'!K290/'Tabel 12'!$F290*1000,"nb")</f>
        <v>nb</v>
      </c>
      <c r="M290" s="206" t="str">
        <f>IFERROR('Tabel 11'!L290/'Tabel 12'!$F290*1000,"nb")</f>
        <v>nb</v>
      </c>
      <c r="N290" s="206" t="str">
        <f>IFERROR('Tabel 11'!M290/'Tabel 12'!$F290*1000,"nb")</f>
        <v>nb</v>
      </c>
      <c r="O290" s="206">
        <f>IFERROR('Tabel 11'!N290/'Tabel 12'!$F290*1000,"nb")</f>
        <v>9.7181729834791064E-2</v>
      </c>
      <c r="P290" s="206" t="str">
        <f>IFERROR('Tabel 11'!O290/'Tabel 12'!$F290*1000,"nb")</f>
        <v>nb</v>
      </c>
      <c r="Q290" s="206" t="str">
        <f>IFERROR('Tabel 11'!P290/'Tabel 12'!$F290*1000,"nb")</f>
        <v>nb</v>
      </c>
      <c r="R290" s="206">
        <f>IFERROR('Tabel 11'!Q290/'Tabel 12'!$F290*1000,"nb")</f>
        <v>2.9154518950437316</v>
      </c>
      <c r="S290" s="206">
        <f>IFERROR('Tabel 11'!R290/'Tabel 12'!$F290*1000,"nb")</f>
        <v>11.467444120505345</v>
      </c>
      <c r="T290" s="206" t="str">
        <f>IFERROR('Tabel 11'!S290/'Tabel 12'!$F290*1000,"nb")</f>
        <v>nb</v>
      </c>
      <c r="U290" s="206" t="str">
        <f>IFERROR('Tabel 11'!T290/'Tabel 12'!$F290*1000,"nb")</f>
        <v>nb</v>
      </c>
      <c r="V290" s="206" t="str">
        <f>IFERROR('Tabel 11'!U290/'Tabel 12'!$F290*1000,"nb")</f>
        <v>nb</v>
      </c>
      <c r="W290" s="206">
        <f>IFERROR('Tabel 11'!V290/'Tabel 12'!$F290*1000,"nb")</f>
        <v>0</v>
      </c>
      <c r="X290" s="206"/>
      <c r="Y290" s="206">
        <f>IFERROR('Tabel 11'!X290/'Tabel 12'!$F290*1000,"nb")</f>
        <v>0.29154518950437319</v>
      </c>
      <c r="Z290" s="1"/>
    </row>
    <row r="291" spans="1:26" x14ac:dyDescent="0.25">
      <c r="D291" s="1" t="s">
        <v>386</v>
      </c>
      <c r="E291" s="1" t="s">
        <v>387</v>
      </c>
      <c r="F291" s="94">
        <v>25404</v>
      </c>
      <c r="H291" s="206">
        <f>IFERROR('Tabel 11'!G291/'Tabel 12'!$F291*1000,"nb")</f>
        <v>132.26263580538497</v>
      </c>
      <c r="I291" s="206">
        <f>IFERROR('Tabel 11'!H291/'Tabel 12'!$F291*1000,"nb")</f>
        <v>101.2045347189419</v>
      </c>
      <c r="J291" s="206" t="str">
        <f>IFERROR('Tabel 11'!I291/'Tabel 12'!$F291*1000,"nb")</f>
        <v>nb</v>
      </c>
      <c r="K291" s="206" t="str">
        <f>IFERROR('Tabel 11'!J291/'Tabel 12'!$F291*1000,"nb")</f>
        <v>nb</v>
      </c>
      <c r="L291" s="206" t="str">
        <f>IFERROR('Tabel 11'!K291/'Tabel 12'!$F291*1000,"nb")</f>
        <v>nb</v>
      </c>
      <c r="M291" s="206" t="str">
        <f>IFERROR('Tabel 11'!L291/'Tabel 12'!$F291*1000,"nb")</f>
        <v>nb</v>
      </c>
      <c r="N291" s="206" t="str">
        <f>IFERROR('Tabel 11'!M291/'Tabel 12'!$F291*1000,"nb")</f>
        <v>nb</v>
      </c>
      <c r="O291" s="206">
        <f>IFERROR('Tabel 11'!N291/'Tabel 12'!$F291*1000,"nb")</f>
        <v>6.8493150684931505</v>
      </c>
      <c r="P291" s="206" t="str">
        <f>IFERROR('Tabel 11'!O291/'Tabel 12'!$F291*1000,"nb")</f>
        <v>nb</v>
      </c>
      <c r="Q291" s="206" t="str">
        <f>IFERROR('Tabel 11'!P291/'Tabel 12'!$F291*1000,"nb")</f>
        <v>nb</v>
      </c>
      <c r="R291" s="206">
        <f>IFERROR('Tabel 11'!Q291/'Tabel 12'!$F291*1000,"nb")</f>
        <v>3.464021413950559</v>
      </c>
      <c r="S291" s="206">
        <f>IFERROR('Tabel 11'!R291/'Tabel 12'!$F291*1000,"nb")</f>
        <v>20.744764603999371</v>
      </c>
      <c r="T291" s="206" t="str">
        <f>IFERROR('Tabel 11'!S291/'Tabel 12'!$F291*1000,"nb")</f>
        <v>nb</v>
      </c>
      <c r="U291" s="206" t="str">
        <f>IFERROR('Tabel 11'!T291/'Tabel 12'!$F291*1000,"nb")</f>
        <v>nb</v>
      </c>
      <c r="V291" s="206" t="str">
        <f>IFERROR('Tabel 11'!U291/'Tabel 12'!$F291*1000,"nb")</f>
        <v>nb</v>
      </c>
      <c r="W291" s="206">
        <f>IFERROR('Tabel 11'!V291/'Tabel 12'!$F291*1000,"nb")</f>
        <v>0</v>
      </c>
      <c r="X291" s="206"/>
      <c r="Y291" s="206">
        <f>IFERROR('Tabel 11'!X291/'Tabel 12'!$F291*1000,"nb")</f>
        <v>6.7312234293811999</v>
      </c>
      <c r="Z291" s="1"/>
    </row>
    <row r="292" spans="1:26" x14ac:dyDescent="0.25">
      <c r="D292" s="1" t="s">
        <v>30</v>
      </c>
      <c r="E292" s="1" t="s">
        <v>31</v>
      </c>
      <c r="F292" s="94">
        <v>31214</v>
      </c>
      <c r="H292" s="206">
        <f>IFERROR('Tabel 11'!G292/'Tabel 12'!$F292*1000,"nb")</f>
        <v>75.607099378484023</v>
      </c>
      <c r="I292" s="206">
        <f>IFERROR('Tabel 11'!H292/'Tabel 12'!$F292*1000,"nb")</f>
        <v>32.901902992247066</v>
      </c>
      <c r="J292" s="206" t="str">
        <f>IFERROR('Tabel 11'!I292/'Tabel 12'!$F292*1000,"nb")</f>
        <v>nb</v>
      </c>
      <c r="K292" s="206" t="str">
        <f>IFERROR('Tabel 11'!J292/'Tabel 12'!$F292*1000,"nb")</f>
        <v>nb</v>
      </c>
      <c r="L292" s="206" t="str">
        <f>IFERROR('Tabel 11'!K292/'Tabel 12'!$F292*1000,"nb")</f>
        <v>nb</v>
      </c>
      <c r="M292" s="206" t="str">
        <f>IFERROR('Tabel 11'!L292/'Tabel 12'!$F292*1000,"nb")</f>
        <v>nb</v>
      </c>
      <c r="N292" s="206" t="str">
        <f>IFERROR('Tabel 11'!M292/'Tabel 12'!$F292*1000,"nb")</f>
        <v>nb</v>
      </c>
      <c r="O292" s="206">
        <f>IFERROR('Tabel 11'!N292/'Tabel 12'!$F292*1000,"nb")</f>
        <v>10.283846991734478</v>
      </c>
      <c r="P292" s="206" t="str">
        <f>IFERROR('Tabel 11'!O292/'Tabel 12'!$F292*1000,"nb")</f>
        <v>nb</v>
      </c>
      <c r="Q292" s="206" t="str">
        <f>IFERROR('Tabel 11'!P292/'Tabel 12'!$F292*1000,"nb")</f>
        <v>nb</v>
      </c>
      <c r="R292" s="206">
        <f>IFERROR('Tabel 11'!Q292/'Tabel 12'!$F292*1000,"nb")</f>
        <v>12.46235663484334</v>
      </c>
      <c r="S292" s="206">
        <f>IFERROR('Tabel 11'!R292/'Tabel 12'!$F292*1000,"nb")</f>
        <v>19.958992759659125</v>
      </c>
      <c r="T292" s="206" t="str">
        <f>IFERROR('Tabel 11'!S292/'Tabel 12'!$F292*1000,"nb")</f>
        <v>nb</v>
      </c>
      <c r="U292" s="206" t="str">
        <f>IFERROR('Tabel 11'!T292/'Tabel 12'!$F292*1000,"nb")</f>
        <v>nb</v>
      </c>
      <c r="V292" s="206" t="str">
        <f>IFERROR('Tabel 11'!U292/'Tabel 12'!$F292*1000,"nb")</f>
        <v>nb</v>
      </c>
      <c r="W292" s="206">
        <f>IFERROR('Tabel 11'!V292/'Tabel 12'!$F292*1000,"nb")</f>
        <v>0</v>
      </c>
      <c r="X292" s="206"/>
      <c r="Y292" s="206">
        <f>IFERROR('Tabel 11'!X292/'Tabel 12'!$F292*1000,"nb")</f>
        <v>12.46235663484334</v>
      </c>
      <c r="Z292" s="1"/>
    </row>
    <row r="293" spans="1:26" x14ac:dyDescent="0.25">
      <c r="D293" s="1" t="s">
        <v>532</v>
      </c>
      <c r="E293" s="1" t="s">
        <v>533</v>
      </c>
      <c r="F293" s="94">
        <v>33699</v>
      </c>
      <c r="H293" s="206">
        <f>IFERROR('Tabel 11'!G293/'Tabel 12'!$F293*1000,"nb")</f>
        <v>44.867800231460876</v>
      </c>
      <c r="I293" s="206">
        <f>IFERROR('Tabel 11'!H293/'Tabel 12'!$F293*1000,"nb")</f>
        <v>12.166533131546929</v>
      </c>
      <c r="J293" s="206" t="str">
        <f>IFERROR('Tabel 11'!I293/'Tabel 12'!$F293*1000,"nb")</f>
        <v>nb</v>
      </c>
      <c r="K293" s="206" t="str">
        <f>IFERROR('Tabel 11'!J293/'Tabel 12'!$F293*1000,"nb")</f>
        <v>nb</v>
      </c>
      <c r="L293" s="206" t="str">
        <f>IFERROR('Tabel 11'!K293/'Tabel 12'!$F293*1000,"nb")</f>
        <v>nb</v>
      </c>
      <c r="M293" s="206" t="str">
        <f>IFERROR('Tabel 11'!L293/'Tabel 12'!$F293*1000,"nb")</f>
        <v>nb</v>
      </c>
      <c r="N293" s="206" t="str">
        <f>IFERROR('Tabel 11'!M293/'Tabel 12'!$F293*1000,"nb")</f>
        <v>nb</v>
      </c>
      <c r="O293" s="206">
        <f>IFERROR('Tabel 11'!N293/'Tabel 12'!$F293*1000,"nb")</f>
        <v>5.2523813763019671</v>
      </c>
      <c r="P293" s="206" t="str">
        <f>IFERROR('Tabel 11'!O293/'Tabel 12'!$F293*1000,"nb")</f>
        <v>nb</v>
      </c>
      <c r="Q293" s="206" t="str">
        <f>IFERROR('Tabel 11'!P293/'Tabel 12'!$F293*1000,"nb")</f>
        <v>nb</v>
      </c>
      <c r="R293" s="206">
        <f>IFERROR('Tabel 11'!Q293/'Tabel 12'!$F293*1000,"nb")</f>
        <v>1.8398172052583164</v>
      </c>
      <c r="S293" s="206">
        <f>IFERROR('Tabel 11'!R293/'Tabel 12'!$F293*1000,"nb")</f>
        <v>25.609068518353659</v>
      </c>
      <c r="T293" s="206" t="str">
        <f>IFERROR('Tabel 11'!S293/'Tabel 12'!$F293*1000,"nb")</f>
        <v>nb</v>
      </c>
      <c r="U293" s="206" t="str">
        <f>IFERROR('Tabel 11'!T293/'Tabel 12'!$F293*1000,"nb")</f>
        <v>nb</v>
      </c>
      <c r="V293" s="206" t="str">
        <f>IFERROR('Tabel 11'!U293/'Tabel 12'!$F293*1000,"nb")</f>
        <v>nb</v>
      </c>
      <c r="W293" s="206">
        <f>IFERROR('Tabel 11'!V293/'Tabel 12'!$F293*1000,"nb")</f>
        <v>0</v>
      </c>
      <c r="X293" s="206"/>
      <c r="Y293" s="206">
        <f>IFERROR('Tabel 11'!X293/'Tabel 12'!$F293*1000,"nb")</f>
        <v>0.35609365263064185</v>
      </c>
      <c r="Z293" s="1"/>
    </row>
    <row r="294" spans="1:26" x14ac:dyDescent="0.25">
      <c r="D294" s="1" t="s">
        <v>390</v>
      </c>
      <c r="E294" s="1" t="s">
        <v>391</v>
      </c>
      <c r="F294" s="94">
        <v>21001</v>
      </c>
      <c r="H294" s="206">
        <f>IFERROR('Tabel 11'!G294/'Tabel 12'!$F294*1000,"nb")</f>
        <v>56.663968382457981</v>
      </c>
      <c r="I294" s="206">
        <f>IFERROR('Tabel 11'!H294/'Tabel 12'!$F294*1000,"nb")</f>
        <v>36.950621398981006</v>
      </c>
      <c r="J294" s="206" t="str">
        <f>IFERROR('Tabel 11'!I294/'Tabel 12'!$F294*1000,"nb")</f>
        <v>nb</v>
      </c>
      <c r="K294" s="206" t="str">
        <f>IFERROR('Tabel 11'!J294/'Tabel 12'!$F294*1000,"nb")</f>
        <v>nb</v>
      </c>
      <c r="L294" s="206" t="str">
        <f>IFERROR('Tabel 11'!K294/'Tabel 12'!$F294*1000,"nb")</f>
        <v>nb</v>
      </c>
      <c r="M294" s="206" t="str">
        <f>IFERROR('Tabel 11'!L294/'Tabel 12'!$F294*1000,"nb")</f>
        <v>nb</v>
      </c>
      <c r="N294" s="206" t="str">
        <f>IFERROR('Tabel 11'!M294/'Tabel 12'!$F294*1000,"nb")</f>
        <v>nb</v>
      </c>
      <c r="O294" s="206">
        <f>IFERROR('Tabel 11'!N294/'Tabel 12'!$F294*1000,"nb")</f>
        <v>0.19046712061330415</v>
      </c>
      <c r="P294" s="206" t="str">
        <f>IFERROR('Tabel 11'!O294/'Tabel 12'!$F294*1000,"nb")</f>
        <v>nb</v>
      </c>
      <c r="Q294" s="206" t="str">
        <f>IFERROR('Tabel 11'!P294/'Tabel 12'!$F294*1000,"nb")</f>
        <v>nb</v>
      </c>
      <c r="R294" s="206">
        <f>IFERROR('Tabel 11'!Q294/'Tabel 12'!$F294*1000,"nb")</f>
        <v>1.0951859435264988</v>
      </c>
      <c r="S294" s="206">
        <f>IFERROR('Tabel 11'!R294/'Tabel 12'!$F294*1000,"nb")</f>
        <v>18.427693919337173</v>
      </c>
      <c r="T294" s="206" t="str">
        <f>IFERROR('Tabel 11'!S294/'Tabel 12'!$F294*1000,"nb")</f>
        <v>nb</v>
      </c>
      <c r="U294" s="206" t="str">
        <f>IFERROR('Tabel 11'!T294/'Tabel 12'!$F294*1000,"nb")</f>
        <v>nb</v>
      </c>
      <c r="V294" s="206" t="str">
        <f>IFERROR('Tabel 11'!U294/'Tabel 12'!$F294*1000,"nb")</f>
        <v>nb</v>
      </c>
      <c r="W294" s="206">
        <f>IFERROR('Tabel 11'!V294/'Tabel 12'!$F294*1000,"nb")</f>
        <v>0</v>
      </c>
      <c r="X294" s="206"/>
      <c r="Y294" s="206">
        <f>IFERROR('Tabel 11'!X294/'Tabel 12'!$F294*1000,"nb")</f>
        <v>1.285653064139803</v>
      </c>
      <c r="Z294" s="1"/>
    </row>
    <row r="295" spans="1:26" x14ac:dyDescent="0.25">
      <c r="D295" s="1" t="s">
        <v>615</v>
      </c>
      <c r="E295" s="1" t="s">
        <v>616</v>
      </c>
      <c r="F295" s="94">
        <v>23166</v>
      </c>
      <c r="H295" s="206">
        <f>IFERROR('Tabel 11'!G295/'Tabel 12'!$F295*1000,"nb")</f>
        <v>104.1612708279375</v>
      </c>
      <c r="I295" s="206">
        <f>IFERROR('Tabel 11'!H295/'Tabel 12'!$F295*1000,"nb")</f>
        <v>31.770698437365102</v>
      </c>
      <c r="J295" s="206" t="str">
        <f>IFERROR('Tabel 11'!I295/'Tabel 12'!$F295*1000,"nb")</f>
        <v>nb</v>
      </c>
      <c r="K295" s="206" t="str">
        <f>IFERROR('Tabel 11'!J295/'Tabel 12'!$F295*1000,"nb")</f>
        <v>nb</v>
      </c>
      <c r="L295" s="206" t="str">
        <f>IFERROR('Tabel 11'!K295/'Tabel 12'!$F295*1000,"nb")</f>
        <v>nb</v>
      </c>
      <c r="M295" s="206" t="str">
        <f>IFERROR('Tabel 11'!L295/'Tabel 12'!$F295*1000,"nb")</f>
        <v>nb</v>
      </c>
      <c r="N295" s="206" t="str">
        <f>IFERROR('Tabel 11'!M295/'Tabel 12'!$F295*1000,"nb")</f>
        <v>nb</v>
      </c>
      <c r="O295" s="206">
        <f>IFERROR('Tabel 11'!N295/'Tabel 12'!$F295*1000,"nb")</f>
        <v>31.511698178364849</v>
      </c>
      <c r="P295" s="206" t="str">
        <f>IFERROR('Tabel 11'!O295/'Tabel 12'!$F295*1000,"nb")</f>
        <v>nb</v>
      </c>
      <c r="Q295" s="206" t="str">
        <f>IFERROR('Tabel 11'!P295/'Tabel 12'!$F295*1000,"nb")</f>
        <v>nb</v>
      </c>
      <c r="R295" s="206">
        <f>IFERROR('Tabel 11'!Q295/'Tabel 12'!$F295*1000,"nb")</f>
        <v>15.194681861348529</v>
      </c>
      <c r="S295" s="206">
        <f>IFERROR('Tabel 11'!R295/'Tabel 12'!$F295*1000,"nb")</f>
        <v>25.684192350859018</v>
      </c>
      <c r="T295" s="206" t="str">
        <f>IFERROR('Tabel 11'!S295/'Tabel 12'!$F295*1000,"nb")</f>
        <v>nb</v>
      </c>
      <c r="U295" s="206" t="str">
        <f>IFERROR('Tabel 11'!T295/'Tabel 12'!$F295*1000,"nb")</f>
        <v>nb</v>
      </c>
      <c r="V295" s="206" t="str">
        <f>IFERROR('Tabel 11'!U295/'Tabel 12'!$F295*1000,"nb")</f>
        <v>nb</v>
      </c>
      <c r="W295" s="206">
        <f>IFERROR('Tabel 11'!V295/'Tabel 12'!$F295*1000,"nb")</f>
        <v>0</v>
      </c>
      <c r="X295" s="206"/>
      <c r="Y295" s="206">
        <f>IFERROR('Tabel 11'!X295/'Tabel 12'!$F295*1000,"nb")</f>
        <v>2.3310023310023311</v>
      </c>
      <c r="Z295" s="1"/>
    </row>
    <row r="296" spans="1:26" x14ac:dyDescent="0.25">
      <c r="D296" s="1" t="s">
        <v>534</v>
      </c>
      <c r="E296" s="1" t="s">
        <v>535</v>
      </c>
      <c r="F296" s="94">
        <v>35040</v>
      </c>
      <c r="H296" s="206">
        <f>IFERROR('Tabel 11'!G296/'Tabel 12'!$F296*1000,"nb")</f>
        <v>85.131278538812793</v>
      </c>
      <c r="I296" s="206">
        <f>IFERROR('Tabel 11'!H296/'Tabel 12'!$F296*1000,"nb")</f>
        <v>57.020547945205479</v>
      </c>
      <c r="J296" s="206" t="str">
        <f>IFERROR('Tabel 11'!I296/'Tabel 12'!$F296*1000,"nb")</f>
        <v>nb</v>
      </c>
      <c r="K296" s="206" t="str">
        <f>IFERROR('Tabel 11'!J296/'Tabel 12'!$F296*1000,"nb")</f>
        <v>nb</v>
      </c>
      <c r="L296" s="206" t="str">
        <f>IFERROR('Tabel 11'!K296/'Tabel 12'!$F296*1000,"nb")</f>
        <v>nb</v>
      </c>
      <c r="M296" s="206" t="str">
        <f>IFERROR('Tabel 11'!L296/'Tabel 12'!$F296*1000,"nb")</f>
        <v>nb</v>
      </c>
      <c r="N296" s="206" t="str">
        <f>IFERROR('Tabel 11'!M296/'Tabel 12'!$F296*1000,"nb")</f>
        <v>nb</v>
      </c>
      <c r="O296" s="206">
        <f>IFERROR('Tabel 11'!N296/'Tabel 12'!$F296*1000,"nb")</f>
        <v>1.6267123287671232</v>
      </c>
      <c r="P296" s="206" t="str">
        <f>IFERROR('Tabel 11'!O296/'Tabel 12'!$F296*1000,"nb")</f>
        <v>nb</v>
      </c>
      <c r="Q296" s="206" t="str">
        <f>IFERROR('Tabel 11'!P296/'Tabel 12'!$F296*1000,"nb")</f>
        <v>nb</v>
      </c>
      <c r="R296" s="206">
        <f>IFERROR('Tabel 11'!Q296/'Tabel 12'!$F296*1000,"nb")</f>
        <v>5.2511415525114158</v>
      </c>
      <c r="S296" s="206">
        <f>IFERROR('Tabel 11'!R296/'Tabel 12'!$F296*1000,"nb")</f>
        <v>21.232876712328768</v>
      </c>
      <c r="T296" s="206" t="str">
        <f>IFERROR('Tabel 11'!S296/'Tabel 12'!$F296*1000,"nb")</f>
        <v>nb</v>
      </c>
      <c r="U296" s="206" t="str">
        <f>IFERROR('Tabel 11'!T296/'Tabel 12'!$F296*1000,"nb")</f>
        <v>nb</v>
      </c>
      <c r="V296" s="206" t="str">
        <f>IFERROR('Tabel 11'!U296/'Tabel 12'!$F296*1000,"nb")</f>
        <v>nb</v>
      </c>
      <c r="W296" s="206">
        <f>IFERROR('Tabel 11'!V296/'Tabel 12'!$F296*1000,"nb")</f>
        <v>0</v>
      </c>
      <c r="X296" s="206"/>
      <c r="Y296" s="206">
        <f>IFERROR('Tabel 11'!X296/'Tabel 12'!$F296*1000,"nb")</f>
        <v>6.25</v>
      </c>
      <c r="Z296" s="1"/>
    </row>
    <row r="297" spans="1:26" x14ac:dyDescent="0.25">
      <c r="D297" s="1" t="s">
        <v>536</v>
      </c>
      <c r="E297" s="1" t="s">
        <v>537</v>
      </c>
      <c r="F297" s="94">
        <v>38204</v>
      </c>
      <c r="H297" s="206">
        <f>IFERROR('Tabel 11'!G297/'Tabel 12'!$F297*1000,"nb")</f>
        <v>90.04292744215266</v>
      </c>
      <c r="I297" s="206">
        <f>IFERROR('Tabel 11'!H297/'Tabel 12'!$F297*1000,"nb")</f>
        <v>51.748508009632502</v>
      </c>
      <c r="J297" s="206" t="str">
        <f>IFERROR('Tabel 11'!I297/'Tabel 12'!$F297*1000,"nb")</f>
        <v>nb</v>
      </c>
      <c r="K297" s="206" t="str">
        <f>IFERROR('Tabel 11'!J297/'Tabel 12'!$F297*1000,"nb")</f>
        <v>nb</v>
      </c>
      <c r="L297" s="206" t="str">
        <f>IFERROR('Tabel 11'!K297/'Tabel 12'!$F297*1000,"nb")</f>
        <v>nb</v>
      </c>
      <c r="M297" s="206" t="str">
        <f>IFERROR('Tabel 11'!L297/'Tabel 12'!$F297*1000,"nb")</f>
        <v>nb</v>
      </c>
      <c r="N297" s="206" t="str">
        <f>IFERROR('Tabel 11'!M297/'Tabel 12'!$F297*1000,"nb")</f>
        <v>nb</v>
      </c>
      <c r="O297" s="206">
        <f>IFERROR('Tabel 11'!N297/'Tabel 12'!$F297*1000,"nb")</f>
        <v>5.5753324259239871</v>
      </c>
      <c r="P297" s="206" t="str">
        <f>IFERROR('Tabel 11'!O297/'Tabel 12'!$F297*1000,"nb")</f>
        <v>nb</v>
      </c>
      <c r="Q297" s="206" t="str">
        <f>IFERROR('Tabel 11'!P297/'Tabel 12'!$F297*1000,"nb")</f>
        <v>nb</v>
      </c>
      <c r="R297" s="206">
        <f>IFERROR('Tabel 11'!Q297/'Tabel 12'!$F297*1000,"nb")</f>
        <v>9.8942519107946811</v>
      </c>
      <c r="S297" s="206">
        <f>IFERROR('Tabel 11'!R297/'Tabel 12'!$F297*1000,"nb")</f>
        <v>22.824835095801486</v>
      </c>
      <c r="T297" s="206" t="str">
        <f>IFERROR('Tabel 11'!S297/'Tabel 12'!$F297*1000,"nb")</f>
        <v>nb</v>
      </c>
      <c r="U297" s="206" t="str">
        <f>IFERROR('Tabel 11'!T297/'Tabel 12'!$F297*1000,"nb")</f>
        <v>nb</v>
      </c>
      <c r="V297" s="206" t="str">
        <f>IFERROR('Tabel 11'!U297/'Tabel 12'!$F297*1000,"nb")</f>
        <v>nb</v>
      </c>
      <c r="W297" s="206">
        <f>IFERROR('Tabel 11'!V297/'Tabel 12'!$F297*1000,"nb")</f>
        <v>0</v>
      </c>
      <c r="X297" s="206"/>
      <c r="Y297" s="206">
        <f>IFERROR('Tabel 11'!X297/'Tabel 12'!$F297*1000,"nb")</f>
        <v>13.323212229085959</v>
      </c>
      <c r="Z297" s="1"/>
    </row>
    <row r="298" spans="1:26" x14ac:dyDescent="0.25">
      <c r="D298" s="1" t="s">
        <v>267</v>
      </c>
      <c r="E298" s="1" t="s">
        <v>268</v>
      </c>
      <c r="F298" s="94">
        <v>25900</v>
      </c>
      <c r="H298" s="206">
        <f>IFERROR('Tabel 11'!G298/'Tabel 12'!$F298*1000,"nb")</f>
        <v>26.795366795366796</v>
      </c>
      <c r="I298" s="206">
        <f>IFERROR('Tabel 11'!H298/'Tabel 12'!$F298*1000,"nb")</f>
        <v>12.432432432432432</v>
      </c>
      <c r="J298" s="206" t="str">
        <f>IFERROR('Tabel 11'!I298/'Tabel 12'!$F298*1000,"nb")</f>
        <v>nb</v>
      </c>
      <c r="K298" s="206" t="str">
        <f>IFERROR('Tabel 11'!J298/'Tabel 12'!$F298*1000,"nb")</f>
        <v>nb</v>
      </c>
      <c r="L298" s="206" t="str">
        <f>IFERROR('Tabel 11'!K298/'Tabel 12'!$F298*1000,"nb")</f>
        <v>nb</v>
      </c>
      <c r="M298" s="206" t="str">
        <f>IFERROR('Tabel 11'!L298/'Tabel 12'!$F298*1000,"nb")</f>
        <v>nb</v>
      </c>
      <c r="N298" s="206" t="str">
        <f>IFERROR('Tabel 11'!M298/'Tabel 12'!$F298*1000,"nb")</f>
        <v>nb</v>
      </c>
      <c r="O298" s="206">
        <f>IFERROR('Tabel 11'!N298/'Tabel 12'!$F298*1000,"nb")</f>
        <v>0.19305019305019305</v>
      </c>
      <c r="P298" s="206" t="str">
        <f>IFERROR('Tabel 11'!O298/'Tabel 12'!$F298*1000,"nb")</f>
        <v>nb</v>
      </c>
      <c r="Q298" s="206" t="str">
        <f>IFERROR('Tabel 11'!P298/'Tabel 12'!$F298*1000,"nb")</f>
        <v>nb</v>
      </c>
      <c r="R298" s="206">
        <f>IFERROR('Tabel 11'!Q298/'Tabel 12'!$F298*1000,"nb")</f>
        <v>0.92664092664092657</v>
      </c>
      <c r="S298" s="206">
        <f>IFERROR('Tabel 11'!R298/'Tabel 12'!$F298*1000,"nb")</f>
        <v>13.243243243243244</v>
      </c>
      <c r="T298" s="206" t="str">
        <f>IFERROR('Tabel 11'!S298/'Tabel 12'!$F298*1000,"nb")</f>
        <v>nb</v>
      </c>
      <c r="U298" s="206" t="str">
        <f>IFERROR('Tabel 11'!T298/'Tabel 12'!$F298*1000,"nb")</f>
        <v>nb</v>
      </c>
      <c r="V298" s="206" t="str">
        <f>IFERROR('Tabel 11'!U298/'Tabel 12'!$F298*1000,"nb")</f>
        <v>nb</v>
      </c>
      <c r="W298" s="206">
        <f>IFERROR('Tabel 11'!V298/'Tabel 12'!$F298*1000,"nb")</f>
        <v>0</v>
      </c>
      <c r="X298" s="206"/>
      <c r="Y298" s="206">
        <f>IFERROR('Tabel 11'!X298/'Tabel 12'!$F298*1000,"nb")</f>
        <v>0</v>
      </c>
      <c r="Z298" s="1"/>
    </row>
    <row r="299" spans="1:26" x14ac:dyDescent="0.25">
      <c r="D299" s="1" t="s">
        <v>202</v>
      </c>
      <c r="E299" s="1" t="s">
        <v>203</v>
      </c>
      <c r="F299" s="94">
        <v>26215</v>
      </c>
      <c r="H299" s="206">
        <f>IFERROR('Tabel 11'!G299/'Tabel 12'!$F299*1000,"nb")</f>
        <v>71.180621781422843</v>
      </c>
      <c r="I299" s="206">
        <f>IFERROR('Tabel 11'!H299/'Tabel 12'!$F299*1000,"nb")</f>
        <v>17.737936296013732</v>
      </c>
      <c r="J299" s="206" t="str">
        <f>IFERROR('Tabel 11'!I299/'Tabel 12'!$F299*1000,"nb")</f>
        <v>nb</v>
      </c>
      <c r="K299" s="206" t="str">
        <f>IFERROR('Tabel 11'!J299/'Tabel 12'!$F299*1000,"nb")</f>
        <v>nb</v>
      </c>
      <c r="L299" s="206" t="str">
        <f>IFERROR('Tabel 11'!K299/'Tabel 12'!$F299*1000,"nb")</f>
        <v>nb</v>
      </c>
      <c r="M299" s="206" t="str">
        <f>IFERROR('Tabel 11'!L299/'Tabel 12'!$F299*1000,"nb")</f>
        <v>nb</v>
      </c>
      <c r="N299" s="206" t="str">
        <f>IFERROR('Tabel 11'!M299/'Tabel 12'!$F299*1000,"nb")</f>
        <v>nb</v>
      </c>
      <c r="O299" s="206">
        <f>IFERROR('Tabel 11'!N299/'Tabel 12'!$F299*1000,"nb")</f>
        <v>9.4220865916460053</v>
      </c>
      <c r="P299" s="206" t="str">
        <f>IFERROR('Tabel 11'!O299/'Tabel 12'!$F299*1000,"nb")</f>
        <v>nb</v>
      </c>
      <c r="Q299" s="206" t="str">
        <f>IFERROR('Tabel 11'!P299/'Tabel 12'!$F299*1000,"nb")</f>
        <v>nb</v>
      </c>
      <c r="R299" s="206">
        <f>IFERROR('Tabel 11'!Q299/'Tabel 12'!$F299*1000,"nb")</f>
        <v>16.021361815754339</v>
      </c>
      <c r="S299" s="206">
        <f>IFERROR('Tabel 11'!R299/'Tabel 12'!$F299*1000,"nb")</f>
        <v>27.999237078008772</v>
      </c>
      <c r="T299" s="206" t="str">
        <f>IFERROR('Tabel 11'!S299/'Tabel 12'!$F299*1000,"nb")</f>
        <v>nb</v>
      </c>
      <c r="U299" s="206" t="str">
        <f>IFERROR('Tabel 11'!T299/'Tabel 12'!$F299*1000,"nb")</f>
        <v>nb</v>
      </c>
      <c r="V299" s="206" t="str">
        <f>IFERROR('Tabel 11'!U299/'Tabel 12'!$F299*1000,"nb")</f>
        <v>nb</v>
      </c>
      <c r="W299" s="206">
        <f>IFERROR('Tabel 11'!V299/'Tabel 12'!$F299*1000,"nb")</f>
        <v>0</v>
      </c>
      <c r="X299" s="206"/>
      <c r="Y299" s="206">
        <f>IFERROR('Tabel 11'!X299/'Tabel 12'!$F299*1000,"nb")</f>
        <v>11.596414266641236</v>
      </c>
      <c r="Z299" s="1"/>
    </row>
    <row r="300" spans="1:26" s="11" customFormat="1" x14ac:dyDescent="0.25">
      <c r="A300" s="10"/>
      <c r="B300" s="10"/>
      <c r="C300" s="10" t="s">
        <v>811</v>
      </c>
      <c r="D300" s="10"/>
      <c r="E300" s="10"/>
      <c r="F300" s="95">
        <v>1095648</v>
      </c>
      <c r="G300" s="10"/>
      <c r="H300" s="207">
        <f>IFERROR('Tabel 11'!G300/'Tabel 12'!$F300*1000,"nb")</f>
        <v>67.129223984345344</v>
      </c>
      <c r="I300" s="207">
        <f>IFERROR('Tabel 11'!H300/'Tabel 12'!$F300*1000,"nb")</f>
        <v>31.581310785945853</v>
      </c>
      <c r="J300" s="207">
        <f>IFERROR('Tabel 11'!I300/'Tabel 12'!$F300*1000,"nb")</f>
        <v>15.392823912220297</v>
      </c>
      <c r="K300" s="207">
        <f>IFERROR('Tabel 11'!J300/'Tabel 12'!$F300*1000,"nb")</f>
        <v>1.8005496674835346</v>
      </c>
      <c r="L300" s="207">
        <f>IFERROR('Tabel 11'!K300/'Tabel 12'!$F300*1000,"nb")</f>
        <v>8.0048666122422638</v>
      </c>
      <c r="M300" s="207">
        <f>IFERROR('Tabel 11'!L300/'Tabel 12'!$F300*1000,"nb")</f>
        <v>0.51880234334627628</v>
      </c>
      <c r="N300" s="207">
        <f>IFERROR('Tabel 11'!M300/'Tabel 12'!$F300*1000,"nb")</f>
        <v>5.8644507910314179</v>
      </c>
      <c r="O300" s="207">
        <f>IFERROR('Tabel 11'!N300/'Tabel 12'!$F300*1000,"nb")</f>
        <v>8.5885247816817074</v>
      </c>
      <c r="P300" s="207">
        <f>IFERROR('Tabel 11'!O300/'Tabel 12'!$F300*1000,"nb")</f>
        <v>5.76650437355927</v>
      </c>
      <c r="Q300" s="207">
        <f>IFERROR('Tabel 11'!P300/'Tabel 12'!$F300*1000,"nb")</f>
        <v>2.8220204081224387</v>
      </c>
      <c r="R300" s="207">
        <f>IFERROR('Tabel 11'!Q300/'Tabel 12'!$F300*1000,"nb")</f>
        <v>5.5912117760448607</v>
      </c>
      <c r="S300" s="207">
        <f>IFERROR('Tabel 11'!R300/'Tabel 12'!$F300*1000,"nb")</f>
        <v>21.369089342562578</v>
      </c>
      <c r="T300" s="207">
        <f>IFERROR('Tabel 11'!S300/'Tabel 12'!$F300*1000,"nb")</f>
        <v>20.372306988877387</v>
      </c>
      <c r="U300" s="207">
        <f>IFERROR('Tabel 11'!T300/'Tabel 12'!$F300*1000,"nb")</f>
        <v>0.68130124141542658</v>
      </c>
      <c r="V300" s="207">
        <f>IFERROR('Tabel 11'!U300/'Tabel 12'!$F300*1000,"nb")</f>
        <v>0.31525054289064997</v>
      </c>
      <c r="W300" s="207">
        <f>IFERROR('Tabel 11'!V300/'Tabel 12'!$F300*1000,"nb")</f>
        <v>0</v>
      </c>
      <c r="X300" s="207"/>
      <c r="Y300" s="207">
        <f>IFERROR('Tabel 11'!X300/'Tabel 12'!$F300*1000,"nb")</f>
        <v>5.7646251350798794</v>
      </c>
      <c r="Z300" s="10"/>
    </row>
    <row r="301" spans="1:26" s="8" customFormat="1" x14ac:dyDescent="0.25">
      <c r="A301" s="7"/>
      <c r="B301" s="7" t="s">
        <v>769</v>
      </c>
      <c r="C301" s="7"/>
      <c r="D301" s="7"/>
      <c r="E301" s="7"/>
      <c r="F301" s="96">
        <v>6059483</v>
      </c>
      <c r="G301" s="7"/>
      <c r="H301" s="208">
        <f>IFERROR('Tabel 11'!G301/'Tabel 12'!$F301*1000,"nb")</f>
        <v>59.910886786876041</v>
      </c>
      <c r="I301" s="208">
        <f>IFERROR('Tabel 11'!H301/'Tabel 12'!$F301*1000,"nb")</f>
        <v>26.843544242965944</v>
      </c>
      <c r="J301" s="208">
        <f>IFERROR('Tabel 11'!I301/'Tabel 12'!$F301*1000,"nb")</f>
        <v>12.984922432124378</v>
      </c>
      <c r="K301" s="208">
        <f>IFERROR('Tabel 11'!J301/'Tabel 12'!$F301*1000,"nb")</f>
        <v>1.4818704239419436</v>
      </c>
      <c r="L301" s="208">
        <f>IFERROR('Tabel 11'!K301/'Tabel 12'!$F301*1000,"nb")</f>
        <v>6.873377826783245</v>
      </c>
      <c r="M301" s="208">
        <f>IFERROR('Tabel 11'!L301/'Tabel 12'!$F301*1000,"nb")</f>
        <v>0.42751580454680055</v>
      </c>
      <c r="N301" s="208">
        <f>IFERROR('Tabel 11'!M301/'Tabel 12'!$F301*1000,"nb")</f>
        <v>5.0758577555695741</v>
      </c>
      <c r="O301" s="208">
        <f>IFERROR('Tabel 11'!N301/'Tabel 12'!$F301*1000,"nb")</f>
        <v>6.1335265731416362</v>
      </c>
      <c r="P301" s="208">
        <f>IFERROR('Tabel 11'!O301/'Tabel 12'!$F301*1000,"nb")</f>
        <v>4.1734515937880277</v>
      </c>
      <c r="Q301" s="208">
        <f>IFERROR('Tabel 11'!P301/'Tabel 12'!$F301*1000,"nb")</f>
        <v>1.9600749793536074</v>
      </c>
      <c r="R301" s="208">
        <f>IFERROR('Tabel 11'!Q301/'Tabel 12'!$F301*1000,"nb")</f>
        <v>5.3314779495214353</v>
      </c>
      <c r="S301" s="208">
        <f>IFERROR('Tabel 11'!R301/'Tabel 12'!$F301*1000,"nb")</f>
        <v>21.602668082409011</v>
      </c>
      <c r="T301" s="208">
        <f>IFERROR('Tabel 11'!S301/'Tabel 12'!$F301*1000,"nb")</f>
        <v>20.611721727373357</v>
      </c>
      <c r="U301" s="208">
        <f>IFERROR('Tabel 11'!T301/'Tabel 12'!$F301*1000,"nb")</f>
        <v>0.68310552939158831</v>
      </c>
      <c r="V301" s="208">
        <f>IFERROR('Tabel 11'!U301/'Tabel 12'!$F301*1000,"nb")</f>
        <v>0.3077826320854527</v>
      </c>
      <c r="W301" s="208">
        <f>IFERROR('Tabel 11'!V301/'Tabel 12'!$F301*1000,"nb")</f>
        <v>0.98374729329218358</v>
      </c>
      <c r="X301" s="208"/>
      <c r="Y301" s="208">
        <f>IFERROR('Tabel 11'!X301/'Tabel 12'!$F301*1000,"nb")</f>
        <v>5.7443844631629464</v>
      </c>
      <c r="Z301" s="7"/>
    </row>
    <row r="302" spans="1:26" x14ac:dyDescent="0.25">
      <c r="B302" s="1">
        <v>6</v>
      </c>
      <c r="C302" s="1" t="s">
        <v>808</v>
      </c>
      <c r="D302" s="1" t="s">
        <v>51</v>
      </c>
      <c r="E302" s="1" t="s">
        <v>52</v>
      </c>
      <c r="F302" s="94">
        <v>15807</v>
      </c>
      <c r="H302" s="206">
        <f>IFERROR('Tabel 11'!G302/'Tabel 12'!$F302*1000,"nb")</f>
        <v>98.437401151388627</v>
      </c>
      <c r="I302" s="206">
        <f>IFERROR('Tabel 11'!H302/'Tabel 12'!$F302*1000,"nb")</f>
        <v>32.896817865502619</v>
      </c>
      <c r="J302" s="206">
        <f>IFERROR('Tabel 11'!I302/'Tabel 12'!$F302*1000,"nb")</f>
        <v>2.2774720060732587</v>
      </c>
      <c r="K302" s="206">
        <f>IFERROR('Tabel 11'!J302/'Tabel 12'!$F302*1000,"nb")</f>
        <v>4.3018915670272664</v>
      </c>
      <c r="L302" s="206">
        <f>IFERROR('Tabel 11'!K302/'Tabel 12'!$F302*1000,"nb")</f>
        <v>9.5527298032517241</v>
      </c>
      <c r="M302" s="206">
        <f>IFERROR('Tabel 11'!L302/'Tabel 12'!$F302*1000,"nb")</f>
        <v>0</v>
      </c>
      <c r="N302" s="206">
        <f>IFERROR('Tabel 11'!M302/'Tabel 12'!$F302*1000,"nb")</f>
        <v>16.764724489150378</v>
      </c>
      <c r="O302" s="206">
        <f>IFERROR('Tabel 11'!N302/'Tabel 12'!$F302*1000,"nb")</f>
        <v>26.760296071360788</v>
      </c>
      <c r="P302" s="206">
        <f>IFERROR('Tabel 11'!O302/'Tabel 12'!$F302*1000,"nb")</f>
        <v>26.760296071360788</v>
      </c>
      <c r="Q302" s="206">
        <f>IFERROR('Tabel 11'!P302/'Tabel 12'!$F302*1000,"nb")</f>
        <v>0</v>
      </c>
      <c r="R302" s="206">
        <f>IFERROR('Tabel 11'!Q302/'Tabel 12'!$F302*1000,"nb")</f>
        <v>7.8446257986967796</v>
      </c>
      <c r="S302" s="206">
        <f>IFERROR('Tabel 11'!R302/'Tabel 12'!$F302*1000,"nb")</f>
        <v>30.935661415828431</v>
      </c>
      <c r="T302" s="206">
        <f>IFERROR('Tabel 11'!S302/'Tabel 12'!$F302*1000,"nb")</f>
        <v>29.607136078952362</v>
      </c>
      <c r="U302" s="206">
        <f>IFERROR('Tabel 11'!T302/'Tabel 12'!$F302*1000,"nb")</f>
        <v>0.63263111279812745</v>
      </c>
      <c r="V302" s="206">
        <f>IFERROR('Tabel 11'!U302/'Tabel 12'!$F302*1000,"nb")</f>
        <v>0.69589422407794022</v>
      </c>
      <c r="W302" s="206">
        <f>IFERROR('Tabel 11'!V302/'Tabel 12'!$F302*1000,"nb")</f>
        <v>0</v>
      </c>
      <c r="X302" s="206"/>
      <c r="Y302" s="206">
        <f>IFERROR('Tabel 11'!X302/'Tabel 12'!$F302*1000,"nb")</f>
        <v>14.550515594356931</v>
      </c>
      <c r="Z302" s="1"/>
    </row>
    <row r="303" spans="1:26" x14ac:dyDescent="0.25">
      <c r="D303" s="1" t="s">
        <v>508</v>
      </c>
      <c r="E303" s="1" t="s">
        <v>509</v>
      </c>
      <c r="F303" s="94">
        <v>18295</v>
      </c>
      <c r="H303" s="206">
        <f>IFERROR('Tabel 11'!G303/'Tabel 12'!$F303*1000,"nb")</f>
        <v>95.107952992620937</v>
      </c>
      <c r="I303" s="206">
        <f>IFERROR('Tabel 11'!H303/'Tabel 12'!$F303*1000,"nb")</f>
        <v>11.041268106039903</v>
      </c>
      <c r="J303" s="206">
        <f>IFERROR('Tabel 11'!I303/'Tabel 12'!$F303*1000,"nb")</f>
        <v>3.9573654003826184</v>
      </c>
      <c r="K303" s="206">
        <f>IFERROR('Tabel 11'!J303/'Tabel 12'!$F303*1000,"nb")</f>
        <v>0</v>
      </c>
      <c r="L303" s="206">
        <f>IFERROR('Tabel 11'!K303/'Tabel 12'!$F303*1000,"nb")</f>
        <v>6.1000273298715495</v>
      </c>
      <c r="M303" s="206">
        <f>IFERROR('Tabel 11'!L303/'Tabel 12'!$F303*1000,"nb")</f>
        <v>0</v>
      </c>
      <c r="N303" s="206">
        <f>IFERROR('Tabel 11'!M303/'Tabel 12'!$F303*1000,"nb")</f>
        <v>0.9893413500956546</v>
      </c>
      <c r="O303" s="206">
        <f>IFERROR('Tabel 11'!N303/'Tabel 12'!$F303*1000,"nb")</f>
        <v>2.4050286963651271</v>
      </c>
      <c r="P303" s="206">
        <f>IFERROR('Tabel 11'!O303/'Tabel 12'!$F303*1000,"nb")</f>
        <v>2.4050286963651271</v>
      </c>
      <c r="Q303" s="206">
        <f>IFERROR('Tabel 11'!P303/'Tabel 12'!$F303*1000,"nb")</f>
        <v>0</v>
      </c>
      <c r="R303" s="206">
        <f>IFERROR('Tabel 11'!Q303/'Tabel 12'!$F303*1000,"nb")</f>
        <v>41.486745012298442</v>
      </c>
      <c r="S303" s="206">
        <f>IFERROR('Tabel 11'!R303/'Tabel 12'!$F303*1000,"nb")</f>
        <v>40.174911177917465</v>
      </c>
      <c r="T303" s="206">
        <f>IFERROR('Tabel 11'!S303/'Tabel 12'!$F303*1000,"nb")</f>
        <v>25.930582126264007</v>
      </c>
      <c r="U303" s="206">
        <f>IFERROR('Tabel 11'!T303/'Tabel 12'!$F303*1000,"nb")</f>
        <v>0</v>
      </c>
      <c r="V303" s="206">
        <f>IFERROR('Tabel 11'!U303/'Tabel 12'!$F303*1000,"nb")</f>
        <v>14.244329051653459</v>
      </c>
      <c r="W303" s="206">
        <f>IFERROR('Tabel 11'!V303/'Tabel 12'!$F303*1000,"nb")</f>
        <v>0</v>
      </c>
      <c r="X303" s="206"/>
      <c r="Y303" s="206">
        <f>IFERROR('Tabel 11'!X303/'Tabel 12'!$F303*1000,"nb")</f>
        <v>49.795025963377974</v>
      </c>
      <c r="Z303" s="1"/>
    </row>
    <row r="304" spans="1:26" x14ac:dyDescent="0.25">
      <c r="D304" s="1" t="s">
        <v>94</v>
      </c>
      <c r="E304" s="1" t="s">
        <v>95</v>
      </c>
      <c r="F304" s="94">
        <v>11064</v>
      </c>
      <c r="H304" s="206">
        <f>IFERROR('Tabel 11'!G304/'Tabel 12'!$F304*1000,"nb")</f>
        <v>55.314533622559658</v>
      </c>
      <c r="I304" s="206">
        <f>IFERROR('Tabel 11'!H304/'Tabel 12'!$F304*1000,"nb")</f>
        <v>5.2422270426608817</v>
      </c>
      <c r="J304" s="206">
        <f>IFERROR('Tabel 11'!I304/'Tabel 12'!$F304*1000,"nb")</f>
        <v>4.0672451193058565</v>
      </c>
      <c r="K304" s="206">
        <f>IFERROR('Tabel 11'!J304/'Tabel 12'!$F304*1000,"nb")</f>
        <v>0</v>
      </c>
      <c r="L304" s="206">
        <f>IFERROR('Tabel 11'!K304/'Tabel 12'!$F304*1000,"nb")</f>
        <v>9.038322487346348E-2</v>
      </c>
      <c r="M304" s="206">
        <f>IFERROR('Tabel 11'!L304/'Tabel 12'!$F304*1000,"nb")</f>
        <v>9.038322487346348E-2</v>
      </c>
      <c r="N304" s="206">
        <f>IFERROR('Tabel 11'!M304/'Tabel 12'!$F304*1000,"nb")</f>
        <v>0.99421547360809837</v>
      </c>
      <c r="O304" s="206">
        <f>IFERROR('Tabel 11'!N304/'Tabel 12'!$F304*1000,"nb")</f>
        <v>15.726681127982648</v>
      </c>
      <c r="P304" s="206">
        <f>IFERROR('Tabel 11'!O304/'Tabel 12'!$F304*1000,"nb")</f>
        <v>1.7172812725958062</v>
      </c>
      <c r="Q304" s="206">
        <f>IFERROR('Tabel 11'!P304/'Tabel 12'!$F304*1000,"nb")</f>
        <v>14.009399855386841</v>
      </c>
      <c r="R304" s="206">
        <f>IFERROR('Tabel 11'!Q304/'Tabel 12'!$F304*1000,"nb")</f>
        <v>11.388286334056399</v>
      </c>
      <c r="S304" s="206">
        <f>IFERROR('Tabel 11'!R304/'Tabel 12'!$F304*1000,"nb")</f>
        <v>22.957339117859725</v>
      </c>
      <c r="T304" s="206">
        <f>IFERROR('Tabel 11'!S304/'Tabel 12'!$F304*1000,"nb")</f>
        <v>22.32465654374548</v>
      </c>
      <c r="U304" s="206">
        <f>IFERROR('Tabel 11'!T304/'Tabel 12'!$F304*1000,"nb")</f>
        <v>0.63268257411424444</v>
      </c>
      <c r="V304" s="206">
        <f>IFERROR('Tabel 11'!U304/'Tabel 12'!$F304*1000,"nb")</f>
        <v>0</v>
      </c>
      <c r="W304" s="206">
        <f>IFERROR('Tabel 11'!V304/'Tabel 12'!$F304*1000,"nb")</f>
        <v>0</v>
      </c>
      <c r="X304" s="206"/>
      <c r="Y304" s="206">
        <f>IFERROR('Tabel 11'!X304/'Tabel 12'!$F304*1000,"nb")</f>
        <v>3.9768618944323935</v>
      </c>
      <c r="Z304" s="1"/>
    </row>
    <row r="305" spans="4:26" x14ac:dyDescent="0.25">
      <c r="D305" s="1" t="s">
        <v>100</v>
      </c>
      <c r="E305" s="1" t="s">
        <v>101</v>
      </c>
      <c r="F305" s="94">
        <v>12228</v>
      </c>
      <c r="H305" s="206">
        <f>IFERROR('Tabel 11'!G305/'Tabel 12'!$F305*1000,"nb")</f>
        <v>53.810925744193653</v>
      </c>
      <c r="I305" s="206">
        <f>IFERROR('Tabel 11'!H305/'Tabel 12'!$F305*1000,"nb")</f>
        <v>12.430487405953549</v>
      </c>
      <c r="J305" s="206">
        <f>IFERROR('Tabel 11'!I305/'Tabel 12'!$F305*1000,"nb")</f>
        <v>2.1262675825973174</v>
      </c>
      <c r="K305" s="206">
        <f>IFERROR('Tabel 11'!J305/'Tabel 12'!$F305*1000,"nb")</f>
        <v>0.32711808963035655</v>
      </c>
      <c r="L305" s="206">
        <f>IFERROR('Tabel 11'!K305/'Tabel 12'!$F305*1000,"nb")</f>
        <v>9.1593065096499853</v>
      </c>
      <c r="M305" s="206">
        <f>IFERROR('Tabel 11'!L305/'Tabel 12'!$F305*1000,"nb")</f>
        <v>0.40889761203794567</v>
      </c>
      <c r="N305" s="206">
        <f>IFERROR('Tabel 11'!M305/'Tabel 12'!$F305*1000,"nb")</f>
        <v>0.40889761203794567</v>
      </c>
      <c r="O305" s="206">
        <f>IFERROR('Tabel 11'!N305/'Tabel 12'!$F305*1000,"nb")</f>
        <v>11.776251226692835</v>
      </c>
      <c r="P305" s="206">
        <f>IFERROR('Tabel 11'!O305/'Tabel 12'!$F305*1000,"nb")</f>
        <v>11.776251226692835</v>
      </c>
      <c r="Q305" s="206">
        <f>IFERROR('Tabel 11'!P305/'Tabel 12'!$F305*1000,"nb")</f>
        <v>0</v>
      </c>
      <c r="R305" s="206">
        <f>IFERROR('Tabel 11'!Q305/'Tabel 12'!$F305*1000,"nb")</f>
        <v>11.285574092247302</v>
      </c>
      <c r="S305" s="206">
        <f>IFERROR('Tabel 11'!R305/'Tabel 12'!$F305*1000,"nb")</f>
        <v>18.318613019299971</v>
      </c>
      <c r="T305" s="206">
        <f>IFERROR('Tabel 11'!S305/'Tabel 12'!$F305*1000,"nb")</f>
        <v>17.664376840039257</v>
      </c>
      <c r="U305" s="206">
        <f>IFERROR('Tabel 11'!T305/'Tabel 12'!$F305*1000,"nb")</f>
        <v>0.65423617926071309</v>
      </c>
      <c r="V305" s="206">
        <f>IFERROR('Tabel 11'!U305/'Tabel 12'!$F305*1000,"nb")</f>
        <v>0</v>
      </c>
      <c r="W305" s="206">
        <f>IFERROR('Tabel 11'!V305/'Tabel 12'!$F305*1000,"nb")</f>
        <v>0</v>
      </c>
      <c r="X305" s="206"/>
      <c r="Y305" s="206">
        <f>IFERROR('Tabel 11'!X305/'Tabel 12'!$F305*1000,"nb")</f>
        <v>2.5351651946352636</v>
      </c>
      <c r="Z305" s="1"/>
    </row>
    <row r="306" spans="4:26" x14ac:dyDescent="0.25">
      <c r="D306" s="1" t="s">
        <v>102</v>
      </c>
      <c r="E306" s="1" t="s">
        <v>103</v>
      </c>
      <c r="F306" s="94">
        <v>18776</v>
      </c>
      <c r="H306" s="206">
        <f>IFERROR('Tabel 11'!G306/'Tabel 12'!$F306*1000,"nb")</f>
        <v>40.583723902854707</v>
      </c>
      <c r="I306" s="206">
        <f>IFERROR('Tabel 11'!H306/'Tabel 12'!$F306*1000,"nb")</f>
        <v>20.132083510864931</v>
      </c>
      <c r="J306" s="206">
        <f>IFERROR('Tabel 11'!I306/'Tabel 12'!$F306*1000,"nb")</f>
        <v>3.302087771623349</v>
      </c>
      <c r="K306" s="206">
        <f>IFERROR('Tabel 11'!J306/'Tabel 12'!$F306*1000,"nb")</f>
        <v>1.3314870046868341</v>
      </c>
      <c r="L306" s="206">
        <f>IFERROR('Tabel 11'!K306/'Tabel 12'!$F306*1000,"nb")</f>
        <v>14.167021729867916</v>
      </c>
      <c r="M306" s="206">
        <f>IFERROR('Tabel 11'!L306/'Tabel 12'!$F306*1000,"nb")</f>
        <v>0</v>
      </c>
      <c r="N306" s="206">
        <f>IFERROR('Tabel 11'!M306/'Tabel 12'!$F306*1000,"nb")</f>
        <v>1.3314870046868341</v>
      </c>
      <c r="O306" s="206">
        <f>IFERROR('Tabel 11'!N306/'Tabel 12'!$F306*1000,"nb")</f>
        <v>3.0357903706859819</v>
      </c>
      <c r="P306" s="206">
        <f>IFERROR('Tabel 11'!O306/'Tabel 12'!$F306*1000,"nb")</f>
        <v>0</v>
      </c>
      <c r="Q306" s="206">
        <f>IFERROR('Tabel 11'!P306/'Tabel 12'!$F306*1000,"nb")</f>
        <v>3.0357903706859819</v>
      </c>
      <c r="R306" s="206">
        <f>IFERROR('Tabel 11'!Q306/'Tabel 12'!$F306*1000,"nb")</f>
        <v>2.5564550489987217</v>
      </c>
      <c r="S306" s="206">
        <f>IFERROR('Tabel 11'!R306/'Tabel 12'!$F306*1000,"nb")</f>
        <v>14.85939497230507</v>
      </c>
      <c r="T306" s="206">
        <f>IFERROR('Tabel 11'!S306/'Tabel 12'!$F306*1000,"nb")</f>
        <v>14.38005965061781</v>
      </c>
      <c r="U306" s="206">
        <f>IFERROR('Tabel 11'!T306/'Tabel 12'!$F306*1000,"nb")</f>
        <v>0.47933532168726034</v>
      </c>
      <c r="V306" s="206">
        <f>IFERROR('Tabel 11'!U306/'Tabel 12'!$F306*1000,"nb")</f>
        <v>0</v>
      </c>
      <c r="W306" s="206">
        <f>IFERROR('Tabel 11'!V306/'Tabel 12'!$F306*1000,"nb")</f>
        <v>0</v>
      </c>
      <c r="X306" s="206"/>
      <c r="Y306" s="206">
        <f>IFERROR('Tabel 11'!X306/'Tabel 12'!$F306*1000,"nb")</f>
        <v>0.10651896037494674</v>
      </c>
      <c r="Z306" s="1"/>
    </row>
    <row r="307" spans="4:26" x14ac:dyDescent="0.25">
      <c r="D307" s="1" t="s">
        <v>104</v>
      </c>
      <c r="E307" s="1" t="s">
        <v>105</v>
      </c>
      <c r="F307" s="94">
        <v>16569</v>
      </c>
      <c r="H307" s="206">
        <f>IFERROR('Tabel 11'!G307/'Tabel 12'!$F307*1000,"nb")</f>
        <v>32.228861126199526</v>
      </c>
      <c r="I307" s="206">
        <f>IFERROR('Tabel 11'!H307/'Tabel 12'!$F307*1000,"nb")</f>
        <v>2.1123785382340512</v>
      </c>
      <c r="J307" s="206">
        <f>IFERROR('Tabel 11'!I307/'Tabel 12'!$F307*1000,"nb")</f>
        <v>0.48282938016778321</v>
      </c>
      <c r="K307" s="206">
        <f>IFERROR('Tabel 11'!J307/'Tabel 12'!$F307*1000,"nb")</f>
        <v>0</v>
      </c>
      <c r="L307" s="206">
        <f>IFERROR('Tabel 11'!K307/'Tabel 12'!$F307*1000,"nb")</f>
        <v>1.6295491580662682</v>
      </c>
      <c r="M307" s="206">
        <f>IFERROR('Tabel 11'!L307/'Tabel 12'!$F307*1000,"nb")</f>
        <v>0</v>
      </c>
      <c r="N307" s="206">
        <f>IFERROR('Tabel 11'!M307/'Tabel 12'!$F307*1000,"nb")</f>
        <v>0</v>
      </c>
      <c r="O307" s="206">
        <f>IFERROR('Tabel 11'!N307/'Tabel 12'!$F307*1000,"nb")</f>
        <v>2.1123785382340512</v>
      </c>
      <c r="P307" s="206">
        <f>IFERROR('Tabel 11'!O307/'Tabel 12'!$F307*1000,"nb")</f>
        <v>2.1123785382340512</v>
      </c>
      <c r="Q307" s="206">
        <f>IFERROR('Tabel 11'!P307/'Tabel 12'!$F307*1000,"nb")</f>
        <v>0</v>
      </c>
      <c r="R307" s="206">
        <f>IFERROR('Tabel 11'!Q307/'Tabel 12'!$F307*1000,"nb")</f>
        <v>4.4058180940310212</v>
      </c>
      <c r="S307" s="206">
        <f>IFERROR('Tabel 11'!R307/'Tabel 12'!$F307*1000,"nb")</f>
        <v>23.598285955700405</v>
      </c>
      <c r="T307" s="206">
        <f>IFERROR('Tabel 11'!S307/'Tabel 12'!$F307*1000,"nb")</f>
        <v>22.813688212927758</v>
      </c>
      <c r="U307" s="206">
        <f>IFERROR('Tabel 11'!T307/'Tabel 12'!$F307*1000,"nb")</f>
        <v>0.78459774277264771</v>
      </c>
      <c r="V307" s="206">
        <f>IFERROR('Tabel 11'!U307/'Tabel 12'!$F307*1000,"nb")</f>
        <v>0</v>
      </c>
      <c r="W307" s="206">
        <f>IFERROR('Tabel 11'!V307/'Tabel 12'!$F307*1000,"nb")</f>
        <v>0</v>
      </c>
      <c r="X307" s="206"/>
      <c r="Y307" s="206">
        <f>IFERROR('Tabel 11'!X307/'Tabel 12'!$F307*1000,"nb")</f>
        <v>1.8709638481501598</v>
      </c>
      <c r="Z307" s="1"/>
    </row>
    <row r="308" spans="4:26" x14ac:dyDescent="0.25">
      <c r="D308" s="1" t="s">
        <v>124</v>
      </c>
      <c r="E308" s="1" t="s">
        <v>125</v>
      </c>
      <c r="F308" s="94">
        <v>10128</v>
      </c>
      <c r="H308" s="206">
        <f>IFERROR('Tabel 11'!G308/'Tabel 12'!$F308*1000,"nb")</f>
        <v>52.132701421800945</v>
      </c>
      <c r="I308" s="206">
        <f>IFERROR('Tabel 11'!H308/'Tabel 12'!$F308*1000,"nb")</f>
        <v>7.701421800947867</v>
      </c>
      <c r="J308" s="206">
        <f>IFERROR('Tabel 11'!I308/'Tabel 12'!$F308*1000,"nb")</f>
        <v>0</v>
      </c>
      <c r="K308" s="206">
        <f>IFERROR('Tabel 11'!J308/'Tabel 12'!$F308*1000,"nb")</f>
        <v>1.382306477093207</v>
      </c>
      <c r="L308" s="206">
        <f>IFERROR('Tabel 11'!K308/'Tabel 12'!$F308*1000,"nb")</f>
        <v>3.6532385466034758</v>
      </c>
      <c r="M308" s="206">
        <f>IFERROR('Tabel 11'!L308/'Tabel 12'!$F308*1000,"nb")</f>
        <v>0</v>
      </c>
      <c r="N308" s="206">
        <f>IFERROR('Tabel 11'!M308/'Tabel 12'!$F308*1000,"nb")</f>
        <v>2.6658767772511851</v>
      </c>
      <c r="O308" s="206">
        <f>IFERROR('Tabel 11'!N308/'Tabel 12'!$F308*1000,"nb")</f>
        <v>0</v>
      </c>
      <c r="P308" s="206">
        <f>IFERROR('Tabel 11'!O308/'Tabel 12'!$F308*1000,"nb")</f>
        <v>0</v>
      </c>
      <c r="Q308" s="206">
        <f>IFERROR('Tabel 11'!P308/'Tabel 12'!$F308*1000,"nb")</f>
        <v>0</v>
      </c>
      <c r="R308" s="206">
        <f>IFERROR('Tabel 11'!Q308/'Tabel 12'!$F308*1000,"nb")</f>
        <v>3.9494470774091623</v>
      </c>
      <c r="S308" s="206">
        <f>IFERROR('Tabel 11'!R308/'Tabel 12'!$F308*1000,"nb")</f>
        <v>40.481832543443915</v>
      </c>
      <c r="T308" s="206">
        <f>IFERROR('Tabel 11'!S308/'Tabel 12'!$F308*1000,"nb")</f>
        <v>37.43088467614534</v>
      </c>
      <c r="U308" s="206">
        <f>IFERROR('Tabel 11'!T308/'Tabel 12'!$F308*1000,"nb")</f>
        <v>0</v>
      </c>
      <c r="V308" s="206">
        <f>IFERROR('Tabel 11'!U308/'Tabel 12'!$F308*1000,"nb")</f>
        <v>3.0509478672985781</v>
      </c>
      <c r="W308" s="206">
        <f>IFERROR('Tabel 11'!V308/'Tabel 12'!$F308*1000,"nb")</f>
        <v>0</v>
      </c>
      <c r="X308" s="206"/>
      <c r="Y308" s="206">
        <f>IFERROR('Tabel 11'!X308/'Tabel 12'!$F308*1000,"nb")</f>
        <v>20.734597156398102</v>
      </c>
      <c r="Z308" s="1"/>
    </row>
    <row r="309" spans="4:26" x14ac:dyDescent="0.25">
      <c r="D309" s="1" t="s">
        <v>130</v>
      </c>
      <c r="E309" s="1" t="s">
        <v>131</v>
      </c>
      <c r="F309" s="94">
        <v>15014</v>
      </c>
      <c r="H309" s="206">
        <f>IFERROR('Tabel 11'!G309/'Tabel 12'!$F309*1000,"nb")</f>
        <v>27.507659517783402</v>
      </c>
      <c r="I309" s="206">
        <f>IFERROR('Tabel 11'!H309/'Tabel 12'!$F309*1000,"nb")</f>
        <v>3.0638071133608631</v>
      </c>
      <c r="J309" s="206">
        <f>IFERROR('Tabel 11'!I309/'Tabel 12'!$F309*1000,"nb")</f>
        <v>1.6917543625949114</v>
      </c>
      <c r="K309" s="206">
        <f>IFERROR('Tabel 11'!J309/'Tabel 12'!$F309*1000,"nb")</f>
        <v>0.41960836552550951</v>
      </c>
      <c r="L309" s="206">
        <f>IFERROR('Tabel 11'!K309/'Tabel 12'!$F309*1000,"nb")</f>
        <v>0</v>
      </c>
      <c r="M309" s="206">
        <f>IFERROR('Tabel 11'!L309/'Tabel 12'!$F309*1000,"nb")</f>
        <v>0</v>
      </c>
      <c r="N309" s="206">
        <f>IFERROR('Tabel 11'!M309/'Tabel 12'!$F309*1000,"nb")</f>
        <v>0.95244438524044228</v>
      </c>
      <c r="O309" s="206">
        <f>IFERROR('Tabel 11'!N309/'Tabel 12'!$F309*1000,"nb")</f>
        <v>3.5300386306114295</v>
      </c>
      <c r="P309" s="206">
        <f>IFERROR('Tabel 11'!O309/'Tabel 12'!$F309*1000,"nb")</f>
        <v>0.13320900492873319</v>
      </c>
      <c r="Q309" s="206">
        <f>IFERROR('Tabel 11'!P309/'Tabel 12'!$F309*1000,"nb")</f>
        <v>3.3968296256826962</v>
      </c>
      <c r="R309" s="206">
        <f>IFERROR('Tabel 11'!Q309/'Tabel 12'!$F309*1000,"nb")</f>
        <v>2.1313440788597311</v>
      </c>
      <c r="S309" s="206">
        <f>IFERROR('Tabel 11'!R309/'Tabel 12'!$F309*1000,"nb")</f>
        <v>18.782469694951377</v>
      </c>
      <c r="T309" s="206">
        <f>IFERROR('Tabel 11'!S309/'Tabel 12'!$F309*1000,"nb")</f>
        <v>17.310510190488877</v>
      </c>
      <c r="U309" s="206">
        <f>IFERROR('Tabel 11'!T309/'Tabel 12'!$F309*1000,"nb")</f>
        <v>0.66604502464366588</v>
      </c>
      <c r="V309" s="206">
        <f>IFERROR('Tabel 11'!U309/'Tabel 12'!$F309*1000,"nb")</f>
        <v>0.79925402957239911</v>
      </c>
      <c r="W309" s="206">
        <f>IFERROR('Tabel 11'!V309/'Tabel 12'!$F309*1000,"nb")</f>
        <v>0</v>
      </c>
      <c r="X309" s="206"/>
      <c r="Y309" s="206">
        <f>IFERROR('Tabel 11'!X309/'Tabel 12'!$F309*1000,"nb")</f>
        <v>1.1988810443585987</v>
      </c>
      <c r="Z309" s="1"/>
    </row>
    <row r="310" spans="4:26" x14ac:dyDescent="0.25">
      <c r="D310" s="1" t="s">
        <v>543</v>
      </c>
      <c r="E310" s="1" t="s">
        <v>544</v>
      </c>
      <c r="F310" s="94">
        <v>15341</v>
      </c>
      <c r="H310" s="206">
        <f>IFERROR('Tabel 11'!G310/'Tabel 12'!$F310*1000,"nb")</f>
        <v>37.741998565934423</v>
      </c>
      <c r="I310" s="206">
        <f>IFERROR('Tabel 11'!H310/'Tabel 12'!$F310*1000,"nb")</f>
        <v>19.29470047584903</v>
      </c>
      <c r="J310" s="206">
        <f>IFERROR('Tabel 11'!I310/'Tabel 12'!$F310*1000,"nb")</f>
        <v>1.1733263802881169</v>
      </c>
      <c r="K310" s="206">
        <f>IFERROR('Tabel 11'!J310/'Tabel 12'!$F310*1000,"nb")</f>
        <v>0</v>
      </c>
      <c r="L310" s="206">
        <f>IFERROR('Tabel 11'!K310/'Tabel 12'!$F310*1000,"nb")</f>
        <v>4.8236751189622575</v>
      </c>
      <c r="M310" s="206">
        <f>IFERROR('Tabel 11'!L310/'Tabel 12'!$F310*1000,"nb")</f>
        <v>0</v>
      </c>
      <c r="N310" s="206">
        <f>IFERROR('Tabel 11'!M310/'Tabel 12'!$F310*1000,"nb")</f>
        <v>13.297698976598658</v>
      </c>
      <c r="O310" s="206">
        <f>IFERROR('Tabel 11'!N310/'Tabel 12'!$F310*1000,"nb")</f>
        <v>0</v>
      </c>
      <c r="P310" s="206">
        <f>IFERROR('Tabel 11'!O310/'Tabel 12'!$F310*1000,"nb")</f>
        <v>0</v>
      </c>
      <c r="Q310" s="206">
        <f>IFERROR('Tabel 11'!P310/'Tabel 12'!$F310*1000,"nb")</f>
        <v>0</v>
      </c>
      <c r="R310" s="206">
        <f>IFERROR('Tabel 11'!Q310/'Tabel 12'!$F310*1000,"nb")</f>
        <v>0</v>
      </c>
      <c r="S310" s="206">
        <f>IFERROR('Tabel 11'!R310/'Tabel 12'!$F310*1000,"nb")</f>
        <v>18.44729809008539</v>
      </c>
      <c r="T310" s="206">
        <f>IFERROR('Tabel 11'!S310/'Tabel 12'!$F310*1000,"nb")</f>
        <v>18.44729809008539</v>
      </c>
      <c r="U310" s="206">
        <f>IFERROR('Tabel 11'!T310/'Tabel 12'!$F310*1000,"nb")</f>
        <v>0</v>
      </c>
      <c r="V310" s="206">
        <f>IFERROR('Tabel 11'!U310/'Tabel 12'!$F310*1000,"nb")</f>
        <v>0</v>
      </c>
      <c r="W310" s="206">
        <f>IFERROR('Tabel 11'!V310/'Tabel 12'!$F310*1000,"nb")</f>
        <v>0</v>
      </c>
      <c r="X310" s="206"/>
      <c r="Y310" s="206">
        <f>IFERROR('Tabel 11'!X310/'Tabel 12'!$F310*1000,"nb")</f>
        <v>3.0636855485300831</v>
      </c>
      <c r="Z310" s="1"/>
    </row>
    <row r="311" spans="4:26" x14ac:dyDescent="0.25">
      <c r="D311" s="1" t="s">
        <v>553</v>
      </c>
      <c r="E311" s="1" t="s">
        <v>554</v>
      </c>
      <c r="F311" s="94">
        <v>14456</v>
      </c>
      <c r="H311" s="206">
        <f>IFERROR('Tabel 11'!G311/'Tabel 12'!$F311*1000,"nb")</f>
        <v>21.928610957387939</v>
      </c>
      <c r="I311" s="206">
        <f>IFERROR('Tabel 11'!H311/'Tabel 12'!$F311*1000,"nb")</f>
        <v>10.099612617598229</v>
      </c>
      <c r="J311" s="206">
        <f>IFERROR('Tabel 11'!I311/'Tabel 12'!$F311*1000,"nb")</f>
        <v>0</v>
      </c>
      <c r="K311" s="206">
        <f>IFERROR('Tabel 11'!J311/'Tabel 12'!$F311*1000,"nb")</f>
        <v>0</v>
      </c>
      <c r="L311" s="206">
        <f>IFERROR('Tabel 11'!K311/'Tabel 12'!$F311*1000,"nb")</f>
        <v>0</v>
      </c>
      <c r="M311" s="206">
        <f>IFERROR('Tabel 11'!L311/'Tabel 12'!$F311*1000,"nb")</f>
        <v>0</v>
      </c>
      <c r="N311" s="206">
        <f>IFERROR('Tabel 11'!M311/'Tabel 12'!$F311*1000,"nb")</f>
        <v>10.099612617598229</v>
      </c>
      <c r="O311" s="206">
        <f>IFERROR('Tabel 11'!N311/'Tabel 12'!$F311*1000,"nb")</f>
        <v>4.5655783065855005</v>
      </c>
      <c r="P311" s="206">
        <f>IFERROR('Tabel 11'!O311/'Tabel 12'!$F311*1000,"nb")</f>
        <v>4.5655783065855005</v>
      </c>
      <c r="Q311" s="206">
        <f>IFERROR('Tabel 11'!P311/'Tabel 12'!$F311*1000,"nb")</f>
        <v>0</v>
      </c>
      <c r="R311" s="206">
        <f>IFERROR('Tabel 11'!Q311/'Tabel 12'!$F311*1000,"nb")</f>
        <v>0</v>
      </c>
      <c r="S311" s="206">
        <f>IFERROR('Tabel 11'!R311/'Tabel 12'!$F311*1000,"nb")</f>
        <v>7.2634200332042056</v>
      </c>
      <c r="T311" s="206">
        <f>IFERROR('Tabel 11'!S311/'Tabel 12'!$F311*1000,"nb")</f>
        <v>7.2634200332042056</v>
      </c>
      <c r="U311" s="206">
        <f>IFERROR('Tabel 11'!T311/'Tabel 12'!$F311*1000,"nb")</f>
        <v>0</v>
      </c>
      <c r="V311" s="206">
        <f>IFERROR('Tabel 11'!U311/'Tabel 12'!$F311*1000,"nb")</f>
        <v>0</v>
      </c>
      <c r="W311" s="206">
        <f>IFERROR('Tabel 11'!V311/'Tabel 12'!$F311*1000,"nb")</f>
        <v>0</v>
      </c>
      <c r="X311" s="206"/>
      <c r="Y311" s="206">
        <f>IFERROR('Tabel 11'!X311/'Tabel 12'!$F311*1000,"nb")</f>
        <v>0.13835085777531819</v>
      </c>
      <c r="Z311" s="1"/>
    </row>
    <row r="312" spans="4:26" x14ac:dyDescent="0.25">
      <c r="D312" s="1" t="s">
        <v>562</v>
      </c>
      <c r="E312" s="1" t="s">
        <v>563</v>
      </c>
      <c r="F312" s="94">
        <v>13639</v>
      </c>
      <c r="H312" s="206">
        <f>IFERROR('Tabel 11'!G312/'Tabel 12'!$F312*1000,"nb")</f>
        <v>55.869198621599821</v>
      </c>
      <c r="I312" s="206">
        <f>IFERROR('Tabel 11'!H312/'Tabel 12'!$F312*1000,"nb")</f>
        <v>35.11987682381406</v>
      </c>
      <c r="J312" s="206">
        <f>IFERROR('Tabel 11'!I312/'Tabel 12'!$F312*1000,"nb")</f>
        <v>0</v>
      </c>
      <c r="K312" s="206">
        <f>IFERROR('Tabel 11'!J312/'Tabel 12'!$F312*1000,"nb")</f>
        <v>0</v>
      </c>
      <c r="L312" s="206">
        <f>IFERROR('Tabel 11'!K312/'Tabel 12'!$F312*1000,"nb")</f>
        <v>4.1791920228755775</v>
      </c>
      <c r="M312" s="206">
        <f>IFERROR('Tabel 11'!L312/'Tabel 12'!$F312*1000,"nb")</f>
        <v>0</v>
      </c>
      <c r="N312" s="206">
        <f>IFERROR('Tabel 11'!M312/'Tabel 12'!$F312*1000,"nb")</f>
        <v>30.940684800938484</v>
      </c>
      <c r="O312" s="206">
        <f>IFERROR('Tabel 11'!N312/'Tabel 12'!$F312*1000,"nb")</f>
        <v>2.8594471735464477</v>
      </c>
      <c r="P312" s="206">
        <f>IFERROR('Tabel 11'!O312/'Tabel 12'!$F312*1000,"nb")</f>
        <v>2.8594471735464477</v>
      </c>
      <c r="Q312" s="206">
        <f>IFERROR('Tabel 11'!P312/'Tabel 12'!$F312*1000,"nb")</f>
        <v>0</v>
      </c>
      <c r="R312" s="206">
        <f>IFERROR('Tabel 11'!Q312/'Tabel 12'!$F312*1000,"nb")</f>
        <v>0</v>
      </c>
      <c r="S312" s="206">
        <f>IFERROR('Tabel 11'!R312/'Tabel 12'!$F312*1000,"nb")</f>
        <v>17.889874624239312</v>
      </c>
      <c r="T312" s="206">
        <f>IFERROR('Tabel 11'!S312/'Tabel 12'!$F312*1000,"nb")</f>
        <v>17.889874624239312</v>
      </c>
      <c r="U312" s="206">
        <f>IFERROR('Tabel 11'!T312/'Tabel 12'!$F312*1000,"nb")</f>
        <v>0</v>
      </c>
      <c r="V312" s="206">
        <f>IFERROR('Tabel 11'!U312/'Tabel 12'!$F312*1000,"nb")</f>
        <v>0</v>
      </c>
      <c r="W312" s="206">
        <f>IFERROR('Tabel 11'!V312/'Tabel 12'!$F312*1000,"nb")</f>
        <v>0</v>
      </c>
      <c r="X312" s="206"/>
      <c r="Y312" s="206">
        <f>IFERROR('Tabel 11'!X312/'Tabel 12'!$F312*1000,"nb")</f>
        <v>12.684214385218858</v>
      </c>
      <c r="Z312" s="1"/>
    </row>
    <row r="313" spans="4:26" x14ac:dyDescent="0.25">
      <c r="D313" s="1" t="s">
        <v>399</v>
      </c>
      <c r="E313" s="1" t="s">
        <v>400</v>
      </c>
      <c r="F313" s="94">
        <v>10110</v>
      </c>
      <c r="H313" s="206">
        <f>IFERROR('Tabel 11'!G313/'Tabel 12'!$F313*1000,"nb")</f>
        <v>41.444114737883289</v>
      </c>
      <c r="I313" s="206">
        <f>IFERROR('Tabel 11'!H313/'Tabel 12'!$F313*1000,"nb")</f>
        <v>13.452027695351138</v>
      </c>
      <c r="J313" s="206">
        <f>IFERROR('Tabel 11'!I313/'Tabel 12'!$F313*1000,"nb")</f>
        <v>2.5717111770524235</v>
      </c>
      <c r="K313" s="206">
        <f>IFERROR('Tabel 11'!J313/'Tabel 12'!$F313*1000,"nb")</f>
        <v>0</v>
      </c>
      <c r="L313" s="206">
        <f>IFERROR('Tabel 11'!K313/'Tabel 12'!$F313*1000,"nb")</f>
        <v>3.4619188921859543</v>
      </c>
      <c r="M313" s="206">
        <f>IFERROR('Tabel 11'!L313/'Tabel 12'!$F313*1000,"nb")</f>
        <v>0</v>
      </c>
      <c r="N313" s="206">
        <f>IFERROR('Tabel 11'!M313/'Tabel 12'!$F313*1000,"nb")</f>
        <v>7.4183976261127595</v>
      </c>
      <c r="O313" s="206">
        <f>IFERROR('Tabel 11'!N313/'Tabel 12'!$F313*1000,"nb")</f>
        <v>6.9238377843719086</v>
      </c>
      <c r="P313" s="206">
        <f>IFERROR('Tabel 11'!O313/'Tabel 12'!$F313*1000,"nb")</f>
        <v>6.9238377843719086</v>
      </c>
      <c r="Q313" s="206">
        <f>IFERROR('Tabel 11'!P313/'Tabel 12'!$F313*1000,"nb")</f>
        <v>0</v>
      </c>
      <c r="R313" s="206">
        <f>IFERROR('Tabel 11'!Q313/'Tabel 12'!$F313*1000,"nb")</f>
        <v>3.857566765578635</v>
      </c>
      <c r="S313" s="206">
        <f>IFERROR('Tabel 11'!R313/'Tabel 12'!$F313*1000,"nb")</f>
        <v>17.210682492581601</v>
      </c>
      <c r="T313" s="206">
        <f>IFERROR('Tabel 11'!S313/'Tabel 12'!$F313*1000,"nb")</f>
        <v>17.210682492581601</v>
      </c>
      <c r="U313" s="206">
        <f>IFERROR('Tabel 11'!T313/'Tabel 12'!$F313*1000,"nb")</f>
        <v>0</v>
      </c>
      <c r="V313" s="206">
        <f>IFERROR('Tabel 11'!U313/'Tabel 12'!$F313*1000,"nb")</f>
        <v>0</v>
      </c>
      <c r="W313" s="206">
        <f>IFERROR('Tabel 11'!V313/'Tabel 12'!$F313*1000,"nb")</f>
        <v>0</v>
      </c>
      <c r="X313" s="206"/>
      <c r="Y313" s="206">
        <f>IFERROR('Tabel 11'!X313/'Tabel 12'!$F313*1000,"nb")</f>
        <v>3.066271018793274</v>
      </c>
      <c r="Z313" s="1"/>
    </row>
    <row r="314" spans="4:26" x14ac:dyDescent="0.25">
      <c r="D314" s="1" t="s">
        <v>405</v>
      </c>
      <c r="E314" s="1" t="s">
        <v>406</v>
      </c>
      <c r="F314" s="94">
        <v>11954</v>
      </c>
      <c r="H314" s="206">
        <f>IFERROR('Tabel 11'!G314/'Tabel 12'!$F314*1000,"nb")</f>
        <v>22.335619876192073</v>
      </c>
      <c r="I314" s="206">
        <f>IFERROR('Tabel 11'!H314/'Tabel 12'!$F314*1000,"nb")</f>
        <v>8.532708716747532</v>
      </c>
      <c r="J314" s="206">
        <f>IFERROR('Tabel 11'!I314/'Tabel 12'!$F314*1000,"nb")</f>
        <v>0</v>
      </c>
      <c r="K314" s="206">
        <f>IFERROR('Tabel 11'!J314/'Tabel 12'!$F314*1000,"nb")</f>
        <v>0</v>
      </c>
      <c r="L314" s="206">
        <f>IFERROR('Tabel 11'!K314/'Tabel 12'!$F314*1000,"nb")</f>
        <v>0</v>
      </c>
      <c r="M314" s="206">
        <f>IFERROR('Tabel 11'!L314/'Tabel 12'!$F314*1000,"nb")</f>
        <v>0</v>
      </c>
      <c r="N314" s="206">
        <f>IFERROR('Tabel 11'!M314/'Tabel 12'!$F314*1000,"nb")</f>
        <v>8.532708716747532</v>
      </c>
      <c r="O314" s="206">
        <f>IFERROR('Tabel 11'!N314/'Tabel 12'!$F314*1000,"nb")</f>
        <v>0.41827003513468297</v>
      </c>
      <c r="P314" s="206">
        <f>IFERROR('Tabel 11'!O314/'Tabel 12'!$F314*1000,"nb")</f>
        <v>0.41827003513468297</v>
      </c>
      <c r="Q314" s="206">
        <f>IFERROR('Tabel 11'!P314/'Tabel 12'!$F314*1000,"nb")</f>
        <v>0</v>
      </c>
      <c r="R314" s="206">
        <f>IFERROR('Tabel 11'!Q314/'Tabel 12'!$F314*1000,"nb")</f>
        <v>1.6730801405387319</v>
      </c>
      <c r="S314" s="206">
        <f>IFERROR('Tabel 11'!R314/'Tabel 12'!$F314*1000,"nb")</f>
        <v>11.711560983771124</v>
      </c>
      <c r="T314" s="206">
        <f>IFERROR('Tabel 11'!S314/'Tabel 12'!$F314*1000,"nb")</f>
        <v>11.209636941609503</v>
      </c>
      <c r="U314" s="206">
        <f>IFERROR('Tabel 11'!T314/'Tabel 12'!$F314*1000,"nb")</f>
        <v>0.50192404216161957</v>
      </c>
      <c r="V314" s="206">
        <f>IFERROR('Tabel 11'!U314/'Tabel 12'!$F314*1000,"nb")</f>
        <v>0</v>
      </c>
      <c r="W314" s="206">
        <f>IFERROR('Tabel 11'!V314/'Tabel 12'!$F314*1000,"nb")</f>
        <v>0</v>
      </c>
      <c r="X314" s="206"/>
      <c r="Y314" s="206">
        <f>IFERROR('Tabel 11'!X314/'Tabel 12'!$F314*1000,"nb")</f>
        <v>0.25096202108080978</v>
      </c>
      <c r="Z314" s="1"/>
    </row>
    <row r="315" spans="4:26" x14ac:dyDescent="0.25">
      <c r="D315" s="1" t="s">
        <v>413</v>
      </c>
      <c r="E315" s="1" t="s">
        <v>414</v>
      </c>
      <c r="F315" s="94">
        <v>18637</v>
      </c>
      <c r="H315" s="206">
        <f>IFERROR('Tabel 11'!G315/'Tabel 12'!$F315*1000,"nb")</f>
        <v>77.748564683157156</v>
      </c>
      <c r="I315" s="206">
        <f>IFERROR('Tabel 11'!H315/'Tabel 12'!$F315*1000,"nb")</f>
        <v>33.213500026828349</v>
      </c>
      <c r="J315" s="206">
        <f>IFERROR('Tabel 11'!I315/'Tabel 12'!$F315*1000,"nb")</f>
        <v>7.5119386167301601</v>
      </c>
      <c r="K315" s="206">
        <f>IFERROR('Tabel 11'!J315/'Tabel 12'!$F315*1000,"nb")</f>
        <v>7.7802221387562369</v>
      </c>
      <c r="L315" s="206">
        <f>IFERROR('Tabel 11'!K315/'Tabel 12'!$F315*1000,"nb")</f>
        <v>10.087460428180501</v>
      </c>
      <c r="M315" s="206">
        <f>IFERROR('Tabel 11'!L315/'Tabel 12'!$F315*1000,"nb")</f>
        <v>1.0731340881043088</v>
      </c>
      <c r="N315" s="206">
        <f>IFERROR('Tabel 11'!M315/'Tabel 12'!$F315*1000,"nb")</f>
        <v>6.7607447550571447</v>
      </c>
      <c r="O315" s="206">
        <f>IFERROR('Tabel 11'!N315/'Tabel 12'!$F315*1000,"nb")</f>
        <v>11.053281107474378</v>
      </c>
      <c r="P315" s="206">
        <f>IFERROR('Tabel 11'!O315/'Tabel 12'!$F315*1000,"nb")</f>
        <v>2.9511187422868486</v>
      </c>
      <c r="Q315" s="206">
        <f>IFERROR('Tabel 11'!P315/'Tabel 12'!$F315*1000,"nb")</f>
        <v>8.1021623651875316</v>
      </c>
      <c r="R315" s="206">
        <f>IFERROR('Tabel 11'!Q315/'Tabel 12'!$F315*1000,"nb")</f>
        <v>11.643504855931749</v>
      </c>
      <c r="S315" s="206">
        <f>IFERROR('Tabel 11'!R315/'Tabel 12'!$F315*1000,"nb")</f>
        <v>21.838278692922682</v>
      </c>
      <c r="T315" s="206">
        <f>IFERROR('Tabel 11'!S315/'Tabel 12'!$F315*1000,"nb")</f>
        <v>18.404249610988892</v>
      </c>
      <c r="U315" s="206">
        <f>IFERROR('Tabel 11'!T315/'Tabel 12'!$F315*1000,"nb")</f>
        <v>0.64388045286258522</v>
      </c>
      <c r="V315" s="206">
        <f>IFERROR('Tabel 11'!U315/'Tabel 12'!$F315*1000,"nb")</f>
        <v>2.7901486290712025</v>
      </c>
      <c r="W315" s="206">
        <f>IFERROR('Tabel 11'!V315/'Tabel 12'!$F315*1000,"nb")</f>
        <v>0</v>
      </c>
      <c r="X315" s="206"/>
      <c r="Y315" s="206">
        <f>IFERROR('Tabel 11'!X315/'Tabel 12'!$F315*1000,"nb")</f>
        <v>5.2047003273058969</v>
      </c>
      <c r="Z315" s="1"/>
    </row>
    <row r="316" spans="4:26" x14ac:dyDescent="0.25">
      <c r="D316" s="1" t="s">
        <v>435</v>
      </c>
      <c r="E316" s="1" t="s">
        <v>436</v>
      </c>
      <c r="F316" s="94">
        <v>11565</v>
      </c>
      <c r="H316" s="206">
        <f>IFERROR('Tabel 11'!G316/'Tabel 12'!$F316*1000,"nb")</f>
        <v>59.403372243839165</v>
      </c>
      <c r="I316" s="206">
        <f>IFERROR('Tabel 11'!H316/'Tabel 12'!$F316*1000,"nb")</f>
        <v>3.5451794206658018</v>
      </c>
      <c r="J316" s="206">
        <f>IFERROR('Tabel 11'!I316/'Tabel 12'!$F316*1000,"nb")</f>
        <v>3.1128404669260701</v>
      </c>
      <c r="K316" s="206">
        <f>IFERROR('Tabel 11'!J316/'Tabel 12'!$F316*1000,"nb")</f>
        <v>0</v>
      </c>
      <c r="L316" s="206">
        <f>IFERROR('Tabel 11'!K316/'Tabel 12'!$F316*1000,"nb")</f>
        <v>0</v>
      </c>
      <c r="M316" s="206">
        <f>IFERROR('Tabel 11'!L316/'Tabel 12'!$F316*1000,"nb")</f>
        <v>0</v>
      </c>
      <c r="N316" s="206">
        <f>IFERROR('Tabel 11'!M316/'Tabel 12'!$F316*1000,"nb")</f>
        <v>0.43233895373973191</v>
      </c>
      <c r="O316" s="206">
        <f>IFERROR('Tabel 11'!N316/'Tabel 12'!$F316*1000,"nb")</f>
        <v>0</v>
      </c>
      <c r="P316" s="206">
        <f>IFERROR('Tabel 11'!O316/'Tabel 12'!$F316*1000,"nb")</f>
        <v>0</v>
      </c>
      <c r="Q316" s="206">
        <f>IFERROR('Tabel 11'!P316/'Tabel 12'!$F316*1000,"nb")</f>
        <v>0</v>
      </c>
      <c r="R316" s="206">
        <f>IFERROR('Tabel 11'!Q316/'Tabel 12'!$F316*1000,"nb")</f>
        <v>0.17293558149589278</v>
      </c>
      <c r="S316" s="206">
        <f>IFERROR('Tabel 11'!R316/'Tabel 12'!$F316*1000,"nb")</f>
        <v>55.685257241677476</v>
      </c>
      <c r="T316" s="206">
        <f>IFERROR('Tabel 11'!S316/'Tabel 12'!$F316*1000,"nb")</f>
        <v>21.703415477734541</v>
      </c>
      <c r="U316" s="206">
        <f>IFERROR('Tabel 11'!T316/'Tabel 12'!$F316*1000,"nb")</f>
        <v>1.556420233463035</v>
      </c>
      <c r="V316" s="206">
        <f>IFERROR('Tabel 11'!U316/'Tabel 12'!$F316*1000,"nb")</f>
        <v>32.425421530479902</v>
      </c>
      <c r="W316" s="206">
        <f>IFERROR('Tabel 11'!V316/'Tabel 12'!$F316*1000,"nb")</f>
        <v>0</v>
      </c>
      <c r="X316" s="206"/>
      <c r="Y316" s="206">
        <f>IFERROR('Tabel 11'!X316/'Tabel 12'!$F316*1000,"nb")</f>
        <v>0.51880674448767838</v>
      </c>
      <c r="Z316" s="1"/>
    </row>
    <row r="317" spans="4:26" x14ac:dyDescent="0.25">
      <c r="D317" s="1" t="s">
        <v>439</v>
      </c>
      <c r="E317" s="1" t="s">
        <v>440</v>
      </c>
      <c r="F317" s="94">
        <v>11398</v>
      </c>
      <c r="H317" s="206">
        <f>IFERROR('Tabel 11'!G317/'Tabel 12'!$F317*1000,"nb")</f>
        <v>62.554834181435339</v>
      </c>
      <c r="I317" s="206">
        <f>IFERROR('Tabel 11'!H317/'Tabel 12'!$F317*1000,"nb")</f>
        <v>5.8782242498683983</v>
      </c>
      <c r="J317" s="206">
        <f>IFERROR('Tabel 11'!I317/'Tabel 12'!$F317*1000,"nb")</f>
        <v>0</v>
      </c>
      <c r="K317" s="206">
        <f>IFERROR('Tabel 11'!J317/'Tabel 12'!$F317*1000,"nb")</f>
        <v>0</v>
      </c>
      <c r="L317" s="206">
        <f>IFERROR('Tabel 11'!K317/'Tabel 12'!$F317*1000,"nb")</f>
        <v>0</v>
      </c>
      <c r="M317" s="206">
        <f>IFERROR('Tabel 11'!L317/'Tabel 12'!$F317*1000,"nb")</f>
        <v>0</v>
      </c>
      <c r="N317" s="206">
        <f>IFERROR('Tabel 11'!M317/'Tabel 12'!$F317*1000,"nb")</f>
        <v>5.8782242498683983</v>
      </c>
      <c r="O317" s="206">
        <f>IFERROR('Tabel 11'!N317/'Tabel 12'!$F317*1000,"nb")</f>
        <v>32.374100719424462</v>
      </c>
      <c r="P317" s="206">
        <f>IFERROR('Tabel 11'!O317/'Tabel 12'!$F317*1000,"nb")</f>
        <v>31.058080364976313</v>
      </c>
      <c r="Q317" s="206">
        <f>IFERROR('Tabel 11'!P317/'Tabel 12'!$F317*1000,"nb")</f>
        <v>1.3160203544481488</v>
      </c>
      <c r="R317" s="206">
        <f>IFERROR('Tabel 11'!Q317/'Tabel 12'!$F317*1000,"nb")</f>
        <v>2.0178978768204949</v>
      </c>
      <c r="S317" s="206">
        <f>IFERROR('Tabel 11'!R317/'Tabel 12'!$F317*1000,"nb")</f>
        <v>22.284611335321983</v>
      </c>
      <c r="T317" s="206">
        <f>IFERROR('Tabel 11'!S317/'Tabel 12'!$F317*1000,"nb")</f>
        <v>21.582733812949641</v>
      </c>
      <c r="U317" s="206">
        <f>IFERROR('Tabel 11'!T317/'Tabel 12'!$F317*1000,"nb")</f>
        <v>0.70187752237234602</v>
      </c>
      <c r="V317" s="206">
        <f>IFERROR('Tabel 11'!U317/'Tabel 12'!$F317*1000,"nb")</f>
        <v>0</v>
      </c>
      <c r="W317" s="206">
        <f>IFERROR('Tabel 11'!V317/'Tabel 12'!$F317*1000,"nb")</f>
        <v>0</v>
      </c>
      <c r="X317" s="206"/>
      <c r="Y317" s="206">
        <f>IFERROR('Tabel 11'!X317/'Tabel 12'!$F317*1000,"nb")</f>
        <v>18.8629584137568</v>
      </c>
      <c r="Z317" s="1"/>
    </row>
    <row r="318" spans="4:26" x14ac:dyDescent="0.25">
      <c r="D318" s="1" t="s">
        <v>443</v>
      </c>
      <c r="E318" s="1" t="s">
        <v>444</v>
      </c>
      <c r="F318" s="94">
        <v>12009</v>
      </c>
      <c r="H318" s="206">
        <f>IFERROR('Tabel 11'!G318/'Tabel 12'!$F318*1000,"nb")</f>
        <v>49.879257223748859</v>
      </c>
      <c r="I318" s="206">
        <f>IFERROR('Tabel 11'!H318/'Tabel 12'!$F318*1000,"nb")</f>
        <v>21.06753268382047</v>
      </c>
      <c r="J318" s="206">
        <f>IFERROR('Tabel 11'!I318/'Tabel 12'!$F318*1000,"nb")</f>
        <v>1.582146723290865</v>
      </c>
      <c r="K318" s="206">
        <f>IFERROR('Tabel 11'!J318/'Tabel 12'!$F318*1000,"nb")</f>
        <v>0.74943792155883093</v>
      </c>
      <c r="L318" s="206">
        <f>IFERROR('Tabel 11'!K318/'Tabel 12'!$F318*1000,"nb")</f>
        <v>11.324839703555666</v>
      </c>
      <c r="M318" s="206">
        <f>IFERROR('Tabel 11'!L318/'Tabel 12'!$F318*1000,"nb")</f>
        <v>0</v>
      </c>
      <c r="N318" s="206">
        <f>IFERROR('Tabel 11'!M318/'Tabel 12'!$F318*1000,"nb")</f>
        <v>7.4111083354151051</v>
      </c>
      <c r="O318" s="206">
        <f>IFERROR('Tabel 11'!N318/'Tabel 12'!$F318*1000,"nb")</f>
        <v>4.6631692896993924</v>
      </c>
      <c r="P318" s="206">
        <f>IFERROR('Tabel 11'!O318/'Tabel 12'!$F318*1000,"nb")</f>
        <v>4.6631692896993924</v>
      </c>
      <c r="Q318" s="206">
        <f>IFERROR('Tabel 11'!P318/'Tabel 12'!$F318*1000,"nb")</f>
        <v>0</v>
      </c>
      <c r="R318" s="206">
        <f>IFERROR('Tabel 11'!Q318/'Tabel 12'!$F318*1000,"nb")</f>
        <v>0</v>
      </c>
      <c r="S318" s="206">
        <f>IFERROR('Tabel 11'!R318/'Tabel 12'!$F318*1000,"nb")</f>
        <v>24.148555250228995</v>
      </c>
      <c r="T318" s="206">
        <f>IFERROR('Tabel 11'!S318/'Tabel 12'!$F318*1000,"nb")</f>
        <v>24.148555250228995</v>
      </c>
      <c r="U318" s="206">
        <f>IFERROR('Tabel 11'!T318/'Tabel 12'!$F318*1000,"nb")</f>
        <v>0</v>
      </c>
      <c r="V318" s="206">
        <f>IFERROR('Tabel 11'!U318/'Tabel 12'!$F318*1000,"nb")</f>
        <v>0</v>
      </c>
      <c r="W318" s="206">
        <f>IFERROR('Tabel 11'!V318/'Tabel 12'!$F318*1000,"nb")</f>
        <v>0</v>
      </c>
      <c r="X318" s="206"/>
      <c r="Y318" s="206">
        <f>IFERROR('Tabel 11'!X318/'Tabel 12'!$F318*1000,"nb")</f>
        <v>8.8267132983595644</v>
      </c>
      <c r="Z318" s="1"/>
    </row>
    <row r="319" spans="4:26" x14ac:dyDescent="0.25">
      <c r="D319" s="1" t="s">
        <v>447</v>
      </c>
      <c r="E319" s="1" t="s">
        <v>448</v>
      </c>
      <c r="F319" s="94">
        <v>13656</v>
      </c>
      <c r="H319" s="206">
        <f>IFERROR('Tabel 11'!G319/'Tabel 12'!$F319*1000,"nb")</f>
        <v>135.1054481546573</v>
      </c>
      <c r="I319" s="206">
        <f>IFERROR('Tabel 11'!H319/'Tabel 12'!$F319*1000,"nb")</f>
        <v>59.82718219097832</v>
      </c>
      <c r="J319" s="206">
        <f>IFERROR('Tabel 11'!I319/'Tabel 12'!$F319*1000,"nb")</f>
        <v>0.51259519625073224</v>
      </c>
      <c r="K319" s="206">
        <f>IFERROR('Tabel 11'!J319/'Tabel 12'!$F319*1000,"nb")</f>
        <v>0.29291154071470415</v>
      </c>
      <c r="L319" s="206">
        <f>IFERROR('Tabel 11'!K319/'Tabel 12'!$F319*1000,"nb")</f>
        <v>42.472173403632105</v>
      </c>
      <c r="M319" s="206">
        <f>IFERROR('Tabel 11'!L319/'Tabel 12'!$F319*1000,"nb")</f>
        <v>0</v>
      </c>
      <c r="N319" s="206">
        <f>IFERROR('Tabel 11'!M319/'Tabel 12'!$F319*1000,"nb")</f>
        <v>16.549502050380784</v>
      </c>
      <c r="O319" s="206">
        <f>IFERROR('Tabel 11'!N319/'Tabel 12'!$F319*1000,"nb")</f>
        <v>25.336848271821911</v>
      </c>
      <c r="P319" s="206">
        <f>IFERROR('Tabel 11'!O319/'Tabel 12'!$F319*1000,"nb")</f>
        <v>25.336848271821911</v>
      </c>
      <c r="Q319" s="206">
        <f>IFERROR('Tabel 11'!P319/'Tabel 12'!$F319*1000,"nb")</f>
        <v>0</v>
      </c>
      <c r="R319" s="206">
        <f>IFERROR('Tabel 11'!Q319/'Tabel 12'!$F319*1000,"nb")</f>
        <v>27.314001171646165</v>
      </c>
      <c r="S319" s="206">
        <f>IFERROR('Tabel 11'!R319/'Tabel 12'!$F319*1000,"nb")</f>
        <v>22.627416520210897</v>
      </c>
      <c r="T319" s="206">
        <f>IFERROR('Tabel 11'!S319/'Tabel 12'!$F319*1000,"nb")</f>
        <v>21.236086701816053</v>
      </c>
      <c r="U319" s="206">
        <f>IFERROR('Tabel 11'!T319/'Tabel 12'!$F319*1000,"nb")</f>
        <v>1.3913298183948446</v>
      </c>
      <c r="V319" s="206">
        <f>IFERROR('Tabel 11'!U319/'Tabel 12'!$F319*1000,"nb")</f>
        <v>0</v>
      </c>
      <c r="W319" s="206">
        <f>IFERROR('Tabel 11'!V319/'Tabel 12'!$F319*1000,"nb")</f>
        <v>5.6385471587580556</v>
      </c>
      <c r="X319" s="206"/>
      <c r="Y319" s="206">
        <f>IFERROR('Tabel 11'!X319/'Tabel 12'!$F319*1000,"nb")</f>
        <v>18.966022261277093</v>
      </c>
      <c r="Z319" s="1"/>
    </row>
    <row r="320" spans="4:26" x14ac:dyDescent="0.25">
      <c r="D320" s="1" t="s">
        <v>449</v>
      </c>
      <c r="E320" s="1" t="s">
        <v>450</v>
      </c>
      <c r="F320" s="94">
        <v>13632</v>
      </c>
      <c r="H320" s="206">
        <f>IFERROR('Tabel 11'!G320/'Tabel 12'!$F320*1000,"nb")</f>
        <v>13.571009389671362</v>
      </c>
      <c r="I320" s="206">
        <f>IFERROR('Tabel 11'!H320/'Tabel 12'!$F320*1000,"nb")</f>
        <v>3.0809859154929575</v>
      </c>
      <c r="J320" s="206">
        <f>IFERROR('Tabel 11'!I320/'Tabel 12'!$F320*1000,"nb")</f>
        <v>0.44014084507042256</v>
      </c>
      <c r="K320" s="206">
        <f>IFERROR('Tabel 11'!J320/'Tabel 12'!$F320*1000,"nb")</f>
        <v>0</v>
      </c>
      <c r="L320" s="206">
        <f>IFERROR('Tabel 11'!K320/'Tabel 12'!$F320*1000,"nb")</f>
        <v>0.88028169014084512</v>
      </c>
      <c r="M320" s="206">
        <f>IFERROR('Tabel 11'!L320/'Tabel 12'!$F320*1000,"nb")</f>
        <v>0</v>
      </c>
      <c r="N320" s="206">
        <f>IFERROR('Tabel 11'!M320/'Tabel 12'!$F320*1000,"nb")</f>
        <v>1.7605633802816902</v>
      </c>
      <c r="O320" s="206">
        <f>IFERROR('Tabel 11'!N320/'Tabel 12'!$F320*1000,"nb")</f>
        <v>0.66021126760563376</v>
      </c>
      <c r="P320" s="206">
        <f>IFERROR('Tabel 11'!O320/'Tabel 12'!$F320*1000,"nb")</f>
        <v>0.66021126760563376</v>
      </c>
      <c r="Q320" s="206">
        <f>IFERROR('Tabel 11'!P320/'Tabel 12'!$F320*1000,"nb")</f>
        <v>0</v>
      </c>
      <c r="R320" s="206">
        <f>IFERROR('Tabel 11'!Q320/'Tabel 12'!$F320*1000,"nb")</f>
        <v>8.4360328638497659</v>
      </c>
      <c r="S320" s="206">
        <f>IFERROR('Tabel 11'!R320/'Tabel 12'!$F320*1000,"nb")</f>
        <v>1.3937793427230047</v>
      </c>
      <c r="T320" s="206">
        <f>IFERROR('Tabel 11'!S320/'Tabel 12'!$F320*1000,"nb")</f>
        <v>7.3356807511737093E-2</v>
      </c>
      <c r="U320" s="206">
        <f>IFERROR('Tabel 11'!T320/'Tabel 12'!$F320*1000,"nb")</f>
        <v>1.3204225352112675</v>
      </c>
      <c r="V320" s="206">
        <f>IFERROR('Tabel 11'!U320/'Tabel 12'!$F320*1000,"nb")</f>
        <v>0</v>
      </c>
      <c r="W320" s="206">
        <f>IFERROR('Tabel 11'!V320/'Tabel 12'!$F320*1000,"nb")</f>
        <v>0</v>
      </c>
      <c r="X320" s="206"/>
      <c r="Y320" s="206">
        <f>IFERROR('Tabel 11'!X320/'Tabel 12'!$F320*1000,"nb")</f>
        <v>0.88028169014084512</v>
      </c>
      <c r="Z320" s="1"/>
    </row>
    <row r="321" spans="4:26" x14ac:dyDescent="0.25">
      <c r="D321" s="1" t="s">
        <v>455</v>
      </c>
      <c r="E321" s="1" t="s">
        <v>456</v>
      </c>
      <c r="F321" s="94">
        <v>17168</v>
      </c>
      <c r="H321" s="206">
        <f>IFERROR('Tabel 11'!G321/'Tabel 12'!$F321*1000,"nb")</f>
        <v>75.023299161230199</v>
      </c>
      <c r="I321" s="206">
        <f>IFERROR('Tabel 11'!H321/'Tabel 12'!$F321*1000,"nb")</f>
        <v>26.619291705498604</v>
      </c>
      <c r="J321" s="206">
        <f>IFERROR('Tabel 11'!I321/'Tabel 12'!$F321*1000,"nb")</f>
        <v>1.4561975768872319</v>
      </c>
      <c r="K321" s="206">
        <f>IFERROR('Tabel 11'!J321/'Tabel 12'!$F321*1000,"nb")</f>
        <v>0</v>
      </c>
      <c r="L321" s="206">
        <f>IFERROR('Tabel 11'!K321/'Tabel 12'!$F321*1000,"nb")</f>
        <v>0</v>
      </c>
      <c r="M321" s="206">
        <f>IFERROR('Tabel 11'!L321/'Tabel 12'!$F321*1000,"nb")</f>
        <v>0</v>
      </c>
      <c r="N321" s="206">
        <f>IFERROR('Tabel 11'!M321/'Tabel 12'!$F321*1000,"nb")</f>
        <v>25.16309412861137</v>
      </c>
      <c r="O321" s="206">
        <f>IFERROR('Tabel 11'!N321/'Tabel 12'!$F321*1000,"nb")</f>
        <v>9.6109040074557317</v>
      </c>
      <c r="P321" s="206">
        <f>IFERROR('Tabel 11'!O321/'Tabel 12'!$F321*1000,"nb")</f>
        <v>9.6109040074557317</v>
      </c>
      <c r="Q321" s="206">
        <f>IFERROR('Tabel 11'!P321/'Tabel 12'!$F321*1000,"nb")</f>
        <v>0</v>
      </c>
      <c r="R321" s="206">
        <f>IFERROR('Tabel 11'!Q321/'Tabel 12'!$F321*1000,"nb")</f>
        <v>1.1649580615097856</v>
      </c>
      <c r="S321" s="206">
        <f>IFERROR('Tabel 11'!R321/'Tabel 12'!$F321*1000,"nb")</f>
        <v>37.628145386766079</v>
      </c>
      <c r="T321" s="206">
        <f>IFERROR('Tabel 11'!S321/'Tabel 12'!$F321*1000,"nb")</f>
        <v>35.472972972972968</v>
      </c>
      <c r="U321" s="206">
        <f>IFERROR('Tabel 11'!T321/'Tabel 12'!$F321*1000,"nb")</f>
        <v>2.1551724137931032</v>
      </c>
      <c r="V321" s="206">
        <f>IFERROR('Tabel 11'!U321/'Tabel 12'!$F321*1000,"nb")</f>
        <v>0</v>
      </c>
      <c r="W321" s="206">
        <f>IFERROR('Tabel 11'!V321/'Tabel 12'!$F321*1000,"nb")</f>
        <v>0</v>
      </c>
      <c r="X321" s="206"/>
      <c r="Y321" s="206">
        <f>IFERROR('Tabel 11'!X321/'Tabel 12'!$F321*1000,"nb")</f>
        <v>12.057315936626281</v>
      </c>
      <c r="Z321" s="1"/>
    </row>
    <row r="322" spans="4:26" x14ac:dyDescent="0.25">
      <c r="D322" s="1" t="s">
        <v>459</v>
      </c>
      <c r="E322" s="1" t="s">
        <v>460</v>
      </c>
      <c r="F322" s="94">
        <v>19838</v>
      </c>
      <c r="H322" s="206">
        <f>IFERROR('Tabel 11'!G322/'Tabel 12'!$F322*1000,"nb")</f>
        <v>61.246093356185099</v>
      </c>
      <c r="I322" s="206">
        <f>IFERROR('Tabel 11'!H322/'Tabel 12'!$F322*1000,"nb")</f>
        <v>14.31595927008771</v>
      </c>
      <c r="J322" s="206">
        <f>IFERROR('Tabel 11'!I322/'Tabel 12'!$F322*1000,"nb")</f>
        <v>4.2847061195685043</v>
      </c>
      <c r="K322" s="206">
        <f>IFERROR('Tabel 11'!J322/'Tabel 12'!$F322*1000,"nb")</f>
        <v>1.5626575259602782</v>
      </c>
      <c r="L322" s="206">
        <f>IFERROR('Tabel 11'!K322/'Tabel 12'!$F322*1000,"nb")</f>
        <v>0.4536747656013711</v>
      </c>
      <c r="M322" s="206">
        <f>IFERROR('Tabel 11'!L322/'Tabel 12'!$F322*1000,"nb")</f>
        <v>0</v>
      </c>
      <c r="N322" s="206">
        <f>IFERROR('Tabel 11'!M322/'Tabel 12'!$F322*1000,"nb")</f>
        <v>8.0149208589575558</v>
      </c>
      <c r="O322" s="206">
        <f>IFERROR('Tabel 11'!N322/'Tabel 12'!$F322*1000,"nb")</f>
        <v>8.8718620828712584</v>
      </c>
      <c r="P322" s="206">
        <f>IFERROR('Tabel 11'!O322/'Tabel 12'!$F322*1000,"nb")</f>
        <v>0.80653291662465976</v>
      </c>
      <c r="Q322" s="206">
        <f>IFERROR('Tabel 11'!P322/'Tabel 12'!$F322*1000,"nb")</f>
        <v>8.0653291662465971</v>
      </c>
      <c r="R322" s="206">
        <f>IFERROR('Tabel 11'!Q322/'Tabel 12'!$F322*1000,"nb")</f>
        <v>8.5694122391370087</v>
      </c>
      <c r="S322" s="206">
        <f>IFERROR('Tabel 11'!R322/'Tabel 12'!$F322*1000,"nb")</f>
        <v>29.488859764089121</v>
      </c>
      <c r="T322" s="206">
        <f>IFERROR('Tabel 11'!S322/'Tabel 12'!$F322*1000,"nb")</f>
        <v>23.288637967537053</v>
      </c>
      <c r="U322" s="206">
        <f>IFERROR('Tabel 11'!T322/'Tabel 12'!$F322*1000,"nb")</f>
        <v>0.55449138017945365</v>
      </c>
      <c r="V322" s="206">
        <f>IFERROR('Tabel 11'!U322/'Tabel 12'!$F322*1000,"nb")</f>
        <v>5.6457304163726185</v>
      </c>
      <c r="W322" s="206">
        <f>IFERROR('Tabel 11'!V322/'Tabel 12'!$F322*1000,"nb")</f>
        <v>0</v>
      </c>
      <c r="X322" s="206"/>
      <c r="Y322" s="206">
        <f>IFERROR('Tabel 11'!X322/'Tabel 12'!$F322*1000,"nb")</f>
        <v>5.3432805726383705</v>
      </c>
      <c r="Z322" s="1"/>
    </row>
    <row r="323" spans="4:26" x14ac:dyDescent="0.25">
      <c r="D323" s="1" t="s">
        <v>624</v>
      </c>
      <c r="E323" s="1" t="s">
        <v>625</v>
      </c>
      <c r="F323" s="94">
        <v>17439</v>
      </c>
      <c r="H323" s="206">
        <f>IFERROR('Tabel 11'!G323/'Tabel 12'!$F323*1000,"nb")</f>
        <v>178.67997018177647</v>
      </c>
      <c r="I323" s="206">
        <f>IFERROR('Tabel 11'!H323/'Tabel 12'!$F323*1000,"nb")</f>
        <v>81.598715522679058</v>
      </c>
      <c r="J323" s="206">
        <f>IFERROR('Tabel 11'!I323/'Tabel 12'!$F323*1000,"nb")</f>
        <v>34.405642525374162</v>
      </c>
      <c r="K323" s="206">
        <f>IFERROR('Tabel 11'!J323/'Tabel 12'!$F323*1000,"nb")</f>
        <v>1.1755261196169506</v>
      </c>
      <c r="L323" s="206">
        <f>IFERROR('Tabel 11'!K323/'Tabel 12'!$F323*1000,"nb")</f>
        <v>7.5979127243534608</v>
      </c>
      <c r="M323" s="206">
        <f>IFERROR('Tabel 11'!L323/'Tabel 12'!$F323*1000,"nb")</f>
        <v>0</v>
      </c>
      <c r="N323" s="206">
        <f>IFERROR('Tabel 11'!M323/'Tabel 12'!$F323*1000,"nb")</f>
        <v>38.413899879580249</v>
      </c>
      <c r="O323" s="206">
        <f>IFERROR('Tabel 11'!N323/'Tabel 12'!$F323*1000,"nb")</f>
        <v>35.781868226389129</v>
      </c>
      <c r="P323" s="206">
        <f>IFERROR('Tabel 11'!O323/'Tabel 12'!$F323*1000,"nb")</f>
        <v>28.734445782441654</v>
      </c>
      <c r="Q323" s="206">
        <f>IFERROR('Tabel 11'!P323/'Tabel 12'!$F323*1000,"nb")</f>
        <v>7.0474224439474744</v>
      </c>
      <c r="R323" s="206">
        <f>IFERROR('Tabel 11'!Q323/'Tabel 12'!$F323*1000,"nb")</f>
        <v>41.458799243075866</v>
      </c>
      <c r="S323" s="206">
        <f>IFERROR('Tabel 11'!R323/'Tabel 12'!$F323*1000,"nb")</f>
        <v>19.840587189632434</v>
      </c>
      <c r="T323" s="206">
        <f>IFERROR('Tabel 11'!S323/'Tabel 12'!$F323*1000,"nb")</f>
        <v>16.434428579620391</v>
      </c>
      <c r="U323" s="206">
        <f>IFERROR('Tabel 11'!T323/'Tabel 12'!$F323*1000,"nb")</f>
        <v>0.6594414817363381</v>
      </c>
      <c r="V323" s="206">
        <f>IFERROR('Tabel 11'!U323/'Tabel 12'!$F323*1000,"nb")</f>
        <v>2.7467171282757041</v>
      </c>
      <c r="W323" s="206">
        <f>IFERROR('Tabel 11'!V323/'Tabel 12'!$F323*1000,"nb")</f>
        <v>0</v>
      </c>
      <c r="X323" s="206"/>
      <c r="Y323" s="206">
        <f>IFERROR('Tabel 11'!X323/'Tabel 12'!$F323*1000,"nb")</f>
        <v>4.4153907907563505</v>
      </c>
      <c r="Z323" s="1"/>
    </row>
    <row r="324" spans="4:26" x14ac:dyDescent="0.25">
      <c r="D324" s="1" t="s">
        <v>638</v>
      </c>
      <c r="E324" s="1" t="s">
        <v>639</v>
      </c>
      <c r="F324" s="94">
        <v>18413</v>
      </c>
      <c r="H324" s="206">
        <f>IFERROR('Tabel 11'!G324/'Tabel 12'!$F324*1000,"nb")</f>
        <v>22.91859012654103</v>
      </c>
      <c r="I324" s="206">
        <f>IFERROR('Tabel 11'!H324/'Tabel 12'!$F324*1000,"nb")</f>
        <v>0</v>
      </c>
      <c r="J324" s="206">
        <f>IFERROR('Tabel 11'!I324/'Tabel 12'!$F324*1000,"nb")</f>
        <v>0</v>
      </c>
      <c r="K324" s="206">
        <f>IFERROR('Tabel 11'!J324/'Tabel 12'!$F324*1000,"nb")</f>
        <v>0</v>
      </c>
      <c r="L324" s="206">
        <f>IFERROR('Tabel 11'!K324/'Tabel 12'!$F324*1000,"nb")</f>
        <v>0</v>
      </c>
      <c r="M324" s="206">
        <f>IFERROR('Tabel 11'!L324/'Tabel 12'!$F324*1000,"nb")</f>
        <v>0</v>
      </c>
      <c r="N324" s="206">
        <f>IFERROR('Tabel 11'!M324/'Tabel 12'!$F324*1000,"nb")</f>
        <v>0</v>
      </c>
      <c r="O324" s="206">
        <f>IFERROR('Tabel 11'!N324/'Tabel 12'!$F324*1000,"nb")</f>
        <v>0.86895128441861735</v>
      </c>
      <c r="P324" s="206">
        <f>IFERROR('Tabel 11'!O324/'Tabel 12'!$F324*1000,"nb")</f>
        <v>0.86895128441861735</v>
      </c>
      <c r="Q324" s="206">
        <f>IFERROR('Tabel 11'!P324/'Tabel 12'!$F324*1000,"nb")</f>
        <v>0</v>
      </c>
      <c r="R324" s="206">
        <f>IFERROR('Tabel 11'!Q324/'Tabel 12'!$F324*1000,"nb")</f>
        <v>0</v>
      </c>
      <c r="S324" s="206">
        <f>IFERROR('Tabel 11'!R324/'Tabel 12'!$F324*1000,"nb")</f>
        <v>22.049638842122413</v>
      </c>
      <c r="T324" s="206">
        <f>IFERROR('Tabel 11'!S324/'Tabel 12'!$F324*1000,"nb")</f>
        <v>21.34361592353229</v>
      </c>
      <c r="U324" s="206">
        <f>IFERROR('Tabel 11'!T324/'Tabel 12'!$F324*1000,"nb")</f>
        <v>0.70602291859012656</v>
      </c>
      <c r="V324" s="206">
        <f>IFERROR('Tabel 11'!U324/'Tabel 12'!$F324*1000,"nb")</f>
        <v>0</v>
      </c>
      <c r="W324" s="206">
        <f>IFERROR('Tabel 11'!V324/'Tabel 12'!$F324*1000,"nb")</f>
        <v>0</v>
      </c>
      <c r="X324" s="206"/>
      <c r="Y324" s="206">
        <f>IFERROR('Tabel 11'!X324/'Tabel 12'!$F324*1000,"nb")</f>
        <v>4.181828056264596</v>
      </c>
      <c r="Z324" s="1"/>
    </row>
    <row r="325" spans="4:26" x14ac:dyDescent="0.25">
      <c r="D325" s="1" t="s">
        <v>572</v>
      </c>
      <c r="E325" s="1" t="s">
        <v>573</v>
      </c>
      <c r="F325" s="94">
        <v>10138</v>
      </c>
      <c r="H325" s="206">
        <f>IFERROR('Tabel 11'!G325/'Tabel 12'!$F325*1000,"nb")</f>
        <v>58.196883014401266</v>
      </c>
      <c r="I325" s="206">
        <f>IFERROR('Tabel 11'!H325/'Tabel 12'!$F325*1000,"nb")</f>
        <v>3.0578023278753208</v>
      </c>
      <c r="J325" s="206">
        <f>IFERROR('Tabel 11'!I325/'Tabel 12'!$F325*1000,"nb")</f>
        <v>0</v>
      </c>
      <c r="K325" s="206">
        <f>IFERROR('Tabel 11'!J325/'Tabel 12'!$F325*1000,"nb")</f>
        <v>0</v>
      </c>
      <c r="L325" s="206">
        <f>IFERROR('Tabel 11'!K325/'Tabel 12'!$F325*1000,"nb")</f>
        <v>0</v>
      </c>
      <c r="M325" s="206">
        <f>IFERROR('Tabel 11'!L325/'Tabel 12'!$F325*1000,"nb")</f>
        <v>0</v>
      </c>
      <c r="N325" s="206">
        <f>IFERROR('Tabel 11'!M325/'Tabel 12'!$F325*1000,"nb")</f>
        <v>3.0578023278753208</v>
      </c>
      <c r="O325" s="206">
        <f>IFERROR('Tabel 11'!N325/'Tabel 12'!$F325*1000,"nb")</f>
        <v>15.584927993687117</v>
      </c>
      <c r="P325" s="206">
        <f>IFERROR('Tabel 11'!O325/'Tabel 12'!$F325*1000,"nb")</f>
        <v>15.584927993687117</v>
      </c>
      <c r="Q325" s="206">
        <f>IFERROR('Tabel 11'!P325/'Tabel 12'!$F325*1000,"nb")</f>
        <v>0</v>
      </c>
      <c r="R325" s="206">
        <f>IFERROR('Tabel 11'!Q325/'Tabel 12'!$F325*1000,"nb")</f>
        <v>15.683566778457287</v>
      </c>
      <c r="S325" s="206">
        <f>IFERROR('Tabel 11'!R325/'Tabel 12'!$F325*1000,"nb")</f>
        <v>23.870585914381536</v>
      </c>
      <c r="T325" s="206">
        <f>IFERROR('Tabel 11'!S325/'Tabel 12'!$F325*1000,"nb")</f>
        <v>23.870585914381536</v>
      </c>
      <c r="U325" s="206">
        <f>IFERROR('Tabel 11'!T325/'Tabel 12'!$F325*1000,"nb")</f>
        <v>0</v>
      </c>
      <c r="V325" s="206">
        <f>IFERROR('Tabel 11'!U325/'Tabel 12'!$F325*1000,"nb")</f>
        <v>0</v>
      </c>
      <c r="W325" s="206">
        <f>IFERROR('Tabel 11'!V325/'Tabel 12'!$F325*1000,"nb")</f>
        <v>0</v>
      </c>
      <c r="X325" s="206"/>
      <c r="Y325" s="206">
        <f>IFERROR('Tabel 11'!X325/'Tabel 12'!$F325*1000,"nb")</f>
        <v>6.6087985796014994</v>
      </c>
      <c r="Z325" s="1"/>
    </row>
    <row r="326" spans="4:26" x14ac:dyDescent="0.25">
      <c r="D326" s="1" t="s">
        <v>674</v>
      </c>
      <c r="E326" s="1" t="s">
        <v>675</v>
      </c>
      <c r="F326" s="94">
        <v>14900</v>
      </c>
      <c r="H326" s="206">
        <f>IFERROR('Tabel 11'!G326/'Tabel 12'!$F326*1000,"nb")</f>
        <v>62.75167785234899</v>
      </c>
      <c r="I326" s="206">
        <f>IFERROR('Tabel 11'!H326/'Tabel 12'!$F326*1000,"nb")</f>
        <v>47.516778523489933</v>
      </c>
      <c r="J326" s="206">
        <f>IFERROR('Tabel 11'!I326/'Tabel 12'!$F326*1000,"nb")</f>
        <v>0</v>
      </c>
      <c r="K326" s="206">
        <f>IFERROR('Tabel 11'!J326/'Tabel 12'!$F326*1000,"nb")</f>
        <v>0</v>
      </c>
      <c r="L326" s="206">
        <f>IFERROR('Tabel 11'!K326/'Tabel 12'!$F326*1000,"nb")</f>
        <v>6.3758389261744961</v>
      </c>
      <c r="M326" s="206">
        <f>IFERROR('Tabel 11'!L326/'Tabel 12'!$F326*1000,"nb")</f>
        <v>0</v>
      </c>
      <c r="N326" s="206">
        <f>IFERROR('Tabel 11'!M326/'Tabel 12'!$F326*1000,"nb")</f>
        <v>41.140939597315437</v>
      </c>
      <c r="O326" s="206">
        <f>IFERROR('Tabel 11'!N326/'Tabel 12'!$F326*1000,"nb")</f>
        <v>0</v>
      </c>
      <c r="P326" s="206">
        <f>IFERROR('Tabel 11'!O326/'Tabel 12'!$F326*1000,"nb")</f>
        <v>0</v>
      </c>
      <c r="Q326" s="206">
        <f>IFERROR('Tabel 11'!P326/'Tabel 12'!$F326*1000,"nb")</f>
        <v>0</v>
      </c>
      <c r="R326" s="206">
        <f>IFERROR('Tabel 11'!Q326/'Tabel 12'!$F326*1000,"nb")</f>
        <v>0.73825503355704691</v>
      </c>
      <c r="S326" s="206">
        <f>IFERROR('Tabel 11'!R326/'Tabel 12'!$F326*1000,"nb")</f>
        <v>14.496644295302014</v>
      </c>
      <c r="T326" s="206">
        <f>IFERROR('Tabel 11'!S326/'Tabel 12'!$F326*1000,"nb")</f>
        <v>13.557046979865772</v>
      </c>
      <c r="U326" s="206">
        <f>IFERROR('Tabel 11'!T326/'Tabel 12'!$F326*1000,"nb")</f>
        <v>0</v>
      </c>
      <c r="V326" s="206">
        <f>IFERROR('Tabel 11'!U326/'Tabel 12'!$F326*1000,"nb")</f>
        <v>0.93959731543624159</v>
      </c>
      <c r="W326" s="206">
        <f>IFERROR('Tabel 11'!V326/'Tabel 12'!$F326*1000,"nb")</f>
        <v>0</v>
      </c>
      <c r="X326" s="206"/>
      <c r="Y326" s="206">
        <f>IFERROR('Tabel 11'!X326/'Tabel 12'!$F326*1000,"nb")</f>
        <v>26.711409395973156</v>
      </c>
      <c r="Z326" s="1"/>
    </row>
    <row r="327" spans="4:26" x14ac:dyDescent="0.25">
      <c r="D327" s="1" t="s">
        <v>144</v>
      </c>
      <c r="E327" s="1" t="s">
        <v>145</v>
      </c>
      <c r="F327" s="94">
        <v>19581</v>
      </c>
      <c r="H327" s="206">
        <f>IFERROR('Tabel 11'!G327/'Tabel 12'!$F327*1000,"nb")</f>
        <v>27.73096368929064</v>
      </c>
      <c r="I327" s="206">
        <f>IFERROR('Tabel 11'!H327/'Tabel 12'!$F327*1000,"nb")</f>
        <v>5.6176906184566668</v>
      </c>
      <c r="J327" s="206">
        <f>IFERROR('Tabel 11'!I327/'Tabel 12'!$F327*1000,"nb")</f>
        <v>0.51069914713242426</v>
      </c>
      <c r="K327" s="206">
        <f>IFERROR('Tabel 11'!J327/'Tabel 12'!$F327*1000,"nb")</f>
        <v>0</v>
      </c>
      <c r="L327" s="206">
        <f>IFERROR('Tabel 11'!K327/'Tabel 12'!$F327*1000,"nb")</f>
        <v>2.0938665032429395</v>
      </c>
      <c r="M327" s="206">
        <f>IFERROR('Tabel 11'!L327/'Tabel 12'!$F327*1000,"nb")</f>
        <v>0.10213982942648486</v>
      </c>
      <c r="N327" s="206">
        <f>IFERROR('Tabel 11'!M327/'Tabel 12'!$F327*1000,"nb")</f>
        <v>2.9109851386548184</v>
      </c>
      <c r="O327" s="206">
        <f>IFERROR('Tabel 11'!N327/'Tabel 12'!$F327*1000,"nb")</f>
        <v>2.4002859915223942</v>
      </c>
      <c r="P327" s="206">
        <f>IFERROR('Tabel 11'!O327/'Tabel 12'!$F327*1000,"nb")</f>
        <v>2.4002859915223942</v>
      </c>
      <c r="Q327" s="206">
        <f>IFERROR('Tabel 11'!P327/'Tabel 12'!$F327*1000,"nb")</f>
        <v>0</v>
      </c>
      <c r="R327" s="206">
        <f>IFERROR('Tabel 11'!Q327/'Tabel 12'!$F327*1000,"nb")</f>
        <v>3.064194882794546</v>
      </c>
      <c r="S327" s="206">
        <f>IFERROR('Tabel 11'!R327/'Tabel 12'!$F327*1000,"nb")</f>
        <v>16.648792196517032</v>
      </c>
      <c r="T327" s="206">
        <f>IFERROR('Tabel 11'!S327/'Tabel 12'!$F327*1000,"nb")</f>
        <v>16.087023134671366</v>
      </c>
      <c r="U327" s="206">
        <f>IFERROR('Tabel 11'!T327/'Tabel 12'!$F327*1000,"nb")</f>
        <v>0.56176906184566677</v>
      </c>
      <c r="V327" s="206">
        <f>IFERROR('Tabel 11'!U327/'Tabel 12'!$F327*1000,"nb")</f>
        <v>0</v>
      </c>
      <c r="W327" s="206">
        <f>IFERROR('Tabel 11'!V327/'Tabel 12'!$F327*1000,"nb")</f>
        <v>0</v>
      </c>
      <c r="X327" s="206"/>
      <c r="Y327" s="206">
        <f>IFERROR('Tabel 11'!X327/'Tabel 12'!$F327*1000,"nb")</f>
        <v>0.51069914713242426</v>
      </c>
      <c r="Z327" s="1"/>
    </row>
    <row r="328" spans="4:26" x14ac:dyDescent="0.25">
      <c r="D328" s="1" t="s">
        <v>595</v>
      </c>
      <c r="E328" s="1" t="s">
        <v>596</v>
      </c>
      <c r="F328" s="94">
        <v>12882</v>
      </c>
      <c r="H328" s="206">
        <f>IFERROR('Tabel 11'!G328/'Tabel 12'!$F328*1000,"nb")</f>
        <v>62.335041142679707</v>
      </c>
      <c r="I328" s="206">
        <f>IFERROR('Tabel 11'!H328/'Tabel 12'!$F328*1000,"nb")</f>
        <v>16.612327278372923</v>
      </c>
      <c r="J328" s="206">
        <f>IFERROR('Tabel 11'!I328/'Tabel 12'!$F328*1000,"nb")</f>
        <v>6.7536096879366552</v>
      </c>
      <c r="K328" s="206">
        <f>IFERROR('Tabel 11'!J328/'Tabel 12'!$F328*1000,"nb")</f>
        <v>0.2328830926874709</v>
      </c>
      <c r="L328" s="206">
        <f>IFERROR('Tabel 11'!K328/'Tabel 12'!$F328*1000,"nb")</f>
        <v>9.1600683123738538</v>
      </c>
      <c r="M328" s="206">
        <f>IFERROR('Tabel 11'!L328/'Tabel 12'!$F328*1000,"nb")</f>
        <v>0.4657661853749418</v>
      </c>
      <c r="N328" s="206">
        <f>IFERROR('Tabel 11'!M328/'Tabel 12'!$F328*1000,"nb")</f>
        <v>0</v>
      </c>
      <c r="O328" s="206">
        <f>IFERROR('Tabel 11'!N328/'Tabel 12'!$F328*1000,"nb")</f>
        <v>8.5390467318739329</v>
      </c>
      <c r="P328" s="206">
        <f>IFERROR('Tabel 11'!O328/'Tabel 12'!$F328*1000,"nb")</f>
        <v>8.5390467318739329</v>
      </c>
      <c r="Q328" s="206">
        <f>IFERROR('Tabel 11'!P328/'Tabel 12'!$F328*1000,"nb")</f>
        <v>0</v>
      </c>
      <c r="R328" s="206">
        <f>IFERROR('Tabel 11'!Q328/'Tabel 12'!$F328*1000,"nb")</f>
        <v>8.3837913367489509</v>
      </c>
      <c r="S328" s="206">
        <f>IFERROR('Tabel 11'!R328/'Tabel 12'!$F328*1000,"nb")</f>
        <v>28.799875795683899</v>
      </c>
      <c r="T328" s="206">
        <f>IFERROR('Tabel 11'!S328/'Tabel 12'!$F328*1000,"nb")</f>
        <v>28.799875795683899</v>
      </c>
      <c r="U328" s="206">
        <f>IFERROR('Tabel 11'!T328/'Tabel 12'!$F328*1000,"nb")</f>
        <v>0</v>
      </c>
      <c r="V328" s="206">
        <f>IFERROR('Tabel 11'!U328/'Tabel 12'!$F328*1000,"nb")</f>
        <v>0</v>
      </c>
      <c r="W328" s="206">
        <f>IFERROR('Tabel 11'!V328/'Tabel 12'!$F328*1000,"nb")</f>
        <v>0</v>
      </c>
      <c r="X328" s="206"/>
      <c r="Y328" s="206">
        <f>IFERROR('Tabel 11'!X328/'Tabel 12'!$F328*1000,"nb")</f>
        <v>1.2420431609998448</v>
      </c>
      <c r="Z328" s="1"/>
    </row>
    <row r="329" spans="4:26" x14ac:dyDescent="0.25">
      <c r="D329" s="1" t="s">
        <v>270</v>
      </c>
      <c r="E329" s="1" t="s">
        <v>271</v>
      </c>
      <c r="F329" s="94">
        <v>16817</v>
      </c>
      <c r="H329" s="206">
        <f>IFERROR('Tabel 11'!G329/'Tabel 12'!$F329*1000,"nb")</f>
        <v>48.403401320092762</v>
      </c>
      <c r="I329" s="206">
        <f>IFERROR('Tabel 11'!H329/'Tabel 12'!$F329*1000,"nb")</f>
        <v>9.3357911637033961</v>
      </c>
      <c r="J329" s="206">
        <f>IFERROR('Tabel 11'!I329/'Tabel 12'!$F329*1000,"nb")</f>
        <v>0</v>
      </c>
      <c r="K329" s="206">
        <f>IFERROR('Tabel 11'!J329/'Tabel 12'!$F329*1000,"nb")</f>
        <v>0</v>
      </c>
      <c r="L329" s="206">
        <f>IFERROR('Tabel 11'!K329/'Tabel 12'!$F329*1000,"nb")</f>
        <v>0.5351727418683474</v>
      </c>
      <c r="M329" s="206">
        <f>IFERROR('Tabel 11'!L329/'Tabel 12'!$F329*1000,"nb")</f>
        <v>0</v>
      </c>
      <c r="N329" s="206">
        <f>IFERROR('Tabel 11'!M329/'Tabel 12'!$F329*1000,"nb")</f>
        <v>8.8006184218350469</v>
      </c>
      <c r="O329" s="206">
        <f>IFERROR('Tabel 11'!N329/'Tabel 12'!$F329*1000,"nb")</f>
        <v>22.001546054587621</v>
      </c>
      <c r="P329" s="206">
        <f>IFERROR('Tabel 11'!O329/'Tabel 12'!$F329*1000,"nb")</f>
        <v>22.001546054587621</v>
      </c>
      <c r="Q329" s="206">
        <f>IFERROR('Tabel 11'!P329/'Tabel 12'!$F329*1000,"nb")</f>
        <v>0</v>
      </c>
      <c r="R329" s="206">
        <f>IFERROR('Tabel 11'!Q329/'Tabel 12'!$F329*1000,"nb")</f>
        <v>2.5569364333709936</v>
      </c>
      <c r="S329" s="206">
        <f>IFERROR('Tabel 11'!R329/'Tabel 12'!$F329*1000,"nb")</f>
        <v>14.509127668430756</v>
      </c>
      <c r="T329" s="206">
        <f>IFERROR('Tabel 11'!S329/'Tabel 12'!$F329*1000,"nb")</f>
        <v>14.509127668430756</v>
      </c>
      <c r="U329" s="206">
        <f>IFERROR('Tabel 11'!T329/'Tabel 12'!$F329*1000,"nb")</f>
        <v>0</v>
      </c>
      <c r="V329" s="206">
        <f>IFERROR('Tabel 11'!U329/'Tabel 12'!$F329*1000,"nb")</f>
        <v>0</v>
      </c>
      <c r="W329" s="206">
        <f>IFERROR('Tabel 11'!V329/'Tabel 12'!$F329*1000,"nb")</f>
        <v>0</v>
      </c>
      <c r="X329" s="206"/>
      <c r="Y329" s="206">
        <f>IFERROR('Tabel 11'!X329/'Tabel 12'!$F329*1000,"nb")</f>
        <v>1.7839091395611584</v>
      </c>
      <c r="Z329" s="1"/>
    </row>
    <row r="330" spans="4:26" x14ac:dyDescent="0.25">
      <c r="D330" s="1" t="s">
        <v>192</v>
      </c>
      <c r="E330" s="1" t="s">
        <v>193</v>
      </c>
      <c r="F330" s="94">
        <v>12176</v>
      </c>
      <c r="H330" s="206">
        <f>IFERROR('Tabel 11'!G330/'Tabel 12'!$F330*1000,"nb")</f>
        <v>32.440867279894874</v>
      </c>
      <c r="I330" s="206">
        <f>IFERROR('Tabel 11'!H330/'Tabel 12'!$F330*1000,"nb")</f>
        <v>5.6668856767411304</v>
      </c>
      <c r="J330" s="206">
        <f>IFERROR('Tabel 11'!I330/'Tabel 12'!$F330*1000,"nb")</f>
        <v>0</v>
      </c>
      <c r="K330" s="206">
        <f>IFERROR('Tabel 11'!J330/'Tabel 12'!$F330*1000,"nb")</f>
        <v>0</v>
      </c>
      <c r="L330" s="206">
        <f>IFERROR('Tabel 11'!K330/'Tabel 12'!$F330*1000,"nb")</f>
        <v>5.6668856767411304</v>
      </c>
      <c r="M330" s="206">
        <f>IFERROR('Tabel 11'!L330/'Tabel 12'!$F330*1000,"nb")</f>
        <v>0</v>
      </c>
      <c r="N330" s="206">
        <f>IFERROR('Tabel 11'!M330/'Tabel 12'!$F330*1000,"nb")</f>
        <v>0</v>
      </c>
      <c r="O330" s="206">
        <f>IFERROR('Tabel 11'!N330/'Tabel 12'!$F330*1000,"nb")</f>
        <v>0.90341655716162939</v>
      </c>
      <c r="P330" s="206">
        <f>IFERROR('Tabel 11'!O330/'Tabel 12'!$F330*1000,"nb")</f>
        <v>0.90341655716162939</v>
      </c>
      <c r="Q330" s="206">
        <f>IFERROR('Tabel 11'!P330/'Tabel 12'!$F330*1000,"nb")</f>
        <v>0</v>
      </c>
      <c r="R330" s="206">
        <f>IFERROR('Tabel 11'!Q330/'Tabel 12'!$F330*1000,"nb")</f>
        <v>0</v>
      </c>
      <c r="S330" s="206">
        <f>IFERROR('Tabel 11'!R330/'Tabel 12'!$F330*1000,"nb")</f>
        <v>25.870565045992116</v>
      </c>
      <c r="T330" s="206">
        <f>IFERROR('Tabel 11'!S330/'Tabel 12'!$F330*1000,"nb")</f>
        <v>25.295663600525625</v>
      </c>
      <c r="U330" s="206">
        <f>IFERROR('Tabel 11'!T330/'Tabel 12'!$F330*1000,"nb")</f>
        <v>0.57490144546649147</v>
      </c>
      <c r="V330" s="206">
        <f>IFERROR('Tabel 11'!U330/'Tabel 12'!$F330*1000,"nb")</f>
        <v>0</v>
      </c>
      <c r="W330" s="206">
        <f>IFERROR('Tabel 11'!V330/'Tabel 12'!$F330*1000,"nb")</f>
        <v>0</v>
      </c>
      <c r="X330" s="206"/>
      <c r="Y330" s="206">
        <f>IFERROR('Tabel 11'!X330/'Tabel 12'!$F330*1000,"nb")</f>
        <v>6.6524310118265442</v>
      </c>
      <c r="Z330" s="1"/>
    </row>
    <row r="331" spans="4:26" x14ac:dyDescent="0.25">
      <c r="D331" s="1" t="s">
        <v>284</v>
      </c>
      <c r="E331" s="1" t="s">
        <v>285</v>
      </c>
      <c r="F331" s="94">
        <v>19528</v>
      </c>
      <c r="H331" s="206">
        <f>IFERROR('Tabel 11'!G331/'Tabel 12'!$F331*1000,"nb")</f>
        <v>39.020893076607948</v>
      </c>
      <c r="I331" s="206">
        <f>IFERROR('Tabel 11'!H331/'Tabel 12'!$F331*1000,"nb")</f>
        <v>14.440802949610815</v>
      </c>
      <c r="J331" s="206">
        <f>IFERROR('Tabel 11'!I331/'Tabel 12'!$F331*1000,"nb")</f>
        <v>12.187628021302745</v>
      </c>
      <c r="K331" s="206">
        <f>IFERROR('Tabel 11'!J331/'Tabel 12'!$F331*1000,"nb")</f>
        <v>0</v>
      </c>
      <c r="L331" s="206">
        <f>IFERROR('Tabel 11'!K331/'Tabel 12'!$F331*1000,"nb")</f>
        <v>0.20483408439164277</v>
      </c>
      <c r="M331" s="206">
        <f>IFERROR('Tabel 11'!L331/'Tabel 12'!$F331*1000,"nb")</f>
        <v>2.0483408439164279</v>
      </c>
      <c r="N331" s="206">
        <f>IFERROR('Tabel 11'!M331/'Tabel 12'!$F331*1000,"nb")</f>
        <v>0</v>
      </c>
      <c r="O331" s="206">
        <f>IFERROR('Tabel 11'!N331/'Tabel 12'!$F331*1000,"nb")</f>
        <v>5.0696435886931592</v>
      </c>
      <c r="P331" s="206">
        <f>IFERROR('Tabel 11'!O331/'Tabel 12'!$F331*1000,"nb")</f>
        <v>5.0696435886931592</v>
      </c>
      <c r="Q331" s="206">
        <f>IFERROR('Tabel 11'!P331/'Tabel 12'!$F331*1000,"nb")</f>
        <v>0</v>
      </c>
      <c r="R331" s="206">
        <f>IFERROR('Tabel 11'!Q331/'Tabel 12'!$F331*1000,"nb")</f>
        <v>3.2773453502662844</v>
      </c>
      <c r="S331" s="206">
        <f>IFERROR('Tabel 11'!R331/'Tabel 12'!$F331*1000,"nb")</f>
        <v>16.23310118803769</v>
      </c>
      <c r="T331" s="206">
        <f>IFERROR('Tabel 11'!S331/'Tabel 12'!$F331*1000,"nb")</f>
        <v>15.721015977058581</v>
      </c>
      <c r="U331" s="206">
        <f>IFERROR('Tabel 11'!T331/'Tabel 12'!$F331*1000,"nb")</f>
        <v>0.51208521097910698</v>
      </c>
      <c r="V331" s="206">
        <f>IFERROR('Tabel 11'!U331/'Tabel 12'!$F331*1000,"nb")</f>
        <v>0</v>
      </c>
      <c r="W331" s="206">
        <f>IFERROR('Tabel 11'!V331/'Tabel 12'!$F331*1000,"nb")</f>
        <v>0</v>
      </c>
      <c r="X331" s="206"/>
      <c r="Y331" s="206">
        <f>IFERROR('Tabel 11'!X331/'Tabel 12'!$F331*1000,"nb")</f>
        <v>1.5874641540352314</v>
      </c>
      <c r="Z331" s="1"/>
    </row>
    <row r="332" spans="4:26" x14ac:dyDescent="0.25">
      <c r="D332" s="1" t="s">
        <v>300</v>
      </c>
      <c r="E332" s="1" t="s">
        <v>301</v>
      </c>
      <c r="F332" s="94">
        <v>15698</v>
      </c>
      <c r="H332" s="206">
        <f>IFERROR('Tabel 11'!G332/'Tabel 12'!$F332*1000,"nb")</f>
        <v>88.036692572302201</v>
      </c>
      <c r="I332" s="206">
        <f>IFERROR('Tabel 11'!H332/'Tabel 12'!$F332*1000,"nb")</f>
        <v>52.299656007134665</v>
      </c>
      <c r="J332" s="206">
        <f>IFERROR('Tabel 11'!I332/'Tabel 12'!$F332*1000,"nb")</f>
        <v>23.56988151356861</v>
      </c>
      <c r="K332" s="206">
        <f>IFERROR('Tabel 11'!J332/'Tabel 12'!$F332*1000,"nb")</f>
        <v>3.5036310358007388</v>
      </c>
      <c r="L332" s="206">
        <f>IFERROR('Tabel 11'!K332/'Tabel 12'!$F332*1000,"nb")</f>
        <v>12.676774111351765</v>
      </c>
      <c r="M332" s="206">
        <f>IFERROR('Tabel 11'!L332/'Tabel 12'!$F332*1000,"nb")</f>
        <v>5.2235953624665559</v>
      </c>
      <c r="N332" s="206">
        <f>IFERROR('Tabel 11'!M332/'Tabel 12'!$F332*1000,"nb")</f>
        <v>7.3257739839469993</v>
      </c>
      <c r="O332" s="206">
        <f>IFERROR('Tabel 11'!N332/'Tabel 12'!$F332*1000,"nb")</f>
        <v>6.5613453943177475</v>
      </c>
      <c r="P332" s="206">
        <f>IFERROR('Tabel 11'!O332/'Tabel 12'!$F332*1000,"nb")</f>
        <v>6.5613453943177475</v>
      </c>
      <c r="Q332" s="206">
        <f>IFERROR('Tabel 11'!P332/'Tabel 12'!$F332*1000,"nb")</f>
        <v>0</v>
      </c>
      <c r="R332" s="206">
        <f>IFERROR('Tabel 11'!Q332/'Tabel 12'!$F332*1000,"nb")</f>
        <v>8.6635240157981919</v>
      </c>
      <c r="S332" s="206">
        <f>IFERROR('Tabel 11'!R332/'Tabel 12'!$F332*1000,"nb")</f>
        <v>20.512167155051596</v>
      </c>
      <c r="T332" s="206">
        <f>IFERROR('Tabel 11'!S332/'Tabel 12'!$F332*1000,"nb")</f>
        <v>19.875143330360558</v>
      </c>
      <c r="U332" s="206">
        <f>IFERROR('Tabel 11'!T332/'Tabel 12'!$F332*1000,"nb")</f>
        <v>0.63702382469104346</v>
      </c>
      <c r="V332" s="206">
        <f>IFERROR('Tabel 11'!U332/'Tabel 12'!$F332*1000,"nb")</f>
        <v>0</v>
      </c>
      <c r="W332" s="206">
        <f>IFERROR('Tabel 11'!V332/'Tabel 12'!$F332*1000,"nb")</f>
        <v>0</v>
      </c>
      <c r="X332" s="206"/>
      <c r="Y332" s="206">
        <f>IFERROR('Tabel 11'!X332/'Tabel 12'!$F332*1000,"nb")</f>
        <v>20.193655242706079</v>
      </c>
      <c r="Z332" s="1"/>
    </row>
    <row r="333" spans="4:26" x14ac:dyDescent="0.25">
      <c r="D333" s="1" t="s">
        <v>306</v>
      </c>
      <c r="E333" s="1" t="s">
        <v>307</v>
      </c>
      <c r="F333" s="94">
        <v>18842</v>
      </c>
      <c r="H333" s="206">
        <f>IFERROR('Tabel 11'!G333/'Tabel 12'!$F333*1000,"nb")</f>
        <v>53.815943105827408</v>
      </c>
      <c r="I333" s="206">
        <f>IFERROR('Tabel 11'!H333/'Tabel 12'!$F333*1000,"nb")</f>
        <v>12.312917949262287</v>
      </c>
      <c r="J333" s="206">
        <f>IFERROR('Tabel 11'!I333/'Tabel 12'!$F333*1000,"nb")</f>
        <v>0</v>
      </c>
      <c r="K333" s="206">
        <f>IFERROR('Tabel 11'!J333/'Tabel 12'!$F333*1000,"nb")</f>
        <v>0</v>
      </c>
      <c r="L333" s="206">
        <f>IFERROR('Tabel 11'!K333/'Tabel 12'!$F333*1000,"nb")</f>
        <v>0</v>
      </c>
      <c r="M333" s="206">
        <f>IFERROR('Tabel 11'!L333/'Tabel 12'!$F333*1000,"nb")</f>
        <v>0</v>
      </c>
      <c r="N333" s="206">
        <f>IFERROR('Tabel 11'!M333/'Tabel 12'!$F333*1000,"nb")</f>
        <v>12.312917949262287</v>
      </c>
      <c r="O333" s="206">
        <f>IFERROR('Tabel 11'!N333/'Tabel 12'!$F333*1000,"nb")</f>
        <v>16.505678802674876</v>
      </c>
      <c r="P333" s="206">
        <f>IFERROR('Tabel 11'!O333/'Tabel 12'!$F333*1000,"nb")</f>
        <v>3.8212503980469168</v>
      </c>
      <c r="Q333" s="206">
        <f>IFERROR('Tabel 11'!P333/'Tabel 12'!$F333*1000,"nb")</f>
        <v>12.684428404627958</v>
      </c>
      <c r="R333" s="206">
        <f>IFERROR('Tabel 11'!Q333/'Tabel 12'!$F333*1000,"nb")</f>
        <v>11.145313660970173</v>
      </c>
      <c r="S333" s="206">
        <f>IFERROR('Tabel 11'!R333/'Tabel 12'!$F333*1000,"nb")</f>
        <v>13.852032692920073</v>
      </c>
      <c r="T333" s="206">
        <f>IFERROR('Tabel 11'!S333/'Tabel 12'!$F333*1000,"nb")</f>
        <v>13.268230548774016</v>
      </c>
      <c r="U333" s="206">
        <f>IFERROR('Tabel 11'!T333/'Tabel 12'!$F333*1000,"nb")</f>
        <v>0.58380214414605669</v>
      </c>
      <c r="V333" s="206">
        <f>IFERROR('Tabel 11'!U333/'Tabel 12'!$F333*1000,"nb")</f>
        <v>0</v>
      </c>
      <c r="W333" s="206">
        <f>IFERROR('Tabel 11'!V333/'Tabel 12'!$F333*1000,"nb")</f>
        <v>0</v>
      </c>
      <c r="X333" s="206"/>
      <c r="Y333" s="206">
        <f>IFERROR('Tabel 11'!X333/'Tabel 12'!$F333*1000,"nb")</f>
        <v>3.8743233202420124</v>
      </c>
      <c r="Z333" s="1"/>
    </row>
    <row r="334" spans="4:26" x14ac:dyDescent="0.25">
      <c r="D334" s="1" t="s">
        <v>316</v>
      </c>
      <c r="E334" s="1" t="s">
        <v>317</v>
      </c>
      <c r="F334" s="94">
        <v>17552</v>
      </c>
      <c r="H334" s="206">
        <f>IFERROR('Tabel 11'!G334/'Tabel 12'!$F334*1000,"nb")</f>
        <v>49.510027347310846</v>
      </c>
      <c r="I334" s="206">
        <f>IFERROR('Tabel 11'!H334/'Tabel 12'!$F334*1000,"nb")</f>
        <v>23.757976298997264</v>
      </c>
      <c r="J334" s="206">
        <f>IFERROR('Tabel 11'!I334/'Tabel 12'!$F334*1000,"nb")</f>
        <v>15.496809480401094</v>
      </c>
      <c r="K334" s="206">
        <f>IFERROR('Tabel 11'!J334/'Tabel 12'!$F334*1000,"nb")</f>
        <v>0.34184138559708299</v>
      </c>
      <c r="L334" s="206">
        <f>IFERROR('Tabel 11'!K334/'Tabel 12'!$F334*1000,"nb")</f>
        <v>4.8997265268915227</v>
      </c>
      <c r="M334" s="206">
        <f>IFERROR('Tabel 11'!L334/'Tabel 12'!$F334*1000,"nb")</f>
        <v>0</v>
      </c>
      <c r="N334" s="206">
        <f>IFERROR('Tabel 11'!M334/'Tabel 12'!$F334*1000,"nb")</f>
        <v>3.0195989061075661</v>
      </c>
      <c r="O334" s="206">
        <f>IFERROR('Tabel 11'!N334/'Tabel 12'!$F334*1000,"nb")</f>
        <v>0</v>
      </c>
      <c r="P334" s="206">
        <f>IFERROR('Tabel 11'!O334/'Tabel 12'!$F334*1000,"nb")</f>
        <v>0</v>
      </c>
      <c r="Q334" s="206">
        <f>IFERROR('Tabel 11'!P334/'Tabel 12'!$F334*1000,"nb")</f>
        <v>0</v>
      </c>
      <c r="R334" s="206">
        <f>IFERROR('Tabel 11'!Q334/'Tabel 12'!$F334*1000,"nb")</f>
        <v>3.4184138559708299</v>
      </c>
      <c r="S334" s="206">
        <f>IFERROR('Tabel 11'!R334/'Tabel 12'!$F334*1000,"nb")</f>
        <v>22.333637192342753</v>
      </c>
      <c r="T334" s="206">
        <f>IFERROR('Tabel 11'!S334/'Tabel 12'!$F334*1000,"nb")</f>
        <v>21.592980856882406</v>
      </c>
      <c r="U334" s="206">
        <f>IFERROR('Tabel 11'!T334/'Tabel 12'!$F334*1000,"nb")</f>
        <v>0.51276207839562449</v>
      </c>
      <c r="V334" s="206">
        <f>IFERROR('Tabel 11'!U334/'Tabel 12'!$F334*1000,"nb")</f>
        <v>0.22789425706472197</v>
      </c>
      <c r="W334" s="206">
        <f>IFERROR('Tabel 11'!V334/'Tabel 12'!$F334*1000,"nb")</f>
        <v>0</v>
      </c>
      <c r="X334" s="206"/>
      <c r="Y334" s="206">
        <f>IFERROR('Tabel 11'!X334/'Tabel 12'!$F334*1000,"nb")</f>
        <v>5.7543299908842291</v>
      </c>
      <c r="Z334" s="1"/>
    </row>
    <row r="335" spans="4:26" x14ac:dyDescent="0.25">
      <c r="D335" s="1" t="s">
        <v>463</v>
      </c>
      <c r="E335" s="1" t="s">
        <v>464</v>
      </c>
      <c r="F335" s="94">
        <v>17312</v>
      </c>
      <c r="H335" s="206">
        <f>IFERROR('Tabel 11'!G335/'Tabel 12'!$F335*1000,"nb")</f>
        <v>31.59658040665434</v>
      </c>
      <c r="I335" s="206">
        <f>IFERROR('Tabel 11'!H335/'Tabel 12'!$F335*1000,"nb")</f>
        <v>9.4731977818853981</v>
      </c>
      <c r="J335" s="206">
        <f>IFERROR('Tabel 11'!I335/'Tabel 12'!$F335*1000,"nb")</f>
        <v>0.23105360443622922</v>
      </c>
      <c r="K335" s="206">
        <f>IFERROR('Tabel 11'!J335/'Tabel 12'!$F335*1000,"nb")</f>
        <v>0</v>
      </c>
      <c r="L335" s="206">
        <f>IFERROR('Tabel 11'!K335/'Tabel 12'!$F335*1000,"nb")</f>
        <v>8.6645101663585962</v>
      </c>
      <c r="M335" s="206">
        <f>IFERROR('Tabel 11'!L335/'Tabel 12'!$F335*1000,"nb")</f>
        <v>0</v>
      </c>
      <c r="N335" s="206">
        <f>IFERROR('Tabel 11'!M335/'Tabel 12'!$F335*1000,"nb")</f>
        <v>0.57763401109057311</v>
      </c>
      <c r="O335" s="206">
        <f>IFERROR('Tabel 11'!N335/'Tabel 12'!$F335*1000,"nb")</f>
        <v>0.80868761552680224</v>
      </c>
      <c r="P335" s="206">
        <f>IFERROR('Tabel 11'!O335/'Tabel 12'!$F335*1000,"nb")</f>
        <v>0.80868761552680224</v>
      </c>
      <c r="Q335" s="206">
        <f>IFERROR('Tabel 11'!P335/'Tabel 12'!$F335*1000,"nb")</f>
        <v>0</v>
      </c>
      <c r="R335" s="206">
        <f>IFERROR('Tabel 11'!Q335/'Tabel 12'!$F335*1000,"nb")</f>
        <v>7.3937153419593349</v>
      </c>
      <c r="S335" s="206">
        <f>IFERROR('Tabel 11'!R335/'Tabel 12'!$F335*1000,"nb")</f>
        <v>13.920979667282809</v>
      </c>
      <c r="T335" s="206">
        <f>IFERROR('Tabel 11'!S335/'Tabel 12'!$F335*1000,"nb")</f>
        <v>13.920979667282809</v>
      </c>
      <c r="U335" s="206">
        <f>IFERROR('Tabel 11'!T335/'Tabel 12'!$F335*1000,"nb")</f>
        <v>0</v>
      </c>
      <c r="V335" s="206">
        <f>IFERROR('Tabel 11'!U335/'Tabel 12'!$F335*1000,"nb")</f>
        <v>0</v>
      </c>
      <c r="W335" s="206">
        <f>IFERROR('Tabel 11'!V335/'Tabel 12'!$F335*1000,"nb")</f>
        <v>0.98197781885397417</v>
      </c>
      <c r="X335" s="206"/>
      <c r="Y335" s="206">
        <f>IFERROR('Tabel 11'!X335/'Tabel 12'!$F335*1000,"nb")</f>
        <v>15.365064695009242</v>
      </c>
      <c r="Z335" s="1"/>
    </row>
    <row r="336" spans="4:26" x14ac:dyDescent="0.25">
      <c r="D336" s="1" t="s">
        <v>328</v>
      </c>
      <c r="E336" s="1" t="s">
        <v>329</v>
      </c>
      <c r="F336" s="94">
        <v>17544</v>
      </c>
      <c r="H336" s="206">
        <f>IFERROR('Tabel 11'!G336/'Tabel 12'!$F336*1000,"nb")</f>
        <v>20.633834929320564</v>
      </c>
      <c r="I336" s="206">
        <f>IFERROR('Tabel 11'!H336/'Tabel 12'!$F336*1000,"nb")</f>
        <v>1.994984040127679</v>
      </c>
      <c r="J336" s="206">
        <f>IFERROR('Tabel 11'!I336/'Tabel 12'!$F336*1000,"nb")</f>
        <v>1.994984040127679</v>
      </c>
      <c r="K336" s="206">
        <f>IFERROR('Tabel 11'!J336/'Tabel 12'!$F336*1000,"nb")</f>
        <v>0</v>
      </c>
      <c r="L336" s="206">
        <f>IFERROR('Tabel 11'!K336/'Tabel 12'!$F336*1000,"nb")</f>
        <v>0</v>
      </c>
      <c r="M336" s="206">
        <f>IFERROR('Tabel 11'!L336/'Tabel 12'!$F336*1000,"nb")</f>
        <v>0</v>
      </c>
      <c r="N336" s="206">
        <f>IFERROR('Tabel 11'!M336/'Tabel 12'!$F336*1000,"nb")</f>
        <v>0</v>
      </c>
      <c r="O336" s="206">
        <f>IFERROR('Tabel 11'!N336/'Tabel 12'!$F336*1000,"nb")</f>
        <v>0.56999544003647973</v>
      </c>
      <c r="P336" s="206">
        <f>IFERROR('Tabel 11'!O336/'Tabel 12'!$F336*1000,"nb")</f>
        <v>0.56999544003647973</v>
      </c>
      <c r="Q336" s="206">
        <f>IFERROR('Tabel 11'!P336/'Tabel 12'!$F336*1000,"nb")</f>
        <v>0</v>
      </c>
      <c r="R336" s="206">
        <f>IFERROR('Tabel 11'!Q336/'Tabel 12'!$F336*1000,"nb")</f>
        <v>0.85499316005471959</v>
      </c>
      <c r="S336" s="206">
        <f>IFERROR('Tabel 11'!R336/'Tabel 12'!$F336*1000,"nb")</f>
        <v>17.213862289101687</v>
      </c>
      <c r="T336" s="206">
        <f>IFERROR('Tabel 11'!S336/'Tabel 12'!$F336*1000,"nb")</f>
        <v>16.58686730506156</v>
      </c>
      <c r="U336" s="206">
        <f>IFERROR('Tabel 11'!T336/'Tabel 12'!$F336*1000,"nb")</f>
        <v>0.62699498404012766</v>
      </c>
      <c r="V336" s="206">
        <f>IFERROR('Tabel 11'!U336/'Tabel 12'!$F336*1000,"nb")</f>
        <v>0</v>
      </c>
      <c r="W336" s="206">
        <f>IFERROR('Tabel 11'!V336/'Tabel 12'!$F336*1000,"nb")</f>
        <v>0.96899224806201545</v>
      </c>
      <c r="X336" s="206"/>
      <c r="Y336" s="206">
        <f>IFERROR('Tabel 11'!X336/'Tabel 12'!$F336*1000,"nb")</f>
        <v>0.96899224806201545</v>
      </c>
      <c r="Z336" s="1"/>
    </row>
    <row r="337" spans="4:26" x14ac:dyDescent="0.25">
      <c r="D337" s="1" t="s">
        <v>465</v>
      </c>
      <c r="E337" s="1" t="s">
        <v>466</v>
      </c>
      <c r="F337" s="94">
        <v>16333</v>
      </c>
      <c r="H337" s="206">
        <f>IFERROR('Tabel 11'!G337/'Tabel 12'!$F337*1000,"nb")</f>
        <v>65.633992530459807</v>
      </c>
      <c r="I337" s="206">
        <f>IFERROR('Tabel 11'!H337/'Tabel 12'!$F337*1000,"nb")</f>
        <v>42.551888814057428</v>
      </c>
      <c r="J337" s="206">
        <f>IFERROR('Tabel 11'!I337/'Tabel 12'!$F337*1000,"nb")</f>
        <v>37.408926712790056</v>
      </c>
      <c r="K337" s="206">
        <f>IFERROR('Tabel 11'!J337/'Tabel 12'!$F337*1000,"nb")</f>
        <v>0</v>
      </c>
      <c r="L337" s="206">
        <f>IFERROR('Tabel 11'!K337/'Tabel 12'!$F337*1000,"nb")</f>
        <v>4.3470274903569459</v>
      </c>
      <c r="M337" s="206">
        <f>IFERROR('Tabel 11'!L337/'Tabel 12'!$F337*1000,"nb")</f>
        <v>0</v>
      </c>
      <c r="N337" s="206">
        <f>IFERROR('Tabel 11'!M337/'Tabel 12'!$F337*1000,"nb")</f>
        <v>0.79593461091042672</v>
      </c>
      <c r="O337" s="206">
        <f>IFERROR('Tabel 11'!N337/'Tabel 12'!$F337*1000,"nb")</f>
        <v>0</v>
      </c>
      <c r="P337" s="206">
        <f>IFERROR('Tabel 11'!O337/'Tabel 12'!$F337*1000,"nb")</f>
        <v>0</v>
      </c>
      <c r="Q337" s="206">
        <f>IFERROR('Tabel 11'!P337/'Tabel 12'!$F337*1000,"nb")</f>
        <v>0</v>
      </c>
      <c r="R337" s="206">
        <f>IFERROR('Tabel 11'!Q337/'Tabel 12'!$F337*1000,"nb")</f>
        <v>5.6327680156737889</v>
      </c>
      <c r="S337" s="206">
        <f>IFERROR('Tabel 11'!R337/'Tabel 12'!$F337*1000,"nb")</f>
        <v>17.449335700728586</v>
      </c>
      <c r="T337" s="206">
        <f>IFERROR('Tabel 11'!S337/'Tabel 12'!$F337*1000,"nb")</f>
        <v>16.775852568419765</v>
      </c>
      <c r="U337" s="206">
        <f>IFERROR('Tabel 11'!T337/'Tabel 12'!$F337*1000,"nb")</f>
        <v>0.67348313230882262</v>
      </c>
      <c r="V337" s="206">
        <f>IFERROR('Tabel 11'!U337/'Tabel 12'!$F337*1000,"nb")</f>
        <v>0</v>
      </c>
      <c r="W337" s="206">
        <f>IFERROR('Tabel 11'!V337/'Tabel 12'!$F337*1000,"nb")</f>
        <v>2.3878038327312803</v>
      </c>
      <c r="X337" s="206"/>
      <c r="Y337" s="206">
        <f>IFERROR('Tabel 11'!X337/'Tabel 12'!$F337*1000,"nb")</f>
        <v>24.857650156125636</v>
      </c>
      <c r="Z337" s="1"/>
    </row>
    <row r="338" spans="4:26" x14ac:dyDescent="0.25">
      <c r="D338" s="1" t="s">
        <v>209</v>
      </c>
      <c r="E338" s="1" t="s">
        <v>210</v>
      </c>
      <c r="F338" s="94">
        <v>15875</v>
      </c>
      <c r="H338" s="206">
        <f>IFERROR('Tabel 11'!G338/'Tabel 12'!$F338*1000,"nb")</f>
        <v>52.409448818897637</v>
      </c>
      <c r="I338" s="206">
        <f>IFERROR('Tabel 11'!H338/'Tabel 12'!$F338*1000,"nb")</f>
        <v>26.645669291338582</v>
      </c>
      <c r="J338" s="206">
        <f>IFERROR('Tabel 11'!I338/'Tabel 12'!$F338*1000,"nb")</f>
        <v>10.897637795275591</v>
      </c>
      <c r="K338" s="206">
        <f>IFERROR('Tabel 11'!J338/'Tabel 12'!$F338*1000,"nb")</f>
        <v>0.69291338582677164</v>
      </c>
      <c r="L338" s="206">
        <f>IFERROR('Tabel 11'!K338/'Tabel 12'!$F338*1000,"nb")</f>
        <v>7.3070866141732287</v>
      </c>
      <c r="M338" s="206">
        <f>IFERROR('Tabel 11'!L338/'Tabel 12'!$F338*1000,"nb")</f>
        <v>0</v>
      </c>
      <c r="N338" s="206">
        <f>IFERROR('Tabel 11'!M338/'Tabel 12'!$F338*1000,"nb")</f>
        <v>7.7480314960629917</v>
      </c>
      <c r="O338" s="206">
        <f>IFERROR('Tabel 11'!N338/'Tabel 12'!$F338*1000,"nb")</f>
        <v>0</v>
      </c>
      <c r="P338" s="206">
        <f>IFERROR('Tabel 11'!O338/'Tabel 12'!$F338*1000,"nb")</f>
        <v>0</v>
      </c>
      <c r="Q338" s="206">
        <f>IFERROR('Tabel 11'!P338/'Tabel 12'!$F338*1000,"nb")</f>
        <v>0</v>
      </c>
      <c r="R338" s="206">
        <f>IFERROR('Tabel 11'!Q338/'Tabel 12'!$F338*1000,"nb")</f>
        <v>3.9685039370078741</v>
      </c>
      <c r="S338" s="206">
        <f>IFERROR('Tabel 11'!R338/'Tabel 12'!$F338*1000,"nb")</f>
        <v>21.795275590551181</v>
      </c>
      <c r="T338" s="206">
        <f>IFERROR('Tabel 11'!S338/'Tabel 12'!$F338*1000,"nb")</f>
        <v>19.716535433070867</v>
      </c>
      <c r="U338" s="206">
        <f>IFERROR('Tabel 11'!T338/'Tabel 12'!$F338*1000,"nb")</f>
        <v>2.0787401574803153</v>
      </c>
      <c r="V338" s="206">
        <f>IFERROR('Tabel 11'!U338/'Tabel 12'!$F338*1000,"nb")</f>
        <v>0</v>
      </c>
      <c r="W338" s="206">
        <f>IFERROR('Tabel 11'!V338/'Tabel 12'!$F338*1000,"nb")</f>
        <v>0</v>
      </c>
      <c r="X338" s="206"/>
      <c r="Y338" s="206">
        <f>IFERROR('Tabel 11'!X338/'Tabel 12'!$F338*1000,"nb")</f>
        <v>2.2677165354330713</v>
      </c>
      <c r="Z338" s="1"/>
    </row>
    <row r="339" spans="4:26" x14ac:dyDescent="0.25">
      <c r="D339" s="1" t="s">
        <v>211</v>
      </c>
      <c r="E339" s="1" t="s">
        <v>212</v>
      </c>
      <c r="F339" s="94">
        <v>13450</v>
      </c>
      <c r="H339" s="206">
        <f>IFERROR('Tabel 11'!G339/'Tabel 12'!$F339*1000,"nb")</f>
        <v>35.836431226765804</v>
      </c>
      <c r="I339" s="206">
        <f>IFERROR('Tabel 11'!H339/'Tabel 12'!$F339*1000,"nb")</f>
        <v>14.795539033457249</v>
      </c>
      <c r="J339" s="206">
        <f>IFERROR('Tabel 11'!I339/'Tabel 12'!$F339*1000,"nb")</f>
        <v>0</v>
      </c>
      <c r="K339" s="206">
        <f>IFERROR('Tabel 11'!J339/'Tabel 12'!$F339*1000,"nb")</f>
        <v>6.6171003717472123</v>
      </c>
      <c r="L339" s="206">
        <f>IFERROR('Tabel 11'!K339/'Tabel 12'!$F339*1000,"nb")</f>
        <v>1.7100371747211895</v>
      </c>
      <c r="M339" s="206">
        <f>IFERROR('Tabel 11'!L339/'Tabel 12'!$F339*1000,"nb")</f>
        <v>0</v>
      </c>
      <c r="N339" s="206">
        <f>IFERROR('Tabel 11'!M339/'Tabel 12'!$F339*1000,"nb")</f>
        <v>6.4684014869888475</v>
      </c>
      <c r="O339" s="206">
        <f>IFERROR('Tabel 11'!N339/'Tabel 12'!$F339*1000,"nb")</f>
        <v>0</v>
      </c>
      <c r="P339" s="206">
        <f>IFERROR('Tabel 11'!O339/'Tabel 12'!$F339*1000,"nb")</f>
        <v>0</v>
      </c>
      <c r="Q339" s="206">
        <f>IFERROR('Tabel 11'!P339/'Tabel 12'!$F339*1000,"nb")</f>
        <v>0</v>
      </c>
      <c r="R339" s="206">
        <f>IFERROR('Tabel 11'!Q339/'Tabel 12'!$F339*1000,"nb")</f>
        <v>1.8587360594795539</v>
      </c>
      <c r="S339" s="206">
        <f>IFERROR('Tabel 11'!R339/'Tabel 12'!$F339*1000,"nb")</f>
        <v>19.182156133828997</v>
      </c>
      <c r="T339" s="206">
        <f>IFERROR('Tabel 11'!S339/'Tabel 12'!$F339*1000,"nb")</f>
        <v>15.836431226765798</v>
      </c>
      <c r="U339" s="206">
        <f>IFERROR('Tabel 11'!T339/'Tabel 12'!$F339*1000,"nb")</f>
        <v>0</v>
      </c>
      <c r="V339" s="206">
        <f>IFERROR('Tabel 11'!U339/'Tabel 12'!$F339*1000,"nb")</f>
        <v>3.3457249070631971</v>
      </c>
      <c r="W339" s="206">
        <f>IFERROR('Tabel 11'!V339/'Tabel 12'!$F339*1000,"nb")</f>
        <v>0</v>
      </c>
      <c r="X339" s="206"/>
      <c r="Y339" s="206">
        <f>IFERROR('Tabel 11'!X339/'Tabel 12'!$F339*1000,"nb")</f>
        <v>1.5613382899628252</v>
      </c>
      <c r="Z339" s="1"/>
    </row>
    <row r="340" spans="4:26" x14ac:dyDescent="0.25">
      <c r="D340" s="1" t="s">
        <v>213</v>
      </c>
      <c r="E340" s="1" t="s">
        <v>214</v>
      </c>
      <c r="F340" s="94">
        <v>13108</v>
      </c>
      <c r="H340" s="206">
        <f>IFERROR('Tabel 11'!G340/'Tabel 12'!$F340*1000,"nb")</f>
        <v>23.191943851083309</v>
      </c>
      <c r="I340" s="206">
        <f>IFERROR('Tabel 11'!H340/'Tabel 12'!$F340*1000,"nb")</f>
        <v>5.4928288068355204</v>
      </c>
      <c r="J340" s="206">
        <f>IFERROR('Tabel 11'!I340/'Tabel 12'!$F340*1000,"nb")</f>
        <v>0</v>
      </c>
      <c r="K340" s="206">
        <f>IFERROR('Tabel 11'!J340/'Tabel 12'!$F340*1000,"nb")</f>
        <v>0</v>
      </c>
      <c r="L340" s="206">
        <f>IFERROR('Tabel 11'!K340/'Tabel 12'!$F340*1000,"nb")</f>
        <v>3.5855965822398534</v>
      </c>
      <c r="M340" s="206">
        <f>IFERROR('Tabel 11'!L340/'Tabel 12'!$F340*1000,"nb")</f>
        <v>0</v>
      </c>
      <c r="N340" s="206">
        <f>IFERROR('Tabel 11'!M340/'Tabel 12'!$F340*1000,"nb")</f>
        <v>1.9072322245956668</v>
      </c>
      <c r="O340" s="206">
        <f>IFERROR('Tabel 11'!N340/'Tabel 12'!$F340*1000,"nb")</f>
        <v>0</v>
      </c>
      <c r="P340" s="206">
        <f>IFERROR('Tabel 11'!O340/'Tabel 12'!$F340*1000,"nb")</f>
        <v>0</v>
      </c>
      <c r="Q340" s="206">
        <f>IFERROR('Tabel 11'!P340/'Tabel 12'!$F340*1000,"nb")</f>
        <v>0</v>
      </c>
      <c r="R340" s="206">
        <f>IFERROR('Tabel 11'!Q340/'Tabel 12'!$F340*1000,"nb")</f>
        <v>0.15257857796765334</v>
      </c>
      <c r="S340" s="206">
        <f>IFERROR('Tabel 11'!R340/'Tabel 12'!$F340*1000,"nb")</f>
        <v>17.546536466280134</v>
      </c>
      <c r="T340" s="206">
        <f>IFERROR('Tabel 11'!S340/'Tabel 12'!$F340*1000,"nb")</f>
        <v>16.936222154409521</v>
      </c>
      <c r="U340" s="206">
        <f>IFERROR('Tabel 11'!T340/'Tabel 12'!$F340*1000,"nb")</f>
        <v>0.61031431187061336</v>
      </c>
      <c r="V340" s="206">
        <f>IFERROR('Tabel 11'!U340/'Tabel 12'!$F340*1000,"nb")</f>
        <v>0</v>
      </c>
      <c r="W340" s="206">
        <f>IFERROR('Tabel 11'!V340/'Tabel 12'!$F340*1000,"nb")</f>
        <v>0</v>
      </c>
      <c r="X340" s="206"/>
      <c r="Y340" s="206">
        <f>IFERROR('Tabel 11'!X340/'Tabel 12'!$F340*1000,"nb")</f>
        <v>0.53402502288678666</v>
      </c>
      <c r="Z340" s="1"/>
    </row>
    <row r="341" spans="4:26" x14ac:dyDescent="0.25">
      <c r="D341" s="1" t="s">
        <v>223</v>
      </c>
      <c r="E341" s="1" t="s">
        <v>224</v>
      </c>
      <c r="F341" s="94">
        <v>17171</v>
      </c>
      <c r="H341" s="206">
        <f>IFERROR('Tabel 11'!G341/'Tabel 12'!$F341*1000,"nb")</f>
        <v>52.938093296837692</v>
      </c>
      <c r="I341" s="206">
        <f>IFERROR('Tabel 11'!H341/'Tabel 12'!$F341*1000,"nb")</f>
        <v>15.60771067497525</v>
      </c>
      <c r="J341" s="206">
        <f>IFERROR('Tabel 11'!I341/'Tabel 12'!$F341*1000,"nb")</f>
        <v>12.404635723021373</v>
      </c>
      <c r="K341" s="206">
        <f>IFERROR('Tabel 11'!J341/'Tabel 12'!$F341*1000,"nb")</f>
        <v>0</v>
      </c>
      <c r="L341" s="206">
        <f>IFERROR('Tabel 11'!K341/'Tabel 12'!$F341*1000,"nb")</f>
        <v>3.2030749519538757</v>
      </c>
      <c r="M341" s="206">
        <f>IFERROR('Tabel 11'!L341/'Tabel 12'!$F341*1000,"nb")</f>
        <v>0</v>
      </c>
      <c r="N341" s="206">
        <f>IFERROR('Tabel 11'!M341/'Tabel 12'!$F341*1000,"nb")</f>
        <v>0</v>
      </c>
      <c r="O341" s="206">
        <f>IFERROR('Tabel 11'!N341/'Tabel 12'!$F341*1000,"nb")</f>
        <v>0</v>
      </c>
      <c r="P341" s="206">
        <f>IFERROR('Tabel 11'!O341/'Tabel 12'!$F341*1000,"nb")</f>
        <v>0</v>
      </c>
      <c r="Q341" s="206">
        <f>IFERROR('Tabel 11'!P341/'Tabel 12'!$F341*1000,"nb")</f>
        <v>0</v>
      </c>
      <c r="R341" s="206">
        <f>IFERROR('Tabel 11'!Q341/'Tabel 12'!$F341*1000,"nb")</f>
        <v>19.451400617319901</v>
      </c>
      <c r="S341" s="206">
        <f>IFERROR('Tabel 11'!R341/'Tabel 12'!$F341*1000,"nb")</f>
        <v>17.878982004542543</v>
      </c>
      <c r="T341" s="206">
        <f>IFERROR('Tabel 11'!S341/'Tabel 12'!$F341*1000,"nb")</f>
        <v>17.296604740550929</v>
      </c>
      <c r="U341" s="206">
        <f>IFERROR('Tabel 11'!T341/'Tabel 12'!$F341*1000,"nb")</f>
        <v>0.58237726399161371</v>
      </c>
      <c r="V341" s="206">
        <f>IFERROR('Tabel 11'!U341/'Tabel 12'!$F341*1000,"nb")</f>
        <v>0</v>
      </c>
      <c r="W341" s="206">
        <f>IFERROR('Tabel 11'!V341/'Tabel 12'!$F341*1000,"nb")</f>
        <v>0</v>
      </c>
      <c r="X341" s="206"/>
      <c r="Y341" s="206">
        <f>IFERROR('Tabel 11'!X341/'Tabel 12'!$F341*1000,"nb")</f>
        <v>1.863607244773164</v>
      </c>
      <c r="Z341" s="1"/>
    </row>
    <row r="342" spans="4:26" x14ac:dyDescent="0.25">
      <c r="D342" s="1" t="s">
        <v>227</v>
      </c>
      <c r="E342" s="1" t="s">
        <v>228</v>
      </c>
      <c r="F342" s="94">
        <v>10477</v>
      </c>
      <c r="H342" s="206">
        <f>IFERROR('Tabel 11'!G342/'Tabel 12'!$F342*1000,"nb")</f>
        <v>40.374152906366326</v>
      </c>
      <c r="I342" s="206">
        <f>IFERROR('Tabel 11'!H342/'Tabel 12'!$F342*1000,"nb")</f>
        <v>26.916101937577551</v>
      </c>
      <c r="J342" s="206">
        <f>IFERROR('Tabel 11'!I342/'Tabel 12'!$F342*1000,"nb")</f>
        <v>0</v>
      </c>
      <c r="K342" s="206">
        <f>IFERROR('Tabel 11'!J342/'Tabel 12'!$F342*1000,"nb")</f>
        <v>0</v>
      </c>
      <c r="L342" s="206">
        <f>IFERROR('Tabel 11'!K342/'Tabel 12'!$F342*1000,"nb")</f>
        <v>0</v>
      </c>
      <c r="M342" s="206">
        <f>IFERROR('Tabel 11'!L342/'Tabel 12'!$F342*1000,"nb")</f>
        <v>0</v>
      </c>
      <c r="N342" s="206">
        <f>IFERROR('Tabel 11'!M342/'Tabel 12'!$F342*1000,"nb")</f>
        <v>26.916101937577551</v>
      </c>
      <c r="O342" s="206">
        <f>IFERROR('Tabel 11'!N342/'Tabel 12'!$F342*1000,"nb")</f>
        <v>0</v>
      </c>
      <c r="P342" s="206">
        <f>IFERROR('Tabel 11'!O342/'Tabel 12'!$F342*1000,"nb")</f>
        <v>0</v>
      </c>
      <c r="Q342" s="206">
        <f>IFERROR('Tabel 11'!P342/'Tabel 12'!$F342*1000,"nb")</f>
        <v>0</v>
      </c>
      <c r="R342" s="206">
        <f>IFERROR('Tabel 11'!Q342/'Tabel 12'!$F342*1000,"nb")</f>
        <v>9.5447169991409758E-2</v>
      </c>
      <c r="S342" s="206">
        <f>IFERROR('Tabel 11'!R342/'Tabel 12'!$F342*1000,"nb")</f>
        <v>13.362603798797366</v>
      </c>
      <c r="T342" s="206">
        <f>IFERROR('Tabel 11'!S342/'Tabel 12'!$F342*1000,"nb")</f>
        <v>13.362603798797366</v>
      </c>
      <c r="U342" s="206">
        <f>IFERROR('Tabel 11'!T342/'Tabel 12'!$F342*1000,"nb")</f>
        <v>0</v>
      </c>
      <c r="V342" s="206">
        <f>IFERROR('Tabel 11'!U342/'Tabel 12'!$F342*1000,"nb")</f>
        <v>0</v>
      </c>
      <c r="W342" s="206">
        <f>IFERROR('Tabel 11'!V342/'Tabel 12'!$F342*1000,"nb")</f>
        <v>0</v>
      </c>
      <c r="X342" s="206"/>
      <c r="Y342" s="206">
        <f>IFERROR('Tabel 11'!X342/'Tabel 12'!$F342*1000,"nb")</f>
        <v>4.7723584995704877</v>
      </c>
      <c r="Z342" s="1"/>
    </row>
    <row r="343" spans="4:26" x14ac:dyDescent="0.25">
      <c r="D343" s="1" t="s">
        <v>231</v>
      </c>
      <c r="E343" s="1" t="s">
        <v>232</v>
      </c>
      <c r="F343" s="94">
        <v>10084</v>
      </c>
      <c r="H343" s="206">
        <f>IFERROR('Tabel 11'!G343/'Tabel 12'!$F343*1000,"nb")</f>
        <v>146.86632288774297</v>
      </c>
      <c r="I343" s="206">
        <f>IFERROR('Tabel 11'!H343/'Tabel 12'!$F343*1000,"nb")</f>
        <v>63.466878222927406</v>
      </c>
      <c r="J343" s="206">
        <f>IFERROR('Tabel 11'!I343/'Tabel 12'!$F343*1000,"nb")</f>
        <v>35.10511701705672</v>
      </c>
      <c r="K343" s="206">
        <f>IFERROR('Tabel 11'!J343/'Tabel 12'!$F343*1000,"nb")</f>
        <v>6.9416898056326852</v>
      </c>
      <c r="L343" s="206">
        <f>IFERROR('Tabel 11'!K343/'Tabel 12'!$F343*1000,"nb")</f>
        <v>6.9416898056326852</v>
      </c>
      <c r="M343" s="206">
        <f>IFERROR('Tabel 11'!L343/'Tabel 12'!$F343*1000,"nb")</f>
        <v>0.99166997223324072</v>
      </c>
      <c r="N343" s="206">
        <f>IFERROR('Tabel 11'!M343/'Tabel 12'!$F343*1000,"nb")</f>
        <v>13.486711622372074</v>
      </c>
      <c r="O343" s="206">
        <f>IFERROR('Tabel 11'!N343/'Tabel 12'!$F343*1000,"nb")</f>
        <v>16.263387544625147</v>
      </c>
      <c r="P343" s="206">
        <f>IFERROR('Tabel 11'!O343/'Tabel 12'!$F343*1000,"nb")</f>
        <v>15.767552558508529</v>
      </c>
      <c r="Q343" s="206">
        <f>IFERROR('Tabel 11'!P343/'Tabel 12'!$F343*1000,"nb")</f>
        <v>0.49583498611662036</v>
      </c>
      <c r="R343" s="206">
        <f>IFERROR('Tabel 11'!Q343/'Tabel 12'!$F343*1000,"nb")</f>
        <v>46.50932169773899</v>
      </c>
      <c r="S343" s="206">
        <f>IFERROR('Tabel 11'!R343/'Tabel 12'!$F343*1000,"nb")</f>
        <v>20.626735422451407</v>
      </c>
      <c r="T343" s="206">
        <f>IFERROR('Tabel 11'!S343/'Tabel 12'!$F343*1000,"nb")</f>
        <v>18.544228480761603</v>
      </c>
      <c r="U343" s="206">
        <f>IFERROR('Tabel 11'!T343/'Tabel 12'!$F343*1000,"nb")</f>
        <v>0</v>
      </c>
      <c r="V343" s="206">
        <f>IFERROR('Tabel 11'!U343/'Tabel 12'!$F343*1000,"nb")</f>
        <v>2.0825069416898057</v>
      </c>
      <c r="W343" s="206">
        <f>IFERROR('Tabel 11'!V343/'Tabel 12'!$F343*1000,"nb")</f>
        <v>0</v>
      </c>
      <c r="X343" s="206"/>
      <c r="Y343" s="206">
        <f>IFERROR('Tabel 11'!X343/'Tabel 12'!$F343*1000,"nb")</f>
        <v>22.411741372471241</v>
      </c>
      <c r="Z343" s="1"/>
    </row>
    <row r="344" spans="4:26" x14ac:dyDescent="0.25">
      <c r="D344" s="1" t="s">
        <v>235</v>
      </c>
      <c r="E344" s="1" t="s">
        <v>236</v>
      </c>
      <c r="F344" s="94">
        <v>12466</v>
      </c>
      <c r="H344" s="206">
        <f>IFERROR('Tabel 11'!G344/'Tabel 12'!$F344*1000,"nb")</f>
        <v>42.836515321674959</v>
      </c>
      <c r="I344" s="206">
        <f>IFERROR('Tabel 11'!H344/'Tabel 12'!$F344*1000,"nb")</f>
        <v>15.642547729825123</v>
      </c>
      <c r="J344" s="206">
        <f>IFERROR('Tabel 11'!I344/'Tabel 12'!$F344*1000,"nb")</f>
        <v>2.566982191561046</v>
      </c>
      <c r="K344" s="206">
        <f>IFERROR('Tabel 11'!J344/'Tabel 12'!$F344*1000,"nb")</f>
        <v>0</v>
      </c>
      <c r="L344" s="206">
        <f>IFERROR('Tabel 11'!K344/'Tabel 12'!$F344*1000,"nb")</f>
        <v>0</v>
      </c>
      <c r="M344" s="206">
        <f>IFERROR('Tabel 11'!L344/'Tabel 12'!$F344*1000,"nb")</f>
        <v>0</v>
      </c>
      <c r="N344" s="206">
        <f>IFERROR('Tabel 11'!M344/'Tabel 12'!$F344*1000,"nb")</f>
        <v>13.075565538264078</v>
      </c>
      <c r="O344" s="206">
        <f>IFERROR('Tabel 11'!N344/'Tabel 12'!$F344*1000,"nb")</f>
        <v>1.042836515321675</v>
      </c>
      <c r="P344" s="206">
        <f>IFERROR('Tabel 11'!O344/'Tabel 12'!$F344*1000,"nb")</f>
        <v>0</v>
      </c>
      <c r="Q344" s="206">
        <f>IFERROR('Tabel 11'!P344/'Tabel 12'!$F344*1000,"nb")</f>
        <v>1.042836515321675</v>
      </c>
      <c r="R344" s="206">
        <f>IFERROR('Tabel 11'!Q344/'Tabel 12'!$F344*1000,"nb")</f>
        <v>2.8076367720198943</v>
      </c>
      <c r="S344" s="206">
        <f>IFERROR('Tabel 11'!R344/'Tabel 12'!$F344*1000,"nb")</f>
        <v>23.343494304508262</v>
      </c>
      <c r="T344" s="206">
        <f>IFERROR('Tabel 11'!S344/'Tabel 12'!$F344*1000,"nb")</f>
        <v>23.343494304508262</v>
      </c>
      <c r="U344" s="206">
        <f>IFERROR('Tabel 11'!T344/'Tabel 12'!$F344*1000,"nb")</f>
        <v>0</v>
      </c>
      <c r="V344" s="206">
        <f>IFERROR('Tabel 11'!U344/'Tabel 12'!$F344*1000,"nb")</f>
        <v>0</v>
      </c>
      <c r="W344" s="206">
        <f>IFERROR('Tabel 11'!V344/'Tabel 12'!$F344*1000,"nb")</f>
        <v>0</v>
      </c>
      <c r="X344" s="206"/>
      <c r="Y344" s="206">
        <f>IFERROR('Tabel 11'!X344/'Tabel 12'!$F344*1000,"nb")</f>
        <v>1.6043638697256539</v>
      </c>
      <c r="Z344" s="1"/>
    </row>
    <row r="345" spans="4:26" x14ac:dyDescent="0.25">
      <c r="D345" s="1" t="s">
        <v>239</v>
      </c>
      <c r="E345" s="1" t="s">
        <v>240</v>
      </c>
      <c r="F345" s="94">
        <v>16365</v>
      </c>
      <c r="H345" s="206">
        <f>IFERROR('Tabel 11'!G345/'Tabel 12'!$F345*1000,"nb")</f>
        <v>89.642529789184223</v>
      </c>
      <c r="I345" s="206">
        <f>IFERROR('Tabel 11'!H345/'Tabel 12'!$F345*1000,"nb")</f>
        <v>23.892453406660557</v>
      </c>
      <c r="J345" s="206">
        <f>IFERROR('Tabel 11'!I345/'Tabel 12'!$F345*1000,"nb")</f>
        <v>9.1659028414298807E-2</v>
      </c>
      <c r="K345" s="206">
        <f>IFERROR('Tabel 11'!J345/'Tabel 12'!$F345*1000,"nb")</f>
        <v>17.317445768408188</v>
      </c>
      <c r="L345" s="206">
        <f>IFERROR('Tabel 11'!K345/'Tabel 12'!$F345*1000,"nb")</f>
        <v>0</v>
      </c>
      <c r="M345" s="206">
        <f>IFERROR('Tabel 11'!L345/'Tabel 12'!$F345*1000,"nb")</f>
        <v>9.1659028414298807E-2</v>
      </c>
      <c r="N345" s="206">
        <f>IFERROR('Tabel 11'!M345/'Tabel 12'!$F345*1000,"nb")</f>
        <v>6.3978001833180569</v>
      </c>
      <c r="O345" s="206">
        <f>IFERROR('Tabel 11'!N345/'Tabel 12'!$F345*1000,"nb")</f>
        <v>24.931255728689276</v>
      </c>
      <c r="P345" s="206">
        <f>IFERROR('Tabel 11'!O345/'Tabel 12'!$F345*1000,"nb")</f>
        <v>24.931255728689276</v>
      </c>
      <c r="Q345" s="206">
        <f>IFERROR('Tabel 11'!P345/'Tabel 12'!$F345*1000,"nb")</f>
        <v>0</v>
      </c>
      <c r="R345" s="206">
        <f>IFERROR('Tabel 11'!Q345/'Tabel 12'!$F345*1000,"nb")</f>
        <v>24.197983501374885</v>
      </c>
      <c r="S345" s="206">
        <f>IFERROR('Tabel 11'!R345/'Tabel 12'!$F345*1000,"nb")</f>
        <v>16.620837152459515</v>
      </c>
      <c r="T345" s="206">
        <f>IFERROR('Tabel 11'!S345/'Tabel 12'!$F345*1000,"nb")</f>
        <v>16.620837152459515</v>
      </c>
      <c r="U345" s="206">
        <f>IFERROR('Tabel 11'!T345/'Tabel 12'!$F345*1000,"nb")</f>
        <v>0</v>
      </c>
      <c r="V345" s="206">
        <f>IFERROR('Tabel 11'!U345/'Tabel 12'!$F345*1000,"nb")</f>
        <v>0</v>
      </c>
      <c r="W345" s="206">
        <f>IFERROR('Tabel 11'!V345/'Tabel 12'!$F345*1000,"nb")</f>
        <v>41.796516956920257</v>
      </c>
      <c r="X345" s="206"/>
      <c r="Y345" s="206">
        <f>IFERROR('Tabel 11'!X345/'Tabel 12'!$F345*1000,"nb")</f>
        <v>6.1717079132294534</v>
      </c>
      <c r="Z345" s="1"/>
    </row>
    <row r="346" spans="4:26" x14ac:dyDescent="0.25">
      <c r="D346" s="1" t="s">
        <v>338</v>
      </c>
      <c r="E346" s="1" t="s">
        <v>339</v>
      </c>
      <c r="F346" s="94">
        <v>16243</v>
      </c>
      <c r="H346" s="206">
        <f>IFERROR('Tabel 11'!G346/'Tabel 12'!$F346*1000,"nb")</f>
        <v>31.767530628578463</v>
      </c>
      <c r="I346" s="206">
        <f>IFERROR('Tabel 11'!H346/'Tabel 12'!$F346*1000,"nb")</f>
        <v>10.589176876192822</v>
      </c>
      <c r="J346" s="206">
        <f>IFERROR('Tabel 11'!I346/'Tabel 12'!$F346*1000,"nb")</f>
        <v>0</v>
      </c>
      <c r="K346" s="206">
        <f>IFERROR('Tabel 11'!J346/'Tabel 12'!$F346*1000,"nb")</f>
        <v>2.9551191282398572</v>
      </c>
      <c r="L346" s="206">
        <f>IFERROR('Tabel 11'!K346/'Tabel 12'!$F346*1000,"nb")</f>
        <v>4.1864187650064641</v>
      </c>
      <c r="M346" s="206">
        <f>IFERROR('Tabel 11'!L346/'Tabel 12'!$F346*1000,"nb")</f>
        <v>0</v>
      </c>
      <c r="N346" s="206">
        <f>IFERROR('Tabel 11'!M346/'Tabel 12'!$F346*1000,"nb")</f>
        <v>3.4476389829465002</v>
      </c>
      <c r="O346" s="206">
        <f>IFERROR('Tabel 11'!N346/'Tabel 12'!$F346*1000,"nb")</f>
        <v>0</v>
      </c>
      <c r="P346" s="206">
        <f>IFERROR('Tabel 11'!O346/'Tabel 12'!$F346*1000,"nb")</f>
        <v>0</v>
      </c>
      <c r="Q346" s="206">
        <f>IFERROR('Tabel 11'!P346/'Tabel 12'!$F346*1000,"nb")</f>
        <v>0</v>
      </c>
      <c r="R346" s="206">
        <f>IFERROR('Tabel 11'!Q346/'Tabel 12'!$F346*1000,"nb")</f>
        <v>2.8319891645631965</v>
      </c>
      <c r="S346" s="206">
        <f>IFERROR('Tabel 11'!R346/'Tabel 12'!$F346*1000,"nb")</f>
        <v>18.346364587822446</v>
      </c>
      <c r="T346" s="206">
        <f>IFERROR('Tabel 11'!S346/'Tabel 12'!$F346*1000,"nb")</f>
        <v>18.346364587822446</v>
      </c>
      <c r="U346" s="206">
        <f>IFERROR('Tabel 11'!T346/'Tabel 12'!$F346*1000,"nb")</f>
        <v>0</v>
      </c>
      <c r="V346" s="206">
        <f>IFERROR('Tabel 11'!U346/'Tabel 12'!$F346*1000,"nb")</f>
        <v>0</v>
      </c>
      <c r="W346" s="206">
        <f>IFERROR('Tabel 11'!V346/'Tabel 12'!$F346*1000,"nb")</f>
        <v>0</v>
      </c>
      <c r="X346" s="206"/>
      <c r="Y346" s="206">
        <f>IFERROR('Tabel 11'!X346/'Tabel 12'!$F346*1000,"nb")</f>
        <v>0.18469494551499108</v>
      </c>
      <c r="Z346" s="1"/>
    </row>
    <row r="347" spans="4:26" x14ac:dyDescent="0.25">
      <c r="D347" s="1" t="s">
        <v>342</v>
      </c>
      <c r="E347" s="1" t="s">
        <v>343</v>
      </c>
      <c r="F347" s="94">
        <v>13127</v>
      </c>
      <c r="H347" s="206">
        <f>IFERROR('Tabel 11'!G347/'Tabel 12'!$F347*1000,"nb")</f>
        <v>38.927401538813136</v>
      </c>
      <c r="I347" s="206">
        <f>IFERROR('Tabel 11'!H347/'Tabel 12'!$F347*1000,"nb")</f>
        <v>11.883903405195399</v>
      </c>
      <c r="J347" s="206">
        <f>IFERROR('Tabel 11'!I347/'Tabel 12'!$F347*1000,"nb")</f>
        <v>5.4086996267235463</v>
      </c>
      <c r="K347" s="206">
        <f>IFERROR('Tabel 11'!J347/'Tabel 12'!$F347*1000,"nb")</f>
        <v>0</v>
      </c>
      <c r="L347" s="206">
        <f>IFERROR('Tabel 11'!K347/'Tabel 12'!$F347*1000,"nb")</f>
        <v>4.0374800030471549</v>
      </c>
      <c r="M347" s="206">
        <f>IFERROR('Tabel 11'!L347/'Tabel 12'!$F347*1000,"nb")</f>
        <v>0</v>
      </c>
      <c r="N347" s="206">
        <f>IFERROR('Tabel 11'!M347/'Tabel 12'!$F347*1000,"nb")</f>
        <v>2.4377237754246974</v>
      </c>
      <c r="O347" s="206">
        <f>IFERROR('Tabel 11'!N347/'Tabel 12'!$F347*1000,"nb")</f>
        <v>4.4945532109392854</v>
      </c>
      <c r="P347" s="206">
        <f>IFERROR('Tabel 11'!O347/'Tabel 12'!$F347*1000,"nb")</f>
        <v>0.38089433991010896</v>
      </c>
      <c r="Q347" s="206">
        <f>IFERROR('Tabel 11'!P347/'Tabel 12'!$F347*1000,"nb")</f>
        <v>4.1136588710291768</v>
      </c>
      <c r="R347" s="206">
        <f>IFERROR('Tabel 11'!Q347/'Tabel 12'!$F347*1000,"nb")</f>
        <v>4.1898377390111987</v>
      </c>
      <c r="S347" s="206">
        <f>IFERROR('Tabel 11'!R347/'Tabel 12'!$F347*1000,"nb")</f>
        <v>18.359107183667252</v>
      </c>
      <c r="T347" s="206">
        <f>IFERROR('Tabel 11'!S347/'Tabel 12'!$F347*1000,"nb")</f>
        <v>17.749676239811077</v>
      </c>
      <c r="U347" s="206">
        <f>IFERROR('Tabel 11'!T347/'Tabel 12'!$F347*1000,"nb")</f>
        <v>0.60943094385617436</v>
      </c>
      <c r="V347" s="206">
        <f>IFERROR('Tabel 11'!U347/'Tabel 12'!$F347*1000,"nb")</f>
        <v>0</v>
      </c>
      <c r="W347" s="206">
        <f>IFERROR('Tabel 11'!V347/'Tabel 12'!$F347*1000,"nb")</f>
        <v>0</v>
      </c>
      <c r="X347" s="206"/>
      <c r="Y347" s="206">
        <f>IFERROR('Tabel 11'!X347/'Tabel 12'!$F347*1000,"nb")</f>
        <v>2.5139026434067193</v>
      </c>
      <c r="Z347" s="1"/>
    </row>
    <row r="348" spans="4:26" x14ac:dyDescent="0.25">
      <c r="D348" s="1" t="s">
        <v>346</v>
      </c>
      <c r="E348" s="1" t="s">
        <v>347</v>
      </c>
      <c r="F348" s="94">
        <v>15817</v>
      </c>
      <c r="H348" s="206">
        <f>IFERROR('Tabel 11'!G348/'Tabel 12'!$F348*1000,"nb")</f>
        <v>43.623948915723588</v>
      </c>
      <c r="I348" s="206">
        <f>IFERROR('Tabel 11'!H348/'Tabel 12'!$F348*1000,"nb")</f>
        <v>10.747929443004363</v>
      </c>
      <c r="J348" s="206">
        <f>IFERROR('Tabel 11'!I348/'Tabel 12'!$F348*1000,"nb")</f>
        <v>9.6731364987039257</v>
      </c>
      <c r="K348" s="206">
        <f>IFERROR('Tabel 11'!J348/'Tabel 12'!$F348*1000,"nb")</f>
        <v>0</v>
      </c>
      <c r="L348" s="206">
        <f>IFERROR('Tabel 11'!K348/'Tabel 12'!$F348*1000,"nb")</f>
        <v>0</v>
      </c>
      <c r="M348" s="206">
        <f>IFERROR('Tabel 11'!L348/'Tabel 12'!$F348*1000,"nb")</f>
        <v>1.0747929443004363</v>
      </c>
      <c r="N348" s="206">
        <f>IFERROR('Tabel 11'!M348/'Tabel 12'!$F348*1000,"nb")</f>
        <v>0</v>
      </c>
      <c r="O348" s="206">
        <f>IFERROR('Tabel 11'!N348/'Tabel 12'!$F348*1000,"nb")</f>
        <v>0</v>
      </c>
      <c r="P348" s="206">
        <f>IFERROR('Tabel 11'!O348/'Tabel 12'!$F348*1000,"nb")</f>
        <v>0</v>
      </c>
      <c r="Q348" s="206">
        <f>IFERROR('Tabel 11'!P348/'Tabel 12'!$F348*1000,"nb")</f>
        <v>0</v>
      </c>
      <c r="R348" s="206">
        <f>IFERROR('Tabel 11'!Q348/'Tabel 12'!$F348*1000,"nb")</f>
        <v>7.270658152620598</v>
      </c>
      <c r="S348" s="206">
        <f>IFERROR('Tabel 11'!R348/'Tabel 12'!$F348*1000,"nb")</f>
        <v>25.605361320098627</v>
      </c>
      <c r="T348" s="206">
        <f>IFERROR('Tabel 11'!S348/'Tabel 12'!$F348*1000,"nb")</f>
        <v>24.846683947651261</v>
      </c>
      <c r="U348" s="206">
        <f>IFERROR('Tabel 11'!T348/'Tabel 12'!$F348*1000,"nb")</f>
        <v>0.75867737244736666</v>
      </c>
      <c r="V348" s="206">
        <f>IFERROR('Tabel 11'!U348/'Tabel 12'!$F348*1000,"nb")</f>
        <v>0</v>
      </c>
      <c r="W348" s="206">
        <f>IFERROR('Tabel 11'!V348/'Tabel 12'!$F348*1000,"nb")</f>
        <v>0</v>
      </c>
      <c r="X348" s="206"/>
      <c r="Y348" s="206">
        <f>IFERROR('Tabel 11'!X348/'Tabel 12'!$F348*1000,"nb")</f>
        <v>3.2243788329013086</v>
      </c>
      <c r="Z348" s="1"/>
    </row>
    <row r="349" spans="4:26" x14ac:dyDescent="0.25">
      <c r="D349" s="1" t="s">
        <v>22</v>
      </c>
      <c r="E349" s="1" t="s">
        <v>23</v>
      </c>
      <c r="F349" s="94">
        <v>19661</v>
      </c>
      <c r="H349" s="206">
        <f>IFERROR('Tabel 11'!G349/'Tabel 12'!$F349*1000,"nb")</f>
        <v>80.769035145719954</v>
      </c>
      <c r="I349" s="206">
        <f>IFERROR('Tabel 11'!H349/'Tabel 12'!$F349*1000,"nb")</f>
        <v>27.007781903260259</v>
      </c>
      <c r="J349" s="206">
        <f>IFERROR('Tabel 11'!I349/'Tabel 12'!$F349*1000,"nb")</f>
        <v>0.40689690249732974</v>
      </c>
      <c r="K349" s="206">
        <f>IFERROR('Tabel 11'!J349/'Tabel 12'!$F349*1000,"nb")</f>
        <v>0</v>
      </c>
      <c r="L349" s="206">
        <f>IFERROR('Tabel 11'!K349/'Tabel 12'!$F349*1000,"nb")</f>
        <v>9.5620772086872492</v>
      </c>
      <c r="M349" s="206">
        <f>IFERROR('Tabel 11'!L349/'Tabel 12'!$F349*1000,"nb")</f>
        <v>0</v>
      </c>
      <c r="N349" s="206">
        <f>IFERROR('Tabel 11'!M349/'Tabel 12'!$F349*1000,"nb")</f>
        <v>17.038807792075684</v>
      </c>
      <c r="O349" s="206">
        <f>IFERROR('Tabel 11'!N349/'Tabel 12'!$F349*1000,"nb")</f>
        <v>0</v>
      </c>
      <c r="P349" s="206">
        <f>IFERROR('Tabel 11'!O349/'Tabel 12'!$F349*1000,"nb")</f>
        <v>0</v>
      </c>
      <c r="Q349" s="206">
        <f>IFERROR('Tabel 11'!P349/'Tabel 12'!$F349*1000,"nb")</f>
        <v>0</v>
      </c>
      <c r="R349" s="206">
        <f>IFERROR('Tabel 11'!Q349/'Tabel 12'!$F349*1000,"nb")</f>
        <v>29.500025431056404</v>
      </c>
      <c r="S349" s="206">
        <f>IFERROR('Tabel 11'!R349/'Tabel 12'!$F349*1000,"nb")</f>
        <v>24.261227811403284</v>
      </c>
      <c r="T349" s="206">
        <f>IFERROR('Tabel 11'!S349/'Tabel 12'!$F349*1000,"nb")</f>
        <v>24.159503585778953</v>
      </c>
      <c r="U349" s="206">
        <f>IFERROR('Tabel 11'!T349/'Tabel 12'!$F349*1000,"nb")</f>
        <v>0</v>
      </c>
      <c r="V349" s="206">
        <f>IFERROR('Tabel 11'!U349/'Tabel 12'!$F349*1000,"nb")</f>
        <v>0.10172422562433243</v>
      </c>
      <c r="W349" s="206">
        <f>IFERROR('Tabel 11'!V349/'Tabel 12'!$F349*1000,"nb")</f>
        <v>0</v>
      </c>
      <c r="X349" s="206"/>
      <c r="Y349" s="206">
        <f>IFERROR('Tabel 11'!X349/'Tabel 12'!$F349*1000,"nb")</f>
        <v>7.5275926962006006</v>
      </c>
      <c r="Z349" s="1"/>
    </row>
    <row r="350" spans="4:26" x14ac:dyDescent="0.25">
      <c r="D350" s="1" t="s">
        <v>354</v>
      </c>
      <c r="E350" s="1" t="s">
        <v>355</v>
      </c>
      <c r="F350" s="94">
        <v>10373</v>
      </c>
      <c r="H350" s="206">
        <f>IFERROR('Tabel 11'!G350/'Tabel 12'!$F350*1000,"nb")</f>
        <v>11.182878627205245</v>
      </c>
      <c r="I350" s="206">
        <f>IFERROR('Tabel 11'!H350/'Tabel 12'!$F350*1000,"nb")</f>
        <v>3.3741444133808929</v>
      </c>
      <c r="J350" s="206">
        <f>IFERROR('Tabel 11'!I350/'Tabel 12'!$F350*1000,"nb")</f>
        <v>0</v>
      </c>
      <c r="K350" s="206">
        <f>IFERROR('Tabel 11'!J350/'Tabel 12'!$F350*1000,"nb")</f>
        <v>0.96404126096596932</v>
      </c>
      <c r="L350" s="206">
        <f>IFERROR('Tabel 11'!K350/'Tabel 12'!$F350*1000,"nb")</f>
        <v>2.0244866480285357</v>
      </c>
      <c r="M350" s="206">
        <f>IFERROR('Tabel 11'!L350/'Tabel 12'!$F350*1000,"nb")</f>
        <v>0</v>
      </c>
      <c r="N350" s="206">
        <f>IFERROR('Tabel 11'!M350/'Tabel 12'!$F350*1000,"nb")</f>
        <v>0.38561650438638773</v>
      </c>
      <c r="O350" s="206">
        <f>IFERROR('Tabel 11'!N350/'Tabel 12'!$F350*1000,"nb")</f>
        <v>1.0604453870625663</v>
      </c>
      <c r="P350" s="206">
        <f>IFERROR('Tabel 11'!O350/'Tabel 12'!$F350*1000,"nb")</f>
        <v>1.0604453870625663</v>
      </c>
      <c r="Q350" s="206">
        <f>IFERROR('Tabel 11'!P350/'Tabel 12'!$F350*1000,"nb")</f>
        <v>0</v>
      </c>
      <c r="R350" s="206">
        <f>IFERROR('Tabel 11'!Q350/'Tabel 12'!$F350*1000,"nb")</f>
        <v>1.0604453870625663</v>
      </c>
      <c r="S350" s="206">
        <f>IFERROR('Tabel 11'!R350/'Tabel 12'!$F350*1000,"nb")</f>
        <v>5.6878434396992192</v>
      </c>
      <c r="T350" s="206">
        <f>IFERROR('Tabel 11'!S350/'Tabel 12'!$F350*1000,"nb")</f>
        <v>5.6878434396992192</v>
      </c>
      <c r="U350" s="206">
        <f>IFERROR('Tabel 11'!T350/'Tabel 12'!$F350*1000,"nb")</f>
        <v>0</v>
      </c>
      <c r="V350" s="206">
        <f>IFERROR('Tabel 11'!U350/'Tabel 12'!$F350*1000,"nb")</f>
        <v>0</v>
      </c>
      <c r="W350" s="206">
        <f>IFERROR('Tabel 11'!V350/'Tabel 12'!$F350*1000,"nb")</f>
        <v>0</v>
      </c>
      <c r="X350" s="206"/>
      <c r="Y350" s="206">
        <f>IFERROR('Tabel 11'!X350/'Tabel 12'!$F350*1000,"nb")</f>
        <v>1.3496577653523569</v>
      </c>
      <c r="Z350" s="1"/>
    </row>
    <row r="351" spans="4:26" x14ac:dyDescent="0.25">
      <c r="D351" s="1" t="s">
        <v>356</v>
      </c>
      <c r="E351" s="1" t="s">
        <v>357</v>
      </c>
      <c r="F351" s="94">
        <v>18754</v>
      </c>
      <c r="H351" s="206">
        <f>IFERROR('Tabel 11'!G351/'Tabel 12'!$F351*1000,"nb")</f>
        <v>50.922469873093739</v>
      </c>
      <c r="I351" s="206">
        <f>IFERROR('Tabel 11'!H351/'Tabel 12'!$F351*1000,"nb")</f>
        <v>30.873413671750026</v>
      </c>
      <c r="J351" s="206">
        <f>IFERROR('Tabel 11'!I351/'Tabel 12'!$F351*1000,"nb")</f>
        <v>3.1993174789378265</v>
      </c>
      <c r="K351" s="206">
        <f>IFERROR('Tabel 11'!J351/'Tabel 12'!$F351*1000,"nb")</f>
        <v>4.3190785965660661</v>
      </c>
      <c r="L351" s="206">
        <f>IFERROR('Tabel 11'!K351/'Tabel 12'!$F351*1000,"nb")</f>
        <v>20.04905620134371</v>
      </c>
      <c r="M351" s="206">
        <f>IFERROR('Tabel 11'!L351/'Tabel 12'!$F351*1000,"nb")</f>
        <v>0</v>
      </c>
      <c r="N351" s="206">
        <f>IFERROR('Tabel 11'!M351/'Tabel 12'!$F351*1000,"nb")</f>
        <v>3.3059613949024209</v>
      </c>
      <c r="O351" s="206">
        <f>IFERROR('Tabel 11'!N351/'Tabel 12'!$F351*1000,"nb")</f>
        <v>0.47989762184067397</v>
      </c>
      <c r="P351" s="206">
        <f>IFERROR('Tabel 11'!O351/'Tabel 12'!$F351*1000,"nb")</f>
        <v>0.47989762184067397</v>
      </c>
      <c r="Q351" s="206">
        <f>IFERROR('Tabel 11'!P351/'Tabel 12'!$F351*1000,"nb")</f>
        <v>0</v>
      </c>
      <c r="R351" s="206">
        <f>IFERROR('Tabel 11'!Q351/'Tabel 12'!$F351*1000,"nb")</f>
        <v>0</v>
      </c>
      <c r="S351" s="206">
        <f>IFERROR('Tabel 11'!R351/'Tabel 12'!$F351*1000,"nb")</f>
        <v>19.569158579503039</v>
      </c>
      <c r="T351" s="206">
        <f>IFERROR('Tabel 11'!S351/'Tabel 12'!$F351*1000,"nb")</f>
        <v>19.089260957662365</v>
      </c>
      <c r="U351" s="206">
        <f>IFERROR('Tabel 11'!T351/'Tabel 12'!$F351*1000,"nb")</f>
        <v>0.47989762184067397</v>
      </c>
      <c r="V351" s="206">
        <f>IFERROR('Tabel 11'!U351/'Tabel 12'!$F351*1000,"nb")</f>
        <v>0</v>
      </c>
      <c r="W351" s="206">
        <f>IFERROR('Tabel 11'!V351/'Tabel 12'!$F351*1000,"nb")</f>
        <v>0</v>
      </c>
      <c r="X351" s="206"/>
      <c r="Y351" s="206">
        <f>IFERROR('Tabel 11'!X351/'Tabel 12'!$F351*1000,"nb")</f>
        <v>2.932707689026341</v>
      </c>
      <c r="Z351" s="1"/>
    </row>
    <row r="352" spans="4:26" x14ac:dyDescent="0.25">
      <c r="D352" s="1" t="s">
        <v>249</v>
      </c>
      <c r="E352" s="1" t="s">
        <v>250</v>
      </c>
      <c r="F352" s="94">
        <v>14206</v>
      </c>
      <c r="H352" s="206">
        <f>IFERROR('Tabel 11'!G352/'Tabel 12'!$F352*1000,"nb")</f>
        <v>56.806982964944389</v>
      </c>
      <c r="I352" s="206">
        <f>IFERROR('Tabel 11'!H352/'Tabel 12'!$F352*1000,"nb")</f>
        <v>24.355905955230185</v>
      </c>
      <c r="J352" s="206">
        <f>IFERROR('Tabel 11'!I352/'Tabel 12'!$F352*1000,"nb")</f>
        <v>8.8694917640433619</v>
      </c>
      <c r="K352" s="206">
        <f>IFERROR('Tabel 11'!J352/'Tabel 12'!$F352*1000,"nb")</f>
        <v>2.0413909615655355</v>
      </c>
      <c r="L352" s="206">
        <f>IFERROR('Tabel 11'!K352/'Tabel 12'!$F352*1000,"nb")</f>
        <v>0.35196395889060961</v>
      </c>
      <c r="M352" s="206">
        <f>IFERROR('Tabel 11'!L352/'Tabel 12'!$F352*1000,"nb")</f>
        <v>0</v>
      </c>
      <c r="N352" s="206">
        <f>IFERROR('Tabel 11'!M352/'Tabel 12'!$F352*1000,"nb")</f>
        <v>13.093059270730677</v>
      </c>
      <c r="O352" s="206">
        <f>IFERROR('Tabel 11'!N352/'Tabel 12'!$F352*1000,"nb")</f>
        <v>7.0392791778121921</v>
      </c>
      <c r="P352" s="206">
        <f>IFERROR('Tabel 11'!O352/'Tabel 12'!$F352*1000,"nb")</f>
        <v>0.98549908489370674</v>
      </c>
      <c r="Q352" s="206">
        <f>IFERROR('Tabel 11'!P352/'Tabel 12'!$F352*1000,"nb")</f>
        <v>6.0537800929184851</v>
      </c>
      <c r="R352" s="206">
        <f>IFERROR('Tabel 11'!Q352/'Tabel 12'!$F352*1000,"nb")</f>
        <v>9.854990848937069</v>
      </c>
      <c r="S352" s="206">
        <f>IFERROR('Tabel 11'!R352/'Tabel 12'!$F352*1000,"nb")</f>
        <v>15.556806982964945</v>
      </c>
      <c r="T352" s="206">
        <f>IFERROR('Tabel 11'!S352/'Tabel 12'!$F352*1000,"nb")</f>
        <v>14.289736730958749</v>
      </c>
      <c r="U352" s="206">
        <f>IFERROR('Tabel 11'!T352/'Tabel 12'!$F352*1000,"nb")</f>
        <v>0</v>
      </c>
      <c r="V352" s="206">
        <f>IFERROR('Tabel 11'!U352/'Tabel 12'!$F352*1000,"nb")</f>
        <v>1.2670702520061945</v>
      </c>
      <c r="W352" s="206">
        <f>IFERROR('Tabel 11'!V352/'Tabel 12'!$F352*1000,"nb")</f>
        <v>0</v>
      </c>
      <c r="X352" s="206"/>
      <c r="Y352" s="206">
        <f>IFERROR('Tabel 11'!X352/'Tabel 12'!$F352*1000,"nb")</f>
        <v>0.14078558355624385</v>
      </c>
      <c r="Z352" s="1"/>
    </row>
    <row r="353" spans="1:26" x14ac:dyDescent="0.25">
      <c r="D353" s="1" t="s">
        <v>516</v>
      </c>
      <c r="E353" s="1" t="s">
        <v>517</v>
      </c>
      <c r="F353" s="94">
        <v>18361</v>
      </c>
      <c r="H353" s="206">
        <f>IFERROR('Tabel 11'!G353/'Tabel 12'!$F353*1000,"nb")</f>
        <v>41.065301454169166</v>
      </c>
      <c r="I353" s="206">
        <f>IFERROR('Tabel 11'!H353/'Tabel 12'!$F353*1000,"nb")</f>
        <v>15.739883448613909</v>
      </c>
      <c r="J353" s="206">
        <f>IFERROR('Tabel 11'!I353/'Tabel 12'!$F353*1000,"nb")</f>
        <v>10.021240673165948</v>
      </c>
      <c r="K353" s="206">
        <f>IFERROR('Tabel 11'!J353/'Tabel 12'!$F353*1000,"nb")</f>
        <v>0</v>
      </c>
      <c r="L353" s="206">
        <f>IFERROR('Tabel 11'!K353/'Tabel 12'!$F353*1000,"nb")</f>
        <v>0</v>
      </c>
      <c r="M353" s="206">
        <f>IFERROR('Tabel 11'!L353/'Tabel 12'!$F353*1000,"nb")</f>
        <v>0</v>
      </c>
      <c r="N353" s="206">
        <f>IFERROR('Tabel 11'!M353/'Tabel 12'!$F353*1000,"nb")</f>
        <v>5.718642775447961</v>
      </c>
      <c r="O353" s="206">
        <f>IFERROR('Tabel 11'!N353/'Tabel 12'!$F353*1000,"nb")</f>
        <v>2.8320897554599425</v>
      </c>
      <c r="P353" s="206">
        <f>IFERROR('Tabel 11'!O353/'Tabel 12'!$F353*1000,"nb")</f>
        <v>2.8320897554599425</v>
      </c>
      <c r="Q353" s="206">
        <f>IFERROR('Tabel 11'!P353/'Tabel 12'!$F353*1000,"nb")</f>
        <v>0</v>
      </c>
      <c r="R353" s="206">
        <f>IFERROR('Tabel 11'!Q353/'Tabel 12'!$F353*1000,"nb")</f>
        <v>0</v>
      </c>
      <c r="S353" s="206">
        <f>IFERROR('Tabel 11'!R353/'Tabel 12'!$F353*1000,"nb")</f>
        <v>22.49332825009531</v>
      </c>
      <c r="T353" s="206">
        <f>IFERROR('Tabel 11'!S353/'Tabel 12'!$F353*1000,"nb")</f>
        <v>21.948695604814553</v>
      </c>
      <c r="U353" s="206">
        <f>IFERROR('Tabel 11'!T353/'Tabel 12'!$F353*1000,"nb")</f>
        <v>0.54463264528075817</v>
      </c>
      <c r="V353" s="206">
        <f>IFERROR('Tabel 11'!U353/'Tabel 12'!$F353*1000,"nb")</f>
        <v>0</v>
      </c>
      <c r="W353" s="206">
        <f>IFERROR('Tabel 11'!V353/'Tabel 12'!$F353*1000,"nb")</f>
        <v>0</v>
      </c>
      <c r="X353" s="206"/>
      <c r="Y353" s="206">
        <f>IFERROR('Tabel 11'!X353/'Tabel 12'!$F353*1000,"nb")</f>
        <v>3.4311856652687762</v>
      </c>
      <c r="Z353" s="1"/>
    </row>
    <row r="354" spans="1:26" x14ac:dyDescent="0.25">
      <c r="D354" s="1" t="s">
        <v>696</v>
      </c>
      <c r="E354" s="1" t="s">
        <v>697</v>
      </c>
      <c r="F354" s="94">
        <v>19414</v>
      </c>
      <c r="H354" s="206">
        <f>IFERROR('Tabel 11'!G354/'Tabel 12'!$F354*1000,"nb")</f>
        <v>33.223446997012459</v>
      </c>
      <c r="I354" s="206">
        <f>IFERROR('Tabel 11'!H354/'Tabel 12'!$F354*1000,"nb")</f>
        <v>7.8294014628618527</v>
      </c>
      <c r="J354" s="206">
        <f>IFERROR('Tabel 11'!I354/'Tabel 12'!$F354*1000,"nb")</f>
        <v>0</v>
      </c>
      <c r="K354" s="206">
        <f>IFERROR('Tabel 11'!J354/'Tabel 12'!$F354*1000,"nb")</f>
        <v>0</v>
      </c>
      <c r="L354" s="206">
        <f>IFERROR('Tabel 11'!K354/'Tabel 12'!$F354*1000,"nb")</f>
        <v>5.2745441434016689</v>
      </c>
      <c r="M354" s="206">
        <f>IFERROR('Tabel 11'!L354/'Tabel 12'!$F354*1000,"nb")</f>
        <v>0</v>
      </c>
      <c r="N354" s="206">
        <f>IFERROR('Tabel 11'!M354/'Tabel 12'!$F354*1000,"nb")</f>
        <v>2.5548573194601834</v>
      </c>
      <c r="O354" s="206">
        <f>IFERROR('Tabel 11'!N354/'Tabel 12'!$F354*1000,"nb")</f>
        <v>3.7086638508292986</v>
      </c>
      <c r="P354" s="206">
        <f>IFERROR('Tabel 11'!O354/'Tabel 12'!$F354*1000,"nb")</f>
        <v>3.7086638508292986</v>
      </c>
      <c r="Q354" s="206">
        <f>IFERROR('Tabel 11'!P354/'Tabel 12'!$F354*1000,"nb")</f>
        <v>0</v>
      </c>
      <c r="R354" s="206">
        <f>IFERROR('Tabel 11'!Q354/'Tabel 12'!$F354*1000,"nb")</f>
        <v>2.2148964664674975</v>
      </c>
      <c r="S354" s="206">
        <f>IFERROR('Tabel 11'!R354/'Tabel 12'!$F354*1000,"nb")</f>
        <v>19.470485216853817</v>
      </c>
      <c r="T354" s="206">
        <f>IFERROR('Tabel 11'!S354/'Tabel 12'!$F354*1000,"nb")</f>
        <v>19.470485216853817</v>
      </c>
      <c r="U354" s="206">
        <f>IFERROR('Tabel 11'!T354/'Tabel 12'!$F354*1000,"nb")</f>
        <v>0</v>
      </c>
      <c r="V354" s="206">
        <f>IFERROR('Tabel 11'!U354/'Tabel 12'!$F354*1000,"nb")</f>
        <v>0</v>
      </c>
      <c r="W354" s="206">
        <f>IFERROR('Tabel 11'!V354/'Tabel 12'!$F354*1000,"nb")</f>
        <v>0</v>
      </c>
      <c r="X354" s="206"/>
      <c r="Y354" s="206">
        <f>IFERROR('Tabel 11'!X354/'Tabel 12'!$F354*1000,"nb")</f>
        <v>0.46358298135366233</v>
      </c>
      <c r="Z354" s="1"/>
    </row>
    <row r="355" spans="1:26" x14ac:dyDescent="0.25">
      <c r="D355" s="1" t="s">
        <v>73</v>
      </c>
      <c r="E355" s="1" t="s">
        <v>74</v>
      </c>
      <c r="F355" s="94">
        <v>18943</v>
      </c>
      <c r="H355" s="206">
        <f>IFERROR('Tabel 11'!G355/'Tabel 12'!$F355*1000,"nb")</f>
        <v>51.892519664255929</v>
      </c>
      <c r="I355" s="206">
        <f>IFERROR('Tabel 11'!H355/'Tabel 12'!$F355*1000,"nb")</f>
        <v>11.930528427387426</v>
      </c>
      <c r="J355" s="206">
        <f>IFERROR('Tabel 11'!I355/'Tabel 12'!$F355*1000,"nb")</f>
        <v>6.8626933431874573</v>
      </c>
      <c r="K355" s="206">
        <f>IFERROR('Tabel 11'!J355/'Tabel 12'!$F355*1000,"nb")</f>
        <v>0</v>
      </c>
      <c r="L355" s="206">
        <f>IFERROR('Tabel 11'!K355/'Tabel 12'!$F355*1000,"nb")</f>
        <v>2.6394974396874837</v>
      </c>
      <c r="M355" s="206">
        <f>IFERROR('Tabel 11'!L355/'Tabel 12'!$F355*1000,"nb")</f>
        <v>0</v>
      </c>
      <c r="N355" s="206">
        <f>IFERROR('Tabel 11'!M355/'Tabel 12'!$F355*1000,"nb")</f>
        <v>2.4283376445124847</v>
      </c>
      <c r="O355" s="206">
        <f>IFERROR('Tabel 11'!N355/'Tabel 12'!$F355*1000,"nb")</f>
        <v>3.4841366203874782</v>
      </c>
      <c r="P355" s="206">
        <f>IFERROR('Tabel 11'!O355/'Tabel 12'!$F355*1000,"nb")</f>
        <v>3.4841366203874782</v>
      </c>
      <c r="Q355" s="206">
        <f>IFERROR('Tabel 11'!P355/'Tabel 12'!$F355*1000,"nb")</f>
        <v>0</v>
      </c>
      <c r="R355" s="206">
        <f>IFERROR('Tabel 11'!Q355/'Tabel 12'!$F355*1000,"nb")</f>
        <v>9.3438209364936906</v>
      </c>
      <c r="S355" s="206">
        <f>IFERROR('Tabel 11'!R355/'Tabel 12'!$F355*1000,"nb")</f>
        <v>27.134033679987329</v>
      </c>
      <c r="T355" s="206">
        <f>IFERROR('Tabel 11'!S355/'Tabel 12'!$F355*1000,"nb")</f>
        <v>26.553344243256085</v>
      </c>
      <c r="U355" s="206">
        <f>IFERROR('Tabel 11'!T355/'Tabel 12'!$F355*1000,"nb")</f>
        <v>0.58068943673124629</v>
      </c>
      <c r="V355" s="206">
        <f>IFERROR('Tabel 11'!U355/'Tabel 12'!$F355*1000,"nb")</f>
        <v>0</v>
      </c>
      <c r="W355" s="206">
        <f>IFERROR('Tabel 11'!V355/'Tabel 12'!$F355*1000,"nb")</f>
        <v>0</v>
      </c>
      <c r="X355" s="206"/>
      <c r="Y355" s="206">
        <f>IFERROR('Tabel 11'!X355/'Tabel 12'!$F355*1000,"nb")</f>
        <v>0.26394974396874832</v>
      </c>
      <c r="Z355" s="1"/>
    </row>
    <row r="356" spans="1:26" s="11" customFormat="1" x14ac:dyDescent="0.25">
      <c r="A356" s="10"/>
      <c r="B356" s="10"/>
      <c r="C356" s="10" t="s">
        <v>809</v>
      </c>
      <c r="D356" s="10"/>
      <c r="E356" s="10"/>
      <c r="F356" s="95">
        <v>820334</v>
      </c>
      <c r="G356" s="10"/>
      <c r="H356" s="207">
        <f>IFERROR('Tabel 11'!G356/'Tabel 12'!$F356*1000,"nb")</f>
        <v>54.552170213595922</v>
      </c>
      <c r="I356" s="207">
        <f>IFERROR('Tabel 11'!H356/'Tabel 12'!$F356*1000,"nb")</f>
        <v>19.128793881516554</v>
      </c>
      <c r="J356" s="207">
        <f>IFERROR('Tabel 11'!I356/'Tabel 12'!$F356*1000,"nb")</f>
        <v>5.326245163555333</v>
      </c>
      <c r="K356" s="207">
        <f>IFERROR('Tabel 11'!J356/'Tabel 12'!$F356*1000,"nb")</f>
        <v>1.2338876603919866</v>
      </c>
      <c r="L356" s="207">
        <f>IFERROR('Tabel 11'!K356/'Tabel 12'!$F356*1000,"nb")</f>
        <v>4.8096263229367544</v>
      </c>
      <c r="M356" s="207">
        <f>IFERROR('Tabel 11'!L356/'Tabel 12'!$F356*1000,"nb")</f>
        <v>0.22490839097245757</v>
      </c>
      <c r="N356" s="207">
        <f>IFERROR('Tabel 11'!M356/'Tabel 12'!$F356*1000,"nb")</f>
        <v>7.5342482452269453</v>
      </c>
      <c r="O356" s="207">
        <f>IFERROR('Tabel 11'!N356/'Tabel 12'!$F356*1000,"nb")</f>
        <v>6.4168984828130986</v>
      </c>
      <c r="P356" s="207">
        <f>IFERROR('Tabel 11'!O356/'Tabel 12'!$F356*1000,"nb")</f>
        <v>5.0651320072068211</v>
      </c>
      <c r="Q356" s="207">
        <f>IFERROR('Tabel 11'!P356/'Tabel 12'!$F356*1000,"nb")</f>
        <v>1.3517664756062775</v>
      </c>
      <c r="R356" s="207">
        <f>IFERROR('Tabel 11'!Q356/'Tabel 12'!$F356*1000,"nb")</f>
        <v>8.0698837302854685</v>
      </c>
      <c r="S356" s="207">
        <f>IFERROR('Tabel 11'!R356/'Tabel 12'!$F356*1000,"nb")</f>
        <v>20.936594118980803</v>
      </c>
      <c r="T356" s="207">
        <f>IFERROR('Tabel 11'!S356/'Tabel 12'!$F356*1000,"nb")</f>
        <v>19.233629229070111</v>
      </c>
      <c r="U356" s="207">
        <f>IFERROR('Tabel 11'!T356/'Tabel 12'!$F356*1000,"nb")</f>
        <v>0.47724463450253191</v>
      </c>
      <c r="V356" s="207">
        <f>IFERROR('Tabel 11'!U356/'Tabel 12'!$F356*1000,"nb")</f>
        <v>1.2255983538412403</v>
      </c>
      <c r="W356" s="207">
        <f>IFERROR('Tabel 11'!V356/'Tabel 12'!$F356*1000,"nb")</f>
        <v>1.016659068135662</v>
      </c>
      <c r="X356" s="207"/>
      <c r="Y356" s="207">
        <f>IFERROR('Tabel 11'!X356/'Tabel 12'!$F356*1000,"nb")</f>
        <v>6.80698349696587</v>
      </c>
      <c r="Z356" s="10"/>
    </row>
    <row r="357" spans="1:26" x14ac:dyDescent="0.25">
      <c r="C357" s="1" t="s">
        <v>810</v>
      </c>
      <c r="D357" s="1" t="s">
        <v>526</v>
      </c>
      <c r="E357" s="1" t="s">
        <v>527</v>
      </c>
      <c r="F357" s="94">
        <v>17261</v>
      </c>
      <c r="H357" s="206">
        <f>IFERROR('Tabel 11'!G357/'Tabel 12'!$F357*1000,"nb")</f>
        <v>32.327211633161461</v>
      </c>
      <c r="I357" s="206">
        <f>IFERROR('Tabel 11'!H357/'Tabel 12'!$F357*1000,"nb")</f>
        <v>4.4609234690921733</v>
      </c>
      <c r="J357" s="206" t="str">
        <f>IFERROR('Tabel 11'!I357/'Tabel 12'!$F357*1000,"nb")</f>
        <v>nb</v>
      </c>
      <c r="K357" s="206" t="str">
        <f>IFERROR('Tabel 11'!J357/'Tabel 12'!$F357*1000,"nb")</f>
        <v>nb</v>
      </c>
      <c r="L357" s="206" t="str">
        <f>IFERROR('Tabel 11'!K357/'Tabel 12'!$F357*1000,"nb")</f>
        <v>nb</v>
      </c>
      <c r="M357" s="206" t="str">
        <f>IFERROR('Tabel 11'!L357/'Tabel 12'!$F357*1000,"nb")</f>
        <v>nb</v>
      </c>
      <c r="N357" s="206" t="str">
        <f>IFERROR('Tabel 11'!M357/'Tabel 12'!$F357*1000,"nb")</f>
        <v>nb</v>
      </c>
      <c r="O357" s="206">
        <f>IFERROR('Tabel 11'!N357/'Tabel 12'!$F357*1000,"nb")</f>
        <v>3.3601761195759225</v>
      </c>
      <c r="P357" s="206" t="str">
        <f>IFERROR('Tabel 11'!O357/'Tabel 12'!$F357*1000,"nb")</f>
        <v>nb</v>
      </c>
      <c r="Q357" s="206" t="str">
        <f>IFERROR('Tabel 11'!P357/'Tabel 12'!$F357*1000,"nb")</f>
        <v>nb</v>
      </c>
      <c r="R357" s="206">
        <f>IFERROR('Tabel 11'!Q357/'Tabel 12'!$F357*1000,"nb")</f>
        <v>3.8236486877932911</v>
      </c>
      <c r="S357" s="206">
        <f>IFERROR('Tabel 11'!R357/'Tabel 12'!$F357*1000,"nb")</f>
        <v>20.682463356700072</v>
      </c>
      <c r="T357" s="206" t="str">
        <f>IFERROR('Tabel 11'!S357/'Tabel 12'!$F357*1000,"nb")</f>
        <v>nb</v>
      </c>
      <c r="U357" s="206" t="str">
        <f>IFERROR('Tabel 11'!T357/'Tabel 12'!$F357*1000,"nb")</f>
        <v>nb</v>
      </c>
      <c r="V357" s="206" t="str">
        <f>IFERROR('Tabel 11'!U357/'Tabel 12'!$F357*1000,"nb")</f>
        <v>nb</v>
      </c>
      <c r="W357" s="206">
        <f>IFERROR('Tabel 11'!V357/'Tabel 12'!$F357*1000,"nb")</f>
        <v>0</v>
      </c>
      <c r="X357" s="206"/>
      <c r="Y357" s="206">
        <f>IFERROR('Tabel 11'!X357/'Tabel 12'!$F357*1000,"nb")</f>
        <v>1.3904177046521058</v>
      </c>
      <c r="Z357" s="1"/>
    </row>
    <row r="358" spans="1:26" x14ac:dyDescent="0.25">
      <c r="D358" s="1" t="s">
        <v>174</v>
      </c>
      <c r="E358" s="1" t="s">
        <v>175</v>
      </c>
      <c r="F358" s="94">
        <v>18991</v>
      </c>
      <c r="H358" s="206">
        <f>IFERROR('Tabel 11'!G358/'Tabel 12'!$F358*1000,"nb")</f>
        <v>49.549786741087885</v>
      </c>
      <c r="I358" s="206">
        <f>IFERROR('Tabel 11'!H358/'Tabel 12'!$F358*1000,"nb")</f>
        <v>25.538412932441684</v>
      </c>
      <c r="J358" s="206" t="str">
        <f>IFERROR('Tabel 11'!I358/'Tabel 12'!$F358*1000,"nb")</f>
        <v>nb</v>
      </c>
      <c r="K358" s="206" t="str">
        <f>IFERROR('Tabel 11'!J358/'Tabel 12'!$F358*1000,"nb")</f>
        <v>nb</v>
      </c>
      <c r="L358" s="206" t="str">
        <f>IFERROR('Tabel 11'!K358/'Tabel 12'!$F358*1000,"nb")</f>
        <v>nb</v>
      </c>
      <c r="M358" s="206" t="str">
        <f>IFERROR('Tabel 11'!L358/'Tabel 12'!$F358*1000,"nb")</f>
        <v>nb</v>
      </c>
      <c r="N358" s="206" t="str">
        <f>IFERROR('Tabel 11'!M358/'Tabel 12'!$F358*1000,"nb")</f>
        <v>nb</v>
      </c>
      <c r="O358" s="206">
        <f>IFERROR('Tabel 11'!N358/'Tabel 12'!$F358*1000,"nb")</f>
        <v>0</v>
      </c>
      <c r="P358" s="206" t="str">
        <f>IFERROR('Tabel 11'!O358/'Tabel 12'!$F358*1000,"nb")</f>
        <v>nb</v>
      </c>
      <c r="Q358" s="206" t="str">
        <f>IFERROR('Tabel 11'!P358/'Tabel 12'!$F358*1000,"nb")</f>
        <v>nb</v>
      </c>
      <c r="R358" s="206">
        <f>IFERROR('Tabel 11'!Q358/'Tabel 12'!$F358*1000,"nb")</f>
        <v>10.373334737507241</v>
      </c>
      <c r="S358" s="206">
        <f>IFERROR('Tabel 11'!R358/'Tabel 12'!$F358*1000,"nb")</f>
        <v>13.638039071138961</v>
      </c>
      <c r="T358" s="206" t="str">
        <f>IFERROR('Tabel 11'!S358/'Tabel 12'!$F358*1000,"nb")</f>
        <v>nb</v>
      </c>
      <c r="U358" s="206" t="str">
        <f>IFERROR('Tabel 11'!T358/'Tabel 12'!$F358*1000,"nb")</f>
        <v>nb</v>
      </c>
      <c r="V358" s="206" t="str">
        <f>IFERROR('Tabel 11'!U358/'Tabel 12'!$F358*1000,"nb")</f>
        <v>nb</v>
      </c>
      <c r="W358" s="206">
        <f>IFERROR('Tabel 11'!V358/'Tabel 12'!$F358*1000,"nb")</f>
        <v>0</v>
      </c>
      <c r="X358" s="206"/>
      <c r="Y358" s="206">
        <f>IFERROR('Tabel 11'!X358/'Tabel 12'!$F358*1000,"nb")</f>
        <v>2.2115739034279396</v>
      </c>
      <c r="Z358" s="1"/>
    </row>
    <row r="359" spans="1:26" x14ac:dyDescent="0.25">
      <c r="D359" s="1" t="s">
        <v>580</v>
      </c>
      <c r="E359" s="1" t="s">
        <v>581</v>
      </c>
      <c r="F359" s="94">
        <v>13896</v>
      </c>
      <c r="H359" s="206">
        <f>IFERROR('Tabel 11'!G359/'Tabel 12'!$F359*1000,"nb")</f>
        <v>51.813471502590673</v>
      </c>
      <c r="I359" s="206">
        <f>IFERROR('Tabel 11'!H359/'Tabel 12'!$F359*1000,"nb")</f>
        <v>31.879677605066206</v>
      </c>
      <c r="J359" s="206" t="str">
        <f>IFERROR('Tabel 11'!I359/'Tabel 12'!$F359*1000,"nb")</f>
        <v>nb</v>
      </c>
      <c r="K359" s="206" t="str">
        <f>IFERROR('Tabel 11'!J359/'Tabel 12'!$F359*1000,"nb")</f>
        <v>nb</v>
      </c>
      <c r="L359" s="206" t="str">
        <f>IFERROR('Tabel 11'!K359/'Tabel 12'!$F359*1000,"nb")</f>
        <v>nb</v>
      </c>
      <c r="M359" s="206" t="str">
        <f>IFERROR('Tabel 11'!L359/'Tabel 12'!$F359*1000,"nb")</f>
        <v>nb</v>
      </c>
      <c r="N359" s="206" t="str">
        <f>IFERROR('Tabel 11'!M359/'Tabel 12'!$F359*1000,"nb")</f>
        <v>nb</v>
      </c>
      <c r="O359" s="206">
        <f>IFERROR('Tabel 11'!N359/'Tabel 12'!$F359*1000,"nb")</f>
        <v>0</v>
      </c>
      <c r="P359" s="206" t="str">
        <f>IFERROR('Tabel 11'!O359/'Tabel 12'!$F359*1000,"nb")</f>
        <v>nb</v>
      </c>
      <c r="Q359" s="206" t="str">
        <f>IFERROR('Tabel 11'!P359/'Tabel 12'!$F359*1000,"nb")</f>
        <v>nb</v>
      </c>
      <c r="R359" s="206">
        <f>IFERROR('Tabel 11'!Q359/'Tabel 12'!$F359*1000,"nb")</f>
        <v>4.3897524467472655</v>
      </c>
      <c r="S359" s="206">
        <f>IFERROR('Tabel 11'!R359/'Tabel 12'!$F359*1000,"nb")</f>
        <v>15.544041450777202</v>
      </c>
      <c r="T359" s="206" t="str">
        <f>IFERROR('Tabel 11'!S359/'Tabel 12'!$F359*1000,"nb")</f>
        <v>nb</v>
      </c>
      <c r="U359" s="206" t="str">
        <f>IFERROR('Tabel 11'!T359/'Tabel 12'!$F359*1000,"nb")</f>
        <v>nb</v>
      </c>
      <c r="V359" s="206" t="str">
        <f>IFERROR('Tabel 11'!U359/'Tabel 12'!$F359*1000,"nb")</f>
        <v>nb</v>
      </c>
      <c r="W359" s="206">
        <f>IFERROR('Tabel 11'!V359/'Tabel 12'!$F359*1000,"nb")</f>
        <v>0</v>
      </c>
      <c r="X359" s="206"/>
      <c r="Y359" s="206">
        <f>IFERROR('Tabel 11'!X359/'Tabel 12'!$F359*1000,"nb")</f>
        <v>13.097294185377088</v>
      </c>
      <c r="Z359" s="1"/>
    </row>
    <row r="360" spans="1:26" x14ac:dyDescent="0.25">
      <c r="D360" s="1" t="s">
        <v>481</v>
      </c>
      <c r="E360" s="1" t="s">
        <v>482</v>
      </c>
      <c r="F360" s="94">
        <v>14125</v>
      </c>
      <c r="H360" s="206">
        <f>IFERROR('Tabel 11'!G360/'Tabel 12'!$F360*1000,"nb")</f>
        <v>30.584070796460178</v>
      </c>
      <c r="I360" s="206">
        <f>IFERROR('Tabel 11'!H360/'Tabel 12'!$F360*1000,"nb")</f>
        <v>3.469026548672566</v>
      </c>
      <c r="J360" s="206" t="str">
        <f>IFERROR('Tabel 11'!I360/'Tabel 12'!$F360*1000,"nb")</f>
        <v>nb</v>
      </c>
      <c r="K360" s="206" t="str">
        <f>IFERROR('Tabel 11'!J360/'Tabel 12'!$F360*1000,"nb")</f>
        <v>nb</v>
      </c>
      <c r="L360" s="206" t="str">
        <f>IFERROR('Tabel 11'!K360/'Tabel 12'!$F360*1000,"nb")</f>
        <v>nb</v>
      </c>
      <c r="M360" s="206" t="str">
        <f>IFERROR('Tabel 11'!L360/'Tabel 12'!$F360*1000,"nb")</f>
        <v>nb</v>
      </c>
      <c r="N360" s="206" t="str">
        <f>IFERROR('Tabel 11'!M360/'Tabel 12'!$F360*1000,"nb")</f>
        <v>nb</v>
      </c>
      <c r="O360" s="206">
        <f>IFERROR('Tabel 11'!N360/'Tabel 12'!$F360*1000,"nb")</f>
        <v>1.6991150442477876</v>
      </c>
      <c r="P360" s="206" t="str">
        <f>IFERROR('Tabel 11'!O360/'Tabel 12'!$F360*1000,"nb")</f>
        <v>nb</v>
      </c>
      <c r="Q360" s="206" t="str">
        <f>IFERROR('Tabel 11'!P360/'Tabel 12'!$F360*1000,"nb")</f>
        <v>nb</v>
      </c>
      <c r="R360" s="206">
        <f>IFERROR('Tabel 11'!Q360/'Tabel 12'!$F360*1000,"nb")</f>
        <v>0.84955752212389379</v>
      </c>
      <c r="S360" s="206">
        <f>IFERROR('Tabel 11'!R360/'Tabel 12'!$F360*1000,"nb")</f>
        <v>24.56637168141593</v>
      </c>
      <c r="T360" s="206" t="str">
        <f>IFERROR('Tabel 11'!S360/'Tabel 12'!$F360*1000,"nb")</f>
        <v>nb</v>
      </c>
      <c r="U360" s="206" t="str">
        <f>IFERROR('Tabel 11'!T360/'Tabel 12'!$F360*1000,"nb")</f>
        <v>nb</v>
      </c>
      <c r="V360" s="206" t="str">
        <f>IFERROR('Tabel 11'!U360/'Tabel 12'!$F360*1000,"nb")</f>
        <v>nb</v>
      </c>
      <c r="W360" s="206">
        <f>IFERROR('Tabel 11'!V360/'Tabel 12'!$F360*1000,"nb")</f>
        <v>0</v>
      </c>
      <c r="X360" s="206"/>
      <c r="Y360" s="206">
        <f>IFERROR('Tabel 11'!X360/'Tabel 12'!$F360*1000,"nb")</f>
        <v>0</v>
      </c>
      <c r="Z360" s="1"/>
    </row>
    <row r="361" spans="1:26" x14ac:dyDescent="0.25">
      <c r="D361" s="1" t="s">
        <v>366</v>
      </c>
      <c r="E361" s="1" t="s">
        <v>367</v>
      </c>
      <c r="F361" s="94">
        <v>10959</v>
      </c>
      <c r="H361" s="206">
        <f>IFERROR('Tabel 11'!G361/'Tabel 12'!$F361*1000,"nb")</f>
        <v>27.55725887398485</v>
      </c>
      <c r="I361" s="206">
        <f>IFERROR('Tabel 11'!H361/'Tabel 12'!$F361*1000,"nb")</f>
        <v>6.2049457067250664</v>
      </c>
      <c r="J361" s="206" t="str">
        <f>IFERROR('Tabel 11'!I361/'Tabel 12'!$F361*1000,"nb")</f>
        <v>nb</v>
      </c>
      <c r="K361" s="206" t="str">
        <f>IFERROR('Tabel 11'!J361/'Tabel 12'!$F361*1000,"nb")</f>
        <v>nb</v>
      </c>
      <c r="L361" s="206" t="str">
        <f>IFERROR('Tabel 11'!K361/'Tabel 12'!$F361*1000,"nb")</f>
        <v>nb</v>
      </c>
      <c r="M361" s="206" t="str">
        <f>IFERROR('Tabel 11'!L361/'Tabel 12'!$F361*1000,"nb")</f>
        <v>nb</v>
      </c>
      <c r="N361" s="206" t="str">
        <f>IFERROR('Tabel 11'!M361/'Tabel 12'!$F361*1000,"nb")</f>
        <v>nb</v>
      </c>
      <c r="O361" s="206">
        <f>IFERROR('Tabel 11'!N361/'Tabel 12'!$F361*1000,"nb")</f>
        <v>1.8249840313897254</v>
      </c>
      <c r="P361" s="206" t="str">
        <f>IFERROR('Tabel 11'!O361/'Tabel 12'!$F361*1000,"nb")</f>
        <v>nb</v>
      </c>
      <c r="Q361" s="206" t="str">
        <f>IFERROR('Tabel 11'!P361/'Tabel 12'!$F361*1000,"nb")</f>
        <v>nb</v>
      </c>
      <c r="R361" s="206">
        <f>IFERROR('Tabel 11'!Q361/'Tabel 12'!$F361*1000,"nb")</f>
        <v>0.72999361255589013</v>
      </c>
      <c r="S361" s="206">
        <f>IFERROR('Tabel 11'!R361/'Tabel 12'!$F361*1000,"nb")</f>
        <v>18.797335523314171</v>
      </c>
      <c r="T361" s="206" t="str">
        <f>IFERROR('Tabel 11'!S361/'Tabel 12'!$F361*1000,"nb")</f>
        <v>nb</v>
      </c>
      <c r="U361" s="206" t="str">
        <f>IFERROR('Tabel 11'!T361/'Tabel 12'!$F361*1000,"nb")</f>
        <v>nb</v>
      </c>
      <c r="V361" s="206" t="str">
        <f>IFERROR('Tabel 11'!U361/'Tabel 12'!$F361*1000,"nb")</f>
        <v>nb</v>
      </c>
      <c r="W361" s="206">
        <f>IFERROR('Tabel 11'!V361/'Tabel 12'!$F361*1000,"nb")</f>
        <v>0</v>
      </c>
      <c r="X361" s="206"/>
      <c r="Y361" s="206">
        <f>IFERROR('Tabel 11'!X361/'Tabel 12'!$F361*1000,"nb")</f>
        <v>0.91249201569486271</v>
      </c>
      <c r="Z361" s="1"/>
    </row>
    <row r="362" spans="1:26" x14ac:dyDescent="0.25">
      <c r="D362" s="1" t="s">
        <v>372</v>
      </c>
      <c r="E362" s="1" t="s">
        <v>373</v>
      </c>
      <c r="F362" s="94">
        <v>12486</v>
      </c>
      <c r="H362" s="206">
        <f>IFERROR('Tabel 11'!G362/'Tabel 12'!$F362*1000,"nb")</f>
        <v>49.255165785679964</v>
      </c>
      <c r="I362" s="206">
        <f>IFERROR('Tabel 11'!H362/'Tabel 12'!$F362*1000,"nb")</f>
        <v>7.8487906455229854</v>
      </c>
      <c r="J362" s="206" t="str">
        <f>IFERROR('Tabel 11'!I362/'Tabel 12'!$F362*1000,"nb")</f>
        <v>nb</v>
      </c>
      <c r="K362" s="206" t="str">
        <f>IFERROR('Tabel 11'!J362/'Tabel 12'!$F362*1000,"nb")</f>
        <v>nb</v>
      </c>
      <c r="L362" s="206" t="str">
        <f>IFERROR('Tabel 11'!K362/'Tabel 12'!$F362*1000,"nb")</f>
        <v>nb</v>
      </c>
      <c r="M362" s="206" t="str">
        <f>IFERROR('Tabel 11'!L362/'Tabel 12'!$F362*1000,"nb")</f>
        <v>nb</v>
      </c>
      <c r="N362" s="206" t="str">
        <f>IFERROR('Tabel 11'!M362/'Tabel 12'!$F362*1000,"nb")</f>
        <v>nb</v>
      </c>
      <c r="O362" s="206">
        <f>IFERROR('Tabel 11'!N362/'Tabel 12'!$F362*1000,"nb")</f>
        <v>20.022425116130066</v>
      </c>
      <c r="P362" s="206" t="str">
        <f>IFERROR('Tabel 11'!O362/'Tabel 12'!$F362*1000,"nb")</f>
        <v>nb</v>
      </c>
      <c r="Q362" s="206" t="str">
        <f>IFERROR('Tabel 11'!P362/'Tabel 12'!$F362*1000,"nb")</f>
        <v>nb</v>
      </c>
      <c r="R362" s="206">
        <f>IFERROR('Tabel 11'!Q362/'Tabel 12'!$F362*1000,"nb")</f>
        <v>5.4460996315873782</v>
      </c>
      <c r="S362" s="206">
        <f>IFERROR('Tabel 11'!R362/'Tabel 12'!$F362*1000,"nb")</f>
        <v>15.937850392439532</v>
      </c>
      <c r="T362" s="206" t="str">
        <f>IFERROR('Tabel 11'!S362/'Tabel 12'!$F362*1000,"nb")</f>
        <v>nb</v>
      </c>
      <c r="U362" s="206" t="str">
        <f>IFERROR('Tabel 11'!T362/'Tabel 12'!$F362*1000,"nb")</f>
        <v>nb</v>
      </c>
      <c r="V362" s="206" t="str">
        <f>IFERROR('Tabel 11'!U362/'Tabel 12'!$F362*1000,"nb")</f>
        <v>nb</v>
      </c>
      <c r="W362" s="206">
        <f>IFERROR('Tabel 11'!V362/'Tabel 12'!$F362*1000,"nb")</f>
        <v>0</v>
      </c>
      <c r="X362" s="206"/>
      <c r="Y362" s="206">
        <f>IFERROR('Tabel 11'!X362/'Tabel 12'!$F362*1000,"nb")</f>
        <v>0</v>
      </c>
      <c r="Z362" s="1"/>
    </row>
    <row r="363" spans="1:26" x14ac:dyDescent="0.25">
      <c r="D363" s="1" t="s">
        <v>376</v>
      </c>
      <c r="E363" s="1" t="s">
        <v>377</v>
      </c>
      <c r="F363" s="94">
        <v>11004</v>
      </c>
      <c r="H363" s="206">
        <f>IFERROR('Tabel 11'!G363/'Tabel 12'!$F363*1000,"nb")</f>
        <v>53.071610323518726</v>
      </c>
      <c r="I363" s="206">
        <f>IFERROR('Tabel 11'!H363/'Tabel 12'!$F363*1000,"nb")</f>
        <v>21.264994547437297</v>
      </c>
      <c r="J363" s="206" t="str">
        <f>IFERROR('Tabel 11'!I363/'Tabel 12'!$F363*1000,"nb")</f>
        <v>nb</v>
      </c>
      <c r="K363" s="206" t="str">
        <f>IFERROR('Tabel 11'!J363/'Tabel 12'!$F363*1000,"nb")</f>
        <v>nb</v>
      </c>
      <c r="L363" s="206" t="str">
        <f>IFERROR('Tabel 11'!K363/'Tabel 12'!$F363*1000,"nb")</f>
        <v>nb</v>
      </c>
      <c r="M363" s="206" t="str">
        <f>IFERROR('Tabel 11'!L363/'Tabel 12'!$F363*1000,"nb")</f>
        <v>nb</v>
      </c>
      <c r="N363" s="206" t="str">
        <f>IFERROR('Tabel 11'!M363/'Tabel 12'!$F363*1000,"nb")</f>
        <v>nb</v>
      </c>
      <c r="O363" s="206">
        <f>IFERROR('Tabel 11'!N363/'Tabel 12'!$F363*1000,"nb")</f>
        <v>3.0897855325336243</v>
      </c>
      <c r="P363" s="206" t="str">
        <f>IFERROR('Tabel 11'!O363/'Tabel 12'!$F363*1000,"nb")</f>
        <v>nb</v>
      </c>
      <c r="Q363" s="206" t="str">
        <f>IFERROR('Tabel 11'!P363/'Tabel 12'!$F363*1000,"nb")</f>
        <v>nb</v>
      </c>
      <c r="R363" s="206">
        <f>IFERROR('Tabel 11'!Q363/'Tabel 12'!$F363*1000,"nb")</f>
        <v>5.6343147946201384</v>
      </c>
      <c r="S363" s="206">
        <f>IFERROR('Tabel 11'!R363/'Tabel 12'!$F363*1000,"nb")</f>
        <v>23.082515448927662</v>
      </c>
      <c r="T363" s="206" t="str">
        <f>IFERROR('Tabel 11'!S363/'Tabel 12'!$F363*1000,"nb")</f>
        <v>nb</v>
      </c>
      <c r="U363" s="206" t="str">
        <f>IFERROR('Tabel 11'!T363/'Tabel 12'!$F363*1000,"nb")</f>
        <v>nb</v>
      </c>
      <c r="V363" s="206" t="str">
        <f>IFERROR('Tabel 11'!U363/'Tabel 12'!$F363*1000,"nb")</f>
        <v>nb</v>
      </c>
      <c r="W363" s="206">
        <f>IFERROR('Tabel 11'!V363/'Tabel 12'!$F363*1000,"nb")</f>
        <v>0</v>
      </c>
      <c r="X363" s="206"/>
      <c r="Y363" s="206">
        <f>IFERROR('Tabel 11'!X363/'Tabel 12'!$F363*1000,"nb")</f>
        <v>0.81788440567066523</v>
      </c>
      <c r="Z363" s="1"/>
    </row>
    <row r="364" spans="1:26" x14ac:dyDescent="0.25">
      <c r="D364" s="1" t="s">
        <v>380</v>
      </c>
      <c r="E364" s="1" t="s">
        <v>381</v>
      </c>
      <c r="F364" s="94">
        <v>19428</v>
      </c>
      <c r="H364" s="206">
        <f>IFERROR('Tabel 11'!G364/'Tabel 12'!$F364*1000,"nb")</f>
        <v>41.280625900761784</v>
      </c>
      <c r="I364" s="206">
        <f>IFERROR('Tabel 11'!H364/'Tabel 12'!$F364*1000,"nb")</f>
        <v>13.53716285773111</v>
      </c>
      <c r="J364" s="206" t="str">
        <f>IFERROR('Tabel 11'!I364/'Tabel 12'!$F364*1000,"nb")</f>
        <v>nb</v>
      </c>
      <c r="K364" s="206" t="str">
        <f>IFERROR('Tabel 11'!J364/'Tabel 12'!$F364*1000,"nb")</f>
        <v>nb</v>
      </c>
      <c r="L364" s="206" t="str">
        <f>IFERROR('Tabel 11'!K364/'Tabel 12'!$F364*1000,"nb")</f>
        <v>nb</v>
      </c>
      <c r="M364" s="206" t="str">
        <f>IFERROR('Tabel 11'!L364/'Tabel 12'!$F364*1000,"nb")</f>
        <v>nb</v>
      </c>
      <c r="N364" s="206" t="str">
        <f>IFERROR('Tabel 11'!M364/'Tabel 12'!$F364*1000,"nb")</f>
        <v>nb</v>
      </c>
      <c r="O364" s="206">
        <f>IFERROR('Tabel 11'!N364/'Tabel 12'!$F364*1000,"nb")</f>
        <v>3.3971587399629404</v>
      </c>
      <c r="P364" s="206" t="str">
        <f>IFERROR('Tabel 11'!O364/'Tabel 12'!$F364*1000,"nb")</f>
        <v>nb</v>
      </c>
      <c r="Q364" s="206" t="str">
        <f>IFERROR('Tabel 11'!P364/'Tabel 12'!$F364*1000,"nb")</f>
        <v>nb</v>
      </c>
      <c r="R364" s="206">
        <f>IFERROR('Tabel 11'!Q364/'Tabel 12'!$F364*1000,"nb")</f>
        <v>4.375128680255302</v>
      </c>
      <c r="S364" s="206">
        <f>IFERROR('Tabel 11'!R364/'Tabel 12'!$F364*1000,"nb")</f>
        <v>19.971175622812435</v>
      </c>
      <c r="T364" s="206" t="str">
        <f>IFERROR('Tabel 11'!S364/'Tabel 12'!$F364*1000,"nb")</f>
        <v>nb</v>
      </c>
      <c r="U364" s="206" t="str">
        <f>IFERROR('Tabel 11'!T364/'Tabel 12'!$F364*1000,"nb")</f>
        <v>nb</v>
      </c>
      <c r="V364" s="206" t="str">
        <f>IFERROR('Tabel 11'!U364/'Tabel 12'!$F364*1000,"nb")</f>
        <v>nb</v>
      </c>
      <c r="W364" s="206">
        <f>IFERROR('Tabel 11'!V364/'Tabel 12'!$F364*1000,"nb")</f>
        <v>0</v>
      </c>
      <c r="X364" s="206"/>
      <c r="Y364" s="206">
        <f>IFERROR('Tabel 11'!X364/'Tabel 12'!$F364*1000,"nb")</f>
        <v>4.5810170887379043</v>
      </c>
      <c r="Z364" s="1"/>
    </row>
    <row r="365" spans="1:26" x14ac:dyDescent="0.25">
      <c r="D365" s="1" t="s">
        <v>257</v>
      </c>
      <c r="E365" s="1" t="s">
        <v>258</v>
      </c>
      <c r="F365" s="94">
        <v>17035</v>
      </c>
      <c r="H365" s="206">
        <f>IFERROR('Tabel 11'!G365/'Tabel 12'!$F365*1000,"nb")</f>
        <v>50.836513061344291</v>
      </c>
      <c r="I365" s="206">
        <f>IFERROR('Tabel 11'!H365/'Tabel 12'!$F365*1000,"nb")</f>
        <v>18.960962723803934</v>
      </c>
      <c r="J365" s="206" t="str">
        <f>IFERROR('Tabel 11'!I365/'Tabel 12'!$F365*1000,"nb")</f>
        <v>nb</v>
      </c>
      <c r="K365" s="206" t="str">
        <f>IFERROR('Tabel 11'!J365/'Tabel 12'!$F365*1000,"nb")</f>
        <v>nb</v>
      </c>
      <c r="L365" s="206" t="str">
        <f>IFERROR('Tabel 11'!K365/'Tabel 12'!$F365*1000,"nb")</f>
        <v>nb</v>
      </c>
      <c r="M365" s="206" t="str">
        <f>IFERROR('Tabel 11'!L365/'Tabel 12'!$F365*1000,"nb")</f>
        <v>nb</v>
      </c>
      <c r="N365" s="206" t="str">
        <f>IFERROR('Tabel 11'!M365/'Tabel 12'!$F365*1000,"nb")</f>
        <v>nb</v>
      </c>
      <c r="O365" s="206">
        <f>IFERROR('Tabel 11'!N365/'Tabel 12'!$F365*1000,"nb")</f>
        <v>1.8197828001174052</v>
      </c>
      <c r="P365" s="206" t="str">
        <f>IFERROR('Tabel 11'!O365/'Tabel 12'!$F365*1000,"nb")</f>
        <v>nb</v>
      </c>
      <c r="Q365" s="206" t="str">
        <f>IFERROR('Tabel 11'!P365/'Tabel 12'!$F365*1000,"nb")</f>
        <v>nb</v>
      </c>
      <c r="R365" s="206">
        <f>IFERROR('Tabel 11'!Q365/'Tabel 12'!$F365*1000,"nb")</f>
        <v>3.5808629292632816</v>
      </c>
      <c r="S365" s="206">
        <f>IFERROR('Tabel 11'!R365/'Tabel 12'!$F365*1000,"nb")</f>
        <v>26.474904608159672</v>
      </c>
      <c r="T365" s="206" t="str">
        <f>IFERROR('Tabel 11'!S365/'Tabel 12'!$F365*1000,"nb")</f>
        <v>nb</v>
      </c>
      <c r="U365" s="206" t="str">
        <f>IFERROR('Tabel 11'!T365/'Tabel 12'!$F365*1000,"nb")</f>
        <v>nb</v>
      </c>
      <c r="V365" s="206" t="str">
        <f>IFERROR('Tabel 11'!U365/'Tabel 12'!$F365*1000,"nb")</f>
        <v>nb</v>
      </c>
      <c r="W365" s="206">
        <f>IFERROR('Tabel 11'!V365/'Tabel 12'!$F365*1000,"nb")</f>
        <v>0</v>
      </c>
      <c r="X365" s="206"/>
      <c r="Y365" s="206">
        <f>IFERROR('Tabel 11'!X365/'Tabel 12'!$F365*1000,"nb")</f>
        <v>2.2894041678896389</v>
      </c>
      <c r="Z365" s="1"/>
    </row>
    <row r="366" spans="1:26" x14ac:dyDescent="0.25">
      <c r="D366" s="1" t="s">
        <v>261</v>
      </c>
      <c r="E366" s="1" t="s">
        <v>262</v>
      </c>
      <c r="F366" s="94">
        <v>18661</v>
      </c>
      <c r="H366" s="206">
        <f>IFERROR('Tabel 11'!G366/'Tabel 12'!$F366*1000,"nb")</f>
        <v>30.062697604629978</v>
      </c>
      <c r="I366" s="206">
        <f>IFERROR('Tabel 11'!H366/'Tabel 12'!$F366*1000,"nb")</f>
        <v>9.913723809013451</v>
      </c>
      <c r="J366" s="206" t="str">
        <f>IFERROR('Tabel 11'!I366/'Tabel 12'!$F366*1000,"nb")</f>
        <v>nb</v>
      </c>
      <c r="K366" s="206" t="str">
        <f>IFERROR('Tabel 11'!J366/'Tabel 12'!$F366*1000,"nb")</f>
        <v>nb</v>
      </c>
      <c r="L366" s="206" t="str">
        <f>IFERROR('Tabel 11'!K366/'Tabel 12'!$F366*1000,"nb")</f>
        <v>nb</v>
      </c>
      <c r="M366" s="206" t="str">
        <f>IFERROR('Tabel 11'!L366/'Tabel 12'!$F366*1000,"nb")</f>
        <v>nb</v>
      </c>
      <c r="N366" s="206" t="str">
        <f>IFERROR('Tabel 11'!M366/'Tabel 12'!$F366*1000,"nb")</f>
        <v>nb</v>
      </c>
      <c r="O366" s="206">
        <f>IFERROR('Tabel 11'!N366/'Tabel 12'!$F366*1000,"nb")</f>
        <v>0.21435078505975028</v>
      </c>
      <c r="P366" s="206" t="str">
        <f>IFERROR('Tabel 11'!O366/'Tabel 12'!$F366*1000,"nb")</f>
        <v>nb</v>
      </c>
      <c r="Q366" s="206" t="str">
        <f>IFERROR('Tabel 11'!P366/'Tabel 12'!$F366*1000,"nb")</f>
        <v>nb</v>
      </c>
      <c r="R366" s="206">
        <f>IFERROR('Tabel 11'!Q366/'Tabel 12'!$F366*1000,"nb")</f>
        <v>5.3587696264937569E-2</v>
      </c>
      <c r="S366" s="206">
        <f>IFERROR('Tabel 11'!R366/'Tabel 12'!$F366*1000,"nb")</f>
        <v>19.881035314291836</v>
      </c>
      <c r="T366" s="206" t="str">
        <f>IFERROR('Tabel 11'!S366/'Tabel 12'!$F366*1000,"nb")</f>
        <v>nb</v>
      </c>
      <c r="U366" s="206" t="str">
        <f>IFERROR('Tabel 11'!T366/'Tabel 12'!$F366*1000,"nb")</f>
        <v>nb</v>
      </c>
      <c r="V366" s="206" t="str">
        <f>IFERROR('Tabel 11'!U366/'Tabel 12'!$F366*1000,"nb")</f>
        <v>nb</v>
      </c>
      <c r="W366" s="206">
        <f>IFERROR('Tabel 11'!V366/'Tabel 12'!$F366*1000,"nb")</f>
        <v>0</v>
      </c>
      <c r="X366" s="206"/>
      <c r="Y366" s="206">
        <f>IFERROR('Tabel 11'!X366/'Tabel 12'!$F366*1000,"nb")</f>
        <v>2.2506832431273778</v>
      </c>
      <c r="Z366" s="1"/>
    </row>
    <row r="367" spans="1:26" x14ac:dyDescent="0.25">
      <c r="D367" s="1" t="s">
        <v>388</v>
      </c>
      <c r="E367" s="1" t="s">
        <v>389</v>
      </c>
      <c r="F367" s="94">
        <v>11691</v>
      </c>
      <c r="H367" s="206">
        <f>IFERROR('Tabel 11'!G367/'Tabel 12'!$F367*1000,"nb")</f>
        <v>37.464716448550163</v>
      </c>
      <c r="I367" s="206">
        <f>IFERROR('Tabel 11'!H367/'Tabel 12'!$F367*1000,"nb")</f>
        <v>9.4944829355914813</v>
      </c>
      <c r="J367" s="206" t="str">
        <f>IFERROR('Tabel 11'!I367/'Tabel 12'!$F367*1000,"nb")</f>
        <v>nb</v>
      </c>
      <c r="K367" s="206" t="str">
        <f>IFERROR('Tabel 11'!J367/'Tabel 12'!$F367*1000,"nb")</f>
        <v>nb</v>
      </c>
      <c r="L367" s="206" t="str">
        <f>IFERROR('Tabel 11'!K367/'Tabel 12'!$F367*1000,"nb")</f>
        <v>nb</v>
      </c>
      <c r="M367" s="206" t="str">
        <f>IFERROR('Tabel 11'!L367/'Tabel 12'!$F367*1000,"nb")</f>
        <v>nb</v>
      </c>
      <c r="N367" s="206" t="str">
        <f>IFERROR('Tabel 11'!M367/'Tabel 12'!$F367*1000,"nb")</f>
        <v>nb</v>
      </c>
      <c r="O367" s="206">
        <f>IFERROR('Tabel 11'!N367/'Tabel 12'!$F367*1000,"nb")</f>
        <v>0</v>
      </c>
      <c r="P367" s="206" t="str">
        <f>IFERROR('Tabel 11'!O367/'Tabel 12'!$F367*1000,"nb")</f>
        <v>nb</v>
      </c>
      <c r="Q367" s="206" t="str">
        <f>IFERROR('Tabel 11'!P367/'Tabel 12'!$F367*1000,"nb")</f>
        <v>nb</v>
      </c>
      <c r="R367" s="206">
        <f>IFERROR('Tabel 11'!Q367/'Tabel 12'!$F367*1000,"nb")</f>
        <v>27.457018219142928</v>
      </c>
      <c r="S367" s="206">
        <f>IFERROR('Tabel 11'!R367/'Tabel 12'!$F367*1000,"nb")</f>
        <v>0.5132152938157557</v>
      </c>
      <c r="T367" s="206" t="str">
        <f>IFERROR('Tabel 11'!S367/'Tabel 12'!$F367*1000,"nb")</f>
        <v>nb</v>
      </c>
      <c r="U367" s="206" t="str">
        <f>IFERROR('Tabel 11'!T367/'Tabel 12'!$F367*1000,"nb")</f>
        <v>nb</v>
      </c>
      <c r="V367" s="206" t="str">
        <f>IFERROR('Tabel 11'!U367/'Tabel 12'!$F367*1000,"nb")</f>
        <v>nb</v>
      </c>
      <c r="W367" s="206">
        <f>IFERROR('Tabel 11'!V367/'Tabel 12'!$F367*1000,"nb")</f>
        <v>0</v>
      </c>
      <c r="X367" s="206"/>
      <c r="Y367" s="206">
        <f>IFERROR('Tabel 11'!X367/'Tabel 12'!$F367*1000,"nb")</f>
        <v>2.8226841159866565</v>
      </c>
      <c r="Z367" s="1"/>
    </row>
    <row r="368" spans="1:26" s="11" customFormat="1" x14ac:dyDescent="0.25">
      <c r="A368" s="10"/>
      <c r="B368" s="10"/>
      <c r="C368" s="10" t="s">
        <v>811</v>
      </c>
      <c r="D368" s="10"/>
      <c r="E368" s="10"/>
      <c r="F368" s="95">
        <v>165537</v>
      </c>
      <c r="G368" s="10"/>
      <c r="H368" s="207">
        <f>IFERROR('Tabel 11'!G368/'Tabel 12'!$F368*1000,"nb")</f>
        <v>41.193207560847426</v>
      </c>
      <c r="I368" s="207">
        <f>IFERROR('Tabel 11'!H368/'Tabel 12'!$F368*1000,"nb")</f>
        <v>14.111648755263174</v>
      </c>
      <c r="J368" s="207">
        <f>IFERROR('Tabel 11'!I368/'Tabel 12'!$F368*1000,"nb")</f>
        <v>4.0142083038837235</v>
      </c>
      <c r="K368" s="207">
        <f>IFERROR('Tabel 11'!J368/'Tabel 12'!$F368*1000,"nb")</f>
        <v>0.85177331955997737</v>
      </c>
      <c r="L368" s="207">
        <f>IFERROR('Tabel 11'!K368/'Tabel 12'!$F368*1000,"nb")</f>
        <v>3.6396696810984861</v>
      </c>
      <c r="M368" s="207">
        <f>IFERROR('Tabel 11'!L368/'Tabel 12'!$F368*1000,"nb")</f>
        <v>0.16914647480623665</v>
      </c>
      <c r="N368" s="207">
        <f>IFERROR('Tabel 11'!M368/'Tabel 12'!$F368*1000,"nb")</f>
        <v>5.4362468813618703</v>
      </c>
      <c r="O368" s="207">
        <f>IFERROR('Tabel 11'!N368/'Tabel 12'!$F368*1000,"nb")</f>
        <v>2.9419404725227594</v>
      </c>
      <c r="P368" s="207">
        <f>IFERROR('Tabel 11'!O368/'Tabel 12'!$F368*1000,"nb")</f>
        <v>2.277436464355401</v>
      </c>
      <c r="Q368" s="207">
        <f>IFERROR('Tabel 11'!P368/'Tabel 12'!$F368*1000,"nb")</f>
        <v>0.66450400816735844</v>
      </c>
      <c r="R368" s="207">
        <f>IFERROR('Tabel 11'!Q368/'Tabel 12'!$F368*1000,"nb")</f>
        <v>5.6905706881241054</v>
      </c>
      <c r="S368" s="207">
        <f>IFERROR('Tabel 11'!R368/'Tabel 12'!$F368*1000,"nb")</f>
        <v>18.449047644937384</v>
      </c>
      <c r="T368" s="207">
        <f>IFERROR('Tabel 11'!S368/'Tabel 12'!$F368*1000,"nb")</f>
        <v>16.933978506315807</v>
      </c>
      <c r="U368" s="207">
        <f>IFERROR('Tabel 11'!T368/'Tabel 12'!$F368*1000,"nb")</f>
        <v>0.42830303799150637</v>
      </c>
      <c r="V368" s="207">
        <f>IFERROR('Tabel 11'!U368/'Tabel 12'!$F368*1000,"nb")</f>
        <v>1.0849538169714326</v>
      </c>
      <c r="W368" s="207">
        <f>IFERROR('Tabel 11'!V368/'Tabel 12'!$F368*1000,"nb")</f>
        <v>0</v>
      </c>
      <c r="X368" s="207"/>
      <c r="Y368" s="207">
        <f>IFERROR('Tabel 11'!X368/'Tabel 12'!$F368*1000,"nb")</f>
        <v>2.8392443985332583</v>
      </c>
      <c r="Z368" s="10"/>
    </row>
    <row r="369" spans="1:26" s="8" customFormat="1" x14ac:dyDescent="0.25">
      <c r="A369" s="7"/>
      <c r="B369" s="7" t="s">
        <v>770</v>
      </c>
      <c r="C369" s="7"/>
      <c r="D369" s="7"/>
      <c r="E369" s="7"/>
      <c r="F369" s="96">
        <v>985871</v>
      </c>
      <c r="G369" s="7"/>
      <c r="H369" s="208">
        <f>IFERROR('Tabel 11'!G369/'Tabel 12'!$F369*1000,"nb")</f>
        <v>52.309074919538155</v>
      </c>
      <c r="I369" s="208">
        <f>IFERROR('Tabel 11'!H369/'Tabel 12'!$F369*1000,"nb")</f>
        <v>18.286368094811593</v>
      </c>
      <c r="J369" s="208">
        <f>IFERROR('Tabel 11'!I369/'Tabel 12'!$F369*1000,"nb")</f>
        <v>5.105941852433026</v>
      </c>
      <c r="K369" s="208">
        <f>IFERROR('Tabel 11'!J369/'Tabel 12'!$F369*1000,"nb")</f>
        <v>1.1697270738260888</v>
      </c>
      <c r="L369" s="208">
        <f>IFERROR('Tabel 11'!K369/'Tabel 12'!$F369*1000,"nb")</f>
        <v>4.613179614777188</v>
      </c>
      <c r="M369" s="208">
        <f>IFERROR('Tabel 11'!L369/'Tabel 12'!$F369*1000,"nb")</f>
        <v>0.21554544154356911</v>
      </c>
      <c r="N369" s="208">
        <f>IFERROR('Tabel 11'!M369/'Tabel 12'!$F369*1000,"nb")</f>
        <v>7.1819741122317229</v>
      </c>
      <c r="O369" s="208">
        <f>IFERROR('Tabel 11'!N369/'Tabel 12'!$F369*1000,"nb")</f>
        <v>5.8334203967861926</v>
      </c>
      <c r="P369" s="208">
        <f>IFERROR('Tabel 11'!O369/'Tabel 12'!$F369*1000,"nb")</f>
        <v>4.5970517440922816</v>
      </c>
      <c r="Q369" s="208">
        <f>IFERROR('Tabel 11'!P369/'Tabel 12'!$F369*1000,"nb")</f>
        <v>1.2363686526939126</v>
      </c>
      <c r="R369" s="208">
        <f>IFERROR('Tabel 11'!Q369/'Tabel 12'!$F369*1000,"nb")</f>
        <v>7.6703747244822091</v>
      </c>
      <c r="S369" s="208">
        <f>IFERROR('Tabel 11'!R369/'Tabel 12'!$F369*1000,"nb")</f>
        <v>20.518911703458162</v>
      </c>
      <c r="T369" s="208">
        <f>IFERROR('Tabel 11'!S369/'Tabel 12'!$F369*1000,"nb")</f>
        <v>18.847496274867602</v>
      </c>
      <c r="U369" s="208">
        <f>IFERROR('Tabel 11'!T369/'Tabel 12'!$F369*1000,"nb")</f>
        <v>0.46902688079880644</v>
      </c>
      <c r="V369" s="208">
        <f>IFERROR('Tabel 11'!U369/'Tabel 12'!$F369*1000,"nb")</f>
        <v>1.2019828151959031</v>
      </c>
      <c r="W369" s="208">
        <f>IFERROR('Tabel 11'!V369/'Tabel 12'!$F369*1000,"nb")</f>
        <v>0.84595246234040755</v>
      </c>
      <c r="X369" s="208"/>
      <c r="Y369" s="208">
        <f>IFERROR('Tabel 11'!X369/'Tabel 12'!$F369*1000,"nb")</f>
        <v>6.1407628381400805</v>
      </c>
      <c r="Z369" s="7"/>
    </row>
    <row r="370" spans="1:26" x14ac:dyDescent="0.25">
      <c r="B370" s="1">
        <v>7</v>
      </c>
      <c r="C370" s="1" t="s">
        <v>808</v>
      </c>
      <c r="D370" s="1" t="s">
        <v>547</v>
      </c>
      <c r="E370" s="1" t="s">
        <v>548</v>
      </c>
      <c r="F370" s="94">
        <v>9362</v>
      </c>
      <c r="H370" s="206">
        <f>IFERROR('Tabel 11'!G370/'Tabel 12'!$F370*1000,"nb")</f>
        <v>36.21021149327067</v>
      </c>
      <c r="I370" s="206">
        <f>IFERROR('Tabel 11'!H370/'Tabel 12'!$F370*1000,"nb")</f>
        <v>5.8748130741294595</v>
      </c>
      <c r="J370" s="206">
        <f>IFERROR('Tabel 11'!I370/'Tabel 12'!$F370*1000,"nb")</f>
        <v>0</v>
      </c>
      <c r="K370" s="206">
        <f>IFERROR('Tabel 11'!J370/'Tabel 12'!$F370*1000,"nb")</f>
        <v>0</v>
      </c>
      <c r="L370" s="206">
        <f>IFERROR('Tabel 11'!K370/'Tabel 12'!$F370*1000,"nb")</f>
        <v>0</v>
      </c>
      <c r="M370" s="206">
        <f>IFERROR('Tabel 11'!L370/'Tabel 12'!$F370*1000,"nb")</f>
        <v>0</v>
      </c>
      <c r="N370" s="206">
        <f>IFERROR('Tabel 11'!M370/'Tabel 12'!$F370*1000,"nb")</f>
        <v>5.8748130741294595</v>
      </c>
      <c r="O370" s="206">
        <f>IFERROR('Tabel 11'!N370/'Tabel 12'!$F370*1000,"nb")</f>
        <v>0</v>
      </c>
      <c r="P370" s="206">
        <f>IFERROR('Tabel 11'!O370/'Tabel 12'!$F370*1000,"nb")</f>
        <v>0</v>
      </c>
      <c r="Q370" s="206">
        <f>IFERROR('Tabel 11'!P370/'Tabel 12'!$F370*1000,"nb")</f>
        <v>0</v>
      </c>
      <c r="R370" s="206">
        <f>IFERROR('Tabel 11'!Q370/'Tabel 12'!$F370*1000,"nb")</f>
        <v>0.21362956633198035</v>
      </c>
      <c r="S370" s="206">
        <f>IFERROR('Tabel 11'!R370/'Tabel 12'!$F370*1000,"nb")</f>
        <v>30.121768852809229</v>
      </c>
      <c r="T370" s="206">
        <f>IFERROR('Tabel 11'!S370/'Tabel 12'!$F370*1000,"nb")</f>
        <v>29.480880153813288</v>
      </c>
      <c r="U370" s="206">
        <f>IFERROR('Tabel 11'!T370/'Tabel 12'!$F370*1000,"nb")</f>
        <v>0.64088869899594103</v>
      </c>
      <c r="V370" s="206">
        <f>IFERROR('Tabel 11'!U370/'Tabel 12'!$F370*1000,"nb")</f>
        <v>0</v>
      </c>
      <c r="W370" s="206">
        <f>IFERROR('Tabel 11'!V370/'Tabel 12'!$F370*1000,"nb")</f>
        <v>0</v>
      </c>
      <c r="X370" s="206"/>
      <c r="Y370" s="206">
        <f>IFERROR('Tabel 11'!X370/'Tabel 12'!$F370*1000,"nb")</f>
        <v>0.21362956633198035</v>
      </c>
      <c r="Z370" s="1"/>
    </row>
    <row r="371" spans="1:26" x14ac:dyDescent="0.25">
      <c r="D371" s="1" t="s">
        <v>555</v>
      </c>
      <c r="E371" s="1" t="s">
        <v>556</v>
      </c>
      <c r="F371" s="94">
        <v>5556</v>
      </c>
      <c r="H371" s="206">
        <f>IFERROR('Tabel 11'!G371/'Tabel 12'!$F371*1000,"nb")</f>
        <v>22.138228941684662</v>
      </c>
      <c r="I371" s="206">
        <f>IFERROR('Tabel 11'!H371/'Tabel 12'!$F371*1000,"nb")</f>
        <v>6.2994960403167752</v>
      </c>
      <c r="J371" s="206">
        <f>IFERROR('Tabel 11'!I371/'Tabel 12'!$F371*1000,"nb")</f>
        <v>5.9395248380129591</v>
      </c>
      <c r="K371" s="206">
        <f>IFERROR('Tabel 11'!J371/'Tabel 12'!$F371*1000,"nb")</f>
        <v>0</v>
      </c>
      <c r="L371" s="206">
        <f>IFERROR('Tabel 11'!K371/'Tabel 12'!$F371*1000,"nb")</f>
        <v>0</v>
      </c>
      <c r="M371" s="206">
        <f>IFERROR('Tabel 11'!L371/'Tabel 12'!$F371*1000,"nb")</f>
        <v>0</v>
      </c>
      <c r="N371" s="206">
        <f>IFERROR('Tabel 11'!M371/'Tabel 12'!$F371*1000,"nb")</f>
        <v>0.35997120230381568</v>
      </c>
      <c r="O371" s="206">
        <f>IFERROR('Tabel 11'!N371/'Tabel 12'!$F371*1000,"nb")</f>
        <v>0</v>
      </c>
      <c r="P371" s="206">
        <f>IFERROR('Tabel 11'!O371/'Tabel 12'!$F371*1000,"nb")</f>
        <v>0</v>
      </c>
      <c r="Q371" s="206">
        <f>IFERROR('Tabel 11'!P371/'Tabel 12'!$F371*1000,"nb")</f>
        <v>0</v>
      </c>
      <c r="R371" s="206">
        <f>IFERROR('Tabel 11'!Q371/'Tabel 12'!$F371*1000,"nb")</f>
        <v>3.0597552195824331</v>
      </c>
      <c r="S371" s="206">
        <f>IFERROR('Tabel 11'!R371/'Tabel 12'!$F371*1000,"nb")</f>
        <v>12.778977681785456</v>
      </c>
      <c r="T371" s="206">
        <f>IFERROR('Tabel 11'!S371/'Tabel 12'!$F371*1000,"nb")</f>
        <v>12.778977681785456</v>
      </c>
      <c r="U371" s="206">
        <f>IFERROR('Tabel 11'!T371/'Tabel 12'!$F371*1000,"nb")</f>
        <v>0</v>
      </c>
      <c r="V371" s="206">
        <f>IFERROR('Tabel 11'!U371/'Tabel 12'!$F371*1000,"nb")</f>
        <v>0</v>
      </c>
      <c r="W371" s="206">
        <f>IFERROR('Tabel 11'!V371/'Tabel 12'!$F371*1000,"nb")</f>
        <v>0</v>
      </c>
      <c r="X371" s="206"/>
      <c r="Y371" s="206">
        <f>IFERROR('Tabel 11'!X371/'Tabel 12'!$F371*1000,"nb")</f>
        <v>0.17998560115190784</v>
      </c>
      <c r="Z371" s="1"/>
    </row>
    <row r="372" spans="1:26" x14ac:dyDescent="0.25">
      <c r="D372" s="1" t="s">
        <v>441</v>
      </c>
      <c r="E372" s="1" t="s">
        <v>442</v>
      </c>
      <c r="F372" s="94">
        <v>9689</v>
      </c>
      <c r="H372" s="206">
        <f>IFERROR('Tabel 11'!G372/'Tabel 12'!$F372*1000,"nb")</f>
        <v>114.87253586541439</v>
      </c>
      <c r="I372" s="206">
        <f>IFERROR('Tabel 11'!H372/'Tabel 12'!$F372*1000,"nb")</f>
        <v>103.62266487769637</v>
      </c>
      <c r="J372" s="206">
        <f>IFERROR('Tabel 11'!I372/'Tabel 12'!$F372*1000,"nb")</f>
        <v>46.547631334503045</v>
      </c>
      <c r="K372" s="206">
        <f>IFERROR('Tabel 11'!J372/'Tabel 12'!$F372*1000,"nb")</f>
        <v>0.61925895345236859</v>
      </c>
      <c r="L372" s="206">
        <f>IFERROR('Tabel 11'!K372/'Tabel 12'!$F372*1000,"nb")</f>
        <v>0</v>
      </c>
      <c r="M372" s="206">
        <f>IFERROR('Tabel 11'!L372/'Tabel 12'!$F372*1000,"nb")</f>
        <v>0</v>
      </c>
      <c r="N372" s="206">
        <f>IFERROR('Tabel 11'!M372/'Tabel 12'!$F372*1000,"nb")</f>
        <v>56.45577458974094</v>
      </c>
      <c r="O372" s="206">
        <f>IFERROR('Tabel 11'!N372/'Tabel 12'!$F372*1000,"nb")</f>
        <v>0</v>
      </c>
      <c r="P372" s="206">
        <f>IFERROR('Tabel 11'!O372/'Tabel 12'!$F372*1000,"nb")</f>
        <v>0</v>
      </c>
      <c r="Q372" s="206">
        <f>IFERROR('Tabel 11'!P372/'Tabel 12'!$F372*1000,"nb")</f>
        <v>0</v>
      </c>
      <c r="R372" s="206">
        <f>IFERROR('Tabel 11'!Q372/'Tabel 12'!$F372*1000,"nb")</f>
        <v>0</v>
      </c>
      <c r="S372" s="206">
        <f>IFERROR('Tabel 11'!R372/'Tabel 12'!$F372*1000,"nb")</f>
        <v>11.249870987718031</v>
      </c>
      <c r="T372" s="206">
        <f>IFERROR('Tabel 11'!S372/'Tabel 12'!$F372*1000,"nb")</f>
        <v>9.7017236040871087</v>
      </c>
      <c r="U372" s="206">
        <f>IFERROR('Tabel 11'!T372/'Tabel 12'!$F372*1000,"nb")</f>
        <v>1.5481473836309216</v>
      </c>
      <c r="V372" s="206">
        <f>IFERROR('Tabel 11'!U372/'Tabel 12'!$F372*1000,"nb")</f>
        <v>0</v>
      </c>
      <c r="W372" s="206">
        <f>IFERROR('Tabel 11'!V372/'Tabel 12'!$F372*1000,"nb")</f>
        <v>0</v>
      </c>
      <c r="X372" s="206"/>
      <c r="Y372" s="206">
        <f>IFERROR('Tabel 11'!X372/'Tabel 12'!$F372*1000,"nb")</f>
        <v>50.676024357518834</v>
      </c>
      <c r="Z372" s="1"/>
    </row>
    <row r="373" spans="1:26" x14ac:dyDescent="0.25">
      <c r="D373" s="1" t="s">
        <v>686</v>
      </c>
      <c r="E373" s="1" t="s">
        <v>687</v>
      </c>
      <c r="F373" s="94">
        <v>8843</v>
      </c>
      <c r="H373" s="206">
        <f>IFERROR('Tabel 11'!G373/'Tabel 12'!$F373*1000,"nb")</f>
        <v>33.359719552188174</v>
      </c>
      <c r="I373" s="206">
        <f>IFERROR('Tabel 11'!H373/'Tabel 12'!$F373*1000,"nb")</f>
        <v>13.683139206151759</v>
      </c>
      <c r="J373" s="206">
        <f>IFERROR('Tabel 11'!I373/'Tabel 12'!$F373*1000,"nb")</f>
        <v>0</v>
      </c>
      <c r="K373" s="206">
        <f>IFERROR('Tabel 11'!J373/'Tabel 12'!$F373*1000,"nb")</f>
        <v>0</v>
      </c>
      <c r="L373" s="206">
        <f>IFERROR('Tabel 11'!K373/'Tabel 12'!$F373*1000,"nb")</f>
        <v>0</v>
      </c>
      <c r="M373" s="206">
        <f>IFERROR('Tabel 11'!L373/'Tabel 12'!$F373*1000,"nb")</f>
        <v>0</v>
      </c>
      <c r="N373" s="206">
        <f>IFERROR('Tabel 11'!M373/'Tabel 12'!$F373*1000,"nb")</f>
        <v>13.683139206151759</v>
      </c>
      <c r="O373" s="206">
        <f>IFERROR('Tabel 11'!N373/'Tabel 12'!$F373*1000,"nb")</f>
        <v>0</v>
      </c>
      <c r="P373" s="206">
        <f>IFERROR('Tabel 11'!O373/'Tabel 12'!$F373*1000,"nb")</f>
        <v>0</v>
      </c>
      <c r="Q373" s="206">
        <f>IFERROR('Tabel 11'!P373/'Tabel 12'!$F373*1000,"nb")</f>
        <v>0</v>
      </c>
      <c r="R373" s="206">
        <f>IFERROR('Tabel 11'!Q373/'Tabel 12'!$F373*1000,"nb")</f>
        <v>4.8626031889630212</v>
      </c>
      <c r="S373" s="206">
        <f>IFERROR('Tabel 11'!R373/'Tabel 12'!$F373*1000,"nb")</f>
        <v>14.813977157073392</v>
      </c>
      <c r="T373" s="206">
        <f>IFERROR('Tabel 11'!S373/'Tabel 12'!$F373*1000,"nb")</f>
        <v>14.813977157073392</v>
      </c>
      <c r="U373" s="206">
        <f>IFERROR('Tabel 11'!T373/'Tabel 12'!$F373*1000,"nb")</f>
        <v>0</v>
      </c>
      <c r="V373" s="206">
        <f>IFERROR('Tabel 11'!U373/'Tabel 12'!$F373*1000,"nb")</f>
        <v>0</v>
      </c>
      <c r="W373" s="206">
        <f>IFERROR('Tabel 11'!V373/'Tabel 12'!$F373*1000,"nb")</f>
        <v>0</v>
      </c>
      <c r="X373" s="206"/>
      <c r="Y373" s="206">
        <f>IFERROR('Tabel 11'!X373/'Tabel 12'!$F373*1000,"nb")</f>
        <v>5.3149383693316743</v>
      </c>
      <c r="Z373" s="1"/>
    </row>
    <row r="374" spans="1:26" x14ac:dyDescent="0.25">
      <c r="D374" s="1" t="s">
        <v>272</v>
      </c>
      <c r="E374" s="1" t="s">
        <v>273</v>
      </c>
      <c r="F374" s="94">
        <v>6899</v>
      </c>
      <c r="H374" s="206">
        <f>IFERROR('Tabel 11'!G374/'Tabel 12'!$F374*1000,"nb")</f>
        <v>48.847659081026237</v>
      </c>
      <c r="I374" s="206">
        <f>IFERROR('Tabel 11'!H374/'Tabel 12'!$F374*1000,"nb")</f>
        <v>16.81403101898826</v>
      </c>
      <c r="J374" s="206">
        <f>IFERROR('Tabel 11'!I374/'Tabel 12'!$F374*1000,"nb")</f>
        <v>3.7686621249456445</v>
      </c>
      <c r="K374" s="206">
        <f>IFERROR('Tabel 11'!J374/'Tabel 12'!$F374*1000,"nb")</f>
        <v>8.4070155094941299</v>
      </c>
      <c r="L374" s="206">
        <f>IFERROR('Tabel 11'!K374/'Tabel 12'!$F374*1000,"nb")</f>
        <v>3.3338164951442235</v>
      </c>
      <c r="M374" s="206">
        <f>IFERROR('Tabel 11'!L374/'Tabel 12'!$F374*1000,"nb")</f>
        <v>0</v>
      </c>
      <c r="N374" s="206">
        <f>IFERROR('Tabel 11'!M374/'Tabel 12'!$F374*1000,"nb")</f>
        <v>1.3045368894042615</v>
      </c>
      <c r="O374" s="206">
        <f>IFERROR('Tabel 11'!N374/'Tabel 12'!$F374*1000,"nb")</f>
        <v>1.1595883461371215</v>
      </c>
      <c r="P374" s="206">
        <f>IFERROR('Tabel 11'!O374/'Tabel 12'!$F374*1000,"nb")</f>
        <v>1.1595883461371215</v>
      </c>
      <c r="Q374" s="206">
        <f>IFERROR('Tabel 11'!P374/'Tabel 12'!$F374*1000,"nb")</f>
        <v>0</v>
      </c>
      <c r="R374" s="206">
        <f>IFERROR('Tabel 11'!Q374/'Tabel 12'!$F374*1000,"nb")</f>
        <v>1.1595883461371215</v>
      </c>
      <c r="S374" s="206">
        <f>IFERROR('Tabel 11'!R374/'Tabel 12'!$F374*1000,"nb")</f>
        <v>29.714451369763733</v>
      </c>
      <c r="T374" s="206">
        <f>IFERROR('Tabel 11'!S374/'Tabel 12'!$F374*1000,"nb")</f>
        <v>29.714451369763733</v>
      </c>
      <c r="U374" s="206">
        <f>IFERROR('Tabel 11'!T374/'Tabel 12'!$F374*1000,"nb")</f>
        <v>0</v>
      </c>
      <c r="V374" s="206">
        <f>IFERROR('Tabel 11'!U374/'Tabel 12'!$F374*1000,"nb")</f>
        <v>0</v>
      </c>
      <c r="W374" s="206">
        <f>IFERROR('Tabel 11'!V374/'Tabel 12'!$F374*1000,"nb")</f>
        <v>0</v>
      </c>
      <c r="X374" s="206"/>
      <c r="Y374" s="206">
        <f>IFERROR('Tabel 11'!X374/'Tabel 12'!$F374*1000,"nb")</f>
        <v>0.86969125960284099</v>
      </c>
      <c r="Z374" s="1"/>
    </row>
    <row r="375" spans="1:26" x14ac:dyDescent="0.25">
      <c r="D375" s="1" t="s">
        <v>221</v>
      </c>
      <c r="E375" s="1" t="s">
        <v>222</v>
      </c>
      <c r="F375" s="94">
        <v>7909</v>
      </c>
      <c r="H375" s="206">
        <f>IFERROR('Tabel 11'!G375/'Tabel 12'!$F375*1000,"nb")</f>
        <v>14.793273485902137</v>
      </c>
      <c r="I375" s="206">
        <f>IFERROR('Tabel 11'!H375/'Tabel 12'!$F375*1000,"nb")</f>
        <v>8.5977999747123519</v>
      </c>
      <c r="J375" s="206">
        <f>IFERROR('Tabel 11'!I375/'Tabel 12'!$F375*1000,"nb")</f>
        <v>4.425338222278417</v>
      </c>
      <c r="K375" s="206">
        <f>IFERROR('Tabel 11'!J375/'Tabel 12'!$F375*1000,"nb")</f>
        <v>0.25287646984448092</v>
      </c>
      <c r="L375" s="206">
        <f>IFERROR('Tabel 11'!K375/'Tabel 12'!$F375*1000,"nb")</f>
        <v>0.12643823492224046</v>
      </c>
      <c r="M375" s="206">
        <f>IFERROR('Tabel 11'!L375/'Tabel 12'!$F375*1000,"nb")</f>
        <v>0</v>
      </c>
      <c r="N375" s="206">
        <f>IFERROR('Tabel 11'!M375/'Tabel 12'!$F375*1000,"nb")</f>
        <v>3.7931470476672144</v>
      </c>
      <c r="O375" s="206">
        <f>IFERROR('Tabel 11'!N375/'Tabel 12'!$F375*1000,"nb")</f>
        <v>0</v>
      </c>
      <c r="P375" s="206">
        <f>IFERROR('Tabel 11'!O375/'Tabel 12'!$F375*1000,"nb")</f>
        <v>0</v>
      </c>
      <c r="Q375" s="206">
        <f>IFERROR('Tabel 11'!P375/'Tabel 12'!$F375*1000,"nb")</f>
        <v>0</v>
      </c>
      <c r="R375" s="206">
        <f>IFERROR('Tabel 11'!Q375/'Tabel 12'!$F375*1000,"nb")</f>
        <v>2.7816411682892905</v>
      </c>
      <c r="S375" s="206">
        <f>IFERROR('Tabel 11'!R375/'Tabel 12'!$F375*1000,"nb")</f>
        <v>3.4138323429004931</v>
      </c>
      <c r="T375" s="206">
        <f>IFERROR('Tabel 11'!S375/'Tabel 12'!$F375*1000,"nb")</f>
        <v>2.2758882286003286</v>
      </c>
      <c r="U375" s="206">
        <f>IFERROR('Tabel 11'!T375/'Tabel 12'!$F375*1000,"nb")</f>
        <v>0.63219117461120233</v>
      </c>
      <c r="V375" s="206">
        <f>IFERROR('Tabel 11'!U375/'Tabel 12'!$F375*1000,"nb")</f>
        <v>0.50575293968896184</v>
      </c>
      <c r="W375" s="206">
        <f>IFERROR('Tabel 11'!V375/'Tabel 12'!$F375*1000,"nb")</f>
        <v>0</v>
      </c>
      <c r="X375" s="206"/>
      <c r="Y375" s="206">
        <f>IFERROR('Tabel 11'!X375/'Tabel 12'!$F375*1000,"nb")</f>
        <v>0</v>
      </c>
      <c r="Z375" s="1"/>
    </row>
    <row r="376" spans="1:26" s="11" customFormat="1" x14ac:dyDescent="0.25">
      <c r="A376" s="10"/>
      <c r="B376" s="10"/>
      <c r="C376" s="10" t="s">
        <v>809</v>
      </c>
      <c r="D376" s="10"/>
      <c r="E376" s="10"/>
      <c r="F376" s="95">
        <v>48258</v>
      </c>
      <c r="G376" s="10"/>
      <c r="H376" s="207">
        <f>IFERROR('Tabel 11'!G376/'Tabel 12'!$F376*1000,"nb")</f>
        <v>48.157818392805332</v>
      </c>
      <c r="I376" s="207">
        <f>IFERROR('Tabel 11'!H376/'Tabel 12'!$F376*1000,"nb")</f>
        <v>28.990012018732646</v>
      </c>
      <c r="J376" s="207">
        <f>IFERROR('Tabel 11'!I376/'Tabel 12'!$F376*1000,"nb")</f>
        <v>11.293464296075262</v>
      </c>
      <c r="K376" s="207">
        <f>IFERROR('Tabel 11'!J376/'Tabel 12'!$F376*1000,"nb")</f>
        <v>1.3676488872311328</v>
      </c>
      <c r="L376" s="207">
        <f>IFERROR('Tabel 11'!K376/'Tabel 12'!$F376*1000,"nb")</f>
        <v>0.49732686808404819</v>
      </c>
      <c r="M376" s="207">
        <f>IFERROR('Tabel 11'!L376/'Tabel 12'!$F376*1000,"nb")</f>
        <v>0</v>
      </c>
      <c r="N376" s="207">
        <f>IFERROR('Tabel 11'!M376/'Tabel 12'!$F376*1000,"nb")</f>
        <v>15.831571967342201</v>
      </c>
      <c r="O376" s="207">
        <f>IFERROR('Tabel 11'!N376/'Tabel 12'!$F376*1000,"nb")</f>
        <v>0.16577562269468274</v>
      </c>
      <c r="P376" s="207">
        <f>IFERROR('Tabel 11'!O376/'Tabel 12'!$F376*1000,"nb")</f>
        <v>0.16577562269468274</v>
      </c>
      <c r="Q376" s="207">
        <f>IFERROR('Tabel 11'!P376/'Tabel 12'!$F376*1000,"nb")</f>
        <v>0</v>
      </c>
      <c r="R376" s="207">
        <f>IFERROR('Tabel 11'!Q376/'Tabel 12'!$F376*1000,"nb")</f>
        <v>1.9064196609888517</v>
      </c>
      <c r="S376" s="207">
        <f>IFERROR('Tabel 11'!R376/'Tabel 12'!$F376*1000,"nb")</f>
        <v>17.095611090389159</v>
      </c>
      <c r="T376" s="207">
        <f>IFERROR('Tabel 11'!S376/'Tabel 12'!$F376*1000,"nb")</f>
        <v>16.4739525052841</v>
      </c>
      <c r="U376" s="207">
        <f>IFERROR('Tabel 11'!T376/'Tabel 12'!$F376*1000,"nb")</f>
        <v>0.53877077375771898</v>
      </c>
      <c r="V376" s="207">
        <f>IFERROR('Tabel 11'!U376/'Tabel 12'!$F376*1000,"nb")</f>
        <v>8.288781134734137E-2</v>
      </c>
      <c r="W376" s="207">
        <f>IFERROR('Tabel 11'!V376/'Tabel 12'!$F376*1000,"nb")</f>
        <v>0</v>
      </c>
      <c r="X376" s="207"/>
      <c r="Y376" s="207">
        <f>IFERROR('Tabel 11'!X376/'Tabel 12'!$F376*1000,"nb")</f>
        <v>11.334908201748933</v>
      </c>
      <c r="Z376" s="10"/>
    </row>
    <row r="377" spans="1:26" x14ac:dyDescent="0.25">
      <c r="C377" s="1" t="s">
        <v>810</v>
      </c>
      <c r="D377" s="1" t="s">
        <v>613</v>
      </c>
      <c r="E377" s="1" t="s">
        <v>614</v>
      </c>
      <c r="F377" s="94">
        <v>7581</v>
      </c>
      <c r="H377" s="206">
        <f>IFERROR('Tabel 11'!G377/'Tabel 12'!$F377*1000,"nb")</f>
        <v>65.426724706503094</v>
      </c>
      <c r="I377" s="206">
        <f>IFERROR('Tabel 11'!H377/'Tabel 12'!$F377*1000,"nb")</f>
        <v>37.330167524073346</v>
      </c>
      <c r="J377" s="206" t="str">
        <f>IFERROR('Tabel 11'!I377/'Tabel 12'!$F377*1000,"nb")</f>
        <v>nb</v>
      </c>
      <c r="K377" s="206" t="str">
        <f>IFERROR('Tabel 11'!J377/'Tabel 12'!$F377*1000,"nb")</f>
        <v>nb</v>
      </c>
      <c r="L377" s="206" t="str">
        <f>IFERROR('Tabel 11'!K377/'Tabel 12'!$F377*1000,"nb")</f>
        <v>nb</v>
      </c>
      <c r="M377" s="206" t="str">
        <f>IFERROR('Tabel 11'!L377/'Tabel 12'!$F377*1000,"nb")</f>
        <v>nb</v>
      </c>
      <c r="N377" s="206" t="str">
        <f>IFERROR('Tabel 11'!M377/'Tabel 12'!$F377*1000,"nb")</f>
        <v>nb</v>
      </c>
      <c r="O377" s="206">
        <f>IFERROR('Tabel 11'!N377/'Tabel 12'!$F377*1000,"nb")</f>
        <v>10.025062656641603</v>
      </c>
      <c r="P377" s="206" t="str">
        <f>IFERROR('Tabel 11'!O377/'Tabel 12'!$F377*1000,"nb")</f>
        <v>nb</v>
      </c>
      <c r="Q377" s="206" t="str">
        <f>IFERROR('Tabel 11'!P377/'Tabel 12'!$F377*1000,"nb")</f>
        <v>nb</v>
      </c>
      <c r="R377" s="206">
        <f>IFERROR('Tabel 11'!Q377/'Tabel 12'!$F377*1000,"nb")</f>
        <v>0.79145231499802138</v>
      </c>
      <c r="S377" s="206">
        <f>IFERROR('Tabel 11'!R377/'Tabel 12'!$F377*1000,"nb")</f>
        <v>17.280042210790135</v>
      </c>
      <c r="T377" s="206" t="str">
        <f>IFERROR('Tabel 11'!S377/'Tabel 12'!$F377*1000,"nb")</f>
        <v>nb</v>
      </c>
      <c r="U377" s="206" t="str">
        <f>IFERROR('Tabel 11'!T377/'Tabel 12'!$F377*1000,"nb")</f>
        <v>nb</v>
      </c>
      <c r="V377" s="206" t="str">
        <f>IFERROR('Tabel 11'!U377/'Tabel 12'!$F377*1000,"nb")</f>
        <v>nb</v>
      </c>
      <c r="W377" s="206">
        <f>IFERROR('Tabel 11'!V377/'Tabel 12'!$F377*1000,"nb")</f>
        <v>0</v>
      </c>
      <c r="X377" s="206"/>
      <c r="Y377" s="206">
        <f>IFERROR('Tabel 11'!X377/'Tabel 12'!$F377*1000,"nb")</f>
        <v>3.4296266983247596</v>
      </c>
      <c r="Z377" s="1"/>
    </row>
    <row r="378" spans="1:26" s="11" customFormat="1" x14ac:dyDescent="0.25">
      <c r="A378" s="10"/>
      <c r="B378" s="10"/>
      <c r="C378" s="10" t="s">
        <v>811</v>
      </c>
      <c r="D378" s="10"/>
      <c r="E378" s="10"/>
      <c r="F378" s="95">
        <v>7581</v>
      </c>
      <c r="G378" s="10"/>
      <c r="H378" s="207">
        <f>IFERROR('Tabel 11'!G378/'Tabel 12'!$F378*1000,"nb")</f>
        <v>65.426724706503094</v>
      </c>
      <c r="I378" s="207">
        <f>IFERROR('Tabel 11'!H378/'Tabel 12'!$F378*1000,"nb")</f>
        <v>37.330167524073346</v>
      </c>
      <c r="J378" s="207" t="str">
        <f>IFERROR('Tabel 11'!I378/'Tabel 12'!$F378*1000,"nb")</f>
        <v>nb</v>
      </c>
      <c r="K378" s="207" t="str">
        <f>IFERROR('Tabel 11'!J378/'Tabel 12'!$F378*1000,"nb")</f>
        <v>nb</v>
      </c>
      <c r="L378" s="207" t="str">
        <f>IFERROR('Tabel 11'!K378/'Tabel 12'!$F378*1000,"nb")</f>
        <v>nb</v>
      </c>
      <c r="M378" s="207" t="str">
        <f>IFERROR('Tabel 11'!L378/'Tabel 12'!$F378*1000,"nb")</f>
        <v>nb</v>
      </c>
      <c r="N378" s="207" t="str">
        <f>IFERROR('Tabel 11'!M378/'Tabel 12'!$F378*1000,"nb")</f>
        <v>nb</v>
      </c>
      <c r="O378" s="207">
        <f>IFERROR('Tabel 11'!N378/'Tabel 12'!$F378*1000,"nb")</f>
        <v>10.025062656641603</v>
      </c>
      <c r="P378" s="207" t="str">
        <f>IFERROR('Tabel 11'!O378/'Tabel 12'!$F378*1000,"nb")</f>
        <v>nb</v>
      </c>
      <c r="Q378" s="207" t="str">
        <f>IFERROR('Tabel 11'!P378/'Tabel 12'!$F378*1000,"nb")</f>
        <v>nb</v>
      </c>
      <c r="R378" s="207">
        <f>IFERROR('Tabel 11'!Q378/'Tabel 12'!$F378*1000,"nb")</f>
        <v>0.79145231499802138</v>
      </c>
      <c r="S378" s="207">
        <f>IFERROR('Tabel 11'!R378/'Tabel 12'!$F378*1000,"nb")</f>
        <v>17.280042210790135</v>
      </c>
      <c r="T378" s="207" t="str">
        <f>IFERROR('Tabel 11'!S378/'Tabel 12'!$F378*1000,"nb")</f>
        <v>nb</v>
      </c>
      <c r="U378" s="207" t="str">
        <f>IFERROR('Tabel 11'!T378/'Tabel 12'!$F378*1000,"nb")</f>
        <v>nb</v>
      </c>
      <c r="V378" s="207" t="str">
        <f>IFERROR('Tabel 11'!U378/'Tabel 12'!$F378*1000,"nb")</f>
        <v>nb</v>
      </c>
      <c r="W378" s="207">
        <f>IFERROR('Tabel 11'!V378/'Tabel 12'!$F378*1000,"nb")</f>
        <v>0</v>
      </c>
      <c r="X378" s="207"/>
      <c r="Y378" s="207">
        <f>IFERROR('Tabel 11'!X378/'Tabel 12'!$F378*1000,"nb")</f>
        <v>3.4296266983247596</v>
      </c>
      <c r="Z378" s="10"/>
    </row>
    <row r="379" spans="1:26" s="8" customFormat="1" x14ac:dyDescent="0.25">
      <c r="A379" s="7"/>
      <c r="B379" s="7" t="s">
        <v>771</v>
      </c>
      <c r="C379" s="7"/>
      <c r="D379" s="7"/>
      <c r="E379" s="7"/>
      <c r="F379" s="96">
        <v>55839</v>
      </c>
      <c r="G379" s="7"/>
      <c r="H379" s="208">
        <f>IFERROR('Tabel 11'!G379/'Tabel 12'!$F379*1000,"nb")</f>
        <v>50.50233707623704</v>
      </c>
      <c r="I379" s="208">
        <f>IFERROR('Tabel 11'!H379/'Tabel 12'!$F379*1000,"nb")</f>
        <v>30.12231594405344</v>
      </c>
      <c r="J379" s="208">
        <f>IFERROR('Tabel 11'!I379/'Tabel 12'!$F379*1000,"nb")</f>
        <v>11.733734486649118</v>
      </c>
      <c r="K379" s="208">
        <f>IFERROR('Tabel 11'!J379/'Tabel 12'!$F379*1000,"nb")</f>
        <v>1.4219452354089437</v>
      </c>
      <c r="L379" s="208">
        <f>IFERROR('Tabel 11'!K379/'Tabel 12'!$F379*1000,"nb")</f>
        <v>0.51755941188058519</v>
      </c>
      <c r="M379" s="208">
        <f>IFERROR('Tabel 11'!L379/'Tabel 12'!$F379*1000,"nb")</f>
        <v>0</v>
      </c>
      <c r="N379" s="208">
        <f>IFERROR('Tabel 11'!M379/'Tabel 12'!$F379*1000,"nb")</f>
        <v>16.449076810114796</v>
      </c>
      <c r="O379" s="208">
        <f>IFERROR('Tabel 11'!N379/'Tabel 12'!$F379*1000,"nb")</f>
        <v>1.5043249341857841</v>
      </c>
      <c r="P379" s="208">
        <f>IFERROR('Tabel 11'!O379/'Tabel 12'!$F379*1000,"nb")</f>
        <v>1.5043249341857841</v>
      </c>
      <c r="Q379" s="208">
        <f>IFERROR('Tabel 11'!P379/'Tabel 12'!$F379*1000,"nb")</f>
        <v>0</v>
      </c>
      <c r="R379" s="208">
        <f>IFERROR('Tabel 11'!Q379/'Tabel 12'!$F379*1000,"nb")</f>
        <v>1.7550457565500814</v>
      </c>
      <c r="S379" s="208">
        <f>IFERROR('Tabel 11'!R379/'Tabel 12'!$F379*1000,"nb")</f>
        <v>17.120650441447733</v>
      </c>
      <c r="T379" s="208">
        <f>IFERROR('Tabel 11'!S379/'Tabel 12'!$F379*1000,"nb")</f>
        <v>16.497430111570768</v>
      </c>
      <c r="U379" s="208">
        <f>IFERROR('Tabel 11'!T379/'Tabel 12'!$F379*1000,"nb")</f>
        <v>0.53904976808323934</v>
      </c>
      <c r="V379" s="208">
        <f>IFERROR('Tabel 11'!U379/'Tabel 12'!$F379*1000,"nb")</f>
        <v>8.2379698776840551E-2</v>
      </c>
      <c r="W379" s="208">
        <f>IFERROR('Tabel 11'!V379/'Tabel 12'!$F379*1000,"nb")</f>
        <v>0</v>
      </c>
      <c r="X379" s="208"/>
      <c r="Y379" s="208">
        <f>IFERROR('Tabel 11'!X379/'Tabel 12'!$F379*1000,"nb")</f>
        <v>10.261645086767313</v>
      </c>
      <c r="Z379" s="7"/>
    </row>
    <row r="380" spans="1:26" x14ac:dyDescent="0.25">
      <c r="B380" s="1">
        <v>8</v>
      </c>
      <c r="C380" s="1" t="s">
        <v>808</v>
      </c>
      <c r="D380" s="1" t="s">
        <v>49</v>
      </c>
      <c r="E380" s="1" t="s">
        <v>50</v>
      </c>
      <c r="F380" s="94">
        <v>3746</v>
      </c>
      <c r="H380" s="206">
        <f>IFERROR('Tabel 11'!G380/'Tabel 12'!$F380*1000,"nb")</f>
        <v>174.31927389215161</v>
      </c>
      <c r="I380" s="206">
        <f>IFERROR('Tabel 11'!H380/'Tabel 12'!$F380*1000,"nb")</f>
        <v>14.415376401494928</v>
      </c>
      <c r="J380" s="206">
        <f>IFERROR('Tabel 11'!I380/'Tabel 12'!$F380*1000,"nb")</f>
        <v>0</v>
      </c>
      <c r="K380" s="206">
        <f>IFERROR('Tabel 11'!J380/'Tabel 12'!$F380*1000,"nb")</f>
        <v>0</v>
      </c>
      <c r="L380" s="206">
        <f>IFERROR('Tabel 11'!K380/'Tabel 12'!$F380*1000,"nb")</f>
        <v>0</v>
      </c>
      <c r="M380" s="206">
        <f>IFERROR('Tabel 11'!L380/'Tabel 12'!$F380*1000,"nb")</f>
        <v>0</v>
      </c>
      <c r="N380" s="206">
        <f>IFERROR('Tabel 11'!M380/'Tabel 12'!$F380*1000,"nb")</f>
        <v>14.415376401494928</v>
      </c>
      <c r="O380" s="206">
        <f>IFERROR('Tabel 11'!N380/'Tabel 12'!$F380*1000,"nb")</f>
        <v>124.13240790176188</v>
      </c>
      <c r="P380" s="206">
        <f>IFERROR('Tabel 11'!O380/'Tabel 12'!$F380*1000,"nb")</f>
        <v>118.79337960491191</v>
      </c>
      <c r="Q380" s="206">
        <f>IFERROR('Tabel 11'!P380/'Tabel 12'!$F380*1000,"nb")</f>
        <v>5.3390282968499738</v>
      </c>
      <c r="R380" s="206">
        <f>IFERROR('Tabel 11'!Q380/'Tabel 12'!$F380*1000,"nb")</f>
        <v>0</v>
      </c>
      <c r="S380" s="206">
        <f>IFERROR('Tabel 11'!R380/'Tabel 12'!$F380*1000,"nb")</f>
        <v>35.771489588894816</v>
      </c>
      <c r="T380" s="206">
        <f>IFERROR('Tabel 11'!S380/'Tabel 12'!$F380*1000,"nb")</f>
        <v>35.771489588894816</v>
      </c>
      <c r="U380" s="206">
        <f>IFERROR('Tabel 11'!T380/'Tabel 12'!$F380*1000,"nb")</f>
        <v>0</v>
      </c>
      <c r="V380" s="206">
        <f>IFERROR('Tabel 11'!U380/'Tabel 12'!$F380*1000,"nb")</f>
        <v>0</v>
      </c>
      <c r="W380" s="206">
        <f>IFERROR('Tabel 11'!V380/'Tabel 12'!$F380*1000,"nb")</f>
        <v>0</v>
      </c>
      <c r="X380" s="206"/>
      <c r="Y380" s="206">
        <f>IFERROR('Tabel 11'!X380/'Tabel 12'!$F380*1000,"nb")</f>
        <v>16.550987720234918</v>
      </c>
      <c r="Z380" s="1"/>
    </row>
    <row r="381" spans="1:26" x14ac:dyDescent="0.25">
      <c r="D381" s="1" t="s">
        <v>61</v>
      </c>
      <c r="E381" s="1" t="s">
        <v>62</v>
      </c>
      <c r="F381" s="94">
        <v>931</v>
      </c>
      <c r="H381" s="206">
        <f>IFERROR('Tabel 11'!G381/'Tabel 12'!$F381*1000,"nb")</f>
        <v>193.3404940923738</v>
      </c>
      <c r="I381" s="206">
        <f>IFERROR('Tabel 11'!H381/'Tabel 12'!$F381*1000,"nb")</f>
        <v>67.669172932330824</v>
      </c>
      <c r="J381" s="206">
        <f>IFERROR('Tabel 11'!I381/'Tabel 12'!$F381*1000,"nb")</f>
        <v>35.445757250268528</v>
      </c>
      <c r="K381" s="206">
        <f>IFERROR('Tabel 11'!J381/'Tabel 12'!$F381*1000,"nb")</f>
        <v>0</v>
      </c>
      <c r="L381" s="206">
        <f>IFERROR('Tabel 11'!K381/'Tabel 12'!$F381*1000,"nb")</f>
        <v>32.223415682062303</v>
      </c>
      <c r="M381" s="206">
        <f>IFERROR('Tabel 11'!L381/'Tabel 12'!$F381*1000,"nb")</f>
        <v>0</v>
      </c>
      <c r="N381" s="206">
        <f>IFERROR('Tabel 11'!M381/'Tabel 12'!$F381*1000,"nb")</f>
        <v>0</v>
      </c>
      <c r="O381" s="206">
        <f>IFERROR('Tabel 11'!N381/'Tabel 12'!$F381*1000,"nb")</f>
        <v>19.33404940923738</v>
      </c>
      <c r="P381" s="206">
        <f>IFERROR('Tabel 11'!O381/'Tabel 12'!$F381*1000,"nb")</f>
        <v>19.33404940923738</v>
      </c>
      <c r="Q381" s="206">
        <f>IFERROR('Tabel 11'!P381/'Tabel 12'!$F381*1000,"nb")</f>
        <v>0</v>
      </c>
      <c r="R381" s="206">
        <f>IFERROR('Tabel 11'!Q381/'Tabel 12'!$F381*1000,"nb")</f>
        <v>9.6670247046186901</v>
      </c>
      <c r="S381" s="206">
        <f>IFERROR('Tabel 11'!R381/'Tabel 12'!$F381*1000,"nb")</f>
        <v>96.670247046186901</v>
      </c>
      <c r="T381" s="206">
        <f>IFERROR('Tabel 11'!S381/'Tabel 12'!$F381*1000,"nb")</f>
        <v>96.670247046186901</v>
      </c>
      <c r="U381" s="206">
        <f>IFERROR('Tabel 11'!T381/'Tabel 12'!$F381*1000,"nb")</f>
        <v>0</v>
      </c>
      <c r="V381" s="206">
        <f>IFERROR('Tabel 11'!U381/'Tabel 12'!$F381*1000,"nb")</f>
        <v>0</v>
      </c>
      <c r="W381" s="206">
        <f>IFERROR('Tabel 11'!V381/'Tabel 12'!$F381*1000,"nb")</f>
        <v>0</v>
      </c>
      <c r="X381" s="206"/>
      <c r="Y381" s="206">
        <f>IFERROR('Tabel 11'!X381/'Tabel 12'!$F381*1000,"nb")</f>
        <v>0</v>
      </c>
      <c r="Z381" s="1"/>
    </row>
    <row r="382" spans="1:26" x14ac:dyDescent="0.25">
      <c r="D382" s="1" t="s">
        <v>65</v>
      </c>
      <c r="E382" s="1" t="s">
        <v>66</v>
      </c>
      <c r="F382" s="94">
        <v>4870</v>
      </c>
      <c r="H382" s="206">
        <f>IFERROR('Tabel 11'!G382/'Tabel 12'!$F382*1000,"nb")</f>
        <v>197.53593429158113</v>
      </c>
      <c r="I382" s="206">
        <f>IFERROR('Tabel 11'!H382/'Tabel 12'!$F382*1000,"nb")</f>
        <v>27.926078028747433</v>
      </c>
      <c r="J382" s="206">
        <f>IFERROR('Tabel 11'!I382/'Tabel 12'!$F382*1000,"nb")</f>
        <v>0</v>
      </c>
      <c r="K382" s="206">
        <f>IFERROR('Tabel 11'!J382/'Tabel 12'!$F382*1000,"nb")</f>
        <v>9.4455852156057496</v>
      </c>
      <c r="L382" s="206">
        <f>IFERROR('Tabel 11'!K382/'Tabel 12'!$F382*1000,"nb")</f>
        <v>0</v>
      </c>
      <c r="M382" s="206">
        <f>IFERROR('Tabel 11'!L382/'Tabel 12'!$F382*1000,"nb")</f>
        <v>0</v>
      </c>
      <c r="N382" s="206">
        <f>IFERROR('Tabel 11'!M382/'Tabel 12'!$F382*1000,"nb")</f>
        <v>18.480492813141684</v>
      </c>
      <c r="O382" s="206">
        <f>IFERROR('Tabel 11'!N382/'Tabel 12'!$F382*1000,"nb")</f>
        <v>121.56057494866531</v>
      </c>
      <c r="P382" s="206">
        <f>IFERROR('Tabel 11'!O382/'Tabel 12'!$F382*1000,"nb")</f>
        <v>121.56057494866531</v>
      </c>
      <c r="Q382" s="206">
        <f>IFERROR('Tabel 11'!P382/'Tabel 12'!$F382*1000,"nb")</f>
        <v>0</v>
      </c>
      <c r="R382" s="206">
        <f>IFERROR('Tabel 11'!Q382/'Tabel 12'!$F382*1000,"nb")</f>
        <v>0</v>
      </c>
      <c r="S382" s="206">
        <f>IFERROR('Tabel 11'!R382/'Tabel 12'!$F382*1000,"nb")</f>
        <v>48.049281314168375</v>
      </c>
      <c r="T382" s="206">
        <f>IFERROR('Tabel 11'!S382/'Tabel 12'!$F382*1000,"nb")</f>
        <v>39.014373716632448</v>
      </c>
      <c r="U382" s="206">
        <f>IFERROR('Tabel 11'!T382/'Tabel 12'!$F382*1000,"nb")</f>
        <v>0</v>
      </c>
      <c r="V382" s="206">
        <f>IFERROR('Tabel 11'!U382/'Tabel 12'!$F382*1000,"nb")</f>
        <v>9.0349075975359341</v>
      </c>
      <c r="W382" s="206">
        <f>IFERROR('Tabel 11'!V382/'Tabel 12'!$F382*1000,"nb")</f>
        <v>0</v>
      </c>
      <c r="X382" s="206"/>
      <c r="Y382" s="206">
        <f>IFERROR('Tabel 11'!X382/'Tabel 12'!$F382*1000,"nb")</f>
        <v>40.041067761806978</v>
      </c>
      <c r="Z382" s="1"/>
    </row>
    <row r="383" spans="1:26" x14ac:dyDescent="0.25">
      <c r="D383" s="1" t="s">
        <v>67</v>
      </c>
      <c r="E383" s="1" t="s">
        <v>68</v>
      </c>
      <c r="F383" s="94">
        <v>1194</v>
      </c>
      <c r="H383" s="206">
        <f>IFERROR('Tabel 11'!G383/'Tabel 12'!$F383*1000,"nb")</f>
        <v>199.32998324958123</v>
      </c>
      <c r="I383" s="206">
        <f>IFERROR('Tabel 11'!H383/'Tabel 12'!$F383*1000,"nb")</f>
        <v>16.75041876046901</v>
      </c>
      <c r="J383" s="206">
        <f>IFERROR('Tabel 11'!I383/'Tabel 12'!$F383*1000,"nb")</f>
        <v>14.23785594639866</v>
      </c>
      <c r="K383" s="206">
        <f>IFERROR('Tabel 11'!J383/'Tabel 12'!$F383*1000,"nb")</f>
        <v>0</v>
      </c>
      <c r="L383" s="206">
        <f>IFERROR('Tabel 11'!K383/'Tabel 12'!$F383*1000,"nb")</f>
        <v>0</v>
      </c>
      <c r="M383" s="206">
        <f>IFERROR('Tabel 11'!L383/'Tabel 12'!$F383*1000,"nb")</f>
        <v>2.512562814070352</v>
      </c>
      <c r="N383" s="206">
        <f>IFERROR('Tabel 11'!M383/'Tabel 12'!$F383*1000,"nb")</f>
        <v>0</v>
      </c>
      <c r="O383" s="206">
        <f>IFERROR('Tabel 11'!N383/'Tabel 12'!$F383*1000,"nb")</f>
        <v>111.39028475711893</v>
      </c>
      <c r="P383" s="206">
        <f>IFERROR('Tabel 11'!O383/'Tabel 12'!$F383*1000,"nb")</f>
        <v>111.39028475711893</v>
      </c>
      <c r="Q383" s="206">
        <f>IFERROR('Tabel 11'!P383/'Tabel 12'!$F383*1000,"nb")</f>
        <v>0</v>
      </c>
      <c r="R383" s="206">
        <f>IFERROR('Tabel 11'!Q383/'Tabel 12'!$F383*1000,"nb")</f>
        <v>14.23785594639866</v>
      </c>
      <c r="S383" s="206">
        <f>IFERROR('Tabel 11'!R383/'Tabel 12'!$F383*1000,"nb")</f>
        <v>56.951423785594642</v>
      </c>
      <c r="T383" s="206">
        <f>IFERROR('Tabel 11'!S383/'Tabel 12'!$F383*1000,"nb")</f>
        <v>56.951423785594642</v>
      </c>
      <c r="U383" s="206">
        <f>IFERROR('Tabel 11'!T383/'Tabel 12'!$F383*1000,"nb")</f>
        <v>0</v>
      </c>
      <c r="V383" s="206">
        <f>IFERROR('Tabel 11'!U383/'Tabel 12'!$F383*1000,"nb")</f>
        <v>0</v>
      </c>
      <c r="W383" s="206">
        <f>IFERROR('Tabel 11'!V383/'Tabel 12'!$F383*1000,"nb")</f>
        <v>33.50083752093802</v>
      </c>
      <c r="X383" s="206"/>
      <c r="Y383" s="206">
        <f>IFERROR('Tabel 11'!X383/'Tabel 12'!$F383*1000,"nb")</f>
        <v>0</v>
      </c>
      <c r="Z383" s="1"/>
    </row>
    <row r="384" spans="1:26" x14ac:dyDescent="0.25">
      <c r="D384" s="1" t="s">
        <v>122</v>
      </c>
      <c r="E384" s="1" t="s">
        <v>123</v>
      </c>
      <c r="F384" s="94">
        <v>1726</v>
      </c>
      <c r="H384" s="206">
        <f>IFERROR('Tabel 11'!G384/'Tabel 12'!$F384*1000,"nb")</f>
        <v>23.174971031286212</v>
      </c>
      <c r="I384" s="206">
        <f>IFERROR('Tabel 11'!H384/'Tabel 12'!$F384*1000,"nb")</f>
        <v>1.7381228273464657</v>
      </c>
      <c r="J384" s="206">
        <f>IFERROR('Tabel 11'!I384/'Tabel 12'!$F384*1000,"nb")</f>
        <v>0</v>
      </c>
      <c r="K384" s="206">
        <f>IFERROR('Tabel 11'!J384/'Tabel 12'!$F384*1000,"nb")</f>
        <v>0</v>
      </c>
      <c r="L384" s="206">
        <f>IFERROR('Tabel 11'!K384/'Tabel 12'!$F384*1000,"nb")</f>
        <v>0</v>
      </c>
      <c r="M384" s="206">
        <f>IFERROR('Tabel 11'!L384/'Tabel 12'!$F384*1000,"nb")</f>
        <v>0</v>
      </c>
      <c r="N384" s="206">
        <f>IFERROR('Tabel 11'!M384/'Tabel 12'!$F384*1000,"nb")</f>
        <v>1.7381228273464657</v>
      </c>
      <c r="O384" s="206">
        <f>IFERROR('Tabel 11'!N384/'Tabel 12'!$F384*1000,"nb")</f>
        <v>0</v>
      </c>
      <c r="P384" s="206">
        <f>IFERROR('Tabel 11'!O384/'Tabel 12'!$F384*1000,"nb")</f>
        <v>0</v>
      </c>
      <c r="Q384" s="206">
        <f>IFERROR('Tabel 11'!P384/'Tabel 12'!$F384*1000,"nb")</f>
        <v>0</v>
      </c>
      <c r="R384" s="206">
        <f>IFERROR('Tabel 11'!Q384/'Tabel 12'!$F384*1000,"nb")</f>
        <v>0.57937427578215528</v>
      </c>
      <c r="S384" s="206">
        <f>IFERROR('Tabel 11'!R384/'Tabel 12'!$F384*1000,"nb")</f>
        <v>20.857473928157589</v>
      </c>
      <c r="T384" s="206">
        <f>IFERROR('Tabel 11'!S384/'Tabel 12'!$F384*1000,"nb")</f>
        <v>20.278099652375435</v>
      </c>
      <c r="U384" s="206">
        <f>IFERROR('Tabel 11'!T384/'Tabel 12'!$F384*1000,"nb")</f>
        <v>0.57937427578215528</v>
      </c>
      <c r="V384" s="206">
        <f>IFERROR('Tabel 11'!U384/'Tabel 12'!$F384*1000,"nb")</f>
        <v>0</v>
      </c>
      <c r="W384" s="206">
        <f>IFERROR('Tabel 11'!V384/'Tabel 12'!$F384*1000,"nb")</f>
        <v>0</v>
      </c>
      <c r="X384" s="206"/>
      <c r="Y384" s="206">
        <f>IFERROR('Tabel 11'!X384/'Tabel 12'!$F384*1000,"nb")</f>
        <v>0</v>
      </c>
      <c r="Z384" s="1"/>
    </row>
    <row r="385" spans="1:26" s="11" customFormat="1" x14ac:dyDescent="0.25">
      <c r="A385" s="10"/>
      <c r="B385" s="10"/>
      <c r="C385" s="10" t="s">
        <v>809</v>
      </c>
      <c r="D385" s="10"/>
      <c r="E385" s="10"/>
      <c r="F385" s="95">
        <v>12467</v>
      </c>
      <c r="G385" s="10"/>
      <c r="H385" s="207">
        <f>IFERROR('Tabel 11'!G385/'Tabel 12'!$F385*1000,"nb")</f>
        <v>166.2789764979546</v>
      </c>
      <c r="I385" s="207">
        <f>IFERROR('Tabel 11'!H385/'Tabel 12'!$F385*1000,"nb")</f>
        <v>22.138445496109728</v>
      </c>
      <c r="J385" s="207">
        <f>IFERROR('Tabel 11'!I385/'Tabel 12'!$F385*1000,"nb")</f>
        <v>4.0105879521937915</v>
      </c>
      <c r="K385" s="207">
        <f>IFERROR('Tabel 11'!J385/'Tabel 12'!$F385*1000,"nb")</f>
        <v>3.6897409160182879</v>
      </c>
      <c r="L385" s="207">
        <f>IFERROR('Tabel 11'!K385/'Tabel 12'!$F385*1000,"nb")</f>
        <v>2.4063527713162749</v>
      </c>
      <c r="M385" s="207">
        <f>IFERROR('Tabel 11'!L385/'Tabel 12'!$F385*1000,"nb")</f>
        <v>0.2406352771316275</v>
      </c>
      <c r="N385" s="207">
        <f>IFERROR('Tabel 11'!M385/'Tabel 12'!$F385*1000,"nb")</f>
        <v>11.791128579449747</v>
      </c>
      <c r="O385" s="207">
        <f>IFERROR('Tabel 11'!N385/'Tabel 12'!$F385*1000,"nb")</f>
        <v>96.895804925002011</v>
      </c>
      <c r="P385" s="207">
        <f>IFERROR('Tabel 11'!O385/'Tabel 12'!$F385*1000,"nb")</f>
        <v>95.291569744124487</v>
      </c>
      <c r="Q385" s="207">
        <f>IFERROR('Tabel 11'!P385/'Tabel 12'!$F385*1000,"nb")</f>
        <v>1.6042351808775166</v>
      </c>
      <c r="R385" s="207">
        <f>IFERROR('Tabel 11'!Q385/'Tabel 12'!$F385*1000,"nb")</f>
        <v>2.1657174941846473</v>
      </c>
      <c r="S385" s="207">
        <f>IFERROR('Tabel 11'!R385/'Tabel 12'!$F385*1000,"nb")</f>
        <v>45.079008582658219</v>
      </c>
      <c r="T385" s="207">
        <f>IFERROR('Tabel 11'!S385/'Tabel 12'!$F385*1000,"nb")</f>
        <v>41.469479425683801</v>
      </c>
      <c r="U385" s="207">
        <f>IFERROR('Tabel 11'!T385/'Tabel 12'!$F385*1000,"nb")</f>
        <v>8.0211759043875827E-2</v>
      </c>
      <c r="V385" s="207">
        <f>IFERROR('Tabel 11'!U385/'Tabel 12'!$F385*1000,"nb")</f>
        <v>3.5293173979305368</v>
      </c>
      <c r="W385" s="207">
        <f>IFERROR('Tabel 11'!V385/'Tabel 12'!$F385*1000,"nb")</f>
        <v>3.2084703617550332</v>
      </c>
      <c r="X385" s="207"/>
      <c r="Y385" s="207">
        <f>IFERROR('Tabel 11'!X385/'Tabel 12'!$F385*1000,"nb")</f>
        <v>20.614422074276089</v>
      </c>
      <c r="Z385" s="10"/>
    </row>
    <row r="386" spans="1:26" s="8" customFormat="1" x14ac:dyDescent="0.25">
      <c r="A386" s="7"/>
      <c r="B386" s="7" t="s">
        <v>772</v>
      </c>
      <c r="C386" s="7"/>
      <c r="D386" s="7"/>
      <c r="E386" s="7"/>
      <c r="F386" s="91">
        <v>12467</v>
      </c>
      <c r="G386" s="7"/>
      <c r="H386" s="208">
        <f>IFERROR('Tabel 11'!G386/'Tabel 12'!$F386*1000,"nb")</f>
        <v>166.2789764979546</v>
      </c>
      <c r="I386" s="208">
        <f>IFERROR('Tabel 11'!H386/'Tabel 12'!$F386*1000,"nb")</f>
        <v>22.138445496109728</v>
      </c>
      <c r="J386" s="208">
        <f>IFERROR('Tabel 11'!I386/'Tabel 12'!$F386*1000,"nb")</f>
        <v>4.0105879521937915</v>
      </c>
      <c r="K386" s="208">
        <f>IFERROR('Tabel 11'!J386/'Tabel 12'!$F386*1000,"nb")</f>
        <v>3.6897409160182879</v>
      </c>
      <c r="L386" s="208">
        <f>IFERROR('Tabel 11'!K386/'Tabel 12'!$F386*1000,"nb")</f>
        <v>2.4063527713162749</v>
      </c>
      <c r="M386" s="208">
        <f>IFERROR('Tabel 11'!L386/'Tabel 12'!$F386*1000,"nb")</f>
        <v>0.2406352771316275</v>
      </c>
      <c r="N386" s="208">
        <f>IFERROR('Tabel 11'!M386/'Tabel 12'!$F386*1000,"nb")</f>
        <v>11.791128579449747</v>
      </c>
      <c r="O386" s="208">
        <f>IFERROR('Tabel 11'!N386/'Tabel 12'!$F386*1000,"nb")</f>
        <v>96.895804925002011</v>
      </c>
      <c r="P386" s="208">
        <f>IFERROR('Tabel 11'!O386/'Tabel 12'!$F386*1000,"nb")</f>
        <v>95.291569744124487</v>
      </c>
      <c r="Q386" s="208">
        <f>IFERROR('Tabel 11'!P386/'Tabel 12'!$F386*1000,"nb")</f>
        <v>1.6042351808775166</v>
      </c>
      <c r="R386" s="208">
        <f>IFERROR('Tabel 11'!Q386/'Tabel 12'!$F386*1000,"nb")</f>
        <v>2.1657174941846473</v>
      </c>
      <c r="S386" s="208">
        <f>IFERROR('Tabel 11'!R386/'Tabel 12'!$F386*1000,"nb")</f>
        <v>45.079008582658219</v>
      </c>
      <c r="T386" s="208">
        <f>IFERROR('Tabel 11'!S386/'Tabel 12'!$F386*1000,"nb")</f>
        <v>41.469479425683801</v>
      </c>
      <c r="U386" s="208">
        <f>IFERROR('Tabel 11'!T386/'Tabel 12'!$F386*1000,"nb")</f>
        <v>8.0211759043875827E-2</v>
      </c>
      <c r="V386" s="208">
        <f>IFERROR('Tabel 11'!U386/'Tabel 12'!$F386*1000,"nb")</f>
        <v>3.5293173979305368</v>
      </c>
      <c r="W386" s="208">
        <f>IFERROR('Tabel 11'!V386/'Tabel 12'!$F386*1000,"nb")</f>
        <v>3.2084703617550332</v>
      </c>
      <c r="X386" s="208"/>
      <c r="Y386" s="208">
        <f>IFERROR('Tabel 11'!X386/'Tabel 12'!$F386*1000,"nb")</f>
        <v>20.614422074276089</v>
      </c>
      <c r="Z386" s="7"/>
    </row>
    <row r="387" spans="1:26" x14ac:dyDescent="0.25">
      <c r="H387" s="206" t="str">
        <f>IFERROR('Tabel 11'!G387/'Tabel 12'!$F387*1000,"nb")</f>
        <v>nb</v>
      </c>
      <c r="I387" s="206" t="str">
        <f>IFERROR('Tabel 11'!H387/'Tabel 12'!$F387*1000,"nb")</f>
        <v>nb</v>
      </c>
      <c r="J387" s="206" t="str">
        <f>IFERROR('Tabel 11'!I387/'Tabel 12'!$F387*1000,"nb")</f>
        <v>nb</v>
      </c>
      <c r="K387" s="206" t="str">
        <f>IFERROR('Tabel 11'!J387/'Tabel 12'!$F387*1000,"nb")</f>
        <v>nb</v>
      </c>
      <c r="L387" s="206" t="str">
        <f>IFERROR('Tabel 11'!K387/'Tabel 12'!$F387*1000,"nb")</f>
        <v>nb</v>
      </c>
      <c r="M387" s="206" t="str">
        <f>IFERROR('Tabel 11'!L387/'Tabel 12'!$F387*1000,"nb")</f>
        <v>nb</v>
      </c>
      <c r="N387" s="206" t="str">
        <f>IFERROR('Tabel 11'!M387/'Tabel 12'!$F387*1000,"nb")</f>
        <v>nb</v>
      </c>
      <c r="O387" s="206" t="str">
        <f>IFERROR('Tabel 11'!N387/'Tabel 12'!$F387*1000,"nb")</f>
        <v>nb</v>
      </c>
      <c r="P387" s="206" t="str">
        <f>IFERROR('Tabel 11'!O387/'Tabel 12'!$F387*1000,"nb")</f>
        <v>nb</v>
      </c>
      <c r="Q387" s="206" t="str">
        <f>IFERROR('Tabel 11'!P387/'Tabel 12'!$F387*1000,"nb")</f>
        <v>nb</v>
      </c>
      <c r="R387" s="206" t="str">
        <f>IFERROR('Tabel 11'!Q387/'Tabel 12'!$F387*1000,"nb")</f>
        <v>nb</v>
      </c>
      <c r="S387" s="206" t="str">
        <f>IFERROR('Tabel 11'!R387/'Tabel 12'!$F387*1000,"nb")</f>
        <v>nb</v>
      </c>
      <c r="T387" s="206" t="str">
        <f>IFERROR('Tabel 11'!S387/'Tabel 12'!$F387*1000,"nb")</f>
        <v>nb</v>
      </c>
      <c r="U387" s="206" t="str">
        <f>IFERROR('Tabel 11'!T387/'Tabel 12'!$F387*1000,"nb")</f>
        <v>nb</v>
      </c>
      <c r="V387" s="206" t="str">
        <f>IFERROR('Tabel 11'!U387/'Tabel 12'!$F387*1000,"nb")</f>
        <v>nb</v>
      </c>
      <c r="W387" s="206" t="str">
        <f>IFERROR('Tabel 11'!V387/'Tabel 12'!$F387*1000,"nb")</f>
        <v>nb</v>
      </c>
      <c r="X387" s="206"/>
      <c r="Y387" s="206" t="str">
        <f>IFERROR('Tabel 11'!X387/'Tabel 12'!$F387*1000,"nb")</f>
        <v>nb</v>
      </c>
      <c r="Z387" s="1"/>
    </row>
    <row r="388" spans="1:26" x14ac:dyDescent="0.25">
      <c r="A388" s="1">
        <v>2020</v>
      </c>
      <c r="B388" s="1">
        <v>1</v>
      </c>
      <c r="C388" s="1" t="s">
        <v>808</v>
      </c>
      <c r="D388" s="1" t="s">
        <v>559</v>
      </c>
      <c r="E388" s="1" t="s">
        <v>538</v>
      </c>
      <c r="F388" s="84">
        <v>357597</v>
      </c>
      <c r="H388" s="206">
        <f>IFERROR('Tabel 11'!G388/'Tabel 12'!$F388*1000,"nb")</f>
        <v>217.58012511290642</v>
      </c>
      <c r="I388" s="206">
        <f>IFERROR('Tabel 11'!H388/'Tabel 12'!$F388*1000,"nb")</f>
        <v>155.15510476877603</v>
      </c>
      <c r="J388" s="206">
        <f>IFERROR('Tabel 11'!I388/'Tabel 12'!$F388*1000,"nb")</f>
        <v>83.636048400853483</v>
      </c>
      <c r="K388" s="206">
        <f>IFERROR('Tabel 11'!J388/'Tabel 12'!$F388*1000,"nb")</f>
        <v>37.181519979194455</v>
      </c>
      <c r="L388" s="206">
        <f>IFERROR('Tabel 11'!K388/'Tabel 12'!$F388*1000,"nb")</f>
        <v>9.5079097419721084</v>
      </c>
      <c r="M388" s="206">
        <f>IFERROR('Tabel 11'!L388/'Tabel 12'!$F388*1000,"nb")</f>
        <v>2.9334697998025709</v>
      </c>
      <c r="N388" s="206">
        <f>IFERROR('Tabel 11'!M388/'Tabel 12'!$F388*1000,"nb")</f>
        <v>21.896156846953414</v>
      </c>
      <c r="O388" s="206">
        <f>IFERROR('Tabel 11'!N388/'Tabel 12'!$F388*1000,"nb")</f>
        <v>12.575608855778992</v>
      </c>
      <c r="P388" s="206">
        <f>IFERROR('Tabel 11'!O388/'Tabel 12'!$F388*1000,"nb")</f>
        <v>3.344547073940777</v>
      </c>
      <c r="Q388" s="206">
        <f>IFERROR('Tabel 11'!P388/'Tabel 12'!$F388*1000,"nb")</f>
        <v>9.2310617818382141</v>
      </c>
      <c r="R388" s="206">
        <f>IFERROR('Tabel 11'!Q388/'Tabel 12'!$F388*1000,"nb")</f>
        <v>7.8160610967094239</v>
      </c>
      <c r="S388" s="206">
        <f>IFERROR('Tabel 11'!R388/'Tabel 12'!$F388*1000,"nb")</f>
        <v>42.033350391641989</v>
      </c>
      <c r="T388" s="206">
        <f>IFERROR('Tabel 11'!S388/'Tabel 12'!$F388*1000,"nb")</f>
        <v>39.871699147364211</v>
      </c>
      <c r="U388" s="206">
        <f>IFERROR('Tabel 11'!T388/'Tabel 12'!$F388*1000,"nb")</f>
        <v>2.1616512442777767</v>
      </c>
      <c r="V388" s="206">
        <f>IFERROR('Tabel 11'!U388/'Tabel 12'!$F388*1000,"nb")</f>
        <v>0</v>
      </c>
      <c r="W388" s="206">
        <f>IFERROR('Tabel 11'!V388/'Tabel 12'!$F388*1000,"nb")</f>
        <v>0</v>
      </c>
      <c r="X388" s="206"/>
      <c r="Y388" s="206">
        <f>IFERROR('Tabel 11'!X388/'Tabel 12'!$F388*1000,"nb")</f>
        <v>1.8792103960603697</v>
      </c>
      <c r="Z388" s="1"/>
    </row>
    <row r="389" spans="1:26" x14ac:dyDescent="0.25">
      <c r="D389" s="1" t="s">
        <v>397</v>
      </c>
      <c r="E389" s="1" t="s">
        <v>398</v>
      </c>
      <c r="F389" s="84">
        <v>872757</v>
      </c>
      <c r="H389" s="206">
        <f>IFERROR('Tabel 11'!G389/'Tabel 12'!$F389*1000,"nb")</f>
        <v>251.12259197004434</v>
      </c>
      <c r="I389" s="206">
        <f>IFERROR('Tabel 11'!H389/'Tabel 12'!$F389*1000,"nb")</f>
        <v>164.61053878685593</v>
      </c>
      <c r="J389" s="206">
        <f>IFERROR('Tabel 11'!I389/'Tabel 12'!$F389*1000,"nb")</f>
        <v>62.435477458215743</v>
      </c>
      <c r="K389" s="206">
        <f>IFERROR('Tabel 11'!J389/'Tabel 12'!$F389*1000,"nb")</f>
        <v>4.7115061809873771</v>
      </c>
      <c r="L389" s="206">
        <f>IFERROR('Tabel 11'!K389/'Tabel 12'!$F389*1000,"nb")</f>
        <v>13.89733912188616</v>
      </c>
      <c r="M389" s="206">
        <f>IFERROR('Tabel 11'!L389/'Tabel 12'!$F389*1000,"nb")</f>
        <v>1.1950634598175667</v>
      </c>
      <c r="N389" s="206">
        <f>IFERROR('Tabel 11'!M389/'Tabel 12'!$F389*1000,"nb")</f>
        <v>82.37115256594906</v>
      </c>
      <c r="O389" s="206">
        <f>IFERROR('Tabel 11'!N389/'Tabel 12'!$F389*1000,"nb")</f>
        <v>46.356545980152546</v>
      </c>
      <c r="P389" s="206">
        <f>IFERROR('Tabel 11'!O389/'Tabel 12'!$F389*1000,"nb")</f>
        <v>37.765380283400759</v>
      </c>
      <c r="Q389" s="206">
        <f>IFERROR('Tabel 11'!P389/'Tabel 12'!$F389*1000,"nb")</f>
        <v>8.5911656967517871</v>
      </c>
      <c r="R389" s="206">
        <f>IFERROR('Tabel 11'!Q389/'Tabel 12'!$F389*1000,"nb")</f>
        <v>4.3769342440106467</v>
      </c>
      <c r="S389" s="206">
        <f>IFERROR('Tabel 11'!R389/'Tabel 12'!$F389*1000,"nb")</f>
        <v>35.778572959025247</v>
      </c>
      <c r="T389" s="206">
        <f>IFERROR('Tabel 11'!S389/'Tabel 12'!$F389*1000,"nb")</f>
        <v>31.330599468122283</v>
      </c>
      <c r="U389" s="206">
        <f>IFERROR('Tabel 11'!T389/'Tabel 12'!$F389*1000,"nb")</f>
        <v>4.4880762915679844</v>
      </c>
      <c r="V389" s="206">
        <f>IFERROR('Tabel 11'!U389/'Tabel 12'!$F389*1000,"nb")</f>
        <v>-4.0102800665019013E-2</v>
      </c>
      <c r="W389" s="206">
        <f>IFERROR('Tabel 11'!V389/'Tabel 12'!$F389*1000,"nb")</f>
        <v>0</v>
      </c>
      <c r="X389" s="206"/>
      <c r="Y389" s="206">
        <f>IFERROR('Tabel 11'!X389/'Tabel 12'!$F389*1000,"nb")</f>
        <v>35.163281417393385</v>
      </c>
      <c r="Z389" s="1"/>
    </row>
    <row r="390" spans="1:26" x14ac:dyDescent="0.25">
      <c r="D390" s="1" t="s">
        <v>636</v>
      </c>
      <c r="E390" s="1" t="s">
        <v>637</v>
      </c>
      <c r="F390" s="84">
        <v>545838</v>
      </c>
      <c r="H390" s="206">
        <f>IFERROR('Tabel 11'!G390/'Tabel 12'!$F390*1000,"nb")</f>
        <v>205.05534609169754</v>
      </c>
      <c r="I390" s="206">
        <f>IFERROR('Tabel 11'!H390/'Tabel 12'!$F390*1000,"nb")</f>
        <v>114.3672664783324</v>
      </c>
      <c r="J390" s="206">
        <f>IFERROR('Tabel 11'!I390/'Tabel 12'!$F390*1000,"nb")</f>
        <v>53.172919437635343</v>
      </c>
      <c r="K390" s="206">
        <f>IFERROR('Tabel 11'!J390/'Tabel 12'!$F390*1000,"nb")</f>
        <v>5.7735078906195616</v>
      </c>
      <c r="L390" s="206">
        <f>IFERROR('Tabel 11'!K390/'Tabel 12'!$F390*1000,"nb")</f>
        <v>7.7915059046823414</v>
      </c>
      <c r="M390" s="206">
        <f>IFERROR('Tabel 11'!L390/'Tabel 12'!$F390*1000,"nb")</f>
        <v>2.1858133731986413</v>
      </c>
      <c r="N390" s="206">
        <f>IFERROR('Tabel 11'!M390/'Tabel 12'!$F390*1000,"nb")</f>
        <v>45.443519872196511</v>
      </c>
      <c r="O390" s="206">
        <f>IFERROR('Tabel 11'!N390/'Tabel 12'!$F390*1000,"nb")</f>
        <v>45.359612192628582</v>
      </c>
      <c r="P390" s="206">
        <f>IFERROR('Tabel 11'!O390/'Tabel 12'!$F390*1000,"nb")</f>
        <v>40.451745756066821</v>
      </c>
      <c r="Q390" s="206">
        <f>IFERROR('Tabel 11'!P390/'Tabel 12'!$F390*1000,"nb")</f>
        <v>4.9078664365617639</v>
      </c>
      <c r="R390" s="206">
        <f>IFERROR('Tabel 11'!Q390/'Tabel 12'!$F390*1000,"nb")</f>
        <v>1.837541541629568</v>
      </c>
      <c r="S390" s="206">
        <f>IFERROR('Tabel 11'!R390/'Tabel 12'!$F390*1000,"nb")</f>
        <v>43.490925879106989</v>
      </c>
      <c r="T390" s="206">
        <f>IFERROR('Tabel 11'!S390/'Tabel 12'!$F390*1000,"nb")</f>
        <v>39.679538617685097</v>
      </c>
      <c r="U390" s="206">
        <f>IFERROR('Tabel 11'!T390/'Tabel 12'!$F390*1000,"nb")</f>
        <v>3.8113872614218876</v>
      </c>
      <c r="V390" s="206">
        <f>IFERROR('Tabel 11'!U390/'Tabel 12'!$F390*1000,"nb")</f>
        <v>0</v>
      </c>
      <c r="W390" s="206">
        <f>IFERROR('Tabel 11'!V390/'Tabel 12'!$F390*1000,"nb")</f>
        <v>0</v>
      </c>
      <c r="X390" s="206"/>
      <c r="Y390" s="206">
        <f>IFERROR('Tabel 11'!X390/'Tabel 12'!$F390*1000,"nb")</f>
        <v>8.9000765794979468</v>
      </c>
      <c r="Z390" s="1"/>
    </row>
    <row r="391" spans="1:26" x14ac:dyDescent="0.25">
      <c r="D391" s="1" t="s">
        <v>666</v>
      </c>
      <c r="E391" s="1" t="s">
        <v>667</v>
      </c>
      <c r="F391" s="84">
        <v>651157</v>
      </c>
      <c r="H391" s="206">
        <f>IFERROR('Tabel 11'!G391/'Tabel 12'!$F391*1000,"nb")</f>
        <v>269.48339647734724</v>
      </c>
      <c r="I391" s="206">
        <f>IFERROR('Tabel 11'!H391/'Tabel 12'!$F391*1000,"nb")</f>
        <v>172.74021472548097</v>
      </c>
      <c r="J391" s="206">
        <f>IFERROR('Tabel 11'!I391/'Tabel 12'!$F391*1000,"nb")</f>
        <v>106.54266175438488</v>
      </c>
      <c r="K391" s="206">
        <f>IFERROR('Tabel 11'!J391/'Tabel 12'!$F391*1000,"nb")</f>
        <v>3.2526717826883531</v>
      </c>
      <c r="L391" s="206">
        <f>IFERROR('Tabel 11'!K391/'Tabel 12'!$F391*1000,"nb")</f>
        <v>17.292296635066506</v>
      </c>
      <c r="M391" s="206">
        <f>IFERROR('Tabel 11'!L391/'Tabel 12'!$F391*1000,"nb")</f>
        <v>4.3015739675684967</v>
      </c>
      <c r="N391" s="206">
        <f>IFERROR('Tabel 11'!M391/'Tabel 12'!$F391*1000,"nb")</f>
        <v>41.351010585772705</v>
      </c>
      <c r="O391" s="206">
        <f>IFERROR('Tabel 11'!N391/'Tabel 12'!$F391*1000,"nb")</f>
        <v>61.028292715888796</v>
      </c>
      <c r="P391" s="206">
        <f>IFERROR('Tabel 11'!O391/'Tabel 12'!$F391*1000,"nb")</f>
        <v>61.028292715888796</v>
      </c>
      <c r="Q391" s="206">
        <f>IFERROR('Tabel 11'!P391/'Tabel 12'!$F391*1000,"nb")</f>
        <v>0</v>
      </c>
      <c r="R391" s="206">
        <f>IFERROR('Tabel 11'!Q391/'Tabel 12'!$F391*1000,"nb")</f>
        <v>2.7320600101050903</v>
      </c>
      <c r="S391" s="206">
        <f>IFERROR('Tabel 11'!R391/'Tabel 12'!$F391*1000,"nb")</f>
        <v>32.982829025872405</v>
      </c>
      <c r="T391" s="206">
        <f>IFERROR('Tabel 11'!S391/'Tabel 12'!$F391*1000,"nb")</f>
        <v>31.844854620314297</v>
      </c>
      <c r="U391" s="206">
        <f>IFERROR('Tabel 11'!T391/'Tabel 12'!$F391*1000,"nb")</f>
        <v>1.0611880084219321</v>
      </c>
      <c r="V391" s="206">
        <f>IFERROR('Tabel 11'!U391/'Tabel 12'!$F391*1000,"nb")</f>
        <v>7.6786397136174536E-2</v>
      </c>
      <c r="W391" s="206">
        <f>IFERROR('Tabel 11'!V391/'Tabel 12'!$F391*1000,"nb")</f>
        <v>0</v>
      </c>
      <c r="X391" s="206"/>
      <c r="Y391" s="206">
        <f>IFERROR('Tabel 11'!X391/'Tabel 12'!$F391*1000,"nb")</f>
        <v>20.755363145907975</v>
      </c>
      <c r="Z391" s="1"/>
    </row>
    <row r="392" spans="1:26" s="11" customFormat="1" x14ac:dyDescent="0.25">
      <c r="A392" s="10"/>
      <c r="B392" s="10"/>
      <c r="C392" s="10" t="s">
        <v>809</v>
      </c>
      <c r="D392" s="10"/>
      <c r="E392" s="10"/>
      <c r="F392" s="90">
        <v>2427349</v>
      </c>
      <c r="G392" s="10"/>
      <c r="H392" s="207">
        <f>IFERROR('Tabel 11'!G392/'Tabel 12'!$F392*1000,"nb")</f>
        <v>240.74741621414967</v>
      </c>
      <c r="I392" s="207">
        <f>IFERROR('Tabel 11'!H392/'Tabel 12'!$F392*1000,"nb")</f>
        <v>154.10021385470321</v>
      </c>
      <c r="J392" s="207">
        <f>IFERROR('Tabel 11'!I392/'Tabel 12'!$F392*1000,"nb")</f>
        <v>75.308000621253882</v>
      </c>
      <c r="K392" s="207">
        <f>IFERROR('Tabel 11'!J392/'Tabel 12'!$F392*1000,"nb")</f>
        <v>9.3424554936269981</v>
      </c>
      <c r="L392" s="207">
        <f>IFERROR('Tabel 11'!K392/'Tabel 12'!$F392*1000,"nb")</f>
        <v>12.788395900218717</v>
      </c>
      <c r="M392" s="207">
        <f>IFERROR('Tabel 11'!L392/'Tabel 12'!$F392*1000,"nb")</f>
        <v>2.5073032349283109</v>
      </c>
      <c r="N392" s="207">
        <f>IFERROR('Tabel 11'!M392/'Tabel 12'!$F392*1000,"nb")</f>
        <v>54.154058604675299</v>
      </c>
      <c r="O392" s="207">
        <f>IFERROR('Tabel 11'!N392/'Tabel 12'!$F392*1000,"nb")</f>
        <v>45.091579332020245</v>
      </c>
      <c r="P392" s="207">
        <f>IFERROR('Tabel 11'!O392/'Tabel 12'!$F392*1000,"nb")</f>
        <v>39.539060926137935</v>
      </c>
      <c r="Q392" s="207">
        <f>IFERROR('Tabel 11'!P392/'Tabel 12'!$F392*1000,"nb")</f>
        <v>5.5525184058823021</v>
      </c>
      <c r="R392" s="207">
        <f>IFERROR('Tabel 11'!Q392/'Tabel 12'!$F392*1000,"nb")</f>
        <v>3.8713015722090232</v>
      </c>
      <c r="S392" s="207">
        <f>IFERROR('Tabel 11'!R392/'Tabel 12'!$F392*1000,"nb")</f>
        <v>37.684321455217194</v>
      </c>
      <c r="T392" s="207">
        <f>IFERROR('Tabel 11'!S392/'Tabel 12'!$F392*1000,"nb")</f>
        <v>34.604253446867347</v>
      </c>
      <c r="U392" s="207">
        <f>IFERROR('Tabel 11'!T392/'Tabel 12'!$F392*1000,"nb")</f>
        <v>3.0738884272512932</v>
      </c>
      <c r="V392" s="207">
        <f>IFERROR('Tabel 11'!U392/'Tabel 12'!$F392*1000,"nb")</f>
        <v>6.1795810985564911E-3</v>
      </c>
      <c r="W392" s="207">
        <f>IFERROR('Tabel 11'!V392/'Tabel 12'!$F392*1000,"nb")</f>
        <v>0</v>
      </c>
      <c r="X392" s="207"/>
      <c r="Y392" s="207">
        <f>IFERROR('Tabel 11'!X392/'Tabel 12'!$F392*1000,"nb")</f>
        <v>20.489019090373901</v>
      </c>
      <c r="Z392" s="10"/>
    </row>
    <row r="393" spans="1:26" s="8" customFormat="1" x14ac:dyDescent="0.25">
      <c r="A393" s="7"/>
      <c r="B393" s="7" t="s">
        <v>765</v>
      </c>
      <c r="C393" s="7"/>
      <c r="D393" s="7"/>
      <c r="E393" s="7"/>
      <c r="F393" s="91">
        <v>2427349</v>
      </c>
      <c r="G393" s="7"/>
      <c r="H393" s="208">
        <f>IFERROR('Tabel 11'!G393/'Tabel 12'!$F393*1000,"nb")</f>
        <v>240.74741621414967</v>
      </c>
      <c r="I393" s="208">
        <f>IFERROR('Tabel 11'!H393/'Tabel 12'!$F393*1000,"nb")</f>
        <v>154.10021385470321</v>
      </c>
      <c r="J393" s="208">
        <f>IFERROR('Tabel 11'!I393/'Tabel 12'!$F393*1000,"nb")</f>
        <v>75.308000621253882</v>
      </c>
      <c r="K393" s="208">
        <f>IFERROR('Tabel 11'!J393/'Tabel 12'!$F393*1000,"nb")</f>
        <v>9.3424554936269981</v>
      </c>
      <c r="L393" s="208">
        <f>IFERROR('Tabel 11'!K393/'Tabel 12'!$F393*1000,"nb")</f>
        <v>12.788395900218717</v>
      </c>
      <c r="M393" s="208">
        <f>IFERROR('Tabel 11'!L393/'Tabel 12'!$F393*1000,"nb")</f>
        <v>2.5073032349283109</v>
      </c>
      <c r="N393" s="208">
        <f>IFERROR('Tabel 11'!M393/'Tabel 12'!$F393*1000,"nb")</f>
        <v>54.154058604675299</v>
      </c>
      <c r="O393" s="208">
        <f>IFERROR('Tabel 11'!N393/'Tabel 12'!$F393*1000,"nb")</f>
        <v>45.091579332020245</v>
      </c>
      <c r="P393" s="208">
        <f>IFERROR('Tabel 11'!O393/'Tabel 12'!$F393*1000,"nb")</f>
        <v>39.539060926137935</v>
      </c>
      <c r="Q393" s="208">
        <f>IFERROR('Tabel 11'!P393/'Tabel 12'!$F393*1000,"nb")</f>
        <v>5.5525184058823021</v>
      </c>
      <c r="R393" s="208">
        <f>IFERROR('Tabel 11'!Q393/'Tabel 12'!$F393*1000,"nb")</f>
        <v>3.8713015722090232</v>
      </c>
      <c r="S393" s="208">
        <f>IFERROR('Tabel 11'!R393/'Tabel 12'!$F393*1000,"nb")</f>
        <v>37.684321455217194</v>
      </c>
      <c r="T393" s="208">
        <f>IFERROR('Tabel 11'!S393/'Tabel 12'!$F393*1000,"nb")</f>
        <v>34.604253446867347</v>
      </c>
      <c r="U393" s="208">
        <f>IFERROR('Tabel 11'!T393/'Tabel 12'!$F393*1000,"nb")</f>
        <v>3.0738884272512932</v>
      </c>
      <c r="V393" s="208">
        <f>IFERROR('Tabel 11'!U393/'Tabel 12'!$F393*1000,"nb")</f>
        <v>6.1795810985564911E-3</v>
      </c>
      <c r="W393" s="208">
        <f>IFERROR('Tabel 11'!V393/'Tabel 12'!$F393*1000,"nb")</f>
        <v>0</v>
      </c>
      <c r="X393" s="208"/>
      <c r="Y393" s="208">
        <f>IFERROR('Tabel 11'!X393/'Tabel 12'!$F393*1000,"nb")</f>
        <v>20.489019090373901</v>
      </c>
      <c r="Z393" s="7"/>
    </row>
    <row r="394" spans="1:26" x14ac:dyDescent="0.25">
      <c r="B394" s="1">
        <v>2</v>
      </c>
      <c r="C394" s="1" t="s">
        <v>808</v>
      </c>
      <c r="D394" s="1" t="s">
        <v>187</v>
      </c>
      <c r="E394" s="1" t="s">
        <v>186</v>
      </c>
      <c r="F394" s="94">
        <v>232874</v>
      </c>
      <c r="H394" s="206">
        <f>IFERROR('Tabel 11'!G394/'Tabel 12'!$F394*1000,"nb")</f>
        <v>191.51128936678205</v>
      </c>
      <c r="I394" s="206">
        <f>IFERROR('Tabel 11'!H394/'Tabel 12'!$F394*1000,"nb")</f>
        <v>101.30800346968748</v>
      </c>
      <c r="J394" s="206">
        <f>IFERROR('Tabel 11'!I394/'Tabel 12'!$F394*1000,"nb")</f>
        <v>52.062488727809885</v>
      </c>
      <c r="K394" s="206">
        <f>IFERROR('Tabel 11'!J394/'Tabel 12'!$F394*1000,"nb")</f>
        <v>5.9860697201061521</v>
      </c>
      <c r="L394" s="206">
        <f>IFERROR('Tabel 11'!K394/'Tabel 12'!$F394*1000,"nb")</f>
        <v>28.753746661284641</v>
      </c>
      <c r="M394" s="206">
        <f>IFERROR('Tabel 11'!L394/'Tabel 12'!$F394*1000,"nb")</f>
        <v>2.5679122615663403</v>
      </c>
      <c r="N394" s="206">
        <f>IFERROR('Tabel 11'!M394/'Tabel 12'!$F394*1000,"nb")</f>
        <v>11.937786098920448</v>
      </c>
      <c r="O394" s="206">
        <f>IFERROR('Tabel 11'!N394/'Tabel 12'!$F394*1000,"nb")</f>
        <v>84.711045458058862</v>
      </c>
      <c r="P394" s="206">
        <f>IFERROR('Tabel 11'!O394/'Tabel 12'!$F394*1000,"nb")</f>
        <v>33.017855149136444</v>
      </c>
      <c r="Q394" s="206">
        <f>IFERROR('Tabel 11'!P394/'Tabel 12'!$F394*1000,"nb")</f>
        <v>51.693190308922425</v>
      </c>
      <c r="R394" s="206">
        <f>IFERROR('Tabel 11'!Q394/'Tabel 12'!$F394*1000,"nb")</f>
        <v>5.4192395887905045</v>
      </c>
      <c r="S394" s="206">
        <f>IFERROR('Tabel 11'!R394/'Tabel 12'!$F394*1000,"nb")</f>
        <v>7.300085024519698E-2</v>
      </c>
      <c r="T394" s="206">
        <f>IFERROR('Tabel 11'!S394/'Tabel 12'!$F394*1000,"nb")</f>
        <v>0</v>
      </c>
      <c r="U394" s="206">
        <f>IFERROR('Tabel 11'!T394/'Tabel 12'!$F394*1000,"nb")</f>
        <v>0</v>
      </c>
      <c r="V394" s="206">
        <f>IFERROR('Tabel 11'!U394/'Tabel 12'!$F394*1000,"nb")</f>
        <v>7.300085024519698E-2</v>
      </c>
      <c r="W394" s="206">
        <f>IFERROR('Tabel 11'!V394/'Tabel 12'!$F394*1000,"nb")</f>
        <v>4.7192902599689104</v>
      </c>
      <c r="X394" s="206"/>
      <c r="Y394" s="206">
        <f>IFERROR('Tabel 11'!X394/'Tabel 12'!$F394*1000,"nb")</f>
        <v>31.806899868598471</v>
      </c>
      <c r="Z394" s="1"/>
    </row>
    <row r="395" spans="1:26" x14ac:dyDescent="0.25">
      <c r="D395" s="1" t="s">
        <v>34</v>
      </c>
      <c r="E395" s="1" t="s">
        <v>35</v>
      </c>
      <c r="F395" s="94">
        <v>211893</v>
      </c>
      <c r="H395" s="206">
        <f>IFERROR('Tabel 11'!G395/'Tabel 12'!$F395*1000,"nb")</f>
        <v>132.91614163752462</v>
      </c>
      <c r="I395" s="206">
        <f>IFERROR('Tabel 11'!H395/'Tabel 12'!$F395*1000,"nb")</f>
        <v>73.244514920266354</v>
      </c>
      <c r="J395" s="206">
        <f>IFERROR('Tabel 11'!I395/'Tabel 12'!$F395*1000,"nb")</f>
        <v>58.841018816100579</v>
      </c>
      <c r="K395" s="206">
        <f>IFERROR('Tabel 11'!J395/'Tabel 12'!$F395*1000,"nb")</f>
        <v>0.3681103198312356</v>
      </c>
      <c r="L395" s="206">
        <f>IFERROR('Tabel 11'!K395/'Tabel 12'!$F395*1000,"nb")</f>
        <v>7.6217713657364801</v>
      </c>
      <c r="M395" s="206">
        <f>IFERROR('Tabel 11'!L395/'Tabel 12'!$F395*1000,"nb")</f>
        <v>2.3596815373797153E-2</v>
      </c>
      <c r="N395" s="206">
        <f>IFERROR('Tabel 11'!M395/'Tabel 12'!$F395*1000,"nb")</f>
        <v>6.390017603224269</v>
      </c>
      <c r="O395" s="206">
        <f>IFERROR('Tabel 11'!N395/'Tabel 12'!$F395*1000,"nb")</f>
        <v>6.2909109786543214</v>
      </c>
      <c r="P395" s="206">
        <f>IFERROR('Tabel 11'!O395/'Tabel 12'!$F395*1000,"nb")</f>
        <v>4.6863275332361143</v>
      </c>
      <c r="Q395" s="206">
        <f>IFERROR('Tabel 11'!P395/'Tabel 12'!$F395*1000,"nb")</f>
        <v>1.6045834454182064</v>
      </c>
      <c r="R395" s="206">
        <f>IFERROR('Tabel 11'!Q395/'Tabel 12'!$F395*1000,"nb")</f>
        <v>0.25484560603700923</v>
      </c>
      <c r="S395" s="206">
        <f>IFERROR('Tabel 11'!R395/'Tabel 12'!$F395*1000,"nb")</f>
        <v>53.125870132566909</v>
      </c>
      <c r="T395" s="206">
        <f>IFERROR('Tabel 11'!S395/'Tabel 12'!$F395*1000,"nb")</f>
        <v>52.668091914315241</v>
      </c>
      <c r="U395" s="206">
        <f>IFERROR('Tabel 11'!T395/'Tabel 12'!$F395*1000,"nb")</f>
        <v>0.45777821825166476</v>
      </c>
      <c r="V395" s="206">
        <f>IFERROR('Tabel 11'!U395/'Tabel 12'!$F395*1000,"nb")</f>
        <v>0</v>
      </c>
      <c r="W395" s="206">
        <f>IFERROR('Tabel 11'!V395/'Tabel 12'!$F395*1000,"nb")</f>
        <v>0</v>
      </c>
      <c r="X395" s="206"/>
      <c r="Y395" s="206">
        <f>IFERROR('Tabel 11'!X395/'Tabel 12'!$F395*1000,"nb")</f>
        <v>37.226335933702387</v>
      </c>
      <c r="Z395" s="1"/>
    </row>
    <row r="396" spans="1:26" x14ac:dyDescent="0.25">
      <c r="D396" s="1" t="s">
        <v>86</v>
      </c>
      <c r="E396" s="1" t="s">
        <v>87</v>
      </c>
      <c r="F396" s="94">
        <v>163818</v>
      </c>
      <c r="H396" s="206">
        <f>IFERROR('Tabel 11'!G396/'Tabel 12'!$F396*1000,"nb")</f>
        <v>128.2765019717003</v>
      </c>
      <c r="I396" s="206">
        <f>IFERROR('Tabel 11'!H396/'Tabel 12'!$F396*1000,"nb")</f>
        <v>72.2325995922304</v>
      </c>
      <c r="J396" s="206">
        <f>IFERROR('Tabel 11'!I396/'Tabel 12'!$F396*1000,"nb")</f>
        <v>40.770855461548791</v>
      </c>
      <c r="K396" s="206">
        <f>IFERROR('Tabel 11'!J396/'Tabel 12'!$F396*1000,"nb")</f>
        <v>8.0821399357823935</v>
      </c>
      <c r="L396" s="206">
        <f>IFERROR('Tabel 11'!K396/'Tabel 12'!$F396*1000,"nb")</f>
        <v>9.9561708725536882</v>
      </c>
      <c r="M396" s="206">
        <f>IFERROR('Tabel 11'!L396/'Tabel 12'!$F396*1000,"nb")</f>
        <v>2.9239766081871341</v>
      </c>
      <c r="N396" s="206">
        <f>IFERROR('Tabel 11'!M396/'Tabel 12'!$F396*1000,"nb")</f>
        <v>10.499456714158395</v>
      </c>
      <c r="O396" s="206">
        <f>IFERROR('Tabel 11'!N396/'Tabel 12'!$F396*1000,"nb")</f>
        <v>14.491691999658158</v>
      </c>
      <c r="P396" s="206">
        <f>IFERROR('Tabel 11'!O396/'Tabel 12'!$F396*1000,"nb")</f>
        <v>14.491691999658158</v>
      </c>
      <c r="Q396" s="206">
        <f>IFERROR('Tabel 11'!P396/'Tabel 12'!$F396*1000,"nb")</f>
        <v>0</v>
      </c>
      <c r="R396" s="206">
        <f>IFERROR('Tabel 11'!Q396/'Tabel 12'!$F396*1000,"nb")</f>
        <v>6.0738136224346535</v>
      </c>
      <c r="S396" s="206">
        <f>IFERROR('Tabel 11'!R396/'Tabel 12'!$F396*1000,"nb")</f>
        <v>35.478396757377084</v>
      </c>
      <c r="T396" s="206">
        <f>IFERROR('Tabel 11'!S396/'Tabel 12'!$F396*1000,"nb")</f>
        <v>35.344101380800645</v>
      </c>
      <c r="U396" s="206">
        <f>IFERROR('Tabel 11'!T396/'Tabel 12'!$F396*1000,"nb")</f>
        <v>0</v>
      </c>
      <c r="V396" s="206">
        <f>IFERROR('Tabel 11'!U396/'Tabel 12'!$F396*1000,"nb")</f>
        <v>0.13429537657644461</v>
      </c>
      <c r="W396" s="206">
        <f>IFERROR('Tabel 11'!V396/'Tabel 12'!$F396*1000,"nb")</f>
        <v>0</v>
      </c>
      <c r="X396" s="206"/>
      <c r="Y396" s="206">
        <f>IFERROR('Tabel 11'!X396/'Tabel 12'!$F396*1000,"nb")</f>
        <v>24.21589813085253</v>
      </c>
      <c r="Z396" s="1"/>
    </row>
    <row r="397" spans="1:26" x14ac:dyDescent="0.25">
      <c r="D397" s="1" t="s">
        <v>88</v>
      </c>
      <c r="E397" s="1" t="s">
        <v>89</v>
      </c>
      <c r="F397" s="94">
        <v>161348</v>
      </c>
      <c r="H397" s="206">
        <f>IFERROR('Tabel 11'!G397/'Tabel 12'!$F397*1000,"nb")</f>
        <v>206.19406500235516</v>
      </c>
      <c r="I397" s="206">
        <f>IFERROR('Tabel 11'!H397/'Tabel 12'!$F397*1000,"nb")</f>
        <v>112.13649998760442</v>
      </c>
      <c r="J397" s="206">
        <f>IFERROR('Tabel 11'!I397/'Tabel 12'!$F397*1000,"nb")</f>
        <v>89.37823834196891</v>
      </c>
      <c r="K397" s="206">
        <f>IFERROR('Tabel 11'!J397/'Tabel 12'!$F397*1000,"nb")</f>
        <v>11.986513622728513</v>
      </c>
      <c r="L397" s="206">
        <f>IFERROR('Tabel 11'!K397/'Tabel 12'!$F397*1000,"nb")</f>
        <v>0</v>
      </c>
      <c r="M397" s="206">
        <f>IFERROR('Tabel 11'!L397/'Tabel 12'!$F397*1000,"nb")</f>
        <v>5.2681161216748889</v>
      </c>
      <c r="N397" s="206">
        <f>IFERROR('Tabel 11'!M397/'Tabel 12'!$F397*1000,"nb")</f>
        <v>5.5036319012321195</v>
      </c>
      <c r="O397" s="206">
        <f>IFERROR('Tabel 11'!N397/'Tabel 12'!$F397*1000,"nb")</f>
        <v>25.857153481914867</v>
      </c>
      <c r="P397" s="206">
        <f>IFERROR('Tabel 11'!O397/'Tabel 12'!$F397*1000,"nb")</f>
        <v>19.206931601259388</v>
      </c>
      <c r="Q397" s="206">
        <f>IFERROR('Tabel 11'!P397/'Tabel 12'!$F397*1000,"nb")</f>
        <v>6.6502218806554776</v>
      </c>
      <c r="R397" s="206">
        <f>IFERROR('Tabel 11'!Q397/'Tabel 12'!$F397*1000,"nb")</f>
        <v>12.147655998215038</v>
      </c>
      <c r="S397" s="206">
        <f>IFERROR('Tabel 11'!R397/'Tabel 12'!$F397*1000,"nb")</f>
        <v>56.052755534620822</v>
      </c>
      <c r="T397" s="206">
        <f>IFERROR('Tabel 11'!S397/'Tabel 12'!$F397*1000,"nb")</f>
        <v>56.052755534620822</v>
      </c>
      <c r="U397" s="206">
        <f>IFERROR('Tabel 11'!T397/'Tabel 12'!$F397*1000,"nb")</f>
        <v>0</v>
      </c>
      <c r="V397" s="206">
        <f>IFERROR('Tabel 11'!U397/'Tabel 12'!$F397*1000,"nb")</f>
        <v>0</v>
      </c>
      <c r="W397" s="206">
        <f>IFERROR('Tabel 11'!V397/'Tabel 12'!$F397*1000,"nb")</f>
        <v>0</v>
      </c>
      <c r="X397" s="206"/>
      <c r="Y397" s="206">
        <f>IFERROR('Tabel 11'!X397/'Tabel 12'!$F397*1000,"nb")</f>
        <v>34.565039541859832</v>
      </c>
      <c r="Z397" s="1"/>
    </row>
    <row r="398" spans="1:26" x14ac:dyDescent="0.25">
      <c r="D398" s="1" t="s">
        <v>112</v>
      </c>
      <c r="E398" s="1" t="s">
        <v>113</v>
      </c>
      <c r="F398" s="94">
        <v>177659</v>
      </c>
      <c r="H398" s="206">
        <f>IFERROR('Tabel 11'!G398/'Tabel 12'!$F398*1000,"nb")</f>
        <v>166.13850128617182</v>
      </c>
      <c r="I398" s="206">
        <f>IFERROR('Tabel 11'!H398/'Tabel 12'!$F398*1000,"nb")</f>
        <v>87.392138872784386</v>
      </c>
      <c r="J398" s="206">
        <f>IFERROR('Tabel 11'!I398/'Tabel 12'!$F398*1000,"nb")</f>
        <v>31.289717942800532</v>
      </c>
      <c r="K398" s="206">
        <f>IFERROR('Tabel 11'!J398/'Tabel 12'!$F398*1000,"nb")</f>
        <v>0</v>
      </c>
      <c r="L398" s="206">
        <f>IFERROR('Tabel 11'!K398/'Tabel 12'!$F398*1000,"nb")</f>
        <v>27.379417873566773</v>
      </c>
      <c r="M398" s="206">
        <f>IFERROR('Tabel 11'!L398/'Tabel 12'!$F398*1000,"nb")</f>
        <v>8.5067460697178294</v>
      </c>
      <c r="N398" s="206">
        <f>IFERROR('Tabel 11'!M398/'Tabel 12'!$F398*1000,"nb")</f>
        <v>20.216256986699239</v>
      </c>
      <c r="O398" s="206">
        <f>IFERROR('Tabel 11'!N398/'Tabel 12'!$F398*1000,"nb")</f>
        <v>28.914943796824254</v>
      </c>
      <c r="P398" s="206">
        <f>IFERROR('Tabel 11'!O398/'Tabel 12'!$F398*1000,"nb")</f>
        <v>28.914943796824254</v>
      </c>
      <c r="Q398" s="206">
        <f>IFERROR('Tabel 11'!P398/'Tabel 12'!$F398*1000,"nb")</f>
        <v>0</v>
      </c>
      <c r="R398" s="206">
        <f>IFERROR('Tabel 11'!Q398/'Tabel 12'!$F398*1000,"nb")</f>
        <v>15.8562189362768</v>
      </c>
      <c r="S398" s="206">
        <f>IFERROR('Tabel 11'!R398/'Tabel 12'!$F398*1000,"nb")</f>
        <v>33.975199680286394</v>
      </c>
      <c r="T398" s="206">
        <f>IFERROR('Tabel 11'!S398/'Tabel 12'!$F398*1000,"nb")</f>
        <v>32.190319657321048</v>
      </c>
      <c r="U398" s="206">
        <f>IFERROR('Tabel 11'!T398/'Tabel 12'!$F398*1000,"nb")</f>
        <v>1.7848800229653439</v>
      </c>
      <c r="V398" s="206">
        <f>IFERROR('Tabel 11'!U398/'Tabel 12'!$F398*1000,"nb")</f>
        <v>0</v>
      </c>
      <c r="W398" s="206">
        <f>IFERROR('Tabel 11'!V398/'Tabel 12'!$F398*1000,"nb")</f>
        <v>0</v>
      </c>
      <c r="X398" s="206"/>
      <c r="Y398" s="206">
        <f>IFERROR('Tabel 11'!X398/'Tabel 12'!$F398*1000,"nb")</f>
        <v>26.05553335322162</v>
      </c>
      <c r="Z398" s="1"/>
    </row>
    <row r="399" spans="1:26" x14ac:dyDescent="0.25">
      <c r="D399" s="1" t="s">
        <v>415</v>
      </c>
      <c r="E399" s="1" t="s">
        <v>416</v>
      </c>
      <c r="F399" s="94">
        <v>162902</v>
      </c>
      <c r="H399" s="206">
        <f>IFERROR('Tabel 11'!G399/'Tabel 12'!$F399*1000,"nb")</f>
        <v>214.54616886226074</v>
      </c>
      <c r="I399" s="206">
        <f>IFERROR('Tabel 11'!H399/'Tabel 12'!$F399*1000,"nb")</f>
        <v>121.90151133810512</v>
      </c>
      <c r="J399" s="206">
        <f>IFERROR('Tabel 11'!I399/'Tabel 12'!$F399*1000,"nb")</f>
        <v>95.640323630158008</v>
      </c>
      <c r="K399" s="206">
        <f>IFERROR('Tabel 11'!J399/'Tabel 12'!$F399*1000,"nb")</f>
        <v>5.5616260082749136</v>
      </c>
      <c r="L399" s="206">
        <f>IFERROR('Tabel 11'!K399/'Tabel 12'!$F399*1000,"nb")</f>
        <v>12.743858270616689</v>
      </c>
      <c r="M399" s="206">
        <f>IFERROR('Tabel 11'!L399/'Tabel 12'!$F399*1000,"nb")</f>
        <v>0</v>
      </c>
      <c r="N399" s="206">
        <f>IFERROR('Tabel 11'!M399/'Tabel 12'!$F399*1000,"nb")</f>
        <v>7.9557034290555064</v>
      </c>
      <c r="O399" s="206">
        <f>IFERROR('Tabel 11'!N399/'Tabel 12'!$F399*1000,"nb")</f>
        <v>54.879620876355112</v>
      </c>
      <c r="P399" s="206">
        <f>IFERROR('Tabel 11'!O399/'Tabel 12'!$F399*1000,"nb")</f>
        <v>36.193539674159929</v>
      </c>
      <c r="Q399" s="206">
        <f>IFERROR('Tabel 11'!P399/'Tabel 12'!$F399*1000,"nb")</f>
        <v>18.686081202195183</v>
      </c>
      <c r="R399" s="206">
        <f>IFERROR('Tabel 11'!Q399/'Tabel 12'!$F399*1000,"nb")</f>
        <v>5.5554873482216296</v>
      </c>
      <c r="S399" s="206">
        <f>IFERROR('Tabel 11'!R399/'Tabel 12'!$F399*1000,"nb")</f>
        <v>32.209549299578889</v>
      </c>
      <c r="T399" s="206">
        <f>IFERROR('Tabel 11'!S399/'Tabel 12'!$F399*1000,"nb")</f>
        <v>31.552712673877547</v>
      </c>
      <c r="U399" s="206">
        <f>IFERROR('Tabel 11'!T399/'Tabel 12'!$F399*1000,"nb")</f>
        <v>0.65683662570134194</v>
      </c>
      <c r="V399" s="206">
        <f>IFERROR('Tabel 11'!U399/'Tabel 12'!$F399*1000,"nb")</f>
        <v>0</v>
      </c>
      <c r="W399" s="206">
        <f>IFERROR('Tabel 11'!V399/'Tabel 12'!$F399*1000,"nb")</f>
        <v>0</v>
      </c>
      <c r="X399" s="206"/>
      <c r="Y399" s="206">
        <f>IFERROR('Tabel 11'!X399/'Tabel 12'!$F399*1000,"nb")</f>
        <v>34.978084983609776</v>
      </c>
      <c r="Z399" s="1"/>
    </row>
    <row r="400" spans="1:26" x14ac:dyDescent="0.25">
      <c r="D400" s="1" t="s">
        <v>417</v>
      </c>
      <c r="E400" s="1" t="s">
        <v>418</v>
      </c>
      <c r="F400" s="94">
        <v>156002</v>
      </c>
      <c r="H400" s="206">
        <f>IFERROR('Tabel 11'!G400/'Tabel 12'!$F400*1000,"nb")</f>
        <v>151.58780015640824</v>
      </c>
      <c r="I400" s="206">
        <f>IFERROR('Tabel 11'!H400/'Tabel 12'!$F400*1000,"nb")</f>
        <v>103.55636466199151</v>
      </c>
      <c r="J400" s="206">
        <f>IFERROR('Tabel 11'!I400/'Tabel 12'!$F400*1000,"nb")</f>
        <v>56.467224779169499</v>
      </c>
      <c r="K400" s="206">
        <f>IFERROR('Tabel 11'!J400/'Tabel 12'!$F400*1000,"nb")</f>
        <v>3.7179010525506082</v>
      </c>
      <c r="L400" s="206">
        <f>IFERROR('Tabel 11'!K400/'Tabel 12'!$F400*1000,"nb")</f>
        <v>42.332790605248654</v>
      </c>
      <c r="M400" s="206">
        <f>IFERROR('Tabel 11'!L400/'Tabel 12'!$F400*1000,"nb")</f>
        <v>0</v>
      </c>
      <c r="N400" s="206">
        <f>IFERROR('Tabel 11'!M400/'Tabel 12'!$F400*1000,"nb")</f>
        <v>1.038448225022756</v>
      </c>
      <c r="O400" s="206">
        <f>IFERROR('Tabel 11'!N400/'Tabel 12'!$F400*1000,"nb")</f>
        <v>2.929449622440738</v>
      </c>
      <c r="P400" s="206">
        <f>IFERROR('Tabel 11'!O400/'Tabel 12'!$F400*1000,"nb")</f>
        <v>2.929449622440738</v>
      </c>
      <c r="Q400" s="206">
        <f>IFERROR('Tabel 11'!P400/'Tabel 12'!$F400*1000,"nb")</f>
        <v>0</v>
      </c>
      <c r="R400" s="206">
        <f>IFERROR('Tabel 11'!Q400/'Tabel 12'!$F400*1000,"nb")</f>
        <v>3.4999551287804005</v>
      </c>
      <c r="S400" s="206">
        <f>IFERROR('Tabel 11'!R400/'Tabel 12'!$F400*1000,"nb")</f>
        <v>41.602030743195598</v>
      </c>
      <c r="T400" s="206">
        <f>IFERROR('Tabel 11'!S400/'Tabel 12'!$F400*1000,"nb")</f>
        <v>40.935372623427902</v>
      </c>
      <c r="U400" s="206">
        <f>IFERROR('Tabel 11'!T400/'Tabel 12'!$F400*1000,"nb")</f>
        <v>0.66665811976769529</v>
      </c>
      <c r="V400" s="206">
        <f>IFERROR('Tabel 11'!U400/'Tabel 12'!$F400*1000,"nb")</f>
        <v>0</v>
      </c>
      <c r="W400" s="206">
        <f>IFERROR('Tabel 11'!V400/'Tabel 12'!$F400*1000,"nb")</f>
        <v>0</v>
      </c>
      <c r="X400" s="206"/>
      <c r="Y400" s="206">
        <f>IFERROR('Tabel 11'!X400/'Tabel 12'!$F400*1000,"nb")</f>
        <v>40.531531647030171</v>
      </c>
      <c r="Z400" s="1"/>
    </row>
    <row r="401" spans="1:26" x14ac:dyDescent="0.25">
      <c r="D401" s="1" t="s">
        <v>457</v>
      </c>
      <c r="E401" s="1" t="s">
        <v>458</v>
      </c>
      <c r="F401" s="94">
        <v>156794</v>
      </c>
      <c r="H401" s="206">
        <f>IFERROR('Tabel 11'!G401/'Tabel 12'!$F401*1000,"nb")</f>
        <v>76.029695013839813</v>
      </c>
      <c r="I401" s="206">
        <f>IFERROR('Tabel 11'!H401/'Tabel 12'!$F401*1000,"nb")</f>
        <v>44.108830695052106</v>
      </c>
      <c r="J401" s="206">
        <f>IFERROR('Tabel 11'!I401/'Tabel 12'!$F401*1000,"nb")</f>
        <v>20.874523259818616</v>
      </c>
      <c r="K401" s="206">
        <f>IFERROR('Tabel 11'!J401/'Tabel 12'!$F401*1000,"nb")</f>
        <v>0.62502391673150759</v>
      </c>
      <c r="L401" s="206">
        <f>IFERROR('Tabel 11'!K401/'Tabel 12'!$F401*1000,"nb")</f>
        <v>12.819368088064595</v>
      </c>
      <c r="M401" s="206">
        <f>IFERROR('Tabel 11'!L401/'Tabel 12'!$F401*1000,"nb")</f>
        <v>1.2500478334630152</v>
      </c>
      <c r="N401" s="206">
        <f>IFERROR('Tabel 11'!M401/'Tabel 12'!$F401*1000,"nb")</f>
        <v>8.5398675969743749</v>
      </c>
      <c r="O401" s="206">
        <f>IFERROR('Tabel 11'!N401/'Tabel 12'!$F401*1000,"nb")</f>
        <v>11.422630968021735</v>
      </c>
      <c r="P401" s="206">
        <f>IFERROR('Tabel 11'!O401/'Tabel 12'!$F401*1000,"nb")</f>
        <v>11.422630968021735</v>
      </c>
      <c r="Q401" s="206">
        <f>IFERROR('Tabel 11'!P401/'Tabel 12'!$F401*1000,"nb")</f>
        <v>0</v>
      </c>
      <c r="R401" s="206">
        <f>IFERROR('Tabel 11'!Q401/'Tabel 12'!$F401*1000,"nb")</f>
        <v>0</v>
      </c>
      <c r="S401" s="206">
        <f>IFERROR('Tabel 11'!R401/'Tabel 12'!$F401*1000,"nb")</f>
        <v>20.498233350765972</v>
      </c>
      <c r="T401" s="206">
        <f>IFERROR('Tabel 11'!S401/'Tabel 12'!$F401*1000,"nb")</f>
        <v>19.222674337028202</v>
      </c>
      <c r="U401" s="206">
        <f>IFERROR('Tabel 11'!T401/'Tabel 12'!$F401*1000,"nb")</f>
        <v>1.2755590137377706</v>
      </c>
      <c r="V401" s="206">
        <f>IFERROR('Tabel 11'!U401/'Tabel 12'!$F401*1000,"nb")</f>
        <v>0</v>
      </c>
      <c r="W401" s="206">
        <f>IFERROR('Tabel 11'!V401/'Tabel 12'!$F401*1000,"nb")</f>
        <v>2.6786739288493182</v>
      </c>
      <c r="X401" s="206"/>
      <c r="Y401" s="206">
        <f>IFERROR('Tabel 11'!X401/'Tabel 12'!$F401*1000,"nb")</f>
        <v>12.608900850797863</v>
      </c>
      <c r="Z401" s="1"/>
    </row>
    <row r="402" spans="1:26" x14ac:dyDescent="0.25">
      <c r="D402" s="1" t="s">
        <v>280</v>
      </c>
      <c r="E402" s="1" t="s">
        <v>281</v>
      </c>
      <c r="F402" s="94">
        <v>184069</v>
      </c>
      <c r="H402" s="206">
        <f>IFERROR('Tabel 11'!G402/'Tabel 12'!$F402*1000,"nb")</f>
        <v>154.12698498932465</v>
      </c>
      <c r="I402" s="206">
        <f>IFERROR('Tabel 11'!H402/'Tabel 12'!$F402*1000,"nb")</f>
        <v>81.588969353883599</v>
      </c>
      <c r="J402" s="206">
        <f>IFERROR('Tabel 11'!I402/'Tabel 12'!$F402*1000,"nb")</f>
        <v>37.198007269013246</v>
      </c>
      <c r="K402" s="206">
        <f>IFERROR('Tabel 11'!J402/'Tabel 12'!$F402*1000,"nb")</f>
        <v>31.308911332163479</v>
      </c>
      <c r="L402" s="206">
        <f>IFERROR('Tabel 11'!K402/'Tabel 12'!$F402*1000,"nb")</f>
        <v>0.19014608652190212</v>
      </c>
      <c r="M402" s="206">
        <f>IFERROR('Tabel 11'!L402/'Tabel 12'!$F402*1000,"nb")</f>
        <v>2.4610336341263332</v>
      </c>
      <c r="N402" s="206">
        <f>IFERROR('Tabel 11'!M402/'Tabel 12'!$F402*1000,"nb")</f>
        <v>10.430871032058629</v>
      </c>
      <c r="O402" s="206">
        <f>IFERROR('Tabel 11'!N402/'Tabel 12'!$F402*1000,"nb")</f>
        <v>0.74428611010001677</v>
      </c>
      <c r="P402" s="206">
        <f>IFERROR('Tabel 11'!O402/'Tabel 12'!$F402*1000,"nb")</f>
        <v>0.74428611010001677</v>
      </c>
      <c r="Q402" s="206">
        <f>IFERROR('Tabel 11'!P402/'Tabel 12'!$F402*1000,"nb")</f>
        <v>0</v>
      </c>
      <c r="R402" s="206">
        <f>IFERROR('Tabel 11'!Q402/'Tabel 12'!$F402*1000,"nb")</f>
        <v>9.3877839288527678</v>
      </c>
      <c r="S402" s="206">
        <f>IFERROR('Tabel 11'!R402/'Tabel 12'!$F402*1000,"nb")</f>
        <v>62.405945596488273</v>
      </c>
      <c r="T402" s="206">
        <f>IFERROR('Tabel 11'!S402/'Tabel 12'!$F402*1000,"nb")</f>
        <v>61.775747138301398</v>
      </c>
      <c r="U402" s="206">
        <f>IFERROR('Tabel 11'!T402/'Tabel 12'!$F402*1000,"nb")</f>
        <v>0.63019845818687559</v>
      </c>
      <c r="V402" s="206">
        <f>IFERROR('Tabel 11'!U402/'Tabel 12'!$F402*1000,"nb")</f>
        <v>0</v>
      </c>
      <c r="W402" s="206">
        <f>IFERROR('Tabel 11'!V402/'Tabel 12'!$F402*1000,"nb")</f>
        <v>0</v>
      </c>
      <c r="X402" s="206"/>
      <c r="Y402" s="206">
        <f>IFERROR('Tabel 11'!X402/'Tabel 12'!$F402*1000,"nb")</f>
        <v>14.146868837229517</v>
      </c>
      <c r="Z402" s="1"/>
    </row>
    <row r="403" spans="1:26" x14ac:dyDescent="0.25">
      <c r="D403" s="1" t="s">
        <v>286</v>
      </c>
      <c r="E403" s="1" t="s">
        <v>287</v>
      </c>
      <c r="F403" s="94">
        <v>234394</v>
      </c>
      <c r="H403" s="206">
        <f>IFERROR('Tabel 11'!G403/'Tabel 12'!$F403*1000,"nb")</f>
        <v>180.43123970750105</v>
      </c>
      <c r="I403" s="206">
        <f>IFERROR('Tabel 11'!H403/'Tabel 12'!$F403*1000,"nb")</f>
        <v>148.13945749464577</v>
      </c>
      <c r="J403" s="206">
        <f>IFERROR('Tabel 11'!I403/'Tabel 12'!$F403*1000,"nb")</f>
        <v>81.711989214740981</v>
      </c>
      <c r="K403" s="206">
        <f>IFERROR('Tabel 11'!J403/'Tabel 12'!$F403*1000,"nb")</f>
        <v>13.823306057322286</v>
      </c>
      <c r="L403" s="206">
        <f>IFERROR('Tabel 11'!K403/'Tabel 12'!$F403*1000,"nb")</f>
        <v>38.813706835499211</v>
      </c>
      <c r="M403" s="206">
        <f>IFERROR('Tabel 11'!L403/'Tabel 12'!$F403*1000,"nb")</f>
        <v>6.7915560978523342</v>
      </c>
      <c r="N403" s="206">
        <f>IFERROR('Tabel 11'!M403/'Tabel 12'!$F403*1000,"nb")</f>
        <v>6.9988992892309527</v>
      </c>
      <c r="O403" s="206">
        <f>IFERROR('Tabel 11'!N403/'Tabel 12'!$F403*1000,"nb")</f>
        <v>27.116735070010325</v>
      </c>
      <c r="P403" s="206">
        <f>IFERROR('Tabel 11'!O403/'Tabel 12'!$F403*1000,"nb")</f>
        <v>27.116735070010325</v>
      </c>
      <c r="Q403" s="206">
        <f>IFERROR('Tabel 11'!P403/'Tabel 12'!$F403*1000,"nb")</f>
        <v>0</v>
      </c>
      <c r="R403" s="206">
        <f>IFERROR('Tabel 11'!Q403/'Tabel 12'!$F403*1000,"nb")</f>
        <v>3.4215892898282378</v>
      </c>
      <c r="S403" s="206">
        <f>IFERROR('Tabel 11'!R403/'Tabel 12'!$F403*1000,"nb")</f>
        <v>1.7534578530167153</v>
      </c>
      <c r="T403" s="206">
        <f>IFERROR('Tabel 11'!S403/'Tabel 12'!$F403*1000,"nb")</f>
        <v>1.7534578530167153</v>
      </c>
      <c r="U403" s="206">
        <f>IFERROR('Tabel 11'!T403/'Tabel 12'!$F403*1000,"nb")</f>
        <v>0</v>
      </c>
      <c r="V403" s="206">
        <f>IFERROR('Tabel 11'!U403/'Tabel 12'!$F403*1000,"nb")</f>
        <v>0</v>
      </c>
      <c r="W403" s="206">
        <f>IFERROR('Tabel 11'!V403/'Tabel 12'!$F403*1000,"nb")</f>
        <v>0</v>
      </c>
      <c r="X403" s="206"/>
      <c r="Y403" s="206">
        <f>IFERROR('Tabel 11'!X403/'Tabel 12'!$F403*1000,"nb")</f>
        <v>27.504970263743953</v>
      </c>
      <c r="Z403" s="1"/>
    </row>
    <row r="404" spans="1:26" x14ac:dyDescent="0.25">
      <c r="D404" s="1" t="s">
        <v>296</v>
      </c>
      <c r="E404" s="1" t="s">
        <v>297</v>
      </c>
      <c r="F404" s="94">
        <v>155111</v>
      </c>
      <c r="H404" s="206">
        <f>IFERROR('Tabel 11'!G404/'Tabel 12'!$F404*1000,"nb")</f>
        <v>171.94138391216612</v>
      </c>
      <c r="I404" s="206">
        <f>IFERROR('Tabel 11'!H404/'Tabel 12'!$F404*1000,"nb")</f>
        <v>104.22858469096325</v>
      </c>
      <c r="J404" s="206">
        <f>IFERROR('Tabel 11'!I404/'Tabel 12'!$F404*1000,"nb")</f>
        <v>37.232691427429387</v>
      </c>
      <c r="K404" s="206">
        <f>IFERROR('Tabel 11'!J404/'Tabel 12'!$F404*1000,"nb")</f>
        <v>28.507971710581451</v>
      </c>
      <c r="L404" s="206">
        <f>IFERROR('Tabel 11'!K404/'Tabel 12'!$F404*1000,"nb")</f>
        <v>16.966559431632831</v>
      </c>
      <c r="M404" s="206">
        <f>IFERROR('Tabel 11'!L404/'Tabel 12'!$F404*1000,"nb")</f>
        <v>0</v>
      </c>
      <c r="N404" s="206">
        <f>IFERROR('Tabel 11'!M404/'Tabel 12'!$F404*1000,"nb")</f>
        <v>21.522006820921792</v>
      </c>
      <c r="O404" s="206">
        <f>IFERROR('Tabel 11'!N404/'Tabel 12'!$F404*1000,"nb")</f>
        <v>16.439839856618807</v>
      </c>
      <c r="P404" s="206">
        <f>IFERROR('Tabel 11'!O404/'Tabel 12'!$F404*1000,"nb")</f>
        <v>16.439839856618807</v>
      </c>
      <c r="Q404" s="206">
        <f>IFERROR('Tabel 11'!P404/'Tabel 12'!$F404*1000,"nb")</f>
        <v>0</v>
      </c>
      <c r="R404" s="206">
        <f>IFERROR('Tabel 11'!Q404/'Tabel 12'!$F404*1000,"nb")</f>
        <v>28.624662338583338</v>
      </c>
      <c r="S404" s="206">
        <f>IFERROR('Tabel 11'!R404/'Tabel 12'!$F404*1000,"nb")</f>
        <v>22.648297026000733</v>
      </c>
      <c r="T404" s="206">
        <f>IFERROR('Tabel 11'!S404/'Tabel 12'!$F404*1000,"nb")</f>
        <v>21.113911972716313</v>
      </c>
      <c r="U404" s="206">
        <f>IFERROR('Tabel 11'!T404/'Tabel 12'!$F404*1000,"nb")</f>
        <v>1.3951299392048275</v>
      </c>
      <c r="V404" s="206">
        <f>IFERROR('Tabel 11'!U404/'Tabel 12'!$F404*1000,"nb")</f>
        <v>0.13925511407959462</v>
      </c>
      <c r="W404" s="206">
        <f>IFERROR('Tabel 11'!V404/'Tabel 12'!$F404*1000,"nb")</f>
        <v>0</v>
      </c>
      <c r="X404" s="206"/>
      <c r="Y404" s="206">
        <f>IFERROR('Tabel 11'!X404/'Tabel 12'!$F404*1000,"nb")</f>
        <v>25.136837490571271</v>
      </c>
      <c r="Z404" s="1"/>
    </row>
    <row r="405" spans="1:26" x14ac:dyDescent="0.25">
      <c r="D405" s="1" t="s">
        <v>320</v>
      </c>
      <c r="E405" s="1" t="s">
        <v>321</v>
      </c>
      <c r="F405" s="94">
        <v>219789</v>
      </c>
      <c r="H405" s="206">
        <f>IFERROR('Tabel 11'!G405/'Tabel 12'!$F405*1000,"nb")</f>
        <v>157.44191019568768</v>
      </c>
      <c r="I405" s="206">
        <f>IFERROR('Tabel 11'!H405/'Tabel 12'!$F405*1000,"nb")</f>
        <v>89.408478131298651</v>
      </c>
      <c r="J405" s="206">
        <f>IFERROR('Tabel 11'!I405/'Tabel 12'!$F405*1000,"nb")</f>
        <v>51.256432305529401</v>
      </c>
      <c r="K405" s="206">
        <f>IFERROR('Tabel 11'!J405/'Tabel 12'!$F405*1000,"nb")</f>
        <v>2.5010350836484085</v>
      </c>
      <c r="L405" s="206">
        <f>IFERROR('Tabel 11'!K405/'Tabel 12'!$F405*1000,"nb")</f>
        <v>21.305433847917776</v>
      </c>
      <c r="M405" s="206">
        <f>IFERROR('Tabel 11'!L405/'Tabel 12'!$F405*1000,"nb")</f>
        <v>0.82124219137445464</v>
      </c>
      <c r="N405" s="206">
        <f>IFERROR('Tabel 11'!M405/'Tabel 12'!$F405*1000,"nb")</f>
        <v>13.524334702828622</v>
      </c>
      <c r="O405" s="206">
        <f>IFERROR('Tabel 11'!N405/'Tabel 12'!$F405*1000,"nb")</f>
        <v>35.91171532697269</v>
      </c>
      <c r="P405" s="206">
        <f>IFERROR('Tabel 11'!O405/'Tabel 12'!$F405*1000,"nb")</f>
        <v>35.8275436896296</v>
      </c>
      <c r="Q405" s="206">
        <f>IFERROR('Tabel 11'!P405/'Tabel 12'!$F405*1000,"nb")</f>
        <v>8.4171637343088135E-2</v>
      </c>
      <c r="R405" s="206">
        <f>IFERROR('Tabel 11'!Q405/'Tabel 12'!$F405*1000,"nb")</f>
        <v>1.4741411080627329</v>
      </c>
      <c r="S405" s="206">
        <f>IFERROR('Tabel 11'!R405/'Tabel 12'!$F405*1000,"nb")</f>
        <v>30.647575629353607</v>
      </c>
      <c r="T405" s="206">
        <f>IFERROR('Tabel 11'!S405/'Tabel 12'!$F405*1000,"nb")</f>
        <v>29.66344994517469</v>
      </c>
      <c r="U405" s="206">
        <f>IFERROR('Tabel 11'!T405/'Tabel 12'!$F405*1000,"nb")</f>
        <v>0.9841256841789171</v>
      </c>
      <c r="V405" s="206">
        <f>IFERROR('Tabel 11'!U405/'Tabel 12'!$F405*1000,"nb")</f>
        <v>0</v>
      </c>
      <c r="W405" s="206">
        <f>IFERROR('Tabel 11'!V405/'Tabel 12'!$F405*1000,"nb")</f>
        <v>0</v>
      </c>
      <c r="X405" s="206"/>
      <c r="Y405" s="206">
        <f>IFERROR('Tabel 11'!X405/'Tabel 12'!$F405*1000,"nb")</f>
        <v>27.394455591499117</v>
      </c>
      <c r="Z405" s="1"/>
    </row>
    <row r="406" spans="1:26" s="11" customFormat="1" x14ac:dyDescent="0.25">
      <c r="A406" s="10"/>
      <c r="B406" s="10"/>
      <c r="C406" s="10" t="s">
        <v>809</v>
      </c>
      <c r="D406" s="10"/>
      <c r="E406" s="10"/>
      <c r="F406" s="95">
        <v>2216653</v>
      </c>
      <c r="G406" s="10"/>
      <c r="H406" s="207">
        <f>IFERROR('Tabel 11'!G406/'Tabel 12'!$F406*1000,"nb")</f>
        <v>161.96310383267024</v>
      </c>
      <c r="I406" s="207">
        <f>IFERROR('Tabel 11'!H406/'Tabel 12'!$F406*1000,"nb")</f>
        <v>96.114276794789262</v>
      </c>
      <c r="J406" s="207">
        <f>IFERROR('Tabel 11'!I406/'Tabel 12'!$F406*1000,"nb")</f>
        <v>55.016955743636913</v>
      </c>
      <c r="K406" s="207">
        <f>IFERROR('Tabel 11'!J406/'Tabel 12'!$F406*1000,"nb")</f>
        <v>9.1528534236075743</v>
      </c>
      <c r="L406" s="207">
        <f>IFERROR('Tabel 11'!K406/'Tabel 12'!$F406*1000,"nb")</f>
        <v>18.921906135060379</v>
      </c>
      <c r="M406" s="207">
        <f>IFERROR('Tabel 11'!L406/'Tabel 12'!$F406*1000,"nb")</f>
        <v>2.6457456354242184</v>
      </c>
      <c r="N406" s="207">
        <f>IFERROR('Tabel 11'!M406/'Tabel 12'!$F406*1000,"nb")</f>
        <v>10.376860970120266</v>
      </c>
      <c r="O406" s="207">
        <f>IFERROR('Tabel 11'!N406/'Tabel 12'!$F406*1000,"nb")</f>
        <v>27.45896628836358</v>
      </c>
      <c r="P406" s="207">
        <f>IFERROR('Tabel 11'!O406/'Tabel 12'!$F406*1000,"nb")</f>
        <v>20.00922110948353</v>
      </c>
      <c r="Q406" s="207">
        <f>IFERROR('Tabel 11'!P406/'Tabel 12'!$F406*1000,"nb")</f>
        <v>7.4497451788800504</v>
      </c>
      <c r="R406" s="207">
        <f>IFERROR('Tabel 11'!Q406/'Tabel 12'!$F406*1000,"nb")</f>
        <v>7.1427508049297748</v>
      </c>
      <c r="S406" s="207">
        <f>IFERROR('Tabel 11'!R406/'Tabel 12'!$F406*1000,"nb")</f>
        <v>31.247109944587628</v>
      </c>
      <c r="T406" s="207">
        <f>IFERROR('Tabel 11'!S406/'Tabel 12'!$F406*1000,"nb")</f>
        <v>30.600008210576938</v>
      </c>
      <c r="U406" s="207">
        <f>IFERROR('Tabel 11'!T406/'Tabel 12'!$F406*1000,"nb")</f>
        <v>0.61976321959278236</v>
      </c>
      <c r="V406" s="207">
        <f>IFERROR('Tabel 11'!U406/'Tabel 12'!$F406*1000,"nb")</f>
        <v>2.7338514417908442E-2</v>
      </c>
      <c r="W406" s="207">
        <f>IFERROR('Tabel 11'!V406/'Tabel 12'!$F406*1000,"nb")</f>
        <v>0.68526738285153344</v>
      </c>
      <c r="X406" s="207"/>
      <c r="Y406" s="207">
        <f>IFERROR('Tabel 11'!X406/'Tabel 12'!$F406*1000,"nb")</f>
        <v>28.167241331863853</v>
      </c>
      <c r="Z406" s="10"/>
    </row>
    <row r="407" spans="1:26" x14ac:dyDescent="0.25">
      <c r="C407" s="1" t="s">
        <v>810</v>
      </c>
      <c r="D407" s="1" t="s">
        <v>522</v>
      </c>
      <c r="E407" s="1" t="s">
        <v>523</v>
      </c>
      <c r="F407" s="94">
        <v>159640</v>
      </c>
      <c r="H407" s="206">
        <f>IFERROR('Tabel 11'!G407/'Tabel 12'!$F407*1000,"nb")</f>
        <v>143.71084941117516</v>
      </c>
      <c r="I407" s="206">
        <f>IFERROR('Tabel 11'!H407/'Tabel 12'!$F407*1000,"nb")</f>
        <v>113.76847907792533</v>
      </c>
      <c r="J407" s="206" t="str">
        <f>IFERROR('Tabel 11'!I407/'Tabel 12'!$F407*1000,"nb")</f>
        <v>nb</v>
      </c>
      <c r="K407" s="206" t="str">
        <f>IFERROR('Tabel 11'!J407/'Tabel 12'!$F407*1000,"nb")</f>
        <v>nb</v>
      </c>
      <c r="L407" s="206" t="str">
        <f>IFERROR('Tabel 11'!K407/'Tabel 12'!$F407*1000,"nb")</f>
        <v>nb</v>
      </c>
      <c r="M407" s="206" t="str">
        <f>IFERROR('Tabel 11'!L407/'Tabel 12'!$F407*1000,"nb")</f>
        <v>nb</v>
      </c>
      <c r="N407" s="206" t="str">
        <f>IFERROR('Tabel 11'!M407/'Tabel 12'!$F407*1000,"nb")</f>
        <v>nb</v>
      </c>
      <c r="O407" s="206">
        <f>IFERROR('Tabel 11'!N407/'Tabel 12'!$F407*1000,"nb")</f>
        <v>12.459283387622149</v>
      </c>
      <c r="P407" s="206" t="str">
        <f>IFERROR('Tabel 11'!O407/'Tabel 12'!$F407*1000,"nb")</f>
        <v>nb</v>
      </c>
      <c r="Q407" s="206" t="str">
        <f>IFERROR('Tabel 11'!P407/'Tabel 12'!$F407*1000,"nb")</f>
        <v>nb</v>
      </c>
      <c r="R407" s="206">
        <f>IFERROR('Tabel 11'!Q407/'Tabel 12'!$F407*1000,"nb")</f>
        <v>0</v>
      </c>
      <c r="S407" s="206">
        <f>IFERROR('Tabel 11'!R407/'Tabel 12'!$F407*1000,"nb")</f>
        <v>17.483086945627662</v>
      </c>
      <c r="T407" s="206" t="str">
        <f>IFERROR('Tabel 11'!S407/'Tabel 12'!$F407*1000,"nb")</f>
        <v>nb</v>
      </c>
      <c r="U407" s="206" t="str">
        <f>IFERROR('Tabel 11'!T407/'Tabel 12'!$F407*1000,"nb")</f>
        <v>nb</v>
      </c>
      <c r="V407" s="206" t="str">
        <f>IFERROR('Tabel 11'!U407/'Tabel 12'!$F407*1000,"nb")</f>
        <v>nb</v>
      </c>
      <c r="W407" s="206">
        <f>IFERROR('Tabel 11'!V407/'Tabel 12'!$F407*1000,"nb")</f>
        <v>0</v>
      </c>
      <c r="X407" s="206"/>
      <c r="Y407" s="206">
        <f>IFERROR('Tabel 11'!X407/'Tabel 12'!$F407*1000,"nb")</f>
        <v>26.465798045602607</v>
      </c>
      <c r="Z407" s="1"/>
    </row>
    <row r="408" spans="1:26" x14ac:dyDescent="0.25">
      <c r="D408" s="1" t="s">
        <v>578</v>
      </c>
      <c r="E408" s="1" t="s">
        <v>579</v>
      </c>
      <c r="F408" s="94">
        <v>157276</v>
      </c>
      <c r="H408" s="206">
        <f>IFERROR('Tabel 11'!G408/'Tabel 12'!$F408*1000,"nb")</f>
        <v>176.98186627330298</v>
      </c>
      <c r="I408" s="206">
        <f>IFERROR('Tabel 11'!H408/'Tabel 12'!$F408*1000,"nb")</f>
        <v>108.73241944098274</v>
      </c>
      <c r="J408" s="206" t="str">
        <f>IFERROR('Tabel 11'!I408/'Tabel 12'!$F408*1000,"nb")</f>
        <v>nb</v>
      </c>
      <c r="K408" s="206" t="str">
        <f>IFERROR('Tabel 11'!J408/'Tabel 12'!$F408*1000,"nb")</f>
        <v>nb</v>
      </c>
      <c r="L408" s="206" t="str">
        <f>IFERROR('Tabel 11'!K408/'Tabel 12'!$F408*1000,"nb")</f>
        <v>nb</v>
      </c>
      <c r="M408" s="206" t="str">
        <f>IFERROR('Tabel 11'!L408/'Tabel 12'!$F408*1000,"nb")</f>
        <v>nb</v>
      </c>
      <c r="N408" s="206" t="str">
        <f>IFERROR('Tabel 11'!M408/'Tabel 12'!$F408*1000,"nb")</f>
        <v>nb</v>
      </c>
      <c r="O408" s="206">
        <f>IFERROR('Tabel 11'!N408/'Tabel 12'!$F408*1000,"nb")</f>
        <v>37.545461481726392</v>
      </c>
      <c r="P408" s="206" t="str">
        <f>IFERROR('Tabel 11'!O408/'Tabel 12'!$F408*1000,"nb")</f>
        <v>nb</v>
      </c>
      <c r="Q408" s="206" t="str">
        <f>IFERROR('Tabel 11'!P408/'Tabel 12'!$F408*1000,"nb")</f>
        <v>nb</v>
      </c>
      <c r="R408" s="206">
        <f>IFERROR('Tabel 11'!Q408/'Tabel 12'!$F408*1000,"nb")</f>
        <v>2.7976296447010349</v>
      </c>
      <c r="S408" s="206">
        <f>IFERROR('Tabel 11'!R408/'Tabel 12'!$F408*1000,"nb")</f>
        <v>27.906355705892825</v>
      </c>
      <c r="T408" s="206" t="str">
        <f>IFERROR('Tabel 11'!S408/'Tabel 12'!$F408*1000,"nb")</f>
        <v>nb</v>
      </c>
      <c r="U408" s="206" t="str">
        <f>IFERROR('Tabel 11'!T408/'Tabel 12'!$F408*1000,"nb")</f>
        <v>nb</v>
      </c>
      <c r="V408" s="206" t="str">
        <f>IFERROR('Tabel 11'!U408/'Tabel 12'!$F408*1000,"nb")</f>
        <v>nb</v>
      </c>
      <c r="W408" s="206">
        <f>IFERROR('Tabel 11'!V408/'Tabel 12'!$F408*1000,"nb")</f>
        <v>0</v>
      </c>
      <c r="X408" s="206"/>
      <c r="Y408" s="206">
        <f>IFERROR('Tabel 11'!X408/'Tabel 12'!$F408*1000,"nb")</f>
        <v>28.898242579923195</v>
      </c>
      <c r="Z408" s="1"/>
    </row>
    <row r="409" spans="1:26" s="11" customFormat="1" x14ac:dyDescent="0.25">
      <c r="A409" s="10"/>
      <c r="B409" s="10"/>
      <c r="C409" s="10" t="s">
        <v>811</v>
      </c>
      <c r="D409" s="10"/>
      <c r="E409" s="10"/>
      <c r="F409" s="95">
        <v>316916</v>
      </c>
      <c r="G409" s="10"/>
      <c r="H409" s="207">
        <f>IFERROR('Tabel 11'!G409/'Tabel 12'!$F409*1000,"nb")</f>
        <v>160.22226709916822</v>
      </c>
      <c r="I409" s="207">
        <f>IFERROR('Tabel 11'!H409/'Tabel 12'!$F409*1000,"nb")</f>
        <v>111.26923222557397</v>
      </c>
      <c r="J409" s="207">
        <f>IFERROR('Tabel 11'!I409/'Tabel 12'!$F409*1000,"nb")</f>
        <v>64.727561877595335</v>
      </c>
      <c r="K409" s="207">
        <f>IFERROR('Tabel 11'!J409/'Tabel 12'!$F409*1000,"nb")</f>
        <v>10.661184667230433</v>
      </c>
      <c r="L409" s="207">
        <f>IFERROR('Tabel 11'!K409/'Tabel 12'!$F409*1000,"nb")</f>
        <v>20.957603907660072</v>
      </c>
      <c r="M409" s="207">
        <f>IFERROR('Tabel 11'!L409/'Tabel 12'!$F409*1000,"nb")</f>
        <v>2.8537530449709072</v>
      </c>
      <c r="N409" s="207">
        <f>IFERROR('Tabel 11'!M409/'Tabel 12'!$F409*1000,"nb")</f>
        <v>12.06912872811723</v>
      </c>
      <c r="O409" s="207">
        <f>IFERROR('Tabel 11'!N409/'Tabel 12'!$F409*1000,"nb")</f>
        <v>24.908808643299803</v>
      </c>
      <c r="P409" s="207">
        <f>IFERROR('Tabel 11'!O409/'Tabel 12'!$F409*1000,"nb")</f>
        <v>16.78709815850257</v>
      </c>
      <c r="Q409" s="207">
        <f>IFERROR('Tabel 11'!P409/'Tabel 12'!$F409*1000,"nb")</f>
        <v>8.1217104847972337</v>
      </c>
      <c r="R409" s="207">
        <f>IFERROR('Tabel 11'!Q409/'Tabel 12'!$F409*1000,"nb")</f>
        <v>1.3883805172348509</v>
      </c>
      <c r="S409" s="207">
        <f>IFERROR('Tabel 11'!R409/'Tabel 12'!$F409*1000,"nb")</f>
        <v>22.655845713059612</v>
      </c>
      <c r="T409" s="207">
        <f>IFERROR('Tabel 11'!S409/'Tabel 12'!$F409*1000,"nb")</f>
        <v>22.202413257771774</v>
      </c>
      <c r="U409" s="207">
        <f>IFERROR('Tabel 11'!T409/'Tabel 12'!$F409*1000,"nb")</f>
        <v>0.43418445266253519</v>
      </c>
      <c r="V409" s="207">
        <f>IFERROR('Tabel 11'!U409/'Tabel 12'!$F409*1000,"nb")</f>
        <v>1.9248002625301339E-2</v>
      </c>
      <c r="W409" s="207">
        <f>IFERROR('Tabel 11'!V409/'Tabel 12'!$F409*1000,"nb")</f>
        <v>0</v>
      </c>
      <c r="X409" s="207"/>
      <c r="Y409" s="207">
        <f>IFERROR('Tabel 11'!X409/'Tabel 12'!$F409*1000,"nb")</f>
        <v>27.672948036703733</v>
      </c>
      <c r="Z409" s="10"/>
    </row>
    <row r="410" spans="1:26" s="8" customFormat="1" x14ac:dyDescent="0.25">
      <c r="A410" s="7"/>
      <c r="B410" s="7" t="s">
        <v>766</v>
      </c>
      <c r="C410" s="7"/>
      <c r="D410" s="7"/>
      <c r="E410" s="7"/>
      <c r="F410" s="96">
        <v>2533569</v>
      </c>
      <c r="G410" s="7"/>
      <c r="H410" s="208">
        <f>IFERROR('Tabel 11'!G410/'Tabel 12'!$F410*1000,"nb")</f>
        <v>161.74534816300641</v>
      </c>
      <c r="I410" s="208">
        <f>IFERROR('Tabel 11'!H410/'Tabel 12'!$F410*1000,"nb")</f>
        <v>98.009961441744821</v>
      </c>
      <c r="J410" s="208">
        <f>IFERROR('Tabel 11'!I410/'Tabel 12'!$F410*1000,"nb")</f>
        <v>56.231624242323782</v>
      </c>
      <c r="K410" s="208">
        <f>IFERROR('Tabel 11'!J410/'Tabel 12'!$F410*1000,"nb")</f>
        <v>9.3415257291196721</v>
      </c>
      <c r="L410" s="208">
        <f>IFERROR('Tabel 11'!K410/'Tabel 12'!$F410*1000,"nb")</f>
        <v>19.176545024035264</v>
      </c>
      <c r="M410" s="208">
        <f>IFERROR('Tabel 11'!L410/'Tabel 12'!$F410*1000,"nb")</f>
        <v>2.6717646134760891</v>
      </c>
      <c r="N410" s="208">
        <f>IFERROR('Tabel 11'!M410/'Tabel 12'!$F410*1000,"nb")</f>
        <v>10.58854130280249</v>
      </c>
      <c r="O410" s="208">
        <f>IFERROR('Tabel 11'!N410/'Tabel 12'!$F410*1000,"nb")</f>
        <v>27.139975268090193</v>
      </c>
      <c r="P410" s="208">
        <f>IFERROR('Tabel 11'!O410/'Tabel 12'!$F410*1000,"nb")</f>
        <v>19.606176109669796</v>
      </c>
      <c r="Q410" s="208">
        <f>IFERROR('Tabel 11'!P410/'Tabel 12'!$F410*1000,"nb")</f>
        <v>7.5337991584203952</v>
      </c>
      <c r="R410" s="208">
        <f>IFERROR('Tabel 11'!Q410/'Tabel 12'!$F410*1000,"nb")</f>
        <v>6.4229551277269339</v>
      </c>
      <c r="S410" s="208">
        <f>IFERROR('Tabel 11'!R410/'Tabel 12'!$F410*1000,"nb")</f>
        <v>30.172456325444465</v>
      </c>
      <c r="T410" s="208">
        <f>IFERROR('Tabel 11'!S410/'Tabel 12'!$F410*1000,"nb")</f>
        <v>29.549580058802427</v>
      </c>
      <c r="U410" s="208">
        <f>IFERROR('Tabel 11'!T410/'Tabel 12'!$F410*1000,"nb")</f>
        <v>0.59654976833076179</v>
      </c>
      <c r="V410" s="208">
        <f>IFERROR('Tabel 11'!U410/'Tabel 12'!$F410*1000,"nb")</f>
        <v>2.632649831127552E-2</v>
      </c>
      <c r="W410" s="208">
        <f>IFERROR('Tabel 11'!V410/'Tabel 12'!$F410*1000,"nb")</f>
        <v>0.59954948927777374</v>
      </c>
      <c r="X410" s="208"/>
      <c r="Y410" s="208">
        <f>IFERROR('Tabel 11'!X410/'Tabel 12'!$F410*1000,"nb")</f>
        <v>28.105411772878497</v>
      </c>
      <c r="Z410" s="7"/>
    </row>
    <row r="411" spans="1:26" x14ac:dyDescent="0.25">
      <c r="B411" s="1">
        <v>3</v>
      </c>
      <c r="C411" s="1" t="s">
        <v>808</v>
      </c>
      <c r="D411" s="1" t="s">
        <v>55</v>
      </c>
      <c r="E411" s="1" t="s">
        <v>56</v>
      </c>
      <c r="F411" s="94">
        <v>124084</v>
      </c>
      <c r="H411" s="206">
        <f>IFERROR('Tabel 11'!G411/'Tabel 12'!$F411*1000,"nb")</f>
        <v>102.36613906708358</v>
      </c>
      <c r="I411" s="206">
        <f>IFERROR('Tabel 11'!H411/'Tabel 12'!$F411*1000,"nb")</f>
        <v>61.385835401824572</v>
      </c>
      <c r="J411" s="206">
        <f>IFERROR('Tabel 11'!I411/'Tabel 12'!$F411*1000,"nb")</f>
        <v>42.060217272170462</v>
      </c>
      <c r="K411" s="206">
        <f>IFERROR('Tabel 11'!J411/'Tabel 12'!$F411*1000,"nb")</f>
        <v>3.9005834757100031</v>
      </c>
      <c r="L411" s="206">
        <f>IFERROR('Tabel 11'!K411/'Tabel 12'!$F411*1000,"nb")</f>
        <v>9.8078720866509776</v>
      </c>
      <c r="M411" s="206">
        <f>IFERROR('Tabel 11'!L411/'Tabel 12'!$F411*1000,"nb")</f>
        <v>1.2249766287353727</v>
      </c>
      <c r="N411" s="206">
        <f>IFERROR('Tabel 11'!M411/'Tabel 12'!$F411*1000,"nb")</f>
        <v>4.3921859385577511</v>
      </c>
      <c r="O411" s="206">
        <f>IFERROR('Tabel 11'!N411/'Tabel 12'!$F411*1000,"nb")</f>
        <v>20.502240417781501</v>
      </c>
      <c r="P411" s="206">
        <f>IFERROR('Tabel 11'!O411/'Tabel 12'!$F411*1000,"nb")</f>
        <v>10.001289449082879</v>
      </c>
      <c r="Q411" s="206">
        <f>IFERROR('Tabel 11'!P411/'Tabel 12'!$F411*1000,"nb")</f>
        <v>10.500950968698623</v>
      </c>
      <c r="R411" s="206">
        <f>IFERROR('Tabel 11'!Q411/'Tabel 12'!$F411*1000,"nb")</f>
        <v>0</v>
      </c>
      <c r="S411" s="206">
        <f>IFERROR('Tabel 11'!R411/'Tabel 12'!$F411*1000,"nb")</f>
        <v>20.478063247477515</v>
      </c>
      <c r="T411" s="206">
        <f>IFERROR('Tabel 11'!S411/'Tabel 12'!$F411*1000,"nb")</f>
        <v>19.382031527030076</v>
      </c>
      <c r="U411" s="206">
        <f>IFERROR('Tabel 11'!T411/'Tabel 12'!$F411*1000,"nb")</f>
        <v>1.0960317204474388</v>
      </c>
      <c r="V411" s="206">
        <f>IFERROR('Tabel 11'!U411/'Tabel 12'!$F411*1000,"nb")</f>
        <v>0</v>
      </c>
      <c r="W411" s="206">
        <f>IFERROR('Tabel 11'!V411/'Tabel 12'!$F411*1000,"nb")</f>
        <v>0</v>
      </c>
      <c r="X411" s="206"/>
      <c r="Y411" s="206">
        <f>IFERROR('Tabel 11'!X411/'Tabel 12'!$F411*1000,"nb")</f>
        <v>3.4331581831662423</v>
      </c>
      <c r="Z411" s="1"/>
    </row>
    <row r="412" spans="1:26" x14ac:dyDescent="0.25">
      <c r="D412" s="1" t="s">
        <v>10</v>
      </c>
      <c r="E412" s="1" t="s">
        <v>11</v>
      </c>
      <c r="F412" s="94">
        <v>107048</v>
      </c>
      <c r="H412" s="206">
        <f>IFERROR('Tabel 11'!G412/'Tabel 12'!$F412*1000,"nb")</f>
        <v>82.897391824228379</v>
      </c>
      <c r="I412" s="206">
        <f>IFERROR('Tabel 11'!H412/'Tabel 12'!$F412*1000,"nb")</f>
        <v>54.769822883192582</v>
      </c>
      <c r="J412" s="206">
        <f>IFERROR('Tabel 11'!I412/'Tabel 12'!$F412*1000,"nb")</f>
        <v>37.366415066138551</v>
      </c>
      <c r="K412" s="206">
        <f>IFERROR('Tabel 11'!J412/'Tabel 12'!$F412*1000,"nb")</f>
        <v>3.0360212241237576</v>
      </c>
      <c r="L412" s="206">
        <f>IFERROR('Tabel 11'!K412/'Tabel 12'!$F412*1000,"nb")</f>
        <v>13.330468574844931</v>
      </c>
      <c r="M412" s="206">
        <f>IFERROR('Tabel 11'!L412/'Tabel 12'!$F412*1000,"nb")</f>
        <v>0.14012405649801957</v>
      </c>
      <c r="N412" s="206">
        <f>IFERROR('Tabel 11'!M412/'Tabel 12'!$F412*1000,"nb")</f>
        <v>0.89679396158732527</v>
      </c>
      <c r="O412" s="206">
        <f>IFERROR('Tabel 11'!N412/'Tabel 12'!$F412*1000,"nb")</f>
        <v>0.11209924519841566</v>
      </c>
      <c r="P412" s="206">
        <f>IFERROR('Tabel 11'!O412/'Tabel 12'!$F412*1000,"nb")</f>
        <v>0.11209924519841566</v>
      </c>
      <c r="Q412" s="206">
        <f>IFERROR('Tabel 11'!P412/'Tabel 12'!$F412*1000,"nb")</f>
        <v>0</v>
      </c>
      <c r="R412" s="206">
        <f>IFERROR('Tabel 11'!Q412/'Tabel 12'!$F412*1000,"nb")</f>
        <v>2.017786413571482</v>
      </c>
      <c r="S412" s="206">
        <f>IFERROR('Tabel 11'!R412/'Tabel 12'!$F412*1000,"nb")</f>
        <v>25.9976832822659</v>
      </c>
      <c r="T412" s="206">
        <f>IFERROR('Tabel 11'!S412/'Tabel 12'!$F412*1000,"nb")</f>
        <v>25.913608848367087</v>
      </c>
      <c r="U412" s="206">
        <f>IFERROR('Tabel 11'!T412/'Tabel 12'!$F412*1000,"nb")</f>
        <v>0</v>
      </c>
      <c r="V412" s="206">
        <f>IFERROR('Tabel 11'!U412/'Tabel 12'!$F412*1000,"nb")</f>
        <v>8.4074433898811751E-2</v>
      </c>
      <c r="W412" s="206">
        <f>IFERROR('Tabel 11'!V412/'Tabel 12'!$F412*1000,"nb")</f>
        <v>0</v>
      </c>
      <c r="X412" s="206"/>
      <c r="Y412" s="206">
        <f>IFERROR('Tabel 11'!X412/'Tabel 12'!$F412*1000,"nb")</f>
        <v>4.5119946192362299</v>
      </c>
      <c r="Z412" s="1"/>
    </row>
    <row r="413" spans="1:26" x14ac:dyDescent="0.25">
      <c r="D413" s="1" t="s">
        <v>494</v>
      </c>
      <c r="E413" s="1" t="s">
        <v>495</v>
      </c>
      <c r="F413" s="94">
        <v>100719</v>
      </c>
      <c r="H413" s="206">
        <f>IFERROR('Tabel 11'!G413/'Tabel 12'!$F413*1000,"nb")</f>
        <v>189.3882981363993</v>
      </c>
      <c r="I413" s="206">
        <f>IFERROR('Tabel 11'!H413/'Tabel 12'!$F413*1000,"nb")</f>
        <v>69.867651585103104</v>
      </c>
      <c r="J413" s="206">
        <f>IFERROR('Tabel 11'!I413/'Tabel 12'!$F413*1000,"nb")</f>
        <v>39.80381060177325</v>
      </c>
      <c r="K413" s="206">
        <f>IFERROR('Tabel 11'!J413/'Tabel 12'!$F413*1000,"nb")</f>
        <v>4.5870193310100378</v>
      </c>
      <c r="L413" s="206">
        <f>IFERROR('Tabel 11'!K413/'Tabel 12'!$F413*1000,"nb")</f>
        <v>14.029130551335895</v>
      </c>
      <c r="M413" s="206">
        <f>IFERROR('Tabel 11'!L413/'Tabel 12'!$F413*1000,"nb")</f>
        <v>0</v>
      </c>
      <c r="N413" s="206">
        <f>IFERROR('Tabel 11'!M413/'Tabel 12'!$F413*1000,"nb")</f>
        <v>11.447691100983926</v>
      </c>
      <c r="O413" s="206">
        <f>IFERROR('Tabel 11'!N413/'Tabel 12'!$F413*1000,"nb")</f>
        <v>33.320426136081579</v>
      </c>
      <c r="P413" s="206">
        <f>IFERROR('Tabel 11'!O413/'Tabel 12'!$F413*1000,"nb")</f>
        <v>21.604662476791866</v>
      </c>
      <c r="Q413" s="206">
        <f>IFERROR('Tabel 11'!P413/'Tabel 12'!$F413*1000,"nb")</f>
        <v>11.715763659289706</v>
      </c>
      <c r="R413" s="206">
        <f>IFERROR('Tabel 11'!Q413/'Tabel 12'!$F413*1000,"nb")</f>
        <v>27.353329560460292</v>
      </c>
      <c r="S413" s="206">
        <f>IFERROR('Tabel 11'!R413/'Tabel 12'!$F413*1000,"nb")</f>
        <v>58.846890854754314</v>
      </c>
      <c r="T413" s="206">
        <f>IFERROR('Tabel 11'!S413/'Tabel 12'!$F413*1000,"nb")</f>
        <v>57.496599449954829</v>
      </c>
      <c r="U413" s="206">
        <f>IFERROR('Tabel 11'!T413/'Tabel 12'!$F413*1000,"nb")</f>
        <v>1.1616477526583862</v>
      </c>
      <c r="V413" s="206">
        <f>IFERROR('Tabel 11'!U413/'Tabel 12'!$F413*1000,"nb")</f>
        <v>0.18864365214110546</v>
      </c>
      <c r="W413" s="206">
        <f>IFERROR('Tabel 11'!V413/'Tabel 12'!$F413*1000,"nb")</f>
        <v>0</v>
      </c>
      <c r="X413" s="206"/>
      <c r="Y413" s="206">
        <f>IFERROR('Tabel 11'!X413/'Tabel 12'!$F413*1000,"nb")</f>
        <v>20.57208669665108</v>
      </c>
      <c r="Z413" s="1"/>
    </row>
    <row r="414" spans="1:26" x14ac:dyDescent="0.25">
      <c r="D414" s="1" t="s">
        <v>393</v>
      </c>
      <c r="E414" s="1" t="s">
        <v>394</v>
      </c>
      <c r="F414" s="94">
        <v>109436</v>
      </c>
      <c r="H414" s="206">
        <f>IFERROR('Tabel 11'!G414/'Tabel 12'!$F414*1000,"nb")</f>
        <v>156.79483899265324</v>
      </c>
      <c r="I414" s="206">
        <f>IFERROR('Tabel 11'!H414/'Tabel 12'!$F414*1000,"nb")</f>
        <v>88.02405058664425</v>
      </c>
      <c r="J414" s="206">
        <f>IFERROR('Tabel 11'!I414/'Tabel 12'!$F414*1000,"nb")</f>
        <v>13.834569976972842</v>
      </c>
      <c r="K414" s="206">
        <f>IFERROR('Tabel 11'!J414/'Tabel 12'!$F414*1000,"nb")</f>
        <v>2.0468584378083992</v>
      </c>
      <c r="L414" s="206">
        <f>IFERROR('Tabel 11'!K414/'Tabel 12'!$F414*1000,"nb")</f>
        <v>13.679228041960599</v>
      </c>
      <c r="M414" s="206">
        <f>IFERROR('Tabel 11'!L414/'Tabel 12'!$F414*1000,"nb")</f>
        <v>1.7453123286669834</v>
      </c>
      <c r="N414" s="206">
        <f>IFERROR('Tabel 11'!M414/'Tabel 12'!$F414*1000,"nb")</f>
        <v>56.718081801235421</v>
      </c>
      <c r="O414" s="206">
        <f>IFERROR('Tabel 11'!N414/'Tabel 12'!$F414*1000,"nb")</f>
        <v>27.66000219306261</v>
      </c>
      <c r="P414" s="206">
        <f>IFERROR('Tabel 11'!O414/'Tabel 12'!$F414*1000,"nb")</f>
        <v>27.66000219306261</v>
      </c>
      <c r="Q414" s="206">
        <f>IFERROR('Tabel 11'!P414/'Tabel 12'!$F414*1000,"nb")</f>
        <v>0</v>
      </c>
      <c r="R414" s="206">
        <f>IFERROR('Tabel 11'!Q414/'Tabel 12'!$F414*1000,"nb")</f>
        <v>14.026462955517381</v>
      </c>
      <c r="S414" s="206">
        <f>IFERROR('Tabel 11'!R414/'Tabel 12'!$F414*1000,"nb")</f>
        <v>27.084323257428998</v>
      </c>
      <c r="T414" s="206">
        <f>IFERROR('Tabel 11'!S414/'Tabel 12'!$F414*1000,"nb")</f>
        <v>27.084323257428998</v>
      </c>
      <c r="U414" s="206">
        <f>IFERROR('Tabel 11'!T414/'Tabel 12'!$F414*1000,"nb")</f>
        <v>0</v>
      </c>
      <c r="V414" s="206">
        <f>IFERROR('Tabel 11'!U414/'Tabel 12'!$F414*1000,"nb")</f>
        <v>0</v>
      </c>
      <c r="W414" s="206">
        <f>IFERROR('Tabel 11'!V414/'Tabel 12'!$F414*1000,"nb")</f>
        <v>0</v>
      </c>
      <c r="X414" s="206"/>
      <c r="Y414" s="206">
        <f>IFERROR('Tabel 11'!X414/'Tabel 12'!$F414*1000,"nb")</f>
        <v>2.4946087210789867</v>
      </c>
      <c r="Z414" s="1"/>
    </row>
    <row r="415" spans="1:26" x14ac:dyDescent="0.25">
      <c r="D415" s="1" t="s">
        <v>620</v>
      </c>
      <c r="E415" s="1" t="s">
        <v>621</v>
      </c>
      <c r="F415" s="94">
        <v>111897</v>
      </c>
      <c r="H415" s="206">
        <f>IFERROR('Tabel 11'!G415/'Tabel 12'!$F415*1000,"nb")</f>
        <v>59.39390689652091</v>
      </c>
      <c r="I415" s="206">
        <f>IFERROR('Tabel 11'!H415/'Tabel 12'!$F415*1000,"nb")</f>
        <v>36.408482801147478</v>
      </c>
      <c r="J415" s="206">
        <f>IFERROR('Tabel 11'!I415/'Tabel 12'!$F415*1000,"nb")</f>
        <v>28.099949060296524</v>
      </c>
      <c r="K415" s="206">
        <f>IFERROR('Tabel 11'!J415/'Tabel 12'!$F415*1000,"nb")</f>
        <v>0</v>
      </c>
      <c r="L415" s="206">
        <f>IFERROR('Tabel 11'!K415/'Tabel 12'!$F415*1000,"nb")</f>
        <v>5.4031832846278274</v>
      </c>
      <c r="M415" s="206">
        <f>IFERROR('Tabel 11'!L415/'Tabel 12'!$F415*1000,"nb")</f>
        <v>0</v>
      </c>
      <c r="N415" s="206">
        <f>IFERROR('Tabel 11'!M415/'Tabel 12'!$F415*1000,"nb")</f>
        <v>2.9053504562231343</v>
      </c>
      <c r="O415" s="206">
        <f>IFERROR('Tabel 11'!N415/'Tabel 12'!$F415*1000,"nb")</f>
        <v>5.0046024468931254</v>
      </c>
      <c r="P415" s="206">
        <f>IFERROR('Tabel 11'!O415/'Tabel 12'!$F415*1000,"nb")</f>
        <v>0.20554617192596764</v>
      </c>
      <c r="Q415" s="206">
        <f>IFERROR('Tabel 11'!P415/'Tabel 12'!$F415*1000,"nb")</f>
        <v>4.7990562749671568</v>
      </c>
      <c r="R415" s="206">
        <f>IFERROR('Tabel 11'!Q415/'Tabel 12'!$F415*1000,"nb")</f>
        <v>5.0046024468931254</v>
      </c>
      <c r="S415" s="206">
        <f>IFERROR('Tabel 11'!R415/'Tabel 12'!$F415*1000,"nb")</f>
        <v>12.976219201587174</v>
      </c>
      <c r="T415" s="206">
        <f>IFERROR('Tabel 11'!S415/'Tabel 12'!$F415*1000,"nb")</f>
        <v>9.8224259810361296</v>
      </c>
      <c r="U415" s="206">
        <f>IFERROR('Tabel 11'!T415/'Tabel 12'!$F415*1000,"nb")</f>
        <v>3.1537932205510422</v>
      </c>
      <c r="V415" s="206">
        <f>IFERROR('Tabel 11'!U415/'Tabel 12'!$F415*1000,"nb")</f>
        <v>0</v>
      </c>
      <c r="W415" s="206">
        <f>IFERROR('Tabel 11'!V415/'Tabel 12'!$F415*1000,"nb")</f>
        <v>0</v>
      </c>
      <c r="X415" s="206"/>
      <c r="Y415" s="206">
        <f>IFERROR('Tabel 11'!X415/'Tabel 12'!$F415*1000,"nb")</f>
        <v>7.4711565100047368</v>
      </c>
      <c r="Z415" s="1"/>
    </row>
    <row r="416" spans="1:26" x14ac:dyDescent="0.25">
      <c r="D416" s="1" t="s">
        <v>628</v>
      </c>
      <c r="E416" s="1" t="s">
        <v>629</v>
      </c>
      <c r="F416" s="94">
        <v>103595</v>
      </c>
      <c r="H416" s="206">
        <f>IFERROR('Tabel 11'!G416/'Tabel 12'!$F416*1000,"nb")</f>
        <v>166.61035764274337</v>
      </c>
      <c r="I416" s="206">
        <f>IFERROR('Tabel 11'!H416/'Tabel 12'!$F416*1000,"nb")</f>
        <v>36.333799893817272</v>
      </c>
      <c r="J416" s="206">
        <f>IFERROR('Tabel 11'!I416/'Tabel 12'!$F416*1000,"nb")</f>
        <v>17.848351754428304</v>
      </c>
      <c r="K416" s="206">
        <f>IFERROR('Tabel 11'!J416/'Tabel 12'!$F416*1000,"nb")</f>
        <v>4.3052270862493369</v>
      </c>
      <c r="L416" s="206">
        <f>IFERROR('Tabel 11'!K416/'Tabel 12'!$F416*1000,"nb")</f>
        <v>14.180221053139629</v>
      </c>
      <c r="M416" s="206">
        <f>IFERROR('Tabel 11'!L416/'Tabel 12'!$F416*1000,"nb")</f>
        <v>0</v>
      </c>
      <c r="N416" s="206">
        <f>IFERROR('Tabel 11'!M416/'Tabel 12'!$F416*1000,"nb")</f>
        <v>0</v>
      </c>
      <c r="O416" s="206">
        <f>IFERROR('Tabel 11'!N416/'Tabel 12'!$F416*1000,"nb")</f>
        <v>91.210965780201747</v>
      </c>
      <c r="P416" s="206">
        <f>IFERROR('Tabel 11'!O416/'Tabel 12'!$F416*1000,"nb")</f>
        <v>53.390607654809592</v>
      </c>
      <c r="Q416" s="206">
        <f>IFERROR('Tabel 11'!P416/'Tabel 12'!$F416*1000,"nb")</f>
        <v>37.820358125392154</v>
      </c>
      <c r="R416" s="206">
        <f>IFERROR('Tabel 11'!Q416/'Tabel 12'!$F416*1000,"nb")</f>
        <v>1.216274916743086</v>
      </c>
      <c r="S416" s="206">
        <f>IFERROR('Tabel 11'!R416/'Tabel 12'!$F416*1000,"nb")</f>
        <v>37.849317051981274</v>
      </c>
      <c r="T416" s="206">
        <f>IFERROR('Tabel 11'!S416/'Tabel 12'!$F416*1000,"nb")</f>
        <v>37.096384960664125</v>
      </c>
      <c r="U416" s="206">
        <f>IFERROR('Tabel 11'!T416/'Tabel 12'!$F416*1000,"nb")</f>
        <v>0.75293209131714844</v>
      </c>
      <c r="V416" s="206">
        <f>IFERROR('Tabel 11'!U416/'Tabel 12'!$F416*1000,"nb")</f>
        <v>0</v>
      </c>
      <c r="W416" s="206">
        <f>IFERROR('Tabel 11'!V416/'Tabel 12'!$F416*1000,"nb")</f>
        <v>0</v>
      </c>
      <c r="X416" s="206"/>
      <c r="Y416" s="206">
        <f>IFERROR('Tabel 11'!X416/'Tabel 12'!$F416*1000,"nb")</f>
        <v>17.800086876779766</v>
      </c>
      <c r="Z416" s="1"/>
    </row>
    <row r="417" spans="1:26" x14ac:dyDescent="0.25">
      <c r="D417" s="1" t="s">
        <v>630</v>
      </c>
      <c r="E417" s="1" t="s">
        <v>631</v>
      </c>
      <c r="F417" s="94">
        <v>119284</v>
      </c>
      <c r="H417" s="206">
        <f>IFERROR('Tabel 11'!G417/'Tabel 12'!$F417*1000,"nb")</f>
        <v>167.69223030750143</v>
      </c>
      <c r="I417" s="206">
        <f>IFERROR('Tabel 11'!H417/'Tabel 12'!$F417*1000,"nb")</f>
        <v>62.606887763656488</v>
      </c>
      <c r="J417" s="206">
        <f>IFERROR('Tabel 11'!I417/'Tabel 12'!$F417*1000,"nb")</f>
        <v>28.823647764997819</v>
      </c>
      <c r="K417" s="206">
        <f>IFERROR('Tabel 11'!J417/'Tabel 12'!$F417*1000,"nb")</f>
        <v>2.0597900808155329</v>
      </c>
      <c r="L417" s="206">
        <f>IFERROR('Tabel 11'!K417/'Tabel 12'!$F417*1000,"nb")</f>
        <v>21.645820059689481</v>
      </c>
      <c r="M417" s="206">
        <f>IFERROR('Tabel 11'!L417/'Tabel 12'!$F417*1000,"nb")</f>
        <v>0</v>
      </c>
      <c r="N417" s="206">
        <f>IFERROR('Tabel 11'!M417/'Tabel 12'!$F417*1000,"nb")</f>
        <v>10.077629858153649</v>
      </c>
      <c r="O417" s="206">
        <f>IFERROR('Tabel 11'!N417/'Tabel 12'!$F417*1000,"nb")</f>
        <v>76.506488716005506</v>
      </c>
      <c r="P417" s="206">
        <f>IFERROR('Tabel 11'!O417/'Tabel 12'!$F417*1000,"nb")</f>
        <v>76.506488716005506</v>
      </c>
      <c r="Q417" s="206">
        <f>IFERROR('Tabel 11'!P417/'Tabel 12'!$F417*1000,"nb")</f>
        <v>0</v>
      </c>
      <c r="R417" s="206">
        <f>IFERROR('Tabel 11'!Q417/'Tabel 12'!$F417*1000,"nb")</f>
        <v>4.3593440863820794</v>
      </c>
      <c r="S417" s="206">
        <f>IFERROR('Tabel 11'!R417/'Tabel 12'!$F417*1000,"nb")</f>
        <v>24.219509741457362</v>
      </c>
      <c r="T417" s="206">
        <f>IFERROR('Tabel 11'!S417/'Tabel 12'!$F417*1000,"nb")</f>
        <v>22.265349921196474</v>
      </c>
      <c r="U417" s="206">
        <f>IFERROR('Tabel 11'!T417/'Tabel 12'!$F417*1000,"nb")</f>
        <v>1.9541598202608901</v>
      </c>
      <c r="V417" s="206">
        <f>IFERROR('Tabel 11'!U417/'Tabel 12'!$F417*1000,"nb")</f>
        <v>0</v>
      </c>
      <c r="W417" s="206">
        <f>IFERROR('Tabel 11'!V417/'Tabel 12'!$F417*1000,"nb")</f>
        <v>0</v>
      </c>
      <c r="X417" s="206"/>
      <c r="Y417" s="206">
        <f>IFERROR('Tabel 11'!X417/'Tabel 12'!$F417*1000,"nb")</f>
        <v>17.227792495221486</v>
      </c>
      <c r="Z417" s="1"/>
    </row>
    <row r="418" spans="1:26" x14ac:dyDescent="0.25">
      <c r="D418" s="1" t="s">
        <v>648</v>
      </c>
      <c r="E418" s="1" t="s">
        <v>649</v>
      </c>
      <c r="F418" s="94">
        <v>125099</v>
      </c>
      <c r="H418" s="206">
        <f>IFERROR('Tabel 11'!G418/'Tabel 12'!$F418*1000,"nb")</f>
        <v>235.28565376222033</v>
      </c>
      <c r="I418" s="206">
        <f>IFERROR('Tabel 11'!H418/'Tabel 12'!$F418*1000,"nb")</f>
        <v>67.690389211744289</v>
      </c>
      <c r="J418" s="206">
        <f>IFERROR('Tabel 11'!I418/'Tabel 12'!$F418*1000,"nb")</f>
        <v>45.899647479196474</v>
      </c>
      <c r="K418" s="206">
        <f>IFERROR('Tabel 11'!J418/'Tabel 12'!$F418*1000,"nb")</f>
        <v>1.9984172535351998</v>
      </c>
      <c r="L418" s="206">
        <f>IFERROR('Tabel 11'!K418/'Tabel 12'!$F418*1000,"nb")</f>
        <v>17.618046507166326</v>
      </c>
      <c r="M418" s="206">
        <f>IFERROR('Tabel 11'!L418/'Tabel 12'!$F418*1000,"nb")</f>
        <v>0</v>
      </c>
      <c r="N418" s="206">
        <f>IFERROR('Tabel 11'!M418/'Tabel 12'!$F418*1000,"nb")</f>
        <v>2.1742779718462981</v>
      </c>
      <c r="O418" s="206">
        <f>IFERROR('Tabel 11'!N418/'Tabel 12'!$F418*1000,"nb")</f>
        <v>78.321969000551562</v>
      </c>
      <c r="P418" s="206">
        <f>IFERROR('Tabel 11'!O418/'Tabel 12'!$F418*1000,"nb")</f>
        <v>78.321969000551562</v>
      </c>
      <c r="Q418" s="206">
        <f>IFERROR('Tabel 11'!P418/'Tabel 12'!$F418*1000,"nb")</f>
        <v>0</v>
      </c>
      <c r="R418" s="206">
        <f>IFERROR('Tabel 11'!Q418/'Tabel 12'!$F418*1000,"nb")</f>
        <v>53.093949591923199</v>
      </c>
      <c r="S418" s="206">
        <f>IFERROR('Tabel 11'!R418/'Tabel 12'!$F418*1000,"nb")</f>
        <v>36.179345958001264</v>
      </c>
      <c r="T418" s="206">
        <f>IFERROR('Tabel 11'!S418/'Tabel 12'!$F418*1000,"nb")</f>
        <v>33.901150288971138</v>
      </c>
      <c r="U418" s="206">
        <f>IFERROR('Tabel 11'!T418/'Tabel 12'!$F418*1000,"nb")</f>
        <v>2.2781956690301279</v>
      </c>
      <c r="V418" s="206">
        <f>IFERROR('Tabel 11'!U418/'Tabel 12'!$F418*1000,"nb")</f>
        <v>0</v>
      </c>
      <c r="W418" s="206">
        <f>IFERROR('Tabel 11'!V418/'Tabel 12'!$F418*1000,"nb")</f>
        <v>0</v>
      </c>
      <c r="X418" s="206"/>
      <c r="Y418" s="206">
        <f>IFERROR('Tabel 11'!X418/'Tabel 12'!$F418*1000,"nb")</f>
        <v>26.515000119905036</v>
      </c>
      <c r="Z418" s="1"/>
    </row>
    <row r="419" spans="1:26" x14ac:dyDescent="0.25">
      <c r="D419" s="1" t="s">
        <v>684</v>
      </c>
      <c r="E419" s="1" t="s">
        <v>685</v>
      </c>
      <c r="F419" s="94">
        <v>125285</v>
      </c>
      <c r="H419" s="206">
        <f>IFERROR('Tabel 11'!G419/'Tabel 12'!$F419*1000,"nb")</f>
        <v>119.51151374865307</v>
      </c>
      <c r="I419" s="206">
        <f>IFERROR('Tabel 11'!H419/'Tabel 12'!$F419*1000,"nb")</f>
        <v>73.36073751845791</v>
      </c>
      <c r="J419" s="206">
        <f>IFERROR('Tabel 11'!I419/'Tabel 12'!$F419*1000,"nb")</f>
        <v>39.126790916709901</v>
      </c>
      <c r="K419" s="206">
        <f>IFERROR('Tabel 11'!J419/'Tabel 12'!$F419*1000,"nb")</f>
        <v>4.5176996448098334</v>
      </c>
      <c r="L419" s="206">
        <f>IFERROR('Tabel 11'!K419/'Tabel 12'!$F419*1000,"nb")</f>
        <v>24.472203376302033</v>
      </c>
      <c r="M419" s="206">
        <f>IFERROR('Tabel 11'!L419/'Tabel 12'!$F419*1000,"nb")</f>
        <v>7.981801492596878E-2</v>
      </c>
      <c r="N419" s="206">
        <f>IFERROR('Tabel 11'!M419/'Tabel 12'!$F419*1000,"nb")</f>
        <v>5.164225565710181</v>
      </c>
      <c r="O419" s="206">
        <f>IFERROR('Tabel 11'!N419/'Tabel 12'!$F419*1000,"nb")</f>
        <v>6.9441672985592851</v>
      </c>
      <c r="P419" s="206">
        <f>IFERROR('Tabel 11'!O419/'Tabel 12'!$F419*1000,"nb")</f>
        <v>6.856367482140719</v>
      </c>
      <c r="Q419" s="206">
        <f>IFERROR('Tabel 11'!P419/'Tabel 12'!$F419*1000,"nb")</f>
        <v>8.7799816418565657E-2</v>
      </c>
      <c r="R419" s="206">
        <f>IFERROR('Tabel 11'!Q419/'Tabel 12'!$F419*1000,"nb")</f>
        <v>2.0752683880751888</v>
      </c>
      <c r="S419" s="206">
        <f>IFERROR('Tabel 11'!R419/'Tabel 12'!$F419*1000,"nb")</f>
        <v>37.131340543560682</v>
      </c>
      <c r="T419" s="206">
        <f>IFERROR('Tabel 11'!S419/'Tabel 12'!$F419*1000,"nb")</f>
        <v>36.5646326375863</v>
      </c>
      <c r="U419" s="206">
        <f>IFERROR('Tabel 11'!T419/'Tabel 12'!$F419*1000,"nb")</f>
        <v>0.56670790597437837</v>
      </c>
      <c r="V419" s="206">
        <f>IFERROR('Tabel 11'!U419/'Tabel 12'!$F419*1000,"nb")</f>
        <v>0</v>
      </c>
      <c r="W419" s="206">
        <f>IFERROR('Tabel 11'!V419/'Tabel 12'!$F419*1000,"nb")</f>
        <v>0</v>
      </c>
      <c r="X419" s="206"/>
      <c r="Y419" s="206">
        <f>IFERROR('Tabel 11'!X419/'Tabel 12'!$F419*1000,"nb")</f>
        <v>30.139282436045814</v>
      </c>
      <c r="Z419" s="1"/>
    </row>
    <row r="420" spans="1:26" x14ac:dyDescent="0.25">
      <c r="D420" s="1" t="s">
        <v>219</v>
      </c>
      <c r="E420" s="1" t="s">
        <v>220</v>
      </c>
      <c r="F420" s="94">
        <v>121575</v>
      </c>
      <c r="H420" s="206">
        <f>IFERROR('Tabel 11'!G420/'Tabel 12'!$F420*1000,"nb")</f>
        <v>178.39193913222289</v>
      </c>
      <c r="I420" s="206">
        <f>IFERROR('Tabel 11'!H420/'Tabel 12'!$F420*1000,"nb")</f>
        <v>116.43018712728768</v>
      </c>
      <c r="J420" s="206">
        <f>IFERROR('Tabel 11'!I420/'Tabel 12'!$F420*1000,"nb")</f>
        <v>61.747892247583799</v>
      </c>
      <c r="K420" s="206">
        <f>IFERROR('Tabel 11'!J420/'Tabel 12'!$F420*1000,"nb")</f>
        <v>6.284186716018918</v>
      </c>
      <c r="L420" s="206">
        <f>IFERROR('Tabel 11'!K420/'Tabel 12'!$F420*1000,"nb")</f>
        <v>32.885050380423607</v>
      </c>
      <c r="M420" s="206">
        <f>IFERROR('Tabel 11'!L420/'Tabel 12'!$F420*1000,"nb")</f>
        <v>3.1585441085749539</v>
      </c>
      <c r="N420" s="206">
        <f>IFERROR('Tabel 11'!M420/'Tabel 12'!$F420*1000,"nb")</f>
        <v>12.354513674686409</v>
      </c>
      <c r="O420" s="206">
        <f>IFERROR('Tabel 11'!N420/'Tabel 12'!$F420*1000,"nb")</f>
        <v>1.974090067859346</v>
      </c>
      <c r="P420" s="206">
        <f>IFERROR('Tabel 11'!O420/'Tabel 12'!$F420*1000,"nb")</f>
        <v>1.974090067859346</v>
      </c>
      <c r="Q420" s="206">
        <f>IFERROR('Tabel 11'!P420/'Tabel 12'!$F420*1000,"nb")</f>
        <v>0</v>
      </c>
      <c r="R420" s="206">
        <f>IFERROR('Tabel 11'!Q420/'Tabel 12'!$F420*1000,"nb")</f>
        <v>8.0444170265268351</v>
      </c>
      <c r="S420" s="206">
        <f>IFERROR('Tabel 11'!R420/'Tabel 12'!$F420*1000,"nb")</f>
        <v>51.943244910549048</v>
      </c>
      <c r="T420" s="206">
        <f>IFERROR('Tabel 11'!S420/'Tabel 12'!$F420*1000,"nb")</f>
        <v>48.661320172732879</v>
      </c>
      <c r="U420" s="206">
        <f>IFERROR('Tabel 11'!T420/'Tabel 12'!$F420*1000,"nb")</f>
        <v>3.2819247378161629</v>
      </c>
      <c r="V420" s="206">
        <f>IFERROR('Tabel 11'!U420/'Tabel 12'!$F420*1000,"nb")</f>
        <v>0</v>
      </c>
      <c r="W420" s="206">
        <f>IFERROR('Tabel 11'!V420/'Tabel 12'!$F420*1000,"nb")</f>
        <v>0</v>
      </c>
      <c r="X420" s="206"/>
      <c r="Y420" s="206">
        <f>IFERROR('Tabel 11'!X420/'Tabel 12'!$F420*1000,"nb")</f>
        <v>28.780588114332716</v>
      </c>
      <c r="Z420" s="1"/>
    </row>
    <row r="421" spans="1:26" x14ac:dyDescent="0.25">
      <c r="D421" s="1" t="s">
        <v>233</v>
      </c>
      <c r="E421" s="1" t="s">
        <v>234</v>
      </c>
      <c r="F421" s="94">
        <v>101802</v>
      </c>
      <c r="H421" s="206">
        <f>IFERROR('Tabel 11'!G421/'Tabel 12'!$F421*1000,"nb")</f>
        <v>119.6341918626353</v>
      </c>
      <c r="I421" s="206">
        <f>IFERROR('Tabel 11'!H421/'Tabel 12'!$F421*1000,"nb")</f>
        <v>76.688080784267498</v>
      </c>
      <c r="J421" s="206">
        <f>IFERROR('Tabel 11'!I421/'Tabel 12'!$F421*1000,"nb")</f>
        <v>59.350503919372905</v>
      </c>
      <c r="K421" s="206">
        <f>IFERROR('Tabel 11'!J421/'Tabel 12'!$F421*1000,"nb")</f>
        <v>0</v>
      </c>
      <c r="L421" s="206">
        <f>IFERROR('Tabel 11'!K421/'Tabel 12'!$F421*1000,"nb")</f>
        <v>4.086363725663543</v>
      </c>
      <c r="M421" s="206">
        <f>IFERROR('Tabel 11'!L421/'Tabel 12'!$F421*1000,"nb")</f>
        <v>0.74654721911160882</v>
      </c>
      <c r="N421" s="206">
        <f>IFERROR('Tabel 11'!M421/'Tabel 12'!$F421*1000,"nb")</f>
        <v>12.504665920119448</v>
      </c>
      <c r="O421" s="206">
        <f>IFERROR('Tabel 11'!N421/'Tabel 12'!$F421*1000,"nb")</f>
        <v>20.795269248148369</v>
      </c>
      <c r="P421" s="206">
        <f>IFERROR('Tabel 11'!O421/'Tabel 12'!$F421*1000,"nb")</f>
        <v>12.08227736193788</v>
      </c>
      <c r="Q421" s="206">
        <f>IFERROR('Tabel 11'!P421/'Tabel 12'!$F421*1000,"nb")</f>
        <v>8.7129918862104869</v>
      </c>
      <c r="R421" s="206">
        <f>IFERROR('Tabel 11'!Q421/'Tabel 12'!$F421*1000,"nb")</f>
        <v>2.9665428969961298</v>
      </c>
      <c r="S421" s="206">
        <f>IFERROR('Tabel 11'!R421/'Tabel 12'!$F421*1000,"nb")</f>
        <v>19.184298933223317</v>
      </c>
      <c r="T421" s="206">
        <f>IFERROR('Tabel 11'!S421/'Tabel 12'!$F421*1000,"nb")</f>
        <v>15.677491601343785</v>
      </c>
      <c r="U421" s="206">
        <f>IFERROR('Tabel 11'!T421/'Tabel 12'!$F421*1000,"nb")</f>
        <v>3.5068073318795312</v>
      </c>
      <c r="V421" s="206">
        <f>IFERROR('Tabel 11'!U421/'Tabel 12'!$F421*1000,"nb")</f>
        <v>0</v>
      </c>
      <c r="W421" s="206">
        <f>IFERROR('Tabel 11'!V421/'Tabel 12'!$F421*1000,"nb")</f>
        <v>0</v>
      </c>
      <c r="X421" s="206"/>
      <c r="Y421" s="206">
        <f>IFERROR('Tabel 11'!X421/'Tabel 12'!$F421*1000,"nb")</f>
        <v>4.2730005304414451</v>
      </c>
      <c r="Z421" s="1"/>
    </row>
    <row r="422" spans="1:26" x14ac:dyDescent="0.25">
      <c r="D422" s="1" t="s">
        <v>694</v>
      </c>
      <c r="E422" s="1" t="s">
        <v>695</v>
      </c>
      <c r="F422" s="94">
        <v>110375</v>
      </c>
      <c r="H422" s="206">
        <f>IFERROR('Tabel 11'!G422/'Tabel 12'!$F422*1000,"nb")</f>
        <v>59.315968289920725</v>
      </c>
      <c r="I422" s="206">
        <f>IFERROR('Tabel 11'!H422/'Tabel 12'!$F422*1000,"nb")</f>
        <v>26.455266138165346</v>
      </c>
      <c r="J422" s="206">
        <f>IFERROR('Tabel 11'!I422/'Tabel 12'!$F422*1000,"nb")</f>
        <v>0</v>
      </c>
      <c r="K422" s="206">
        <f>IFERROR('Tabel 11'!J422/'Tabel 12'!$F422*1000,"nb")</f>
        <v>18.591166477916197</v>
      </c>
      <c r="L422" s="206">
        <f>IFERROR('Tabel 11'!K422/'Tabel 12'!$F422*1000,"nb")</f>
        <v>0.54360135900339757</v>
      </c>
      <c r="M422" s="206">
        <f>IFERROR('Tabel 11'!L422/'Tabel 12'!$F422*1000,"nb")</f>
        <v>0</v>
      </c>
      <c r="N422" s="206">
        <f>IFERROR('Tabel 11'!M422/'Tabel 12'!$F422*1000,"nb")</f>
        <v>7.3204983012457534</v>
      </c>
      <c r="O422" s="206">
        <f>IFERROR('Tabel 11'!N422/'Tabel 12'!$F422*1000,"nb")</f>
        <v>7.9184597961494907</v>
      </c>
      <c r="P422" s="206">
        <f>IFERROR('Tabel 11'!O422/'Tabel 12'!$F422*1000,"nb")</f>
        <v>2.8086070215175538</v>
      </c>
      <c r="Q422" s="206">
        <f>IFERROR('Tabel 11'!P422/'Tabel 12'!$F422*1000,"nb")</f>
        <v>5.1098527746319364</v>
      </c>
      <c r="R422" s="206">
        <f>IFERROR('Tabel 11'!Q422/'Tabel 12'!$F422*1000,"nb")</f>
        <v>3.6058890147225369</v>
      </c>
      <c r="S422" s="206">
        <f>IFERROR('Tabel 11'!R422/'Tabel 12'!$F422*1000,"nb")</f>
        <v>21.336353340883353</v>
      </c>
      <c r="T422" s="206">
        <f>IFERROR('Tabel 11'!S422/'Tabel 12'!$F422*1000,"nb")</f>
        <v>19.669309173272932</v>
      </c>
      <c r="U422" s="206">
        <f>IFERROR('Tabel 11'!T422/'Tabel 12'!$F422*1000,"nb")</f>
        <v>1.6670441676104188</v>
      </c>
      <c r="V422" s="206">
        <f>IFERROR('Tabel 11'!U422/'Tabel 12'!$F422*1000,"nb")</f>
        <v>0</v>
      </c>
      <c r="W422" s="206">
        <f>IFERROR('Tabel 11'!V422/'Tabel 12'!$F422*1000,"nb")</f>
        <v>0</v>
      </c>
      <c r="X422" s="206"/>
      <c r="Y422" s="206">
        <f>IFERROR('Tabel 11'!X422/'Tabel 12'!$F422*1000,"nb")</f>
        <v>2.7633069082672703</v>
      </c>
      <c r="Z422" s="1"/>
    </row>
    <row r="423" spans="1:26" s="11" customFormat="1" x14ac:dyDescent="0.25">
      <c r="A423" s="10"/>
      <c r="B423" s="10"/>
      <c r="C423" s="10" t="s">
        <v>809</v>
      </c>
      <c r="D423" s="10"/>
      <c r="E423" s="10"/>
      <c r="F423" s="95">
        <v>1360199</v>
      </c>
      <c r="G423" s="10"/>
      <c r="H423" s="207">
        <f>IFERROR('Tabel 11'!G423/'Tabel 12'!$F423*1000,"nb")</f>
        <v>137.14169764865289</v>
      </c>
      <c r="I423" s="207">
        <f>IFERROR('Tabel 11'!H423/'Tabel 12'!$F423*1000,"nb")</f>
        <v>64.694210185421397</v>
      </c>
      <c r="J423" s="207">
        <f>IFERROR('Tabel 11'!I423/'Tabel 12'!$F423*1000,"nb")</f>
        <v>34.823213368043945</v>
      </c>
      <c r="K423" s="207">
        <f>IFERROR('Tabel 11'!J423/'Tabel 12'!$F423*1000,"nb")</f>
        <v>4.2778299351786027</v>
      </c>
      <c r="L423" s="207">
        <f>IFERROR('Tabel 11'!K423/'Tabel 12'!$F423*1000,"nb")</f>
        <v>14.669618195572852</v>
      </c>
      <c r="M423" s="207">
        <f>IFERROR('Tabel 11'!L423/'Tabel 12'!$F423*1000,"nb")</f>
        <v>0.60873445723750719</v>
      </c>
      <c r="N423" s="207">
        <f>IFERROR('Tabel 11'!M423/'Tabel 12'!$F423*1000,"nb")</f>
        <v>10.314814229388494</v>
      </c>
      <c r="O423" s="207">
        <f>IFERROR('Tabel 11'!N423/'Tabel 12'!$F423*1000,"nb")</f>
        <v>30.857984750760732</v>
      </c>
      <c r="P423" s="207">
        <f>IFERROR('Tabel 11'!O423/'Tabel 12'!$F423*1000,"nb")</f>
        <v>24.682417793278777</v>
      </c>
      <c r="Q423" s="207">
        <f>IFERROR('Tabel 11'!P423/'Tabel 12'!$F423*1000,"nb")</f>
        <v>6.1755669574819567</v>
      </c>
      <c r="R423" s="207">
        <f>IFERROR('Tabel 11'!Q423/'Tabel 12'!$F423*1000,"nb")</f>
        <v>10.507286066230016</v>
      </c>
      <c r="S423" s="207">
        <f>IFERROR('Tabel 11'!R423/'Tabel 12'!$F423*1000,"nb")</f>
        <v>31.082216646240735</v>
      </c>
      <c r="T423" s="207">
        <f>IFERROR('Tabel 11'!S423/'Tabel 12'!$F423*1000,"nb")</f>
        <v>29.434663604369653</v>
      </c>
      <c r="U423" s="207">
        <f>IFERROR('Tabel 11'!T423/'Tabel 12'!$F423*1000,"nb")</f>
        <v>1.6269678186794727</v>
      </c>
      <c r="V423" s="207">
        <f>IFERROR('Tabel 11'!U423/'Tabel 12'!$F423*1000,"nb")</f>
        <v>2.0585223191606522E-2</v>
      </c>
      <c r="W423" s="207">
        <f>IFERROR('Tabel 11'!V423/'Tabel 12'!$F423*1000,"nb")</f>
        <v>0</v>
      </c>
      <c r="X423" s="207"/>
      <c r="Y423" s="207">
        <f>IFERROR('Tabel 11'!X423/'Tabel 12'!$F423*1000,"nb")</f>
        <v>14.204539188751058</v>
      </c>
      <c r="Z423" s="10"/>
    </row>
    <row r="424" spans="1:26" x14ac:dyDescent="0.25">
      <c r="C424" s="1" t="s">
        <v>810</v>
      </c>
      <c r="D424" s="1" t="s">
        <v>530</v>
      </c>
      <c r="E424" s="1" t="s">
        <v>531</v>
      </c>
      <c r="F424" s="94">
        <v>128840</v>
      </c>
      <c r="H424" s="206">
        <f>IFERROR('Tabel 11'!G424/'Tabel 12'!$F424*1000,"nb")</f>
        <v>155.84445824278177</v>
      </c>
      <c r="I424" s="206">
        <f>IFERROR('Tabel 11'!H424/'Tabel 12'!$F424*1000,"nb")</f>
        <v>80.479664700403603</v>
      </c>
      <c r="J424" s="206" t="str">
        <f>IFERROR('Tabel 11'!I424/'Tabel 12'!$F424*1000,"nb")</f>
        <v>nb</v>
      </c>
      <c r="K424" s="206" t="str">
        <f>IFERROR('Tabel 11'!J424/'Tabel 12'!$F424*1000,"nb")</f>
        <v>nb</v>
      </c>
      <c r="L424" s="206" t="str">
        <f>IFERROR('Tabel 11'!K424/'Tabel 12'!$F424*1000,"nb")</f>
        <v>nb</v>
      </c>
      <c r="M424" s="206" t="str">
        <f>IFERROR('Tabel 11'!L424/'Tabel 12'!$F424*1000,"nb")</f>
        <v>nb</v>
      </c>
      <c r="N424" s="206" t="str">
        <f>IFERROR('Tabel 11'!M424/'Tabel 12'!$F424*1000,"nb")</f>
        <v>nb</v>
      </c>
      <c r="O424" s="206">
        <f>IFERROR('Tabel 11'!N424/'Tabel 12'!$F424*1000,"nb")</f>
        <v>32.769326296181312</v>
      </c>
      <c r="P424" s="206" t="str">
        <f>IFERROR('Tabel 11'!O424/'Tabel 12'!$F424*1000,"nb")</f>
        <v>nb</v>
      </c>
      <c r="Q424" s="206" t="str">
        <f>IFERROR('Tabel 11'!P424/'Tabel 12'!$F424*1000,"nb")</f>
        <v>nb</v>
      </c>
      <c r="R424" s="206">
        <f>IFERROR('Tabel 11'!Q424/'Tabel 12'!$F424*1000,"nb")</f>
        <v>7.3036324122943181</v>
      </c>
      <c r="S424" s="206">
        <f>IFERROR('Tabel 11'!R424/'Tabel 12'!$F424*1000,"nb")</f>
        <v>35.29183483390252</v>
      </c>
      <c r="T424" s="206" t="str">
        <f>IFERROR('Tabel 11'!S424/'Tabel 12'!$F424*1000,"nb")</f>
        <v>nb</v>
      </c>
      <c r="U424" s="206" t="str">
        <f>IFERROR('Tabel 11'!T424/'Tabel 12'!$F424*1000,"nb")</f>
        <v>nb</v>
      </c>
      <c r="V424" s="206" t="str">
        <f>IFERROR('Tabel 11'!U424/'Tabel 12'!$F424*1000,"nb")</f>
        <v>nb</v>
      </c>
      <c r="W424" s="206">
        <f>IFERROR('Tabel 11'!V424/'Tabel 12'!$F424*1000,"nb")</f>
        <v>0</v>
      </c>
      <c r="X424" s="206"/>
      <c r="Y424" s="206">
        <f>IFERROR('Tabel 11'!X424/'Tabel 12'!$F424*1000,"nb")</f>
        <v>2.1189071716858119</v>
      </c>
      <c r="Z424" s="1"/>
    </row>
    <row r="425" spans="1:26" x14ac:dyDescent="0.25">
      <c r="D425" s="1" t="s">
        <v>176</v>
      </c>
      <c r="E425" s="1" t="s">
        <v>177</v>
      </c>
      <c r="F425" s="94">
        <v>117165</v>
      </c>
      <c r="H425" s="206">
        <f>IFERROR('Tabel 11'!G425/'Tabel 12'!$F425*1000,"nb")</f>
        <v>94.430930738701832</v>
      </c>
      <c r="I425" s="206">
        <f>IFERROR('Tabel 11'!H425/'Tabel 12'!$F425*1000,"nb")</f>
        <v>43.852686382452099</v>
      </c>
      <c r="J425" s="206" t="str">
        <f>IFERROR('Tabel 11'!I425/'Tabel 12'!$F425*1000,"nb")</f>
        <v>nb</v>
      </c>
      <c r="K425" s="206" t="str">
        <f>IFERROR('Tabel 11'!J425/'Tabel 12'!$F425*1000,"nb")</f>
        <v>nb</v>
      </c>
      <c r="L425" s="206" t="str">
        <f>IFERROR('Tabel 11'!K425/'Tabel 12'!$F425*1000,"nb")</f>
        <v>nb</v>
      </c>
      <c r="M425" s="206" t="str">
        <f>IFERROR('Tabel 11'!L425/'Tabel 12'!$F425*1000,"nb")</f>
        <v>nb</v>
      </c>
      <c r="N425" s="206" t="str">
        <f>IFERROR('Tabel 11'!M425/'Tabel 12'!$F425*1000,"nb")</f>
        <v>nb</v>
      </c>
      <c r="O425" s="206">
        <f>IFERROR('Tabel 11'!N425/'Tabel 12'!$F425*1000,"nb")</f>
        <v>12.776853155805915</v>
      </c>
      <c r="P425" s="206" t="str">
        <f>IFERROR('Tabel 11'!O425/'Tabel 12'!$F425*1000,"nb")</f>
        <v>nb</v>
      </c>
      <c r="Q425" s="206" t="str">
        <f>IFERROR('Tabel 11'!P425/'Tabel 12'!$F425*1000,"nb")</f>
        <v>nb</v>
      </c>
      <c r="R425" s="206">
        <f>IFERROR('Tabel 11'!Q425/'Tabel 12'!$F425*1000,"nb")</f>
        <v>8.3130627747194126</v>
      </c>
      <c r="S425" s="206">
        <f>IFERROR('Tabel 11'!R425/'Tabel 12'!$F425*1000,"nb")</f>
        <v>29.488328425724404</v>
      </c>
      <c r="T425" s="206" t="str">
        <f>IFERROR('Tabel 11'!S425/'Tabel 12'!$F425*1000,"nb")</f>
        <v>nb</v>
      </c>
      <c r="U425" s="206" t="str">
        <f>IFERROR('Tabel 11'!T425/'Tabel 12'!$F425*1000,"nb")</f>
        <v>nb</v>
      </c>
      <c r="V425" s="206" t="str">
        <f>IFERROR('Tabel 11'!U425/'Tabel 12'!$F425*1000,"nb")</f>
        <v>nb</v>
      </c>
      <c r="W425" s="206">
        <f>IFERROR('Tabel 11'!V425/'Tabel 12'!$F425*1000,"nb")</f>
        <v>0</v>
      </c>
      <c r="X425" s="206"/>
      <c r="Y425" s="206">
        <f>IFERROR('Tabel 11'!X425/'Tabel 12'!$F425*1000,"nb")</f>
        <v>9.4482140570989621</v>
      </c>
      <c r="Z425" s="1"/>
    </row>
    <row r="426" spans="1:26" s="11" customFormat="1" x14ac:dyDescent="0.25">
      <c r="A426" s="10"/>
      <c r="B426" s="10"/>
      <c r="C426" s="10" t="s">
        <v>811</v>
      </c>
      <c r="D426" s="10"/>
      <c r="E426" s="10"/>
      <c r="F426" s="95">
        <v>246005</v>
      </c>
      <c r="G426" s="10"/>
      <c r="H426" s="207">
        <f>IFERROR('Tabel 11'!G426/'Tabel 12'!$F426*1000,"nb")</f>
        <v>126.59498790674986</v>
      </c>
      <c r="I426" s="207">
        <f>IFERROR('Tabel 11'!H426/'Tabel 12'!$F426*1000,"nb")</f>
        <v>63.035304160484543</v>
      </c>
      <c r="J426" s="207">
        <f>IFERROR('Tabel 11'!I426/'Tabel 12'!$F426*1000,"nb")</f>
        <v>34.163533261519071</v>
      </c>
      <c r="K426" s="207">
        <f>IFERROR('Tabel 11'!J426/'Tabel 12'!$F426*1000,"nb")</f>
        <v>4.2251173756630962</v>
      </c>
      <c r="L426" s="207">
        <f>IFERROR('Tabel 11'!K426/'Tabel 12'!$F426*1000,"nb")</f>
        <v>14.163939757322005</v>
      </c>
      <c r="M426" s="207">
        <f>IFERROR('Tabel 11'!L426/'Tabel 12'!$F426*1000,"nb")</f>
        <v>0.60527225056401279</v>
      </c>
      <c r="N426" s="207">
        <f>IFERROR('Tabel 11'!M426/'Tabel 12'!$F426*1000,"nb")</f>
        <v>9.8774415154163542</v>
      </c>
      <c r="O426" s="207">
        <f>IFERROR('Tabel 11'!N426/'Tabel 12'!$F426*1000,"nb")</f>
        <v>23.247494969614436</v>
      </c>
      <c r="P426" s="207">
        <f>IFERROR('Tabel 11'!O426/'Tabel 12'!$F426*1000,"nb")</f>
        <v>18.481738176053334</v>
      </c>
      <c r="Q426" s="207">
        <f>IFERROR('Tabel 11'!P426/'Tabel 12'!$F426*1000,"nb")</f>
        <v>4.7657567935611072</v>
      </c>
      <c r="R426" s="207">
        <f>IFERROR('Tabel 11'!Q426/'Tabel 12'!$F426*1000,"nb")</f>
        <v>7.7843946261254846</v>
      </c>
      <c r="S426" s="207">
        <f>IFERROR('Tabel 11'!R426/'Tabel 12'!$F426*1000,"nb")</f>
        <v>32.527794150525395</v>
      </c>
      <c r="T426" s="207">
        <f>IFERROR('Tabel 11'!S426/'Tabel 12'!$F426*1000,"nb")</f>
        <v>30.964004796650471</v>
      </c>
      <c r="U426" s="207">
        <f>IFERROR('Tabel 11'!T426/'Tabel 12'!$F426*1000,"nb")</f>
        <v>1.542245076319587</v>
      </c>
      <c r="V426" s="207">
        <f>IFERROR('Tabel 11'!U426/'Tabel 12'!$F426*1000,"nb")</f>
        <v>2.1544277555334241E-2</v>
      </c>
      <c r="W426" s="207">
        <f>IFERROR('Tabel 11'!V426/'Tabel 12'!$F426*1000,"nb")</f>
        <v>0</v>
      </c>
      <c r="X426" s="207"/>
      <c r="Y426" s="207">
        <f>IFERROR('Tabel 11'!X426/'Tabel 12'!$F426*1000,"nb")</f>
        <v>5.6096420804455196</v>
      </c>
      <c r="Z426" s="10"/>
    </row>
    <row r="427" spans="1:26" s="8" customFormat="1" x14ac:dyDescent="0.25">
      <c r="A427" s="7"/>
      <c r="B427" s="7" t="s">
        <v>767</v>
      </c>
      <c r="C427" s="7"/>
      <c r="D427" s="7"/>
      <c r="E427" s="7"/>
      <c r="F427" s="96">
        <v>1606204</v>
      </c>
      <c r="G427" s="7"/>
      <c r="H427" s="208">
        <f>IFERROR('Tabel 11'!G427/'Tabel 12'!$F427*1000,"nb")</f>
        <v>135.52637149452994</v>
      </c>
      <c r="I427" s="208">
        <f>IFERROR('Tabel 11'!H427/'Tabel 12'!$F427*1000,"nb")</f>
        <v>64.440133382808156</v>
      </c>
      <c r="J427" s="208">
        <f>IFERROR('Tabel 11'!I427/'Tabel 12'!$F427*1000,"nb")</f>
        <v>34.722177257683327</v>
      </c>
      <c r="K427" s="208">
        <f>IFERROR('Tabel 11'!J427/'Tabel 12'!$F427*1000,"nb")</f>
        <v>4.2697565190972009</v>
      </c>
      <c r="L427" s="208">
        <f>IFERROR('Tabel 11'!K427/'Tabel 12'!$F427*1000,"nb")</f>
        <v>14.592168865225091</v>
      </c>
      <c r="M427" s="208">
        <f>IFERROR('Tabel 11'!L427/'Tabel 12'!$F427*1000,"nb")</f>
        <v>0.60820418826002176</v>
      </c>
      <c r="N427" s="208">
        <f>IFERROR('Tabel 11'!M427/'Tabel 12'!$F427*1000,"nb")</f>
        <v>10.247826552542515</v>
      </c>
      <c r="O427" s="208">
        <f>IFERROR('Tabel 11'!N427/'Tabel 12'!$F427*1000,"nb")</f>
        <v>29.692367843686107</v>
      </c>
      <c r="P427" s="208">
        <f>IFERROR('Tabel 11'!O427/'Tabel 12'!$F427*1000,"nb")</f>
        <v>23.732726353564054</v>
      </c>
      <c r="Q427" s="208">
        <f>IFERROR('Tabel 11'!P427/'Tabel 12'!$F427*1000,"nb")</f>
        <v>5.9596414901220509</v>
      </c>
      <c r="R427" s="208">
        <f>IFERROR('Tabel 11'!Q427/'Tabel 12'!$F427*1000,"nb")</f>
        <v>10.090250055410147</v>
      </c>
      <c r="S427" s="208">
        <f>IFERROR('Tabel 11'!R427/'Tabel 12'!$F427*1000,"nb")</f>
        <v>31.303620212625546</v>
      </c>
      <c r="T427" s="208">
        <f>IFERROR('Tabel 11'!S427/'Tabel 12'!$F427*1000,"nb")</f>
        <v>29.668896354385872</v>
      </c>
      <c r="U427" s="208">
        <f>IFERROR('Tabel 11'!T427/'Tabel 12'!$F427*1000,"nb")</f>
        <v>1.6139917470010037</v>
      </c>
      <c r="V427" s="208">
        <f>IFERROR('Tabel 11'!U427/'Tabel 12'!$F427*1000,"nb")</f>
        <v>2.0732111238672045E-2</v>
      </c>
      <c r="W427" s="208">
        <f>IFERROR('Tabel 11'!V427/'Tabel 12'!$F427*1000,"nb")</f>
        <v>0</v>
      </c>
      <c r="X427" s="208"/>
      <c r="Y427" s="208">
        <f>IFERROR('Tabel 11'!X427/'Tabel 12'!$F427*1000,"nb")</f>
        <v>12.888151193746248</v>
      </c>
      <c r="Z427" s="7"/>
    </row>
    <row r="428" spans="1:26" x14ac:dyDescent="0.25">
      <c r="B428" s="1">
        <v>4</v>
      </c>
      <c r="C428" s="1" t="s">
        <v>808</v>
      </c>
      <c r="D428" s="1" t="s">
        <v>53</v>
      </c>
      <c r="E428" s="1" t="s">
        <v>54</v>
      </c>
      <c r="F428" s="94">
        <v>50493</v>
      </c>
      <c r="H428" s="206">
        <f>IFERROR('Tabel 11'!G428/'Tabel 12'!$F428*1000,"nb")</f>
        <v>81.338007248529493</v>
      </c>
      <c r="I428" s="206">
        <f>IFERROR('Tabel 11'!H428/'Tabel 12'!$F428*1000,"nb")</f>
        <v>49.571227694928005</v>
      </c>
      <c r="J428" s="206">
        <f>IFERROR('Tabel 11'!I428/'Tabel 12'!$F428*1000,"nb")</f>
        <v>49.571227694928005</v>
      </c>
      <c r="K428" s="206">
        <f>IFERROR('Tabel 11'!J428/'Tabel 12'!$F428*1000,"nb")</f>
        <v>0</v>
      </c>
      <c r="L428" s="206">
        <f>IFERROR('Tabel 11'!K428/'Tabel 12'!$F428*1000,"nb")</f>
        <v>0</v>
      </c>
      <c r="M428" s="206">
        <f>IFERROR('Tabel 11'!L428/'Tabel 12'!$F428*1000,"nb")</f>
        <v>0</v>
      </c>
      <c r="N428" s="206">
        <f>IFERROR('Tabel 11'!M428/'Tabel 12'!$F428*1000,"nb")</f>
        <v>0</v>
      </c>
      <c r="O428" s="206">
        <f>IFERROR('Tabel 11'!N428/'Tabel 12'!$F428*1000,"nb")</f>
        <v>10.417285564335652</v>
      </c>
      <c r="P428" s="206">
        <f>IFERROR('Tabel 11'!O428/'Tabel 12'!$F428*1000,"nb")</f>
        <v>10.417285564335652</v>
      </c>
      <c r="Q428" s="206">
        <f>IFERROR('Tabel 11'!P428/'Tabel 12'!$F428*1000,"nb")</f>
        <v>0</v>
      </c>
      <c r="R428" s="206">
        <f>IFERROR('Tabel 11'!Q428/'Tabel 12'!$F428*1000,"nb")</f>
        <v>1.406135503931238</v>
      </c>
      <c r="S428" s="206">
        <f>IFERROR('Tabel 11'!R428/'Tabel 12'!$F428*1000,"nb")</f>
        <v>19.943358485334599</v>
      </c>
      <c r="T428" s="206">
        <f>IFERROR('Tabel 11'!S428/'Tabel 12'!$F428*1000,"nb")</f>
        <v>19.943358485334599</v>
      </c>
      <c r="U428" s="206">
        <f>IFERROR('Tabel 11'!T428/'Tabel 12'!$F428*1000,"nb")</f>
        <v>0</v>
      </c>
      <c r="V428" s="206">
        <f>IFERROR('Tabel 11'!U428/'Tabel 12'!$F428*1000,"nb")</f>
        <v>0</v>
      </c>
      <c r="W428" s="206">
        <f>IFERROR('Tabel 11'!V428/'Tabel 12'!$F428*1000,"nb")</f>
        <v>0.2970708811122334</v>
      </c>
      <c r="X428" s="206"/>
      <c r="Y428" s="206">
        <f>IFERROR('Tabel 11'!X428/'Tabel 12'!$F428*1000,"nb")</f>
        <v>2.5548095775652069</v>
      </c>
      <c r="Z428" s="1"/>
    </row>
    <row r="429" spans="1:26" x14ac:dyDescent="0.25">
      <c r="D429" s="1" t="s">
        <v>63</v>
      </c>
      <c r="E429" s="1" t="s">
        <v>64</v>
      </c>
      <c r="F429" s="94">
        <v>56150</v>
      </c>
      <c r="H429" s="206">
        <f>IFERROR('Tabel 11'!G429/'Tabel 12'!$F429*1000,"nb")</f>
        <v>112.28851291184327</v>
      </c>
      <c r="I429" s="206">
        <f>IFERROR('Tabel 11'!H429/'Tabel 12'!$F429*1000,"nb")</f>
        <v>73.517364203027611</v>
      </c>
      <c r="J429" s="206">
        <f>IFERROR('Tabel 11'!I429/'Tabel 12'!$F429*1000,"nb")</f>
        <v>68.512911843276925</v>
      </c>
      <c r="K429" s="206">
        <f>IFERROR('Tabel 11'!J429/'Tabel 12'!$F429*1000,"nb")</f>
        <v>1.4781834372217275</v>
      </c>
      <c r="L429" s="206">
        <f>IFERROR('Tabel 11'!K429/'Tabel 12'!$F429*1000,"nb")</f>
        <v>0</v>
      </c>
      <c r="M429" s="206">
        <f>IFERROR('Tabel 11'!L429/'Tabel 12'!$F429*1000,"nb")</f>
        <v>0</v>
      </c>
      <c r="N429" s="206">
        <f>IFERROR('Tabel 11'!M429/'Tabel 12'!$F429*1000,"nb")</f>
        <v>3.5262689225289403</v>
      </c>
      <c r="O429" s="206">
        <f>IFERROR('Tabel 11'!N429/'Tabel 12'!$F429*1000,"nb")</f>
        <v>11.006233303650935</v>
      </c>
      <c r="P429" s="206">
        <f>IFERROR('Tabel 11'!O429/'Tabel 12'!$F429*1000,"nb")</f>
        <v>11.006233303650935</v>
      </c>
      <c r="Q429" s="206">
        <f>IFERROR('Tabel 11'!P429/'Tabel 12'!$F429*1000,"nb")</f>
        <v>0</v>
      </c>
      <c r="R429" s="206">
        <f>IFERROR('Tabel 11'!Q429/'Tabel 12'!$F429*1000,"nb")</f>
        <v>2.7426536064113978</v>
      </c>
      <c r="S429" s="206">
        <f>IFERROR('Tabel 11'!R429/'Tabel 12'!$F429*1000,"nb")</f>
        <v>25.022261798753338</v>
      </c>
      <c r="T429" s="206">
        <f>IFERROR('Tabel 11'!S429/'Tabel 12'!$F429*1000,"nb")</f>
        <v>24.203027604630456</v>
      </c>
      <c r="U429" s="206">
        <f>IFERROR('Tabel 11'!T429/'Tabel 12'!$F429*1000,"nb")</f>
        <v>0.81923419412288512</v>
      </c>
      <c r="V429" s="206">
        <f>IFERROR('Tabel 11'!U429/'Tabel 12'!$F429*1000,"nb")</f>
        <v>0</v>
      </c>
      <c r="W429" s="206">
        <f>IFERROR('Tabel 11'!V429/'Tabel 12'!$F429*1000,"nb")</f>
        <v>0</v>
      </c>
      <c r="X429" s="206"/>
      <c r="Y429" s="206">
        <f>IFERROR('Tabel 11'!X429/'Tabel 12'!$F429*1000,"nb")</f>
        <v>0.16028495102404272</v>
      </c>
      <c r="Z429" s="1"/>
    </row>
    <row r="430" spans="1:26" x14ac:dyDescent="0.25">
      <c r="D430" s="1" t="s">
        <v>6</v>
      </c>
      <c r="E430" s="1" t="s">
        <v>7</v>
      </c>
      <c r="F430" s="94">
        <v>68599</v>
      </c>
      <c r="H430" s="206">
        <f>IFERROR('Tabel 11'!G430/'Tabel 12'!$F430*1000,"nb")</f>
        <v>241.15511887928395</v>
      </c>
      <c r="I430" s="206">
        <f>IFERROR('Tabel 11'!H430/'Tabel 12'!$F430*1000,"nb")</f>
        <v>183.15135789151446</v>
      </c>
      <c r="J430" s="206">
        <f>IFERROR('Tabel 11'!I430/'Tabel 12'!$F430*1000,"nb")</f>
        <v>107.40681351040104</v>
      </c>
      <c r="K430" s="206">
        <f>IFERROR('Tabel 11'!J430/'Tabel 12'!$F430*1000,"nb")</f>
        <v>34.329946500677856</v>
      </c>
      <c r="L430" s="206">
        <f>IFERROR('Tabel 11'!K430/'Tabel 12'!$F430*1000,"nb")</f>
        <v>33.761425093660257</v>
      </c>
      <c r="M430" s="206">
        <f>IFERROR('Tabel 11'!L430/'Tabel 12'!$F430*1000,"nb")</f>
        <v>7.6531727867753174</v>
      </c>
      <c r="N430" s="206">
        <f>IFERROR('Tabel 11'!M430/'Tabel 12'!$F430*1000,"nb")</f>
        <v>0</v>
      </c>
      <c r="O430" s="206">
        <f>IFERROR('Tabel 11'!N430/'Tabel 12'!$F430*1000,"nb")</f>
        <v>4.60648114404</v>
      </c>
      <c r="P430" s="206">
        <f>IFERROR('Tabel 11'!O430/'Tabel 12'!$F430*1000,"nb")</f>
        <v>3.0758465866849374</v>
      </c>
      <c r="Q430" s="206">
        <f>IFERROR('Tabel 11'!P430/'Tabel 12'!$F430*1000,"nb")</f>
        <v>1.5306345573550635</v>
      </c>
      <c r="R430" s="206">
        <f>IFERROR('Tabel 11'!Q430/'Tabel 12'!$F430*1000,"nb")</f>
        <v>0</v>
      </c>
      <c r="S430" s="206">
        <f>IFERROR('Tabel 11'!R430/'Tabel 12'!$F430*1000,"nb")</f>
        <v>53.3972798437295</v>
      </c>
      <c r="T430" s="206">
        <f>IFERROR('Tabel 11'!S430/'Tabel 12'!$F430*1000,"nb")</f>
        <v>52.741293604863046</v>
      </c>
      <c r="U430" s="206">
        <f>IFERROR('Tabel 11'!T430/'Tabel 12'!$F430*1000,"nb")</f>
        <v>0.6559862388664558</v>
      </c>
      <c r="V430" s="206">
        <f>IFERROR('Tabel 11'!U430/'Tabel 12'!$F430*1000,"nb")</f>
        <v>0</v>
      </c>
      <c r="W430" s="206">
        <f>IFERROR('Tabel 11'!V430/'Tabel 12'!$F430*1000,"nb")</f>
        <v>0</v>
      </c>
      <c r="X430" s="206"/>
      <c r="Y430" s="206">
        <f>IFERROR('Tabel 11'!X430/'Tabel 12'!$F430*1000,"nb")</f>
        <v>96.765258968789638</v>
      </c>
      <c r="Z430" s="1"/>
    </row>
    <row r="431" spans="1:26" x14ac:dyDescent="0.25">
      <c r="D431" s="1" t="s">
        <v>12</v>
      </c>
      <c r="E431" s="1" t="s">
        <v>13</v>
      </c>
      <c r="F431" s="94">
        <v>55699</v>
      </c>
      <c r="H431" s="206">
        <f>IFERROR('Tabel 11'!G431/'Tabel 12'!$F431*1000,"nb")</f>
        <v>98.134616420402523</v>
      </c>
      <c r="I431" s="206">
        <f>IFERROR('Tabel 11'!H431/'Tabel 12'!$F431*1000,"nb")</f>
        <v>61.724627013052299</v>
      </c>
      <c r="J431" s="206">
        <f>IFERROR('Tabel 11'!I431/'Tabel 12'!$F431*1000,"nb")</f>
        <v>47.702831289610224</v>
      </c>
      <c r="K431" s="206">
        <f>IFERROR('Tabel 11'!J431/'Tabel 12'!$F431*1000,"nb")</f>
        <v>0.62837752921955503</v>
      </c>
      <c r="L431" s="206">
        <f>IFERROR('Tabel 11'!K431/'Tabel 12'!$F431*1000,"nb")</f>
        <v>9.1384046392215286</v>
      </c>
      <c r="M431" s="206">
        <f>IFERROR('Tabel 11'!L431/'Tabel 12'!$F431*1000,"nb")</f>
        <v>0</v>
      </c>
      <c r="N431" s="206">
        <f>IFERROR('Tabel 11'!M431/'Tabel 12'!$F431*1000,"nb")</f>
        <v>4.2550135550009873</v>
      </c>
      <c r="O431" s="206">
        <f>IFERROR('Tabel 11'!N431/'Tabel 12'!$F431*1000,"nb")</f>
        <v>1.3644769205910339</v>
      </c>
      <c r="P431" s="206">
        <f>IFERROR('Tabel 11'!O431/'Tabel 12'!$F431*1000,"nb")</f>
        <v>1.3644769205910339</v>
      </c>
      <c r="Q431" s="206">
        <f>IFERROR('Tabel 11'!P431/'Tabel 12'!$F431*1000,"nb")</f>
        <v>0</v>
      </c>
      <c r="R431" s="206">
        <f>IFERROR('Tabel 11'!Q431/'Tabel 12'!$F431*1000,"nb")</f>
        <v>0.95154311567532635</v>
      </c>
      <c r="S431" s="206">
        <f>IFERROR('Tabel 11'!R431/'Tabel 12'!$F431*1000,"nb")</f>
        <v>34.093969371083858</v>
      </c>
      <c r="T431" s="206">
        <f>IFERROR('Tabel 11'!S431/'Tabel 12'!$F431*1000,"nb")</f>
        <v>33.483545485556292</v>
      </c>
      <c r="U431" s="206">
        <f>IFERROR('Tabel 11'!T431/'Tabel 12'!$F431*1000,"nb")</f>
        <v>0.61042388552756788</v>
      </c>
      <c r="V431" s="206">
        <f>IFERROR('Tabel 11'!U431/'Tabel 12'!$F431*1000,"nb")</f>
        <v>0</v>
      </c>
      <c r="W431" s="206">
        <f>IFERROR('Tabel 11'!V431/'Tabel 12'!$F431*1000,"nb")</f>
        <v>0</v>
      </c>
      <c r="X431" s="206"/>
      <c r="Y431" s="206">
        <f>IFERROR('Tabel 11'!X431/'Tabel 12'!$F431*1000,"nb")</f>
        <v>10.844000789960322</v>
      </c>
      <c r="Z431" s="1"/>
    </row>
    <row r="432" spans="1:26" x14ac:dyDescent="0.25">
      <c r="D432" s="1" t="s">
        <v>488</v>
      </c>
      <c r="E432" s="1" t="s">
        <v>489</v>
      </c>
      <c r="F432" s="94">
        <v>73107</v>
      </c>
      <c r="H432" s="206">
        <f>IFERROR('Tabel 11'!G432/'Tabel 12'!$F432*1000,"nb")</f>
        <v>72.756370798965889</v>
      </c>
      <c r="I432" s="206">
        <f>IFERROR('Tabel 11'!H432/'Tabel 12'!$F432*1000,"nb")</f>
        <v>41.610242521235996</v>
      </c>
      <c r="J432" s="206">
        <f>IFERROR('Tabel 11'!I432/'Tabel 12'!$F432*1000,"nb")</f>
        <v>37.657132695911471</v>
      </c>
      <c r="K432" s="206">
        <f>IFERROR('Tabel 11'!J432/'Tabel 12'!$F432*1000,"nb")</f>
        <v>0.25989303349884413</v>
      </c>
      <c r="L432" s="206">
        <f>IFERROR('Tabel 11'!K432/'Tabel 12'!$F432*1000,"nb")</f>
        <v>3.6932167918256802</v>
      </c>
      <c r="M432" s="206">
        <f>IFERROR('Tabel 11'!L432/'Tabel 12'!$F432*1000,"nb")</f>
        <v>0</v>
      </c>
      <c r="N432" s="206">
        <f>IFERROR('Tabel 11'!M432/'Tabel 12'!$F432*1000,"nb")</f>
        <v>0</v>
      </c>
      <c r="O432" s="206">
        <f>IFERROR('Tabel 11'!N432/'Tabel 12'!$F432*1000,"nb")</f>
        <v>1.1763579411000316</v>
      </c>
      <c r="P432" s="206">
        <f>IFERROR('Tabel 11'!O432/'Tabel 12'!$F432*1000,"nb")</f>
        <v>1.1763579411000316</v>
      </c>
      <c r="Q432" s="206">
        <f>IFERROR('Tabel 11'!P432/'Tabel 12'!$F432*1000,"nb")</f>
        <v>0</v>
      </c>
      <c r="R432" s="206">
        <f>IFERROR('Tabel 11'!Q432/'Tabel 12'!$F432*1000,"nb")</f>
        <v>0.51978606699768826</v>
      </c>
      <c r="S432" s="206">
        <f>IFERROR('Tabel 11'!R432/'Tabel 12'!$F432*1000,"nb")</f>
        <v>29.449984269632182</v>
      </c>
      <c r="T432" s="206">
        <f>IFERROR('Tabel 11'!S432/'Tabel 12'!$F432*1000,"nb")</f>
        <v>28.875483879792633</v>
      </c>
      <c r="U432" s="206">
        <f>IFERROR('Tabel 11'!T432/'Tabel 12'!$F432*1000,"nb")</f>
        <v>0.57450038983955021</v>
      </c>
      <c r="V432" s="206">
        <f>IFERROR('Tabel 11'!U432/'Tabel 12'!$F432*1000,"nb")</f>
        <v>0</v>
      </c>
      <c r="W432" s="206">
        <f>IFERROR('Tabel 11'!V432/'Tabel 12'!$F432*1000,"nb")</f>
        <v>1.0122149725744456</v>
      </c>
      <c r="X432" s="206"/>
      <c r="Y432" s="206">
        <f>IFERROR('Tabel 11'!X432/'Tabel 12'!$F432*1000,"nb")</f>
        <v>0.98485781115351478</v>
      </c>
      <c r="Z432" s="1"/>
    </row>
    <row r="433" spans="4:26" x14ac:dyDescent="0.25">
      <c r="D433" s="1" t="s">
        <v>498</v>
      </c>
      <c r="E433" s="1" t="s">
        <v>499</v>
      </c>
      <c r="F433" s="94">
        <v>60948</v>
      </c>
      <c r="H433" s="206">
        <f>IFERROR('Tabel 11'!G433/'Tabel 12'!$F433*1000,"nb")</f>
        <v>57.229113342521494</v>
      </c>
      <c r="I433" s="206">
        <f>IFERROR('Tabel 11'!H433/'Tabel 12'!$F433*1000,"nb")</f>
        <v>27.630110914221962</v>
      </c>
      <c r="J433" s="206">
        <f>IFERROR('Tabel 11'!I433/'Tabel 12'!$F433*1000,"nb")</f>
        <v>18.802913959440833</v>
      </c>
      <c r="K433" s="206">
        <f>IFERROR('Tabel 11'!J433/'Tabel 12'!$F433*1000,"nb")</f>
        <v>0.21329658069173721</v>
      </c>
      <c r="L433" s="206">
        <f>IFERROR('Tabel 11'!K433/'Tabel 12'!$F433*1000,"nb")</f>
        <v>8.6139003740893862</v>
      </c>
      <c r="M433" s="206">
        <f>IFERROR('Tabel 11'!L433/'Tabel 12'!$F433*1000,"nb")</f>
        <v>0</v>
      </c>
      <c r="N433" s="206">
        <f>IFERROR('Tabel 11'!M433/'Tabel 12'!$F433*1000,"nb")</f>
        <v>0</v>
      </c>
      <c r="O433" s="206">
        <f>IFERROR('Tabel 11'!N433/'Tabel 12'!$F433*1000,"nb")</f>
        <v>2.0345212312134935</v>
      </c>
      <c r="P433" s="206">
        <f>IFERROR('Tabel 11'!O433/'Tabel 12'!$F433*1000,"nb")</f>
        <v>2.0345212312134935</v>
      </c>
      <c r="Q433" s="206">
        <f>IFERROR('Tabel 11'!P433/'Tabel 12'!$F433*1000,"nb")</f>
        <v>0</v>
      </c>
      <c r="R433" s="206">
        <f>IFERROR('Tabel 11'!Q433/'Tabel 12'!$F433*1000,"nb")</f>
        <v>3.8885607403032094</v>
      </c>
      <c r="S433" s="206">
        <f>IFERROR('Tabel 11'!R433/'Tabel 12'!$F433*1000,"nb")</f>
        <v>23.67592045678283</v>
      </c>
      <c r="T433" s="206">
        <f>IFERROR('Tabel 11'!S433/'Tabel 12'!$F433*1000,"nb")</f>
        <v>23.101660431843541</v>
      </c>
      <c r="U433" s="206">
        <f>IFERROR('Tabel 11'!T433/'Tabel 12'!$F433*1000,"nb")</f>
        <v>0.57426002493929251</v>
      </c>
      <c r="V433" s="206">
        <f>IFERROR('Tabel 11'!U433/'Tabel 12'!$F433*1000,"nb")</f>
        <v>0</v>
      </c>
      <c r="W433" s="206">
        <f>IFERROR('Tabel 11'!V433/'Tabel 12'!$F433*1000,"nb")</f>
        <v>0</v>
      </c>
      <c r="X433" s="206"/>
      <c r="Y433" s="206">
        <f>IFERROR('Tabel 11'!X433/'Tabel 12'!$F433*1000,"nb")</f>
        <v>7.3669357485069238</v>
      </c>
      <c r="Z433" s="1"/>
    </row>
    <row r="434" spans="4:26" x14ac:dyDescent="0.25">
      <c r="D434" s="1" t="s">
        <v>502</v>
      </c>
      <c r="E434" s="1" t="s">
        <v>503</v>
      </c>
      <c r="F434" s="94">
        <v>81140</v>
      </c>
      <c r="H434" s="206">
        <f>IFERROR('Tabel 11'!G434/'Tabel 12'!$F434*1000,"nb")</f>
        <v>121.66625585407937</v>
      </c>
      <c r="I434" s="206">
        <f>IFERROR('Tabel 11'!H434/'Tabel 12'!$F434*1000,"nb")</f>
        <v>78.765097362583191</v>
      </c>
      <c r="J434" s="206">
        <f>IFERROR('Tabel 11'!I434/'Tabel 12'!$F434*1000,"nb")</f>
        <v>72.270150357406962</v>
      </c>
      <c r="K434" s="206">
        <f>IFERROR('Tabel 11'!J434/'Tabel 12'!$F434*1000,"nb")</f>
        <v>3.6603401528222825</v>
      </c>
      <c r="L434" s="206">
        <f>IFERROR('Tabel 11'!K434/'Tabel 12'!$F434*1000,"nb")</f>
        <v>1.4419521814148384</v>
      </c>
      <c r="M434" s="206">
        <f>IFERROR('Tabel 11'!L434/'Tabel 12'!$F434*1000,"nb")</f>
        <v>0</v>
      </c>
      <c r="N434" s="206">
        <f>IFERROR('Tabel 11'!M434/'Tabel 12'!$F434*1000,"nb")</f>
        <v>1.3926546709391174</v>
      </c>
      <c r="O434" s="206">
        <f>IFERROR('Tabel 11'!N434/'Tabel 12'!$F434*1000,"nb")</f>
        <v>4.5969928518609811</v>
      </c>
      <c r="P434" s="206">
        <f>IFERROR('Tabel 11'!O434/'Tabel 12'!$F434*1000,"nb")</f>
        <v>4.5600197190041909</v>
      </c>
      <c r="Q434" s="206">
        <f>IFERROR('Tabel 11'!P434/'Tabel 12'!$F434*1000,"nb")</f>
        <v>3.6973132856790734E-2</v>
      </c>
      <c r="R434" s="206">
        <f>IFERROR('Tabel 11'!Q434/'Tabel 12'!$F434*1000,"nb")</f>
        <v>4.5476953413852605</v>
      </c>
      <c r="S434" s="206">
        <f>IFERROR('Tabel 11'!R434/'Tabel 12'!$F434*1000,"nb")</f>
        <v>33.756470298249937</v>
      </c>
      <c r="T434" s="206">
        <f>IFERROR('Tabel 11'!S434/'Tabel 12'!$F434*1000,"nb")</f>
        <v>32.49938378111905</v>
      </c>
      <c r="U434" s="206">
        <f>IFERROR('Tabel 11'!T434/'Tabel 12'!$F434*1000,"nb")</f>
        <v>1.2570865171308849</v>
      </c>
      <c r="V434" s="206">
        <f>IFERROR('Tabel 11'!U434/'Tabel 12'!$F434*1000,"nb")</f>
        <v>0</v>
      </c>
      <c r="W434" s="206">
        <f>IFERROR('Tabel 11'!V434/'Tabel 12'!$F434*1000,"nb")</f>
        <v>1.4789253142716292</v>
      </c>
      <c r="X434" s="206"/>
      <c r="Y434" s="206">
        <f>IFERROR('Tabel 11'!X434/'Tabel 12'!$F434*1000,"nb")</f>
        <v>10.968696080847916</v>
      </c>
      <c r="Z434" s="1"/>
    </row>
    <row r="435" spans="4:26" x14ac:dyDescent="0.25">
      <c r="D435" s="1" t="s">
        <v>504</v>
      </c>
      <c r="E435" s="1" t="s">
        <v>505</v>
      </c>
      <c r="F435" s="94">
        <v>54319</v>
      </c>
      <c r="H435" s="206">
        <f>IFERROR('Tabel 11'!G435/'Tabel 12'!$F435*1000,"nb")</f>
        <v>175.35300723503747</v>
      </c>
      <c r="I435" s="206">
        <f>IFERROR('Tabel 11'!H435/'Tabel 12'!$F435*1000,"nb")</f>
        <v>90.889007529593698</v>
      </c>
      <c r="J435" s="206">
        <f>IFERROR('Tabel 11'!I435/'Tabel 12'!$F435*1000,"nb")</f>
        <v>31.867302417202087</v>
      </c>
      <c r="K435" s="206">
        <f>IFERROR('Tabel 11'!J435/'Tabel 12'!$F435*1000,"nb")</f>
        <v>1.6200592794418158</v>
      </c>
      <c r="L435" s="206">
        <f>IFERROR('Tabel 11'!K435/'Tabel 12'!$F435*1000,"nb")</f>
        <v>52.025994587529226</v>
      </c>
      <c r="M435" s="206">
        <f>IFERROR('Tabel 11'!L435/'Tabel 12'!$F435*1000,"nb")</f>
        <v>0</v>
      </c>
      <c r="N435" s="206">
        <f>IFERROR('Tabel 11'!M435/'Tabel 12'!$F435*1000,"nb")</f>
        <v>5.3756512454205714</v>
      </c>
      <c r="O435" s="206">
        <f>IFERROR('Tabel 11'!N435/'Tabel 12'!$F435*1000,"nb")</f>
        <v>36.690660726449309</v>
      </c>
      <c r="P435" s="206">
        <f>IFERROR('Tabel 11'!O435/'Tabel 12'!$F435*1000,"nb")</f>
        <v>20.655755812883154</v>
      </c>
      <c r="Q435" s="206">
        <f>IFERROR('Tabel 11'!P435/'Tabel 12'!$F435*1000,"nb")</f>
        <v>16.034904913566155</v>
      </c>
      <c r="R435" s="206">
        <f>IFERROR('Tabel 11'!Q435/'Tabel 12'!$F435*1000,"nb")</f>
        <v>14.819860453984793</v>
      </c>
      <c r="S435" s="206">
        <f>IFERROR('Tabel 11'!R435/'Tabel 12'!$F435*1000,"nb")</f>
        <v>32.953478525009665</v>
      </c>
      <c r="T435" s="206">
        <f>IFERROR('Tabel 11'!S435/'Tabel 12'!$F435*1000,"nb")</f>
        <v>30.52338960584694</v>
      </c>
      <c r="U435" s="206">
        <f>IFERROR('Tabel 11'!T435/'Tabel 12'!$F435*1000,"nb")</f>
        <v>1.6200592794418158</v>
      </c>
      <c r="V435" s="206">
        <f>IFERROR('Tabel 11'!U435/'Tabel 12'!$F435*1000,"nb")</f>
        <v>0.81002963972090791</v>
      </c>
      <c r="W435" s="206">
        <f>IFERROR('Tabel 11'!V435/'Tabel 12'!$F435*1000,"nb")</f>
        <v>0</v>
      </c>
      <c r="X435" s="206"/>
      <c r="Y435" s="206">
        <f>IFERROR('Tabel 11'!X435/'Tabel 12'!$F435*1000,"nb")</f>
        <v>19.680038292310243</v>
      </c>
      <c r="Z435" s="1"/>
    </row>
    <row r="436" spans="4:26" x14ac:dyDescent="0.25">
      <c r="D436" s="1" t="s">
        <v>549</v>
      </c>
      <c r="E436" s="1" t="s">
        <v>550</v>
      </c>
      <c r="F436" s="94">
        <v>50146</v>
      </c>
      <c r="H436" s="206">
        <f>IFERROR('Tabel 11'!G436/'Tabel 12'!$F436*1000,"nb")</f>
        <v>75.559366649383804</v>
      </c>
      <c r="I436" s="206">
        <f>IFERROR('Tabel 11'!H436/'Tabel 12'!$F436*1000,"nb")</f>
        <v>38.587325010967973</v>
      </c>
      <c r="J436" s="206">
        <f>IFERROR('Tabel 11'!I436/'Tabel 12'!$F436*1000,"nb")</f>
        <v>30.889801778805886</v>
      </c>
      <c r="K436" s="206">
        <f>IFERROR('Tabel 11'!J436/'Tabel 12'!$F436*1000,"nb")</f>
        <v>0</v>
      </c>
      <c r="L436" s="206">
        <f>IFERROR('Tabel 11'!K436/'Tabel 12'!$F436*1000,"nb")</f>
        <v>4.7860248075619189</v>
      </c>
      <c r="M436" s="206">
        <f>IFERROR('Tabel 11'!L436/'Tabel 12'!$F436*1000,"nb")</f>
        <v>0</v>
      </c>
      <c r="N436" s="206">
        <f>IFERROR('Tabel 11'!M436/'Tabel 12'!$F436*1000,"nb")</f>
        <v>2.9114984246001674</v>
      </c>
      <c r="O436" s="206">
        <f>IFERROR('Tabel 11'!N436/'Tabel 12'!$F436*1000,"nb")</f>
        <v>2.7320224943165958</v>
      </c>
      <c r="P436" s="206">
        <f>IFERROR('Tabel 11'!O436/'Tabel 12'!$F436*1000,"nb")</f>
        <v>0</v>
      </c>
      <c r="Q436" s="206">
        <f>IFERROR('Tabel 11'!P436/'Tabel 12'!$F436*1000,"nb")</f>
        <v>2.7320224943165958</v>
      </c>
      <c r="R436" s="206">
        <f>IFERROR('Tabel 11'!Q436/'Tabel 12'!$F436*1000,"nb")</f>
        <v>19.582818170940854</v>
      </c>
      <c r="S436" s="206">
        <f>IFERROR('Tabel 11'!R436/'Tabel 12'!$F436*1000,"nb")</f>
        <v>14.657200973158377</v>
      </c>
      <c r="T436" s="206">
        <f>IFERROR('Tabel 11'!S436/'Tabel 12'!$F436*1000,"nb")</f>
        <v>13.83958840186655</v>
      </c>
      <c r="U436" s="206">
        <f>IFERROR('Tabel 11'!T436/'Tabel 12'!$F436*1000,"nb")</f>
        <v>0.81761257129182785</v>
      </c>
      <c r="V436" s="206">
        <f>IFERROR('Tabel 11'!U436/'Tabel 12'!$F436*1000,"nb")</f>
        <v>0</v>
      </c>
      <c r="W436" s="206">
        <f>IFERROR('Tabel 11'!V436/'Tabel 12'!$F436*1000,"nb")</f>
        <v>0.33901009053563597</v>
      </c>
      <c r="X436" s="206"/>
      <c r="Y436" s="206">
        <f>IFERROR('Tabel 11'!X436/'Tabel 12'!$F436*1000,"nb")</f>
        <v>15.953416025206398</v>
      </c>
      <c r="Z436" s="1"/>
    </row>
    <row r="437" spans="4:26" x14ac:dyDescent="0.25">
      <c r="D437" s="1" t="s">
        <v>560</v>
      </c>
      <c r="E437" s="1" t="s">
        <v>561</v>
      </c>
      <c r="F437" s="94">
        <v>66493</v>
      </c>
      <c r="H437" s="206">
        <f>IFERROR('Tabel 11'!G437/'Tabel 12'!$F437*1000,"nb")</f>
        <v>104.10118358323432</v>
      </c>
      <c r="I437" s="206">
        <f>IFERROR('Tabel 11'!H437/'Tabel 12'!$F437*1000,"nb")</f>
        <v>56.863128449611239</v>
      </c>
      <c r="J437" s="206">
        <f>IFERROR('Tabel 11'!I437/'Tabel 12'!$F437*1000,"nb")</f>
        <v>31.943212067435667</v>
      </c>
      <c r="K437" s="206">
        <f>IFERROR('Tabel 11'!J437/'Tabel 12'!$F437*1000,"nb")</f>
        <v>0</v>
      </c>
      <c r="L437" s="206">
        <f>IFERROR('Tabel 11'!K437/'Tabel 12'!$F437*1000,"nb")</f>
        <v>24.01756575880168</v>
      </c>
      <c r="M437" s="206">
        <f>IFERROR('Tabel 11'!L437/'Tabel 12'!$F437*1000,"nb")</f>
        <v>0</v>
      </c>
      <c r="N437" s="206">
        <f>IFERROR('Tabel 11'!M437/'Tabel 12'!$F437*1000,"nb")</f>
        <v>0.90235062337388894</v>
      </c>
      <c r="O437" s="206">
        <f>IFERROR('Tabel 11'!N437/'Tabel 12'!$F437*1000,"nb")</f>
        <v>7.4895101740032786</v>
      </c>
      <c r="P437" s="206">
        <f>IFERROR('Tabel 11'!O437/'Tabel 12'!$F437*1000,"nb")</f>
        <v>5.5193779796369551</v>
      </c>
      <c r="Q437" s="206">
        <f>IFERROR('Tabel 11'!P437/'Tabel 12'!$F437*1000,"nb")</f>
        <v>1.9701321943663241</v>
      </c>
      <c r="R437" s="206">
        <f>IFERROR('Tabel 11'!Q437/'Tabel 12'!$F437*1000,"nb")</f>
        <v>3.5793241393830928</v>
      </c>
      <c r="S437" s="206">
        <f>IFERROR('Tabel 11'!R437/'Tabel 12'!$F437*1000,"nb")</f>
        <v>36.169220820236717</v>
      </c>
      <c r="T437" s="206">
        <f>IFERROR('Tabel 11'!S437/'Tabel 12'!$F437*1000,"nb")</f>
        <v>35.642849623268617</v>
      </c>
      <c r="U437" s="206">
        <f>IFERROR('Tabel 11'!T437/'Tabel 12'!$F437*1000,"nb")</f>
        <v>0.52637119696810186</v>
      </c>
      <c r="V437" s="206">
        <f>IFERROR('Tabel 11'!U437/'Tabel 12'!$F437*1000,"nb")</f>
        <v>0</v>
      </c>
      <c r="W437" s="206">
        <f>IFERROR('Tabel 11'!V437/'Tabel 12'!$F437*1000,"nb")</f>
        <v>0</v>
      </c>
      <c r="X437" s="206"/>
      <c r="Y437" s="206">
        <f>IFERROR('Tabel 11'!X437/'Tabel 12'!$F437*1000,"nb")</f>
        <v>23.671664686508354</v>
      </c>
      <c r="Z437" s="1"/>
    </row>
    <row r="438" spans="4:26" x14ac:dyDescent="0.25">
      <c r="D438" s="1" t="s">
        <v>568</v>
      </c>
      <c r="E438" s="1" t="s">
        <v>569</v>
      </c>
      <c r="F438" s="94">
        <v>64905</v>
      </c>
      <c r="H438" s="206">
        <f>IFERROR('Tabel 11'!G438/'Tabel 12'!$F438*1000,"nb")</f>
        <v>95.354749248902252</v>
      </c>
      <c r="I438" s="206">
        <f>IFERROR('Tabel 11'!H438/'Tabel 12'!$F438*1000,"nb")</f>
        <v>50.55080502272552</v>
      </c>
      <c r="J438" s="206">
        <f>IFERROR('Tabel 11'!I438/'Tabel 12'!$F438*1000,"nb")</f>
        <v>0</v>
      </c>
      <c r="K438" s="206">
        <f>IFERROR('Tabel 11'!J438/'Tabel 12'!$F438*1000,"nb")</f>
        <v>0</v>
      </c>
      <c r="L438" s="206">
        <f>IFERROR('Tabel 11'!K438/'Tabel 12'!$F438*1000,"nb")</f>
        <v>0</v>
      </c>
      <c r="M438" s="206">
        <f>IFERROR('Tabel 11'!L438/'Tabel 12'!$F438*1000,"nb")</f>
        <v>0</v>
      </c>
      <c r="N438" s="206">
        <f>IFERROR('Tabel 11'!M438/'Tabel 12'!$F438*1000,"nb")</f>
        <v>50.55080502272552</v>
      </c>
      <c r="O438" s="206">
        <f>IFERROR('Tabel 11'!N438/'Tabel 12'!$F438*1000,"nb")</f>
        <v>0</v>
      </c>
      <c r="P438" s="206">
        <f>IFERROR('Tabel 11'!O438/'Tabel 12'!$F438*1000,"nb")</f>
        <v>0</v>
      </c>
      <c r="Q438" s="206">
        <f>IFERROR('Tabel 11'!P438/'Tabel 12'!$F438*1000,"nb")</f>
        <v>0</v>
      </c>
      <c r="R438" s="206">
        <f>IFERROR('Tabel 11'!Q438/'Tabel 12'!$F438*1000,"nb")</f>
        <v>20.229566289191897</v>
      </c>
      <c r="S438" s="206">
        <f>IFERROR('Tabel 11'!R438/'Tabel 12'!$F438*1000,"nb")</f>
        <v>24.574377936984824</v>
      </c>
      <c r="T438" s="206">
        <f>IFERROR('Tabel 11'!S438/'Tabel 12'!$F438*1000,"nb")</f>
        <v>22.278715045065866</v>
      </c>
      <c r="U438" s="206">
        <f>IFERROR('Tabel 11'!T438/'Tabel 12'!$F438*1000,"nb")</f>
        <v>2.2956628919189583</v>
      </c>
      <c r="V438" s="206">
        <f>IFERROR('Tabel 11'!U438/'Tabel 12'!$F438*1000,"nb")</f>
        <v>0</v>
      </c>
      <c r="W438" s="206">
        <f>IFERROR('Tabel 11'!V438/'Tabel 12'!$F438*1000,"nb")</f>
        <v>0</v>
      </c>
      <c r="X438" s="206"/>
      <c r="Y438" s="206">
        <f>IFERROR('Tabel 11'!X438/'Tabel 12'!$F438*1000,"nb")</f>
        <v>4.1599260457591871</v>
      </c>
      <c r="Z438" s="1"/>
    </row>
    <row r="439" spans="4:26" x14ac:dyDescent="0.25">
      <c r="D439" s="1" t="s">
        <v>570</v>
      </c>
      <c r="E439" s="1" t="s">
        <v>571</v>
      </c>
      <c r="F439" s="94">
        <v>63462</v>
      </c>
      <c r="H439" s="206">
        <f>IFERROR('Tabel 11'!G439/'Tabel 12'!$F439*1000,"nb")</f>
        <v>116.90460433015033</v>
      </c>
      <c r="I439" s="206">
        <f>IFERROR('Tabel 11'!H439/'Tabel 12'!$F439*1000,"nb")</f>
        <v>81.056380196022815</v>
      </c>
      <c r="J439" s="206">
        <f>IFERROR('Tabel 11'!I439/'Tabel 12'!$F439*1000,"nb")</f>
        <v>52.488103116825812</v>
      </c>
      <c r="K439" s="206">
        <f>IFERROR('Tabel 11'!J439/'Tabel 12'!$F439*1000,"nb")</f>
        <v>0.37817906778859789</v>
      </c>
      <c r="L439" s="206">
        <f>IFERROR('Tabel 11'!K439/'Tabel 12'!$F439*1000,"nb")</f>
        <v>1.5757461157858246</v>
      </c>
      <c r="M439" s="206">
        <f>IFERROR('Tabel 11'!L439/'Tabel 12'!$F439*1000,"nb")</f>
        <v>0</v>
      </c>
      <c r="N439" s="206">
        <f>IFERROR('Tabel 11'!M439/'Tabel 12'!$F439*1000,"nb")</f>
        <v>26.614351895622576</v>
      </c>
      <c r="O439" s="206">
        <f>IFERROR('Tabel 11'!N439/'Tabel 12'!$F439*1000,"nb")</f>
        <v>2.6630109356780438</v>
      </c>
      <c r="P439" s="206">
        <f>IFERROR('Tabel 11'!O439/'Tabel 12'!$F439*1000,"nb")</f>
        <v>2.6630109356780438</v>
      </c>
      <c r="Q439" s="206">
        <f>IFERROR('Tabel 11'!P439/'Tabel 12'!$F439*1000,"nb")</f>
        <v>0</v>
      </c>
      <c r="R439" s="206">
        <f>IFERROR('Tabel 11'!Q439/'Tabel 12'!$F439*1000,"nb")</f>
        <v>2.5684661687308941</v>
      </c>
      <c r="S439" s="206">
        <f>IFERROR('Tabel 11'!R439/'Tabel 12'!$F439*1000,"nb")</f>
        <v>30.616747029718571</v>
      </c>
      <c r="T439" s="206">
        <f>IFERROR('Tabel 11'!S439/'Tabel 12'!$F439*1000,"nb")</f>
        <v>30.616747029718571</v>
      </c>
      <c r="U439" s="206">
        <f>IFERROR('Tabel 11'!T439/'Tabel 12'!$F439*1000,"nb")</f>
        <v>0</v>
      </c>
      <c r="V439" s="206">
        <f>IFERROR('Tabel 11'!U439/'Tabel 12'!$F439*1000,"nb")</f>
        <v>0</v>
      </c>
      <c r="W439" s="206">
        <f>IFERROR('Tabel 11'!V439/'Tabel 12'!$F439*1000,"nb")</f>
        <v>2.316346790205162</v>
      </c>
      <c r="X439" s="206"/>
      <c r="Y439" s="206">
        <f>IFERROR('Tabel 11'!X439/'Tabel 12'!$F439*1000,"nb")</f>
        <v>25.653146764993224</v>
      </c>
      <c r="Z439" s="1"/>
    </row>
    <row r="440" spans="4:26" x14ac:dyDescent="0.25">
      <c r="D440" s="1" t="s">
        <v>395</v>
      </c>
      <c r="E440" s="1" t="s">
        <v>396</v>
      </c>
      <c r="F440" s="94">
        <v>91675</v>
      </c>
      <c r="H440" s="206">
        <f>IFERROR('Tabel 11'!G440/'Tabel 12'!$F440*1000,"nb")</f>
        <v>107.19389146441233</v>
      </c>
      <c r="I440" s="206">
        <f>IFERROR('Tabel 11'!H440/'Tabel 12'!$F440*1000,"nb")</f>
        <v>63.332424325061368</v>
      </c>
      <c r="J440" s="206">
        <f>IFERROR('Tabel 11'!I440/'Tabel 12'!$F440*1000,"nb")</f>
        <v>30.008181074447776</v>
      </c>
      <c r="K440" s="206">
        <f>IFERROR('Tabel 11'!J440/'Tabel 12'!$F440*1000,"nb")</f>
        <v>4.254158712844287</v>
      </c>
      <c r="L440" s="206">
        <f>IFERROR('Tabel 11'!K440/'Tabel 12'!$F440*1000,"nb")</f>
        <v>20.725388601036268</v>
      </c>
      <c r="M440" s="206">
        <f>IFERROR('Tabel 11'!L440/'Tabel 12'!$F440*1000,"nb")</f>
        <v>1.8652849740932642</v>
      </c>
      <c r="N440" s="206">
        <f>IFERROR('Tabel 11'!M440/'Tabel 12'!$F440*1000,"nb")</f>
        <v>6.4794109626397605</v>
      </c>
      <c r="O440" s="206">
        <f>IFERROR('Tabel 11'!N440/'Tabel 12'!$F440*1000,"nb")</f>
        <v>16.056722116171255</v>
      </c>
      <c r="P440" s="206">
        <f>IFERROR('Tabel 11'!O440/'Tabel 12'!$F440*1000,"nb")</f>
        <v>16.056722116171255</v>
      </c>
      <c r="Q440" s="206">
        <f>IFERROR('Tabel 11'!P440/'Tabel 12'!$F440*1000,"nb")</f>
        <v>0</v>
      </c>
      <c r="R440" s="206">
        <f>IFERROR('Tabel 11'!Q440/'Tabel 12'!$F440*1000,"nb")</f>
        <v>4.5704935914916822</v>
      </c>
      <c r="S440" s="206">
        <f>IFERROR('Tabel 11'!R440/'Tabel 12'!$F440*1000,"nb")</f>
        <v>23.23425143168803</v>
      </c>
      <c r="T440" s="206">
        <f>IFERROR('Tabel 11'!S440/'Tabel 12'!$F440*1000,"nb")</f>
        <v>21.674393236978457</v>
      </c>
      <c r="U440" s="206">
        <f>IFERROR('Tabel 11'!T440/'Tabel 12'!$F440*1000,"nb")</f>
        <v>1.559858194709572</v>
      </c>
      <c r="V440" s="206">
        <f>IFERROR('Tabel 11'!U440/'Tabel 12'!$F440*1000,"nb")</f>
        <v>0</v>
      </c>
      <c r="W440" s="206">
        <f>IFERROR('Tabel 11'!V440/'Tabel 12'!$F440*1000,"nb")</f>
        <v>0</v>
      </c>
      <c r="X440" s="206"/>
      <c r="Y440" s="206">
        <f>IFERROR('Tabel 11'!X440/'Tabel 12'!$F440*1000,"nb")</f>
        <v>6.5121352604308704</v>
      </c>
      <c r="Z440" s="1"/>
    </row>
    <row r="441" spans="4:26" x14ac:dyDescent="0.25">
      <c r="D441" s="1" t="s">
        <v>423</v>
      </c>
      <c r="E441" s="1" t="s">
        <v>424</v>
      </c>
      <c r="F441" s="94">
        <v>57587</v>
      </c>
      <c r="H441" s="206">
        <f>IFERROR('Tabel 11'!G441/'Tabel 12'!$F441*1000,"nb")</f>
        <v>87.676037994686297</v>
      </c>
      <c r="I441" s="206">
        <f>IFERROR('Tabel 11'!H441/'Tabel 12'!$F441*1000,"nb")</f>
        <v>51.574139996874294</v>
      </c>
      <c r="J441" s="206">
        <f>IFERROR('Tabel 11'!I441/'Tabel 12'!$F441*1000,"nb")</f>
        <v>34.486950179728062</v>
      </c>
      <c r="K441" s="206">
        <f>IFERROR('Tabel 11'!J441/'Tabel 12'!$F441*1000,"nb")</f>
        <v>6.6855366662614824</v>
      </c>
      <c r="L441" s="206">
        <f>IFERROR('Tabel 11'!K441/'Tabel 12'!$F441*1000,"nb")</f>
        <v>0</v>
      </c>
      <c r="M441" s="206">
        <f>IFERROR('Tabel 11'!L441/'Tabel 12'!$F441*1000,"nb")</f>
        <v>0</v>
      </c>
      <c r="N441" s="206">
        <f>IFERROR('Tabel 11'!M441/'Tabel 12'!$F441*1000,"nb")</f>
        <v>10.401653150884748</v>
      </c>
      <c r="O441" s="206">
        <f>IFERROR('Tabel 11'!N441/'Tabel 12'!$F441*1000,"nb")</f>
        <v>4.1502422421727125</v>
      </c>
      <c r="P441" s="206">
        <f>IFERROR('Tabel 11'!O441/'Tabel 12'!$F441*1000,"nb")</f>
        <v>0.52095090905933628</v>
      </c>
      <c r="Q441" s="206">
        <f>IFERROR('Tabel 11'!P441/'Tabel 12'!$F441*1000,"nb")</f>
        <v>3.6292913331133767</v>
      </c>
      <c r="R441" s="206">
        <f>IFERROR('Tabel 11'!Q441/'Tabel 12'!$F441*1000,"nb")</f>
        <v>0.46885581815340266</v>
      </c>
      <c r="S441" s="206">
        <f>IFERROR('Tabel 11'!R441/'Tabel 12'!$F441*1000,"nb")</f>
        <v>31.482799937485893</v>
      </c>
      <c r="T441" s="206">
        <f>IFERROR('Tabel 11'!S441/'Tabel 12'!$F441*1000,"nb")</f>
        <v>30.927118967822601</v>
      </c>
      <c r="U441" s="206">
        <f>IFERROR('Tabel 11'!T441/'Tabel 12'!$F441*1000,"nb")</f>
        <v>0.55568096966329206</v>
      </c>
      <c r="V441" s="206">
        <f>IFERROR('Tabel 11'!U441/'Tabel 12'!$F441*1000,"nb")</f>
        <v>0</v>
      </c>
      <c r="W441" s="206">
        <f>IFERROR('Tabel 11'!V441/'Tabel 12'!$F441*1000,"nb")</f>
        <v>0</v>
      </c>
      <c r="X441" s="206"/>
      <c r="Y441" s="206">
        <f>IFERROR('Tabel 11'!X441/'Tabel 12'!$F441*1000,"nb")</f>
        <v>12.954312605275495</v>
      </c>
      <c r="Z441" s="1"/>
    </row>
    <row r="442" spans="4:26" x14ac:dyDescent="0.25">
      <c r="D442" s="1" t="s">
        <v>427</v>
      </c>
      <c r="E442" s="1" t="s">
        <v>428</v>
      </c>
      <c r="F442" s="94">
        <v>56296</v>
      </c>
      <c r="H442" s="206">
        <f>IFERROR('Tabel 11'!G442/'Tabel 12'!$F442*1000,"nb")</f>
        <v>136.79479891999432</v>
      </c>
      <c r="I442" s="206">
        <f>IFERROR('Tabel 11'!H442/'Tabel 12'!$F442*1000,"nb")</f>
        <v>68.814835867557193</v>
      </c>
      <c r="J442" s="206">
        <f>IFERROR('Tabel 11'!I442/'Tabel 12'!$F442*1000,"nb")</f>
        <v>38.599545260764529</v>
      </c>
      <c r="K442" s="206">
        <f>IFERROR('Tabel 11'!J442/'Tabel 12'!$F442*1000,"nb")</f>
        <v>1.5098763677703568</v>
      </c>
      <c r="L442" s="206">
        <f>IFERROR('Tabel 11'!K442/'Tabel 12'!$F442*1000,"nb")</f>
        <v>20.676424612761117</v>
      </c>
      <c r="M442" s="206">
        <f>IFERROR('Tabel 11'!L442/'Tabel 12'!$F442*1000,"nb")</f>
        <v>0</v>
      </c>
      <c r="N442" s="206">
        <f>IFERROR('Tabel 11'!M442/'Tabel 12'!$F442*1000,"nb")</f>
        <v>8.0289896262611915</v>
      </c>
      <c r="O442" s="206">
        <f>IFERROR('Tabel 11'!N442/'Tabel 12'!$F442*1000,"nb")</f>
        <v>5.1513429018047461</v>
      </c>
      <c r="P442" s="206">
        <f>IFERROR('Tabel 11'!O442/'Tabel 12'!$F442*1000,"nb")</f>
        <v>5.1513429018047461</v>
      </c>
      <c r="Q442" s="206">
        <f>IFERROR('Tabel 11'!P442/'Tabel 12'!$F442*1000,"nb")</f>
        <v>0</v>
      </c>
      <c r="R442" s="206">
        <f>IFERROR('Tabel 11'!Q442/'Tabel 12'!$F442*1000,"nb")</f>
        <v>30.339633366491402</v>
      </c>
      <c r="S442" s="206">
        <f>IFERROR('Tabel 11'!R442/'Tabel 12'!$F442*1000,"nb")</f>
        <v>32.48898678414097</v>
      </c>
      <c r="T442" s="206">
        <f>IFERROR('Tabel 11'!S442/'Tabel 12'!$F442*1000,"nb")</f>
        <v>30.446212874804605</v>
      </c>
      <c r="U442" s="206">
        <f>IFERROR('Tabel 11'!T442/'Tabel 12'!$F442*1000,"nb")</f>
        <v>2.0427739093363648</v>
      </c>
      <c r="V442" s="206">
        <f>IFERROR('Tabel 11'!U442/'Tabel 12'!$F442*1000,"nb")</f>
        <v>0</v>
      </c>
      <c r="W442" s="206">
        <f>IFERROR('Tabel 11'!V442/'Tabel 12'!$F442*1000,"nb")</f>
        <v>0</v>
      </c>
      <c r="X442" s="206"/>
      <c r="Y442" s="206">
        <f>IFERROR('Tabel 11'!X442/'Tabel 12'!$F442*1000,"nb")</f>
        <v>4.7783146227085407</v>
      </c>
      <c r="Z442" s="1"/>
    </row>
    <row r="443" spans="4:26" x14ac:dyDescent="0.25">
      <c r="D443" s="1" t="s">
        <v>429</v>
      </c>
      <c r="E443" s="1" t="s">
        <v>430</v>
      </c>
      <c r="F443" s="94">
        <v>90831</v>
      </c>
      <c r="H443" s="206">
        <f>IFERROR('Tabel 11'!G443/'Tabel 12'!$F443*1000,"nb")</f>
        <v>94.428113749711002</v>
      </c>
      <c r="I443" s="206">
        <f>IFERROR('Tabel 11'!H443/'Tabel 12'!$F443*1000,"nb")</f>
        <v>51.293060739174955</v>
      </c>
      <c r="J443" s="206">
        <f>IFERROR('Tabel 11'!I443/'Tabel 12'!$F443*1000,"nb")</f>
        <v>21.633583248010041</v>
      </c>
      <c r="K443" s="206">
        <f>IFERROR('Tabel 11'!J443/'Tabel 12'!$F443*1000,"nb")</f>
        <v>3.3688938798427848</v>
      </c>
      <c r="L443" s="206">
        <f>IFERROR('Tabel 11'!K443/'Tabel 12'!$F443*1000,"nb")</f>
        <v>1.2660875692219615</v>
      </c>
      <c r="M443" s="206">
        <f>IFERROR('Tabel 11'!L443/'Tabel 12'!$F443*1000,"nb")</f>
        <v>3.9744140216445931</v>
      </c>
      <c r="N443" s="206">
        <f>IFERROR('Tabel 11'!M443/'Tabel 12'!$F443*1000,"nb")</f>
        <v>21.050082020455573</v>
      </c>
      <c r="O443" s="206">
        <f>IFERROR('Tabel 11'!N443/'Tabel 12'!$F443*1000,"nb")</f>
        <v>14.785700917087778</v>
      </c>
      <c r="P443" s="206">
        <f>IFERROR('Tabel 11'!O443/'Tabel 12'!$F443*1000,"nb")</f>
        <v>12.870055377569331</v>
      </c>
      <c r="Q443" s="206">
        <f>IFERROR('Tabel 11'!P443/'Tabel 12'!$F443*1000,"nb")</f>
        <v>1.9156455395184464</v>
      </c>
      <c r="R443" s="206">
        <f>IFERROR('Tabel 11'!Q443/'Tabel 12'!$F443*1000,"nb")</f>
        <v>7.6185443295791089</v>
      </c>
      <c r="S443" s="206">
        <f>IFERROR('Tabel 11'!R443/'Tabel 12'!$F443*1000,"nb")</f>
        <v>20.730807763869162</v>
      </c>
      <c r="T443" s="206">
        <f>IFERROR('Tabel 11'!S443/'Tabel 12'!$F443*1000,"nb")</f>
        <v>16.029769572062399</v>
      </c>
      <c r="U443" s="206">
        <f>IFERROR('Tabel 11'!T443/'Tabel 12'!$F443*1000,"nb")</f>
        <v>2.0917968534971538</v>
      </c>
      <c r="V443" s="206">
        <f>IFERROR('Tabel 11'!U443/'Tabel 12'!$F443*1000,"nb")</f>
        <v>2.6092413383096078</v>
      </c>
      <c r="W443" s="206">
        <f>IFERROR('Tabel 11'!V443/'Tabel 12'!$F443*1000,"nb")</f>
        <v>0</v>
      </c>
      <c r="X443" s="206"/>
      <c r="Y443" s="206">
        <f>IFERROR('Tabel 11'!X443/'Tabel 12'!$F443*1000,"nb")</f>
        <v>10.734220695577502</v>
      </c>
      <c r="Z443" s="1"/>
    </row>
    <row r="444" spans="4:26" x14ac:dyDescent="0.25">
      <c r="D444" s="1" t="s">
        <v>431</v>
      </c>
      <c r="E444" s="1" t="s">
        <v>432</v>
      </c>
      <c r="F444" s="94">
        <v>73261</v>
      </c>
      <c r="H444" s="206">
        <f>IFERROR('Tabel 11'!G444/'Tabel 12'!$F444*1000,"nb")</f>
        <v>177.91184941510491</v>
      </c>
      <c r="I444" s="206">
        <f>IFERROR('Tabel 11'!H444/'Tabel 12'!$F444*1000,"nb")</f>
        <v>77.32627182266144</v>
      </c>
      <c r="J444" s="206">
        <f>IFERROR('Tabel 11'!I444/'Tabel 12'!$F444*1000,"nb")</f>
        <v>59.294849920148508</v>
      </c>
      <c r="K444" s="206">
        <f>IFERROR('Tabel 11'!J444/'Tabel 12'!$F444*1000,"nb")</f>
        <v>3.7127530336741237</v>
      </c>
      <c r="L444" s="206">
        <f>IFERROR('Tabel 11'!K444/'Tabel 12'!$F444*1000,"nb")</f>
        <v>13.335881301101541</v>
      </c>
      <c r="M444" s="206">
        <f>IFERROR('Tabel 11'!L444/'Tabel 12'!$F444*1000,"nb")</f>
        <v>0.98278756773726816</v>
      </c>
      <c r="N444" s="206">
        <f>IFERROR('Tabel 11'!M444/'Tabel 12'!$F444*1000,"nb")</f>
        <v>0</v>
      </c>
      <c r="O444" s="206">
        <f>IFERROR('Tabel 11'!N444/'Tabel 12'!$F444*1000,"nb")</f>
        <v>55.923342569716489</v>
      </c>
      <c r="P444" s="206">
        <f>IFERROR('Tabel 11'!O444/'Tabel 12'!$F444*1000,"nb")</f>
        <v>32.145343361406482</v>
      </c>
      <c r="Q444" s="206">
        <f>IFERROR('Tabel 11'!P444/'Tabel 12'!$F444*1000,"nb")</f>
        <v>23.777999208310018</v>
      </c>
      <c r="R444" s="206">
        <f>IFERROR('Tabel 11'!Q444/'Tabel 12'!$F444*1000,"nb")</f>
        <v>20.979784605724738</v>
      </c>
      <c r="S444" s="206">
        <f>IFERROR('Tabel 11'!R444/'Tabel 12'!$F444*1000,"nb")</f>
        <v>23.682450417002226</v>
      </c>
      <c r="T444" s="206">
        <f>IFERROR('Tabel 11'!S444/'Tabel 12'!$F444*1000,"nb")</f>
        <v>22.795211640572745</v>
      </c>
      <c r="U444" s="206">
        <f>IFERROR('Tabel 11'!T444/'Tabel 12'!$F444*1000,"nb")</f>
        <v>0.88723877642947813</v>
      </c>
      <c r="V444" s="206">
        <f>IFERROR('Tabel 11'!U444/'Tabel 12'!$F444*1000,"nb")</f>
        <v>0</v>
      </c>
      <c r="W444" s="206">
        <f>IFERROR('Tabel 11'!V444/'Tabel 12'!$F444*1000,"nb")</f>
        <v>0</v>
      </c>
      <c r="X444" s="206"/>
      <c r="Y444" s="206">
        <f>IFERROR('Tabel 11'!X444/'Tabel 12'!$F444*1000,"nb")</f>
        <v>61.94291642210726</v>
      </c>
      <c r="Z444" s="1"/>
    </row>
    <row r="445" spans="4:26" x14ac:dyDescent="0.25">
      <c r="D445" s="1" t="s">
        <v>445</v>
      </c>
      <c r="E445" s="1" t="s">
        <v>446</v>
      </c>
      <c r="F445" s="94">
        <v>81249</v>
      </c>
      <c r="H445" s="206">
        <f>IFERROR('Tabel 11'!G445/'Tabel 12'!$F445*1000,"nb")</f>
        <v>101.14586025674161</v>
      </c>
      <c r="I445" s="206">
        <f>IFERROR('Tabel 11'!H445/'Tabel 12'!$F445*1000,"nb")</f>
        <v>62.536154291129741</v>
      </c>
      <c r="J445" s="206">
        <f>IFERROR('Tabel 11'!I445/'Tabel 12'!$F445*1000,"nb")</f>
        <v>42.166672820588559</v>
      </c>
      <c r="K445" s="206">
        <f>IFERROR('Tabel 11'!J445/'Tabel 12'!$F445*1000,"nb")</f>
        <v>0.39385100124309225</v>
      </c>
      <c r="L445" s="206">
        <f>IFERROR('Tabel 11'!K445/'Tabel 12'!$F445*1000,"nb")</f>
        <v>14.474024295683639</v>
      </c>
      <c r="M445" s="206">
        <f>IFERROR('Tabel 11'!L445/'Tabel 12'!$F445*1000,"nb")</f>
        <v>0.35692746987655233</v>
      </c>
      <c r="N445" s="206">
        <f>IFERROR('Tabel 11'!M445/'Tabel 12'!$F445*1000,"nb")</f>
        <v>5.1446787037378927</v>
      </c>
      <c r="O445" s="206">
        <f>IFERROR('Tabel 11'!N445/'Tabel 12'!$F445*1000,"nb")</f>
        <v>10.867826065551576</v>
      </c>
      <c r="P445" s="206">
        <f>IFERROR('Tabel 11'!O445/'Tabel 12'!$F445*1000,"nb")</f>
        <v>4.5785178894509464</v>
      </c>
      <c r="Q445" s="206">
        <f>IFERROR('Tabel 11'!P445/'Tabel 12'!$F445*1000,"nb")</f>
        <v>6.2893081761006293</v>
      </c>
      <c r="R445" s="206">
        <f>IFERROR('Tabel 11'!Q445/'Tabel 12'!$F445*1000,"nb")</f>
        <v>1.6984824428608354</v>
      </c>
      <c r="S445" s="206">
        <f>IFERROR('Tabel 11'!R445/'Tabel 12'!$F445*1000,"nb")</f>
        <v>26.043397457199472</v>
      </c>
      <c r="T445" s="206">
        <f>IFERROR('Tabel 11'!S445/'Tabel 12'!$F445*1000,"nb")</f>
        <v>24.751073859370578</v>
      </c>
      <c r="U445" s="206">
        <f>IFERROR('Tabel 11'!T445/'Tabel 12'!$F445*1000,"nb")</f>
        <v>1.2923235978288963</v>
      </c>
      <c r="V445" s="206">
        <f>IFERROR('Tabel 11'!U445/'Tabel 12'!$F445*1000,"nb")</f>
        <v>0</v>
      </c>
      <c r="W445" s="206">
        <f>IFERROR('Tabel 11'!V445/'Tabel 12'!$F445*1000,"nb")</f>
        <v>0</v>
      </c>
      <c r="X445" s="206"/>
      <c r="Y445" s="206">
        <f>IFERROR('Tabel 11'!X445/'Tabel 12'!$F445*1000,"nb")</f>
        <v>13.452473261209368</v>
      </c>
      <c r="Z445" s="1"/>
    </row>
    <row r="446" spans="4:26" x14ac:dyDescent="0.25">
      <c r="D446" s="1" t="s">
        <v>451</v>
      </c>
      <c r="E446" s="1" t="s">
        <v>452</v>
      </c>
      <c r="F446" s="94">
        <v>68648</v>
      </c>
      <c r="H446" s="206">
        <f>IFERROR('Tabel 11'!G446/'Tabel 12'!$F446*1000,"nb")</f>
        <v>71.990444004195311</v>
      </c>
      <c r="I446" s="206">
        <f>IFERROR('Tabel 11'!H446/'Tabel 12'!$F446*1000,"nb")</f>
        <v>28.289243677893019</v>
      </c>
      <c r="J446" s="206">
        <f>IFERROR('Tabel 11'!I446/'Tabel 12'!$F446*1000,"nb")</f>
        <v>13.401701433399371</v>
      </c>
      <c r="K446" s="206">
        <f>IFERROR('Tabel 11'!J446/'Tabel 12'!$F446*1000,"nb")</f>
        <v>0.1893718680806433</v>
      </c>
      <c r="L446" s="206">
        <f>IFERROR('Tabel 11'!K446/'Tabel 12'!$F446*1000,"nb")</f>
        <v>12.746183428504837</v>
      </c>
      <c r="M446" s="206">
        <f>IFERROR('Tabel 11'!L446/'Tabel 12'!$F446*1000,"nb")</f>
        <v>0.87402400652604595</v>
      </c>
      <c r="N446" s="206">
        <f>IFERROR('Tabel 11'!M446/'Tabel 12'!$F446*1000,"nb")</f>
        <v>1.0779629413821232</v>
      </c>
      <c r="O446" s="206">
        <f>IFERROR('Tabel 11'!N446/'Tabel 12'!$F446*1000,"nb")</f>
        <v>4.9382356368721592</v>
      </c>
      <c r="P446" s="206">
        <f>IFERROR('Tabel 11'!O446/'Tabel 12'!$F446*1000,"nb")</f>
        <v>3.3504253583498427</v>
      </c>
      <c r="Q446" s="206">
        <f>IFERROR('Tabel 11'!P446/'Tabel 12'!$F446*1000,"nb")</f>
        <v>1.5878102785223167</v>
      </c>
      <c r="R446" s="206">
        <f>IFERROR('Tabel 11'!Q446/'Tabel 12'!$F446*1000,"nb")</f>
        <v>3.1464864234937653</v>
      </c>
      <c r="S446" s="206">
        <f>IFERROR('Tabel 11'!R446/'Tabel 12'!$F446*1000,"nb")</f>
        <v>35.616478265936372</v>
      </c>
      <c r="T446" s="206">
        <f>IFERROR('Tabel 11'!S446/'Tabel 12'!$F446*1000,"nb")</f>
        <v>30.576273161636173</v>
      </c>
      <c r="U446" s="206">
        <f>IFERROR('Tabel 11'!T446/'Tabel 12'!$F446*1000,"nb")</f>
        <v>0</v>
      </c>
      <c r="V446" s="206">
        <f>IFERROR('Tabel 11'!U446/'Tabel 12'!$F446*1000,"nb")</f>
        <v>5.040205104300199</v>
      </c>
      <c r="W446" s="206">
        <f>IFERROR('Tabel 11'!V446/'Tabel 12'!$F446*1000,"nb")</f>
        <v>0</v>
      </c>
      <c r="X446" s="206"/>
      <c r="Y446" s="206">
        <f>IFERROR('Tabel 11'!X446/'Tabel 12'!$F446*1000,"nb")</f>
        <v>0.2767742687332479</v>
      </c>
      <c r="Z446" s="1"/>
    </row>
    <row r="447" spans="4:26" x14ac:dyDescent="0.25">
      <c r="D447" s="1" t="s">
        <v>626</v>
      </c>
      <c r="E447" s="1" t="s">
        <v>627</v>
      </c>
      <c r="F447" s="94">
        <v>67122</v>
      </c>
      <c r="H447" s="206">
        <f>IFERROR('Tabel 11'!G447/'Tabel 12'!$F447*1000,"nb")</f>
        <v>52.68019427311463</v>
      </c>
      <c r="I447" s="206">
        <f>IFERROR('Tabel 11'!H447/'Tabel 12'!$F447*1000,"nb")</f>
        <v>32.373886356187242</v>
      </c>
      <c r="J447" s="206">
        <f>IFERROR('Tabel 11'!I447/'Tabel 12'!$F447*1000,"nb")</f>
        <v>16.492357200321802</v>
      </c>
      <c r="K447" s="206">
        <f>IFERROR('Tabel 11'!J447/'Tabel 12'!$F447*1000,"nb")</f>
        <v>0.16388069485414619</v>
      </c>
      <c r="L447" s="206">
        <f>IFERROR('Tabel 11'!K447/'Tabel 12'!$F447*1000,"nb")</f>
        <v>6.4211435892851823</v>
      </c>
      <c r="M447" s="206">
        <f>IFERROR('Tabel 11'!L447/'Tabel 12'!$F447*1000,"nb")</f>
        <v>0</v>
      </c>
      <c r="N447" s="206">
        <f>IFERROR('Tabel 11'!M447/'Tabel 12'!$F447*1000,"nb")</f>
        <v>9.2965048717261105</v>
      </c>
      <c r="O447" s="206">
        <f>IFERROR('Tabel 11'!N447/'Tabel 12'!$F447*1000,"nb")</f>
        <v>0.22347367480110844</v>
      </c>
      <c r="P447" s="206">
        <f>IFERROR('Tabel 11'!O447/'Tabel 12'!$F447*1000,"nb")</f>
        <v>0.22347367480110844</v>
      </c>
      <c r="Q447" s="206">
        <f>IFERROR('Tabel 11'!P447/'Tabel 12'!$F447*1000,"nb")</f>
        <v>0</v>
      </c>
      <c r="R447" s="206">
        <f>IFERROR('Tabel 11'!Q447/'Tabel 12'!$F447*1000,"nb")</f>
        <v>4.2311015762343196</v>
      </c>
      <c r="S447" s="206">
        <f>IFERROR('Tabel 11'!R447/'Tabel 12'!$F447*1000,"nb")</f>
        <v>15.851732665891957</v>
      </c>
      <c r="T447" s="206">
        <f>IFERROR('Tabel 11'!S447/'Tabel 12'!$F447*1000,"nb")</f>
        <v>15.062125681594708</v>
      </c>
      <c r="U447" s="206">
        <f>IFERROR('Tabel 11'!T447/'Tabel 12'!$F447*1000,"nb")</f>
        <v>0.78960698429724985</v>
      </c>
      <c r="V447" s="206">
        <f>IFERROR('Tabel 11'!U447/'Tabel 12'!$F447*1000,"nb")</f>
        <v>0</v>
      </c>
      <c r="W447" s="206">
        <f>IFERROR('Tabel 11'!V447/'Tabel 12'!$F447*1000,"nb")</f>
        <v>0</v>
      </c>
      <c r="X447" s="206"/>
      <c r="Y447" s="206">
        <f>IFERROR('Tabel 11'!X447/'Tabel 12'!$F447*1000,"nb")</f>
        <v>9.7285539763415869</v>
      </c>
      <c r="Z447" s="1"/>
    </row>
    <row r="448" spans="4:26" x14ac:dyDescent="0.25">
      <c r="D448" s="1" t="s">
        <v>634</v>
      </c>
      <c r="E448" s="1" t="s">
        <v>635</v>
      </c>
      <c r="F448" s="94">
        <v>73427</v>
      </c>
      <c r="H448" s="206">
        <f>IFERROR('Tabel 11'!G448/'Tabel 12'!$F448*1000,"nb")</f>
        <v>127.33735546869679</v>
      </c>
      <c r="I448" s="206">
        <f>IFERROR('Tabel 11'!H448/'Tabel 12'!$F448*1000,"nb")</f>
        <v>53.631497950345242</v>
      </c>
      <c r="J448" s="206">
        <f>IFERROR('Tabel 11'!I448/'Tabel 12'!$F448*1000,"nb")</f>
        <v>17.663802143625642</v>
      </c>
      <c r="K448" s="206">
        <f>IFERROR('Tabel 11'!J448/'Tabel 12'!$F448*1000,"nb")</f>
        <v>1.0622795429474172</v>
      </c>
      <c r="L448" s="206">
        <f>IFERROR('Tabel 11'!K448/'Tabel 12'!$F448*1000,"nb")</f>
        <v>0.61285358246966382</v>
      </c>
      <c r="M448" s="206">
        <f>IFERROR('Tabel 11'!L448/'Tabel 12'!$F448*1000,"nb")</f>
        <v>0</v>
      </c>
      <c r="N448" s="206">
        <f>IFERROR('Tabel 11'!M448/'Tabel 12'!$F448*1000,"nb")</f>
        <v>34.29256268130252</v>
      </c>
      <c r="O448" s="206">
        <f>IFERROR('Tabel 11'!N448/'Tabel 12'!$F448*1000,"nb")</f>
        <v>29.512304738039141</v>
      </c>
      <c r="P448" s="206">
        <f>IFERROR('Tabel 11'!O448/'Tabel 12'!$F448*1000,"nb")</f>
        <v>19.924550914513734</v>
      </c>
      <c r="Q448" s="206">
        <f>IFERROR('Tabel 11'!P448/'Tabel 12'!$F448*1000,"nb")</f>
        <v>9.5877538235254072</v>
      </c>
      <c r="R448" s="206">
        <f>IFERROR('Tabel 11'!Q448/'Tabel 12'!$F448*1000,"nb")</f>
        <v>18.058752230106091</v>
      </c>
      <c r="S448" s="206">
        <f>IFERROR('Tabel 11'!R448/'Tabel 12'!$F448*1000,"nb")</f>
        <v>26.134800550206329</v>
      </c>
      <c r="T448" s="206">
        <f>IFERROR('Tabel 11'!S448/'Tabel 12'!$F448*1000,"nb")</f>
        <v>25.53556593623599</v>
      </c>
      <c r="U448" s="206">
        <f>IFERROR('Tabel 11'!T448/'Tabel 12'!$F448*1000,"nb")</f>
        <v>0.59923461397033795</v>
      </c>
      <c r="V448" s="206">
        <f>IFERROR('Tabel 11'!U448/'Tabel 12'!$F448*1000,"nb")</f>
        <v>0</v>
      </c>
      <c r="W448" s="206">
        <f>IFERROR('Tabel 11'!V448/'Tabel 12'!$F448*1000,"nb")</f>
        <v>0</v>
      </c>
      <c r="X448" s="206"/>
      <c r="Y448" s="206">
        <f>IFERROR('Tabel 11'!X448/'Tabel 12'!$F448*1000,"nb")</f>
        <v>1.3618968499325862E-2</v>
      </c>
      <c r="Z448" s="1"/>
    </row>
    <row r="449" spans="4:26" x14ac:dyDescent="0.25">
      <c r="D449" s="1" t="s">
        <v>644</v>
      </c>
      <c r="E449" s="1" t="s">
        <v>645</v>
      </c>
      <c r="F449" s="94">
        <v>65753</v>
      </c>
      <c r="H449" s="206">
        <f>IFERROR('Tabel 11'!G449/'Tabel 12'!$F449*1000,"nb")</f>
        <v>56.681824403449269</v>
      </c>
      <c r="I449" s="206">
        <f>IFERROR('Tabel 11'!H449/'Tabel 12'!$F449*1000,"nb")</f>
        <v>20.698675345611608</v>
      </c>
      <c r="J449" s="206">
        <f>IFERROR('Tabel 11'!I449/'Tabel 12'!$F449*1000,"nb")</f>
        <v>1.7063860204097152</v>
      </c>
      <c r="K449" s="206">
        <f>IFERROR('Tabel 11'!J449/'Tabel 12'!$F449*1000,"nb")</f>
        <v>5.7792039906924393E-2</v>
      </c>
      <c r="L449" s="206">
        <f>IFERROR('Tabel 11'!K449/'Tabel 12'!$F449*1000,"nb")</f>
        <v>15.190181436588444</v>
      </c>
      <c r="M449" s="206">
        <f>IFERROR('Tabel 11'!L449/'Tabel 12'!$F449*1000,"nb")</f>
        <v>0</v>
      </c>
      <c r="N449" s="206">
        <f>IFERROR('Tabel 11'!M449/'Tabel 12'!$F449*1000,"nb")</f>
        <v>3.7443158487065227</v>
      </c>
      <c r="O449" s="206">
        <f>IFERROR('Tabel 11'!N449/'Tabel 12'!$F449*1000,"nb")</f>
        <v>4.0910680881480692</v>
      </c>
      <c r="P449" s="206">
        <f>IFERROR('Tabel 11'!O449/'Tabel 12'!$F449*1000,"nb")</f>
        <v>4.0165467735312461</v>
      </c>
      <c r="Q449" s="206">
        <f>IFERROR('Tabel 11'!P449/'Tabel 12'!$F449*1000,"nb")</f>
        <v>7.452131461682357E-2</v>
      </c>
      <c r="R449" s="206">
        <f>IFERROR('Tabel 11'!Q449/'Tabel 12'!$F449*1000,"nb")</f>
        <v>6.3267075266527764</v>
      </c>
      <c r="S449" s="206">
        <f>IFERROR('Tabel 11'!R449/'Tabel 12'!$F449*1000,"nb")</f>
        <v>25.565373443036819</v>
      </c>
      <c r="T449" s="206">
        <f>IFERROR('Tabel 11'!S449/'Tabel 12'!$F449*1000,"nb")</f>
        <v>23.521360242118231</v>
      </c>
      <c r="U449" s="206">
        <f>IFERROR('Tabel 11'!T449/'Tabel 12'!$F449*1000,"nb")</f>
        <v>1.9284291211047404</v>
      </c>
      <c r="V449" s="206">
        <f>IFERROR('Tabel 11'!U449/'Tabel 12'!$F449*1000,"nb")</f>
        <v>0.11558407981384879</v>
      </c>
      <c r="W449" s="206">
        <f>IFERROR('Tabel 11'!V449/'Tabel 12'!$F449*1000,"nb")</f>
        <v>0</v>
      </c>
      <c r="X449" s="206"/>
      <c r="Y449" s="206">
        <f>IFERROR('Tabel 11'!X449/'Tabel 12'!$F449*1000,"nb")</f>
        <v>5.7335786960290784</v>
      </c>
      <c r="Z449" s="1"/>
    </row>
    <row r="450" spans="4:26" x14ac:dyDescent="0.25">
      <c r="D450" s="1" t="s">
        <v>668</v>
      </c>
      <c r="E450" s="1" t="s">
        <v>669</v>
      </c>
      <c r="F450" s="94">
        <v>54450</v>
      </c>
      <c r="H450" s="206">
        <f>IFERROR('Tabel 11'!G450/'Tabel 12'!$F450*1000,"nb")</f>
        <v>103.83838383838383</v>
      </c>
      <c r="I450" s="206">
        <f>IFERROR('Tabel 11'!H450/'Tabel 12'!$F450*1000,"nb")</f>
        <v>43.26905417814509</v>
      </c>
      <c r="J450" s="206">
        <f>IFERROR('Tabel 11'!I450/'Tabel 12'!$F450*1000,"nb")</f>
        <v>22.03856749311295</v>
      </c>
      <c r="K450" s="206">
        <f>IFERROR('Tabel 11'!J450/'Tabel 12'!$F450*1000,"nb")</f>
        <v>15.353535353535353</v>
      </c>
      <c r="L450" s="206">
        <f>IFERROR('Tabel 11'!K450/'Tabel 12'!$F450*1000,"nb")</f>
        <v>3.4894398530762167</v>
      </c>
      <c r="M450" s="206">
        <f>IFERROR('Tabel 11'!L450/'Tabel 12'!$F450*1000,"nb")</f>
        <v>0</v>
      </c>
      <c r="N450" s="206">
        <f>IFERROR('Tabel 11'!M450/'Tabel 12'!$F450*1000,"nb")</f>
        <v>2.3875114784205693</v>
      </c>
      <c r="O450" s="206">
        <f>IFERROR('Tabel 11'!N450/'Tabel 12'!$F450*1000,"nb")</f>
        <v>16.253443526170798</v>
      </c>
      <c r="P450" s="206">
        <f>IFERROR('Tabel 11'!O450/'Tabel 12'!$F450*1000,"nb")</f>
        <v>16.124885215794308</v>
      </c>
      <c r="Q450" s="206">
        <f>IFERROR('Tabel 11'!P450/'Tabel 12'!$F450*1000,"nb")</f>
        <v>0.12855831037649218</v>
      </c>
      <c r="R450" s="206">
        <f>IFERROR('Tabel 11'!Q450/'Tabel 12'!$F450*1000,"nb")</f>
        <v>16.841138659320478</v>
      </c>
      <c r="S450" s="206">
        <f>IFERROR('Tabel 11'!R450/'Tabel 12'!$F450*1000,"nb")</f>
        <v>27.474747474747474</v>
      </c>
      <c r="T450" s="206">
        <f>IFERROR('Tabel 11'!S450/'Tabel 12'!$F450*1000,"nb")</f>
        <v>26.538108356290177</v>
      </c>
      <c r="U450" s="206">
        <f>IFERROR('Tabel 11'!T450/'Tabel 12'!$F450*1000,"nb")</f>
        <v>0.64279155188246095</v>
      </c>
      <c r="V450" s="206">
        <f>IFERROR('Tabel 11'!U450/'Tabel 12'!$F450*1000,"nb")</f>
        <v>0.29384756657483929</v>
      </c>
      <c r="W450" s="206">
        <f>IFERROR('Tabel 11'!V450/'Tabel 12'!$F450*1000,"nb")</f>
        <v>0</v>
      </c>
      <c r="X450" s="206"/>
      <c r="Y450" s="206">
        <f>IFERROR('Tabel 11'!X450/'Tabel 12'!$F450*1000,"nb")</f>
        <v>0.51423324150596872</v>
      </c>
      <c r="Z450" s="1"/>
    </row>
    <row r="451" spans="4:26" x14ac:dyDescent="0.25">
      <c r="D451" s="1" t="s">
        <v>676</v>
      </c>
      <c r="E451" s="1" t="s">
        <v>677</v>
      </c>
      <c r="F451" s="94">
        <v>73397</v>
      </c>
      <c r="H451" s="206">
        <f>IFERROR('Tabel 11'!G451/'Tabel 12'!$F451*1000,"nb")</f>
        <v>114.1599792907067</v>
      </c>
      <c r="I451" s="206">
        <f>IFERROR('Tabel 11'!H451/'Tabel 12'!$F451*1000,"nb")</f>
        <v>52.767824297995837</v>
      </c>
      <c r="J451" s="206">
        <f>IFERROR('Tabel 11'!I451/'Tabel 12'!$F451*1000,"nb")</f>
        <v>24.592285788247477</v>
      </c>
      <c r="K451" s="206">
        <f>IFERROR('Tabel 11'!J451/'Tabel 12'!$F451*1000,"nb")</f>
        <v>0</v>
      </c>
      <c r="L451" s="206">
        <f>IFERROR('Tabel 11'!K451/'Tabel 12'!$F451*1000,"nb")</f>
        <v>9.550799078981429</v>
      </c>
      <c r="M451" s="206">
        <f>IFERROR('Tabel 11'!L451/'Tabel 12'!$F451*1000,"nb")</f>
        <v>0</v>
      </c>
      <c r="N451" s="206">
        <f>IFERROR('Tabel 11'!M451/'Tabel 12'!$F451*1000,"nb")</f>
        <v>18.624739430766923</v>
      </c>
      <c r="O451" s="206">
        <f>IFERROR('Tabel 11'!N451/'Tabel 12'!$F451*1000,"nb")</f>
        <v>23.96555717536139</v>
      </c>
      <c r="P451" s="206">
        <f>IFERROR('Tabel 11'!O451/'Tabel 12'!$F451*1000,"nb")</f>
        <v>6.1719143834216652</v>
      </c>
      <c r="Q451" s="206">
        <f>IFERROR('Tabel 11'!P451/'Tabel 12'!$F451*1000,"nb")</f>
        <v>17.793642791939725</v>
      </c>
      <c r="R451" s="206">
        <f>IFERROR('Tabel 11'!Q451/'Tabel 12'!$F451*1000,"nb")</f>
        <v>5.0683270433396466</v>
      </c>
      <c r="S451" s="206">
        <f>IFERROR('Tabel 11'!R451/'Tabel 12'!$F451*1000,"nb")</f>
        <v>32.358270774009839</v>
      </c>
      <c r="T451" s="206">
        <f>IFERROR('Tabel 11'!S451/'Tabel 12'!$F451*1000,"nb")</f>
        <v>29.292750384893118</v>
      </c>
      <c r="U451" s="206">
        <f>IFERROR('Tabel 11'!T451/'Tabel 12'!$F451*1000,"nb")</f>
        <v>0.68122675313704917</v>
      </c>
      <c r="V451" s="206">
        <f>IFERROR('Tabel 11'!U451/'Tabel 12'!$F451*1000,"nb")</f>
        <v>2.384293635979672</v>
      </c>
      <c r="W451" s="206">
        <f>IFERROR('Tabel 11'!V451/'Tabel 12'!$F451*1000,"nb")</f>
        <v>0.79022303363897706</v>
      </c>
      <c r="X451" s="206"/>
      <c r="Y451" s="206">
        <f>IFERROR('Tabel 11'!X451/'Tabel 12'!$F451*1000,"nb")</f>
        <v>9.7824161750480272</v>
      </c>
      <c r="Z451" s="1"/>
    </row>
    <row r="452" spans="4:26" x14ac:dyDescent="0.25">
      <c r="D452" s="1" t="s">
        <v>574</v>
      </c>
      <c r="E452" s="1" t="s">
        <v>575</v>
      </c>
      <c r="F452" s="94">
        <v>52299</v>
      </c>
      <c r="H452" s="206">
        <f>IFERROR('Tabel 11'!G452/'Tabel 12'!$F452*1000,"nb")</f>
        <v>66.062448612784181</v>
      </c>
      <c r="I452" s="206">
        <f>IFERROR('Tabel 11'!H452/'Tabel 12'!$F452*1000,"nb")</f>
        <v>25.354213273676361</v>
      </c>
      <c r="J452" s="206">
        <f>IFERROR('Tabel 11'!I452/'Tabel 12'!$F452*1000,"nb")</f>
        <v>21.740377445075435</v>
      </c>
      <c r="K452" s="206">
        <f>IFERROR('Tabel 11'!J452/'Tabel 12'!$F452*1000,"nb")</f>
        <v>0</v>
      </c>
      <c r="L452" s="206">
        <f>IFERROR('Tabel 11'!K452/'Tabel 12'!$F452*1000,"nb")</f>
        <v>0</v>
      </c>
      <c r="M452" s="206">
        <f>IFERROR('Tabel 11'!L452/'Tabel 12'!$F452*1000,"nb")</f>
        <v>0</v>
      </c>
      <c r="N452" s="206">
        <f>IFERROR('Tabel 11'!M452/'Tabel 12'!$F452*1000,"nb")</f>
        <v>3.6138358286009291</v>
      </c>
      <c r="O452" s="206">
        <f>IFERROR('Tabel 11'!N452/'Tabel 12'!$F452*1000,"nb")</f>
        <v>10.784145012332932</v>
      </c>
      <c r="P452" s="206">
        <f>IFERROR('Tabel 11'!O452/'Tabel 12'!$F452*1000,"nb")</f>
        <v>5.678884873515746</v>
      </c>
      <c r="Q452" s="206">
        <f>IFERROR('Tabel 11'!P452/'Tabel 12'!$F452*1000,"nb")</f>
        <v>5.1052601388171857</v>
      </c>
      <c r="R452" s="206">
        <f>IFERROR('Tabel 11'!Q452/'Tabel 12'!$F452*1000,"nb")</f>
        <v>7.3041549551616667</v>
      </c>
      <c r="S452" s="206">
        <f>IFERROR('Tabel 11'!R452/'Tabel 12'!$F452*1000,"nb")</f>
        <v>22.619935371613224</v>
      </c>
      <c r="T452" s="206">
        <f>IFERROR('Tabel 11'!S452/'Tabel 12'!$F452*1000,"nb")</f>
        <v>21.79773991854529</v>
      </c>
      <c r="U452" s="206">
        <f>IFERROR('Tabel 11'!T452/'Tabel 12'!$F452*1000,"nb")</f>
        <v>0.82219545306793629</v>
      </c>
      <c r="V452" s="206">
        <f>IFERROR('Tabel 11'!U452/'Tabel 12'!$F452*1000,"nb")</f>
        <v>0</v>
      </c>
      <c r="W452" s="206">
        <f>IFERROR('Tabel 11'!V452/'Tabel 12'!$F452*1000,"nb")</f>
        <v>0</v>
      </c>
      <c r="X452" s="206"/>
      <c r="Y452" s="206">
        <f>IFERROR('Tabel 11'!X452/'Tabel 12'!$F452*1000,"nb")</f>
        <v>9.7516204898755223</v>
      </c>
      <c r="Z452" s="1"/>
    </row>
    <row r="453" spans="4:26" x14ac:dyDescent="0.25">
      <c r="D453" s="1" t="s">
        <v>601</v>
      </c>
      <c r="E453" s="1" t="s">
        <v>602</v>
      </c>
      <c r="F453" s="94">
        <v>54426</v>
      </c>
      <c r="H453" s="206">
        <f>IFERROR('Tabel 11'!G453/'Tabel 12'!$F453*1000,"nb")</f>
        <v>120.71436445816337</v>
      </c>
      <c r="I453" s="206">
        <f>IFERROR('Tabel 11'!H453/'Tabel 12'!$F453*1000,"nb")</f>
        <v>55.561680079373829</v>
      </c>
      <c r="J453" s="206">
        <f>IFERROR('Tabel 11'!I453/'Tabel 12'!$F453*1000,"nb")</f>
        <v>32.870319332671883</v>
      </c>
      <c r="K453" s="206">
        <f>IFERROR('Tabel 11'!J453/'Tabel 12'!$F453*1000,"nb")</f>
        <v>2.6274207180391724</v>
      </c>
      <c r="L453" s="206">
        <f>IFERROR('Tabel 11'!K453/'Tabel 12'!$F453*1000,"nb")</f>
        <v>20.063940028662774</v>
      </c>
      <c r="M453" s="206">
        <f>IFERROR('Tabel 11'!L453/'Tabel 12'!$F453*1000,"nb")</f>
        <v>0</v>
      </c>
      <c r="N453" s="206">
        <f>IFERROR('Tabel 11'!M453/'Tabel 12'!$F453*1000,"nb")</f>
        <v>0</v>
      </c>
      <c r="O453" s="206">
        <f>IFERROR('Tabel 11'!N453/'Tabel 12'!$F453*1000,"nb")</f>
        <v>26.75192003821703</v>
      </c>
      <c r="P453" s="206">
        <f>IFERROR('Tabel 11'!O453/'Tabel 12'!$F453*1000,"nb")</f>
        <v>26.75192003821703</v>
      </c>
      <c r="Q453" s="206">
        <f>IFERROR('Tabel 11'!P453/'Tabel 12'!$F453*1000,"nb")</f>
        <v>0</v>
      </c>
      <c r="R453" s="206">
        <f>IFERROR('Tabel 11'!Q453/'Tabel 12'!$F453*1000,"nb")</f>
        <v>10.050343585786205</v>
      </c>
      <c r="S453" s="206">
        <f>IFERROR('Tabel 11'!R453/'Tabel 12'!$F453*1000,"nb")</f>
        <v>28.350420754786313</v>
      </c>
      <c r="T453" s="206">
        <f>IFERROR('Tabel 11'!S453/'Tabel 12'!$F453*1000,"nb")</f>
        <v>27.688972182412815</v>
      </c>
      <c r="U453" s="206">
        <f>IFERROR('Tabel 11'!T453/'Tabel 12'!$F453*1000,"nb")</f>
        <v>0.66144857237349786</v>
      </c>
      <c r="V453" s="206">
        <f>IFERROR('Tabel 11'!U453/'Tabel 12'!$F453*1000,"nb")</f>
        <v>0</v>
      </c>
      <c r="W453" s="206">
        <f>IFERROR('Tabel 11'!V453/'Tabel 12'!$F453*1000,"nb")</f>
        <v>0</v>
      </c>
      <c r="X453" s="206"/>
      <c r="Y453" s="206">
        <f>IFERROR('Tabel 11'!X453/'Tabel 12'!$F453*1000,"nb")</f>
        <v>24.436850034909785</v>
      </c>
      <c r="Z453" s="1"/>
    </row>
    <row r="454" spans="4:26" x14ac:dyDescent="0.25">
      <c r="D454" s="1" t="s">
        <v>274</v>
      </c>
      <c r="E454" s="1" t="s">
        <v>275</v>
      </c>
      <c r="F454" s="94">
        <v>67496</v>
      </c>
      <c r="H454" s="206">
        <f>IFERROR('Tabel 11'!G454/'Tabel 12'!$F454*1000,"nb")</f>
        <v>159.3575915609814</v>
      </c>
      <c r="I454" s="206">
        <f>IFERROR('Tabel 11'!H454/'Tabel 12'!$F454*1000,"nb")</f>
        <v>82.775275571885743</v>
      </c>
      <c r="J454" s="206">
        <f>IFERROR('Tabel 11'!I454/'Tabel 12'!$F454*1000,"nb")</f>
        <v>37.705938129666947</v>
      </c>
      <c r="K454" s="206">
        <f>IFERROR('Tabel 11'!J454/'Tabel 12'!$F454*1000,"nb")</f>
        <v>0</v>
      </c>
      <c r="L454" s="206">
        <f>IFERROR('Tabel 11'!K454/'Tabel 12'!$F454*1000,"nb")</f>
        <v>45.069337442218796</v>
      </c>
      <c r="M454" s="206">
        <f>IFERROR('Tabel 11'!L454/'Tabel 12'!$F454*1000,"nb")</f>
        <v>0</v>
      </c>
      <c r="N454" s="206">
        <f>IFERROR('Tabel 11'!M454/'Tabel 12'!$F454*1000,"nb")</f>
        <v>0</v>
      </c>
      <c r="O454" s="206">
        <f>IFERROR('Tabel 11'!N454/'Tabel 12'!$F454*1000,"nb")</f>
        <v>45.736043617399552</v>
      </c>
      <c r="P454" s="206">
        <f>IFERROR('Tabel 11'!O454/'Tabel 12'!$F454*1000,"nb")</f>
        <v>30.194381889297141</v>
      </c>
      <c r="Q454" s="206">
        <f>IFERROR('Tabel 11'!P454/'Tabel 12'!$F454*1000,"nb")</f>
        <v>15.541661728102406</v>
      </c>
      <c r="R454" s="206">
        <f>IFERROR('Tabel 11'!Q454/'Tabel 12'!$F454*1000,"nb")</f>
        <v>12.578523171743511</v>
      </c>
      <c r="S454" s="206">
        <f>IFERROR('Tabel 11'!R454/'Tabel 12'!$F454*1000,"nb")</f>
        <v>18.26774919995259</v>
      </c>
      <c r="T454" s="206">
        <f>IFERROR('Tabel 11'!S454/'Tabel 12'!$F454*1000,"nb")</f>
        <v>17.645490103117222</v>
      </c>
      <c r="U454" s="206">
        <f>IFERROR('Tabel 11'!T454/'Tabel 12'!$F454*1000,"nb")</f>
        <v>0.62225909683536806</v>
      </c>
      <c r="V454" s="206">
        <f>IFERROR('Tabel 11'!U454/'Tabel 12'!$F454*1000,"nb")</f>
        <v>0</v>
      </c>
      <c r="W454" s="206">
        <f>IFERROR('Tabel 11'!V454/'Tabel 12'!$F454*1000,"nb")</f>
        <v>0</v>
      </c>
      <c r="X454" s="206"/>
      <c r="Y454" s="206">
        <f>IFERROR('Tabel 11'!X454/'Tabel 12'!$F454*1000,"nb")</f>
        <v>27.453478724665164</v>
      </c>
      <c r="Z454" s="1"/>
    </row>
    <row r="455" spans="4:26" x14ac:dyDescent="0.25">
      <c r="D455" s="1" t="s">
        <v>308</v>
      </c>
      <c r="E455" s="1" t="s">
        <v>309</v>
      </c>
      <c r="F455" s="94">
        <v>55982</v>
      </c>
      <c r="H455" s="206">
        <f>IFERROR('Tabel 11'!G455/'Tabel 12'!$F455*1000,"nb")</f>
        <v>105.33742988817835</v>
      </c>
      <c r="I455" s="206">
        <f>IFERROR('Tabel 11'!H455/'Tabel 12'!$F455*1000,"nb")</f>
        <v>65.735414954806913</v>
      </c>
      <c r="J455" s="206">
        <f>IFERROR('Tabel 11'!I455/'Tabel 12'!$F455*1000,"nb")</f>
        <v>54.088814261726988</v>
      </c>
      <c r="K455" s="206">
        <f>IFERROR('Tabel 11'!J455/'Tabel 12'!$F455*1000,"nb")</f>
        <v>1.4468936443856955</v>
      </c>
      <c r="L455" s="206">
        <f>IFERROR('Tabel 11'!K455/'Tabel 12'!$F455*1000,"nb")</f>
        <v>10.199707048694222</v>
      </c>
      <c r="M455" s="206">
        <f>IFERROR('Tabel 11'!L455/'Tabel 12'!$F455*1000,"nb")</f>
        <v>0</v>
      </c>
      <c r="N455" s="206">
        <f>IFERROR('Tabel 11'!M455/'Tabel 12'!$F455*1000,"nb")</f>
        <v>0</v>
      </c>
      <c r="O455" s="206">
        <f>IFERROR('Tabel 11'!N455/'Tabel 12'!$F455*1000,"nb")</f>
        <v>2.7866099817798577</v>
      </c>
      <c r="P455" s="206">
        <f>IFERROR('Tabel 11'!O455/'Tabel 12'!$F455*1000,"nb")</f>
        <v>2.7866099817798577</v>
      </c>
      <c r="Q455" s="206">
        <f>IFERROR('Tabel 11'!P455/'Tabel 12'!$F455*1000,"nb")</f>
        <v>0</v>
      </c>
      <c r="R455" s="206">
        <f>IFERROR('Tabel 11'!Q455/'Tabel 12'!$F455*1000,"nb")</f>
        <v>3.6261655532135331</v>
      </c>
      <c r="S455" s="206">
        <f>IFERROR('Tabel 11'!R455/'Tabel 12'!$F455*1000,"nb")</f>
        <v>33.189239398378049</v>
      </c>
      <c r="T455" s="206">
        <f>IFERROR('Tabel 11'!S455/'Tabel 12'!$F455*1000,"nb")</f>
        <v>29.366582115680039</v>
      </c>
      <c r="U455" s="206">
        <f>IFERROR('Tabel 11'!T455/'Tabel 12'!$F455*1000,"nb")</f>
        <v>1.37544210639134</v>
      </c>
      <c r="V455" s="206">
        <f>IFERROR('Tabel 11'!U455/'Tabel 12'!$F455*1000,"nb")</f>
        <v>2.4472151763066701</v>
      </c>
      <c r="W455" s="206">
        <f>IFERROR('Tabel 11'!V455/'Tabel 12'!$F455*1000,"nb")</f>
        <v>0</v>
      </c>
      <c r="X455" s="206"/>
      <c r="Y455" s="206">
        <f>IFERROR('Tabel 11'!X455/'Tabel 12'!$F455*1000,"nb")</f>
        <v>23.668321960630202</v>
      </c>
      <c r="Z455" s="1"/>
    </row>
    <row r="456" spans="4:26" x14ac:dyDescent="0.25">
      <c r="D456" s="1" t="s">
        <v>310</v>
      </c>
      <c r="E456" s="1" t="s">
        <v>311</v>
      </c>
      <c r="F456" s="94">
        <v>91915</v>
      </c>
      <c r="H456" s="206">
        <f>IFERROR('Tabel 11'!G456/'Tabel 12'!$F456*1000,"nb")</f>
        <v>101.53946581080346</v>
      </c>
      <c r="I456" s="206">
        <f>IFERROR('Tabel 11'!H456/'Tabel 12'!$F456*1000,"nb")</f>
        <v>32.73676766577816</v>
      </c>
      <c r="J456" s="206">
        <f>IFERROR('Tabel 11'!I456/'Tabel 12'!$F456*1000,"nb")</f>
        <v>20.59511505195017</v>
      </c>
      <c r="K456" s="206">
        <f>IFERROR('Tabel 11'!J456/'Tabel 12'!$F456*1000,"nb")</f>
        <v>2.1759234074960561E-2</v>
      </c>
      <c r="L456" s="206">
        <f>IFERROR('Tabel 11'!K456/'Tabel 12'!$F456*1000,"nb")</f>
        <v>10.172441930044062</v>
      </c>
      <c r="M456" s="206">
        <f>IFERROR('Tabel 11'!L456/'Tabel 12'!$F456*1000,"nb")</f>
        <v>0</v>
      </c>
      <c r="N456" s="206">
        <f>IFERROR('Tabel 11'!M456/'Tabel 12'!$F456*1000,"nb")</f>
        <v>1.9474514497089701</v>
      </c>
      <c r="O456" s="206">
        <f>IFERROR('Tabel 11'!N456/'Tabel 12'!$F456*1000,"nb")</f>
        <v>10.020127291519339</v>
      </c>
      <c r="P456" s="206">
        <f>IFERROR('Tabel 11'!O456/'Tabel 12'!$F456*1000,"nb")</f>
        <v>8.2685089484850138</v>
      </c>
      <c r="Q456" s="206">
        <f>IFERROR('Tabel 11'!P456/'Tabel 12'!$F456*1000,"nb")</f>
        <v>1.7516183430343253</v>
      </c>
      <c r="R456" s="206">
        <f>IFERROR('Tabel 11'!Q456/'Tabel 12'!$F456*1000,"nb")</f>
        <v>9.3020725670456397</v>
      </c>
      <c r="S456" s="206">
        <f>IFERROR('Tabel 11'!R456/'Tabel 12'!$F456*1000,"nb")</f>
        <v>49.480498286460318</v>
      </c>
      <c r="T456" s="206">
        <f>IFERROR('Tabel 11'!S456/'Tabel 12'!$F456*1000,"nb")</f>
        <v>21.128216286786703</v>
      </c>
      <c r="U456" s="206">
        <f>IFERROR('Tabel 11'!T456/'Tabel 12'!$F456*1000,"nb")</f>
        <v>3.340042430506446</v>
      </c>
      <c r="V456" s="206">
        <f>IFERROR('Tabel 11'!U456/'Tabel 12'!$F456*1000,"nb")</f>
        <v>25.012239569167168</v>
      </c>
      <c r="W456" s="206">
        <f>IFERROR('Tabel 11'!V456/'Tabel 12'!$F456*1000,"nb")</f>
        <v>0</v>
      </c>
      <c r="X456" s="206"/>
      <c r="Y456" s="206">
        <f>IFERROR('Tabel 11'!X456/'Tabel 12'!$F456*1000,"nb")</f>
        <v>1.8386552793341673</v>
      </c>
      <c r="Z456" s="1"/>
    </row>
    <row r="457" spans="4:26" x14ac:dyDescent="0.25">
      <c r="D457" s="1" t="s">
        <v>225</v>
      </c>
      <c r="E457" s="1" t="s">
        <v>226</v>
      </c>
      <c r="F457" s="94">
        <v>58260</v>
      </c>
      <c r="H457" s="206">
        <f>IFERROR('Tabel 11'!G457/'Tabel 12'!$F457*1000,"nb")</f>
        <v>112.66735324407827</v>
      </c>
      <c r="I457" s="206">
        <f>IFERROR('Tabel 11'!H457/'Tabel 12'!$F457*1000,"nb")</f>
        <v>58.496395468589085</v>
      </c>
      <c r="J457" s="206">
        <f>IFERROR('Tabel 11'!I457/'Tabel 12'!$F457*1000,"nb")</f>
        <v>47.528321318228627</v>
      </c>
      <c r="K457" s="206">
        <f>IFERROR('Tabel 11'!J457/'Tabel 12'!$F457*1000,"nb")</f>
        <v>2.282869893580501</v>
      </c>
      <c r="L457" s="206">
        <f>IFERROR('Tabel 11'!K457/'Tabel 12'!$F457*1000,"nb")</f>
        <v>4.7888774459320285</v>
      </c>
      <c r="M457" s="206">
        <f>IFERROR('Tabel 11'!L457/'Tabel 12'!$F457*1000,"nb")</f>
        <v>0</v>
      </c>
      <c r="N457" s="206">
        <f>IFERROR('Tabel 11'!M457/'Tabel 12'!$F457*1000,"nb")</f>
        <v>3.8963268108479228</v>
      </c>
      <c r="O457" s="206">
        <f>IFERROR('Tabel 11'!N457/'Tabel 12'!$F457*1000,"nb")</f>
        <v>17.662203913491247</v>
      </c>
      <c r="P457" s="206">
        <f>IFERROR('Tabel 11'!O457/'Tabel 12'!$F457*1000,"nb")</f>
        <v>15.293511843460349</v>
      </c>
      <c r="Q457" s="206">
        <f>IFERROR('Tabel 11'!P457/'Tabel 12'!$F457*1000,"nb")</f>
        <v>2.368692070030896</v>
      </c>
      <c r="R457" s="206">
        <f>IFERROR('Tabel 11'!Q457/'Tabel 12'!$F457*1000,"nb")</f>
        <v>5.0463439752832135</v>
      </c>
      <c r="S457" s="206">
        <f>IFERROR('Tabel 11'!R457/'Tabel 12'!$F457*1000,"nb")</f>
        <v>31.462409886714727</v>
      </c>
      <c r="T457" s="206">
        <f>IFERROR('Tabel 11'!S457/'Tabel 12'!$F457*1000,"nb")</f>
        <v>30.947476828012359</v>
      </c>
      <c r="U457" s="206">
        <f>IFERROR('Tabel 11'!T457/'Tabel 12'!$F457*1000,"nb")</f>
        <v>0.51493305870236872</v>
      </c>
      <c r="V457" s="206">
        <f>IFERROR('Tabel 11'!U457/'Tabel 12'!$F457*1000,"nb")</f>
        <v>0</v>
      </c>
      <c r="W457" s="206">
        <f>IFERROR('Tabel 11'!V457/'Tabel 12'!$F457*1000,"nb")</f>
        <v>0</v>
      </c>
      <c r="X457" s="206"/>
      <c r="Y457" s="206">
        <f>IFERROR('Tabel 11'!X457/'Tabel 12'!$F457*1000,"nb")</f>
        <v>11.002403020940612</v>
      </c>
      <c r="Z457" s="1"/>
    </row>
    <row r="458" spans="4:26" x14ac:dyDescent="0.25">
      <c r="D458" s="1" t="s">
        <v>237</v>
      </c>
      <c r="E458" s="1" t="s">
        <v>238</v>
      </c>
      <c r="F458" s="94">
        <v>50105</v>
      </c>
      <c r="H458" s="206">
        <f>IFERROR('Tabel 11'!G458/'Tabel 12'!$F458*1000,"nb")</f>
        <v>158.44726075241991</v>
      </c>
      <c r="I458" s="206">
        <f>IFERROR('Tabel 11'!H458/'Tabel 12'!$F458*1000,"nb")</f>
        <v>93.383893822971757</v>
      </c>
      <c r="J458" s="206">
        <f>IFERROR('Tabel 11'!I458/'Tabel 12'!$F458*1000,"nb")</f>
        <v>46.701925955493458</v>
      </c>
      <c r="K458" s="206">
        <f>IFERROR('Tabel 11'!J458/'Tabel 12'!$F458*1000,"nb")</f>
        <v>5.4285999401257357</v>
      </c>
      <c r="L458" s="206">
        <f>IFERROR('Tabel 11'!K458/'Tabel 12'!$F458*1000,"nb")</f>
        <v>32.85101287296677</v>
      </c>
      <c r="M458" s="206">
        <f>IFERROR('Tabel 11'!L458/'Tabel 12'!$F458*1000,"nb")</f>
        <v>1.9958088015168147E-2</v>
      </c>
      <c r="N458" s="206">
        <f>IFERROR('Tabel 11'!M458/'Tabel 12'!$F458*1000,"nb")</f>
        <v>8.3823969663706208</v>
      </c>
      <c r="O458" s="206">
        <f>IFERROR('Tabel 11'!N458/'Tabel 12'!$F458*1000,"nb")</f>
        <v>18.840435086318728</v>
      </c>
      <c r="P458" s="206">
        <f>IFERROR('Tabel 11'!O458/'Tabel 12'!$F458*1000,"nb")</f>
        <v>17.882446861590658</v>
      </c>
      <c r="Q458" s="206">
        <f>IFERROR('Tabel 11'!P458/'Tabel 12'!$F458*1000,"nb")</f>
        <v>0.95798822472807099</v>
      </c>
      <c r="R458" s="206">
        <f>IFERROR('Tabel 11'!Q458/'Tabel 12'!$F458*1000,"nb")</f>
        <v>16.265841732362038</v>
      </c>
      <c r="S458" s="206">
        <f>IFERROR('Tabel 11'!R458/'Tabel 12'!$F458*1000,"nb")</f>
        <v>29.957090110767385</v>
      </c>
      <c r="T458" s="206">
        <f>IFERROR('Tabel 11'!S458/'Tabel 12'!$F458*1000,"nb")</f>
        <v>29.158766590160663</v>
      </c>
      <c r="U458" s="206">
        <f>IFERROR('Tabel 11'!T458/'Tabel 12'!$F458*1000,"nb")</f>
        <v>0.79832352060672584</v>
      </c>
      <c r="V458" s="206">
        <f>IFERROR('Tabel 11'!U458/'Tabel 12'!$F458*1000,"nb")</f>
        <v>0</v>
      </c>
      <c r="W458" s="206">
        <f>IFERROR('Tabel 11'!V458/'Tabel 12'!$F458*1000,"nb")</f>
        <v>5.7080131723380898</v>
      </c>
      <c r="X458" s="206"/>
      <c r="Y458" s="206">
        <f>IFERROR('Tabel 11'!X458/'Tabel 12'!$F458*1000,"nb")</f>
        <v>13.631374114359845</v>
      </c>
      <c r="Z458" s="1"/>
    </row>
    <row r="459" spans="4:26" x14ac:dyDescent="0.25">
      <c r="D459" s="1" t="s">
        <v>44</v>
      </c>
      <c r="E459" s="1" t="s">
        <v>45</v>
      </c>
      <c r="F459" s="94">
        <v>78598</v>
      </c>
      <c r="H459" s="206">
        <f>IFERROR('Tabel 11'!G459/'Tabel 12'!$F459*1000,"nb")</f>
        <v>88.768162039746571</v>
      </c>
      <c r="I459" s="206">
        <f>IFERROR('Tabel 11'!H459/'Tabel 12'!$F459*1000,"nb")</f>
        <v>57.83862184788417</v>
      </c>
      <c r="J459" s="206">
        <f>IFERROR('Tabel 11'!I459/'Tabel 12'!$F459*1000,"nb")</f>
        <v>18.168401231583498</v>
      </c>
      <c r="K459" s="206">
        <f>IFERROR('Tabel 11'!J459/'Tabel 12'!$F459*1000,"nb")</f>
        <v>1.119621364411308</v>
      </c>
      <c r="L459" s="206">
        <f>IFERROR('Tabel 11'!K459/'Tabel 12'!$F459*1000,"nb")</f>
        <v>17.964833710781445</v>
      </c>
      <c r="M459" s="206">
        <f>IFERROR('Tabel 11'!L459/'Tabel 12'!$F459*1000,"nb")</f>
        <v>6.3614850250642507E-2</v>
      </c>
      <c r="N459" s="206">
        <f>IFERROR('Tabel 11'!M459/'Tabel 12'!$F459*1000,"nb")</f>
        <v>20.522150690857274</v>
      </c>
      <c r="O459" s="206">
        <f>IFERROR('Tabel 11'!N459/'Tabel 12'!$F459*1000,"nb")</f>
        <v>0</v>
      </c>
      <c r="P459" s="206">
        <f>IFERROR('Tabel 11'!O459/'Tabel 12'!$F459*1000,"nb")</f>
        <v>0</v>
      </c>
      <c r="Q459" s="206">
        <f>IFERROR('Tabel 11'!P459/'Tabel 12'!$F459*1000,"nb")</f>
        <v>0</v>
      </c>
      <c r="R459" s="206">
        <f>IFERROR('Tabel 11'!Q459/'Tabel 12'!$F459*1000,"nb")</f>
        <v>0.69976335275706769</v>
      </c>
      <c r="S459" s="206">
        <f>IFERROR('Tabel 11'!R459/'Tabel 12'!$F459*1000,"nb")</f>
        <v>30.22977683910532</v>
      </c>
      <c r="T459" s="206">
        <f>IFERROR('Tabel 11'!S459/'Tabel 12'!$F459*1000,"nb")</f>
        <v>29.04654062444337</v>
      </c>
      <c r="U459" s="206">
        <f>IFERROR('Tabel 11'!T459/'Tabel 12'!$F459*1000,"nb")</f>
        <v>0.29262831115295551</v>
      </c>
      <c r="V459" s="206">
        <f>IFERROR('Tabel 11'!U459/'Tabel 12'!$F459*1000,"nb")</f>
        <v>0.8906079035089951</v>
      </c>
      <c r="W459" s="206">
        <f>IFERROR('Tabel 11'!V459/'Tabel 12'!$F459*1000,"nb")</f>
        <v>0</v>
      </c>
      <c r="X459" s="206"/>
      <c r="Y459" s="206">
        <f>IFERROR('Tabel 11'!X459/'Tabel 12'!$F459*1000,"nb")</f>
        <v>1.9975062978701748</v>
      </c>
      <c r="Z459" s="1"/>
    </row>
    <row r="460" spans="4:26" x14ac:dyDescent="0.25">
      <c r="D460" s="1" t="s">
        <v>692</v>
      </c>
      <c r="E460" s="1" t="s">
        <v>693</v>
      </c>
      <c r="F460" s="94">
        <v>62384</v>
      </c>
      <c r="H460" s="206">
        <f>IFERROR('Tabel 11'!G460/'Tabel 12'!$F460*1000,"nb")</f>
        <v>23.195050012823799</v>
      </c>
      <c r="I460" s="206">
        <f>IFERROR('Tabel 11'!H460/'Tabel 12'!$F460*1000,"nb")</f>
        <v>7.03706078481662</v>
      </c>
      <c r="J460" s="206">
        <f>IFERROR('Tabel 11'!I460/'Tabel 12'!$F460*1000,"nb")</f>
        <v>1.4106181072069761</v>
      </c>
      <c r="K460" s="206">
        <f>IFERROR('Tabel 11'!J460/'Tabel 12'!$F460*1000,"nb")</f>
        <v>3.2059502436522183E-2</v>
      </c>
      <c r="L460" s="206">
        <f>IFERROR('Tabel 11'!K460/'Tabel 12'!$F460*1000,"nb")</f>
        <v>0.51295203898435493</v>
      </c>
      <c r="M460" s="206">
        <f>IFERROR('Tabel 11'!L460/'Tabel 12'!$F460*1000,"nb")</f>
        <v>0</v>
      </c>
      <c r="N460" s="206">
        <f>IFERROR('Tabel 11'!M460/'Tabel 12'!$F460*1000,"nb")</f>
        <v>5.0814311361887663</v>
      </c>
      <c r="O460" s="206">
        <f>IFERROR('Tabel 11'!N460/'Tabel 12'!$F460*1000,"nb")</f>
        <v>0.2244165170556553</v>
      </c>
      <c r="P460" s="206">
        <f>IFERROR('Tabel 11'!O460/'Tabel 12'!$F460*1000,"nb")</f>
        <v>0.2244165170556553</v>
      </c>
      <c r="Q460" s="206">
        <f>IFERROR('Tabel 11'!P460/'Tabel 12'!$F460*1000,"nb")</f>
        <v>0</v>
      </c>
      <c r="R460" s="206">
        <f>IFERROR('Tabel 11'!Q460/'Tabel 12'!$F460*1000,"nb")</f>
        <v>0.65721979994870483</v>
      </c>
      <c r="S460" s="206">
        <f>IFERROR('Tabel 11'!R460/'Tabel 12'!$F460*1000,"nb")</f>
        <v>15.276352911002821</v>
      </c>
      <c r="T460" s="206">
        <f>IFERROR('Tabel 11'!S460/'Tabel 12'!$F460*1000,"nb")</f>
        <v>14.779430623236728</v>
      </c>
      <c r="U460" s="206">
        <f>IFERROR('Tabel 11'!T460/'Tabel 12'!$F460*1000,"nb")</f>
        <v>0.49692228776609382</v>
      </c>
      <c r="V460" s="206">
        <f>IFERROR('Tabel 11'!U460/'Tabel 12'!$F460*1000,"nb")</f>
        <v>0</v>
      </c>
      <c r="W460" s="206">
        <f>IFERROR('Tabel 11'!V460/'Tabel 12'!$F460*1000,"nb")</f>
        <v>0</v>
      </c>
      <c r="X460" s="206"/>
      <c r="Y460" s="206">
        <f>IFERROR('Tabel 11'!X460/'Tabel 12'!$F460*1000,"nb")</f>
        <v>0</v>
      </c>
      <c r="Z460" s="1"/>
    </row>
    <row r="461" spans="4:26" x14ac:dyDescent="0.25">
      <c r="D461" s="1" t="s">
        <v>344</v>
      </c>
      <c r="E461" s="1" t="s">
        <v>345</v>
      </c>
      <c r="F461" s="94">
        <v>77251</v>
      </c>
      <c r="H461" s="206">
        <f>IFERROR('Tabel 11'!G461/'Tabel 12'!$F461*1000,"nb")</f>
        <v>83.62351296423347</v>
      </c>
      <c r="I461" s="206">
        <f>IFERROR('Tabel 11'!H461/'Tabel 12'!$F461*1000,"nb")</f>
        <v>44.504278261770075</v>
      </c>
      <c r="J461" s="206">
        <f>IFERROR('Tabel 11'!I461/'Tabel 12'!$F461*1000,"nb")</f>
        <v>20.996491954796703</v>
      </c>
      <c r="K461" s="206">
        <f>IFERROR('Tabel 11'!J461/'Tabel 12'!$F461*1000,"nb")</f>
        <v>17.799122341458361</v>
      </c>
      <c r="L461" s="206">
        <f>IFERROR('Tabel 11'!K461/'Tabel 12'!$F461*1000,"nb")</f>
        <v>0</v>
      </c>
      <c r="M461" s="206">
        <f>IFERROR('Tabel 11'!L461/'Tabel 12'!$F461*1000,"nb")</f>
        <v>0</v>
      </c>
      <c r="N461" s="206">
        <f>IFERROR('Tabel 11'!M461/'Tabel 12'!$F461*1000,"nb")</f>
        <v>5.7086639655150089</v>
      </c>
      <c r="O461" s="206">
        <f>IFERROR('Tabel 11'!N461/'Tabel 12'!$F461*1000,"nb")</f>
        <v>14.951262766825025</v>
      </c>
      <c r="P461" s="206">
        <f>IFERROR('Tabel 11'!O461/'Tabel 12'!$F461*1000,"nb")</f>
        <v>8.983702476343348</v>
      </c>
      <c r="Q461" s="206">
        <f>IFERROR('Tabel 11'!P461/'Tabel 12'!$F461*1000,"nb")</f>
        <v>5.9675602904816767</v>
      </c>
      <c r="R461" s="206">
        <f>IFERROR('Tabel 11'!Q461/'Tabel 12'!$F461*1000,"nb")</f>
        <v>4.7248579306416749</v>
      </c>
      <c r="S461" s="206">
        <f>IFERROR('Tabel 11'!R461/'Tabel 12'!$F461*1000,"nb")</f>
        <v>19.443114004996698</v>
      </c>
      <c r="T461" s="206">
        <f>IFERROR('Tabel 11'!S461/'Tabel 12'!$F461*1000,"nb")</f>
        <v>18.511087235116698</v>
      </c>
      <c r="U461" s="206">
        <f>IFERROR('Tabel 11'!T461/'Tabel 12'!$F461*1000,"nb")</f>
        <v>0.93202676988000155</v>
      </c>
      <c r="V461" s="206">
        <f>IFERROR('Tabel 11'!U461/'Tabel 12'!$F461*1000,"nb")</f>
        <v>0</v>
      </c>
      <c r="W461" s="206">
        <f>IFERROR('Tabel 11'!V461/'Tabel 12'!$F461*1000,"nb")</f>
        <v>0</v>
      </c>
      <c r="X461" s="206"/>
      <c r="Y461" s="206">
        <f>IFERROR('Tabel 11'!X461/'Tabel 12'!$F461*1000,"nb")</f>
        <v>3.8963896907483395</v>
      </c>
      <c r="Z461" s="1"/>
    </row>
    <row r="462" spans="4:26" x14ac:dyDescent="0.25">
      <c r="D462" s="1" t="s">
        <v>251</v>
      </c>
      <c r="E462" s="1" t="s">
        <v>252</v>
      </c>
      <c r="F462" s="94">
        <v>92429</v>
      </c>
      <c r="H462" s="206">
        <f>IFERROR('Tabel 11'!G462/'Tabel 12'!$F462*1000,"nb")</f>
        <v>168.65918705168292</v>
      </c>
      <c r="I462" s="206">
        <f>IFERROR('Tabel 11'!H462/'Tabel 12'!$F462*1000,"nb")</f>
        <v>140.96225210702269</v>
      </c>
      <c r="J462" s="206">
        <f>IFERROR('Tabel 11'!I462/'Tabel 12'!$F462*1000,"nb")</f>
        <v>86.260805591318743</v>
      </c>
      <c r="K462" s="206">
        <f>IFERROR('Tabel 11'!J462/'Tabel 12'!$F462*1000,"nb")</f>
        <v>0.20556318904240012</v>
      </c>
      <c r="L462" s="206">
        <f>IFERROR('Tabel 11'!K462/'Tabel 12'!$F462*1000,"nb")</f>
        <v>3.6135844810611388</v>
      </c>
      <c r="M462" s="206">
        <f>IFERROR('Tabel 11'!L462/'Tabel 12'!$F462*1000,"nb")</f>
        <v>1.3415702863819796</v>
      </c>
      <c r="N462" s="206">
        <f>IFERROR('Tabel 11'!M462/'Tabel 12'!$F462*1000,"nb")</f>
        <v>49.540728559218429</v>
      </c>
      <c r="O462" s="206">
        <f>IFERROR('Tabel 11'!N462/'Tabel 12'!$F462*1000,"nb")</f>
        <v>14.335327656904219</v>
      </c>
      <c r="P462" s="206">
        <f>IFERROR('Tabel 11'!O462/'Tabel 12'!$F462*1000,"nb")</f>
        <v>12.517716301160892</v>
      </c>
      <c r="Q462" s="206">
        <f>IFERROR('Tabel 11'!P462/'Tabel 12'!$F462*1000,"nb")</f>
        <v>1.8176113557433273</v>
      </c>
      <c r="R462" s="206">
        <f>IFERROR('Tabel 11'!Q462/'Tabel 12'!$F462*1000,"nb")</f>
        <v>7.3569983446753726</v>
      </c>
      <c r="S462" s="206">
        <f>IFERROR('Tabel 11'!R462/'Tabel 12'!$F462*1000,"nb")</f>
        <v>6.0046089430806351</v>
      </c>
      <c r="T462" s="206">
        <f>IFERROR('Tabel 11'!S462/'Tabel 12'!$F462*1000,"nb")</f>
        <v>5.3013664542513705</v>
      </c>
      <c r="U462" s="206">
        <f>IFERROR('Tabel 11'!T462/'Tabel 12'!$F462*1000,"nb")</f>
        <v>0.70324248882926355</v>
      </c>
      <c r="V462" s="206">
        <f>IFERROR('Tabel 11'!U462/'Tabel 12'!$F462*1000,"nb")</f>
        <v>0</v>
      </c>
      <c r="W462" s="206">
        <f>IFERROR('Tabel 11'!V462/'Tabel 12'!$F462*1000,"nb")</f>
        <v>0</v>
      </c>
      <c r="X462" s="206"/>
      <c r="Y462" s="206">
        <f>IFERROR('Tabel 11'!X462/'Tabel 12'!$F462*1000,"nb")</f>
        <v>40.46349089571455</v>
      </c>
      <c r="Z462" s="1"/>
    </row>
    <row r="463" spans="4:26" x14ac:dyDescent="0.25">
      <c r="D463" s="1" t="s">
        <v>75</v>
      </c>
      <c r="E463" s="1" t="s">
        <v>76</v>
      </c>
      <c r="F463" s="94">
        <v>89987</v>
      </c>
      <c r="H463" s="206">
        <f>IFERROR('Tabel 11'!G463/'Tabel 12'!$F463*1000,"nb")</f>
        <v>116.01675797615212</v>
      </c>
      <c r="I463" s="206">
        <f>IFERROR('Tabel 11'!H463/'Tabel 12'!$F463*1000,"nb")</f>
        <v>70.576861102159199</v>
      </c>
      <c r="J463" s="206">
        <f>IFERROR('Tabel 11'!I463/'Tabel 12'!$F463*1000,"nb")</f>
        <v>59.152988765043837</v>
      </c>
      <c r="K463" s="206">
        <f>IFERROR('Tabel 11'!J463/'Tabel 12'!$F463*1000,"nb")</f>
        <v>8.3123117783679863</v>
      </c>
      <c r="L463" s="206">
        <f>IFERROR('Tabel 11'!K463/'Tabel 12'!$F463*1000,"nb")</f>
        <v>0</v>
      </c>
      <c r="M463" s="206">
        <f>IFERROR('Tabel 11'!L463/'Tabel 12'!$F463*1000,"nb")</f>
        <v>3.3338148843721868E-2</v>
      </c>
      <c r="N463" s="206">
        <f>IFERROR('Tabel 11'!M463/'Tabel 12'!$F463*1000,"nb")</f>
        <v>3.078222409903653</v>
      </c>
      <c r="O463" s="206">
        <f>IFERROR('Tabel 11'!N463/'Tabel 12'!$F463*1000,"nb")</f>
        <v>8.3901007923366713</v>
      </c>
      <c r="P463" s="206">
        <f>IFERROR('Tabel 11'!O463/'Tabel 12'!$F463*1000,"nb")</f>
        <v>8.3901007923366713</v>
      </c>
      <c r="Q463" s="206">
        <f>IFERROR('Tabel 11'!P463/'Tabel 12'!$F463*1000,"nb")</f>
        <v>0</v>
      </c>
      <c r="R463" s="206">
        <f>IFERROR('Tabel 11'!Q463/'Tabel 12'!$F463*1000,"nb")</f>
        <v>12.701834709458034</v>
      </c>
      <c r="S463" s="206">
        <f>IFERROR('Tabel 11'!R463/'Tabel 12'!$F463*1000,"nb")</f>
        <v>24.347961372198206</v>
      </c>
      <c r="T463" s="206">
        <f>IFERROR('Tabel 11'!S463/'Tabel 12'!$F463*1000,"nb")</f>
        <v>23.703423827886251</v>
      </c>
      <c r="U463" s="206">
        <f>IFERROR('Tabel 11'!T463/'Tabel 12'!$F463*1000,"nb")</f>
        <v>0.6445375443119562</v>
      </c>
      <c r="V463" s="206">
        <f>IFERROR('Tabel 11'!U463/'Tabel 12'!$F463*1000,"nb")</f>
        <v>0</v>
      </c>
      <c r="W463" s="206">
        <f>IFERROR('Tabel 11'!V463/'Tabel 12'!$F463*1000,"nb")</f>
        <v>0</v>
      </c>
      <c r="X463" s="206"/>
      <c r="Y463" s="206">
        <f>IFERROR('Tabel 11'!X463/'Tabel 12'!$F463*1000,"nb")</f>
        <v>5.7786124662451241</v>
      </c>
      <c r="Z463" s="1"/>
    </row>
    <row r="464" spans="4:26" x14ac:dyDescent="0.25">
      <c r="D464" s="1" t="s">
        <v>704</v>
      </c>
      <c r="E464" s="1" t="s">
        <v>705</v>
      </c>
      <c r="F464" s="94">
        <v>76534</v>
      </c>
      <c r="H464" s="206">
        <f>IFERROR('Tabel 11'!G464/'Tabel 12'!$F464*1000,"nb")</f>
        <v>53.61016019024224</v>
      </c>
      <c r="I464" s="206">
        <f>IFERROR('Tabel 11'!H464/'Tabel 12'!$F464*1000,"nb")</f>
        <v>11.602686387749236</v>
      </c>
      <c r="J464" s="206">
        <f>IFERROR('Tabel 11'!I464/'Tabel 12'!$F464*1000,"nb")</f>
        <v>5.3492565395771807</v>
      </c>
      <c r="K464" s="206">
        <f>IFERROR('Tabel 11'!J464/'Tabel 12'!$F464*1000,"nb")</f>
        <v>1.1877074241513577</v>
      </c>
      <c r="L464" s="206">
        <f>IFERROR('Tabel 11'!K464/'Tabel 12'!$F464*1000,"nb")</f>
        <v>2.5583400841456085</v>
      </c>
      <c r="M464" s="206">
        <f>IFERROR('Tabel 11'!L464/'Tabel 12'!$F464*1000,"nb")</f>
        <v>0</v>
      </c>
      <c r="N464" s="206">
        <f>IFERROR('Tabel 11'!M464/'Tabel 12'!$F464*1000,"nb")</f>
        <v>2.5060757310476389</v>
      </c>
      <c r="O464" s="206">
        <f>IFERROR('Tabel 11'!N464/'Tabel 12'!$F464*1000,"nb")</f>
        <v>10.13928450100609</v>
      </c>
      <c r="P464" s="206">
        <f>IFERROR('Tabel 11'!O464/'Tabel 12'!$F464*1000,"nb")</f>
        <v>5.8274753704236026</v>
      </c>
      <c r="Q464" s="206">
        <f>IFERROR('Tabel 11'!P464/'Tabel 12'!$F464*1000,"nb")</f>
        <v>4.3118091305824864</v>
      </c>
      <c r="R464" s="206">
        <f>IFERROR('Tabel 11'!Q464/'Tabel 12'!$F464*1000,"nb")</f>
        <v>3.7238351582303291</v>
      </c>
      <c r="S464" s="206">
        <f>IFERROR('Tabel 11'!R464/'Tabel 12'!$F464*1000,"nb")</f>
        <v>28.144354143256592</v>
      </c>
      <c r="T464" s="206">
        <f>IFERROR('Tabel 11'!S464/'Tabel 12'!$F464*1000,"nb")</f>
        <v>27.536781038492695</v>
      </c>
      <c r="U464" s="206">
        <f>IFERROR('Tabel 11'!T464/'Tabel 12'!$F464*1000,"nb")</f>
        <v>0.82969660543026624</v>
      </c>
      <c r="V464" s="206">
        <f>IFERROR('Tabel 11'!U464/'Tabel 12'!$F464*1000,"nb")</f>
        <v>-0.22212350066637049</v>
      </c>
      <c r="W464" s="206">
        <f>IFERROR('Tabel 11'!V464/'Tabel 12'!$F464*1000,"nb")</f>
        <v>0.90156009093997447</v>
      </c>
      <c r="X464" s="206"/>
      <c r="Y464" s="206">
        <f>IFERROR('Tabel 11'!X464/'Tabel 12'!$F464*1000,"nb")</f>
        <v>5.9712023414430186</v>
      </c>
      <c r="Z464" s="1"/>
    </row>
    <row r="465" spans="1:26" x14ac:dyDescent="0.25">
      <c r="D465" s="1" t="s">
        <v>706</v>
      </c>
      <c r="E465" s="1" t="s">
        <v>707</v>
      </c>
      <c r="F465" s="94">
        <v>50049</v>
      </c>
      <c r="H465" s="206">
        <f>IFERROR('Tabel 11'!G465/'Tabel 12'!$F465*1000,"nb")</f>
        <v>44.236648084876819</v>
      </c>
      <c r="I465" s="206">
        <f>IFERROR('Tabel 11'!H465/'Tabel 12'!$F465*1000,"nb")</f>
        <v>9.8503466602729333</v>
      </c>
      <c r="J465" s="206">
        <f>IFERROR('Tabel 11'!I465/'Tabel 12'!$F465*1000,"nb")</f>
        <v>3.5964754540550263</v>
      </c>
      <c r="K465" s="206">
        <f>IFERROR('Tabel 11'!J465/'Tabel 12'!$F465*1000,"nb")</f>
        <v>0</v>
      </c>
      <c r="L465" s="206">
        <f>IFERROR('Tabel 11'!K465/'Tabel 12'!$F465*1000,"nb")</f>
        <v>6.2538712062179069</v>
      </c>
      <c r="M465" s="206">
        <f>IFERROR('Tabel 11'!L465/'Tabel 12'!$F465*1000,"nb")</f>
        <v>0</v>
      </c>
      <c r="N465" s="206">
        <f>IFERROR('Tabel 11'!M465/'Tabel 12'!$F465*1000,"nb")</f>
        <v>0</v>
      </c>
      <c r="O465" s="206">
        <f>IFERROR('Tabel 11'!N465/'Tabel 12'!$F465*1000,"nb")</f>
        <v>11.288936841894945</v>
      </c>
      <c r="P465" s="206">
        <f>IFERROR('Tabel 11'!O465/'Tabel 12'!$F465*1000,"nb")</f>
        <v>7.1729704889208579</v>
      </c>
      <c r="Q465" s="206">
        <f>IFERROR('Tabel 11'!P465/'Tabel 12'!$F465*1000,"nb")</f>
        <v>4.1159663529740849</v>
      </c>
      <c r="R465" s="206">
        <f>IFERROR('Tabel 11'!Q465/'Tabel 12'!$F465*1000,"nb")</f>
        <v>10.030170432975684</v>
      </c>
      <c r="S465" s="206">
        <f>IFERROR('Tabel 11'!R465/'Tabel 12'!$F465*1000,"nb")</f>
        <v>13.067194149733261</v>
      </c>
      <c r="T465" s="206">
        <f>IFERROR('Tabel 11'!S465/'Tabel 12'!$F465*1000,"nb")</f>
        <v>13.067194149733261</v>
      </c>
      <c r="U465" s="206">
        <f>IFERROR('Tabel 11'!T465/'Tabel 12'!$F465*1000,"nb")</f>
        <v>0</v>
      </c>
      <c r="V465" s="206">
        <f>IFERROR('Tabel 11'!U465/'Tabel 12'!$F465*1000,"nb")</f>
        <v>0</v>
      </c>
      <c r="W465" s="206">
        <f>IFERROR('Tabel 11'!V465/'Tabel 12'!$F465*1000,"nb")</f>
        <v>0</v>
      </c>
      <c r="X465" s="206"/>
      <c r="Y465" s="206">
        <f>IFERROR('Tabel 11'!X465/'Tabel 12'!$F465*1000,"nb")</f>
        <v>8.1520110291913923</v>
      </c>
      <c r="Z465" s="1"/>
    </row>
    <row r="466" spans="1:26" x14ac:dyDescent="0.25">
      <c r="D466" s="1" t="s">
        <v>708</v>
      </c>
      <c r="E466" s="1" t="s">
        <v>709</v>
      </c>
      <c r="F466" s="94">
        <v>55308</v>
      </c>
      <c r="H466" s="206">
        <f>IFERROR('Tabel 11'!G466/'Tabel 12'!$F466*1000,"nb")</f>
        <v>34.859333188688801</v>
      </c>
      <c r="I466" s="206">
        <f>IFERROR('Tabel 11'!H466/'Tabel 12'!$F466*1000,"nb")</f>
        <v>17.285022058291748</v>
      </c>
      <c r="J466" s="206">
        <f>IFERROR('Tabel 11'!I466/'Tabel 12'!$F466*1000,"nb")</f>
        <v>10.23360092572503</v>
      </c>
      <c r="K466" s="206">
        <f>IFERROR('Tabel 11'!J466/'Tabel 12'!$F466*1000,"nb")</f>
        <v>0.50625587618427714</v>
      </c>
      <c r="L466" s="206">
        <f>IFERROR('Tabel 11'!K466/'Tabel 12'!$F466*1000,"nb")</f>
        <v>0.57857814421060239</v>
      </c>
      <c r="M466" s="206">
        <f>IFERROR('Tabel 11'!L466/'Tabel 12'!$F466*1000,"nb")</f>
        <v>0</v>
      </c>
      <c r="N466" s="206">
        <f>IFERROR('Tabel 11'!M466/'Tabel 12'!$F466*1000,"nb")</f>
        <v>5.9665871121718377</v>
      </c>
      <c r="O466" s="206">
        <f>IFERROR('Tabel 11'!N466/'Tabel 12'!$F466*1000,"nb")</f>
        <v>0</v>
      </c>
      <c r="P466" s="206">
        <f>IFERROR('Tabel 11'!O466/'Tabel 12'!$F466*1000,"nb")</f>
        <v>0</v>
      </c>
      <c r="Q466" s="206">
        <f>IFERROR('Tabel 11'!P466/'Tabel 12'!$F466*1000,"nb")</f>
        <v>0</v>
      </c>
      <c r="R466" s="206">
        <f>IFERROR('Tabel 11'!Q466/'Tabel 12'!$F466*1000,"nb")</f>
        <v>1.5368481955594129</v>
      </c>
      <c r="S466" s="206">
        <f>IFERROR('Tabel 11'!R466/'Tabel 12'!$F466*1000,"nb")</f>
        <v>16.037462934837638</v>
      </c>
      <c r="T466" s="206">
        <f>IFERROR('Tabel 11'!S466/'Tabel 12'!$F466*1000,"nb")</f>
        <v>15.567368192666521</v>
      </c>
      <c r="U466" s="206">
        <f>IFERROR('Tabel 11'!T466/'Tabel 12'!$F466*1000,"nb")</f>
        <v>0.47009474217111452</v>
      </c>
      <c r="V466" s="206">
        <f>IFERROR('Tabel 11'!U466/'Tabel 12'!$F466*1000,"nb")</f>
        <v>0</v>
      </c>
      <c r="W466" s="206">
        <f>IFERROR('Tabel 11'!V466/'Tabel 12'!$F466*1000,"nb")</f>
        <v>0</v>
      </c>
      <c r="X466" s="206"/>
      <c r="Y466" s="206">
        <f>IFERROR('Tabel 11'!X466/'Tabel 12'!$F466*1000,"nb")</f>
        <v>1.7357344326318074</v>
      </c>
      <c r="Z466" s="1"/>
    </row>
    <row r="467" spans="1:26" x14ac:dyDescent="0.25">
      <c r="D467" s="1" t="s">
        <v>710</v>
      </c>
      <c r="E467" s="1" t="s">
        <v>711</v>
      </c>
      <c r="F467" s="94">
        <v>85219</v>
      </c>
      <c r="H467" s="206">
        <f>IFERROR('Tabel 11'!G467/'Tabel 12'!$F467*1000,"nb")</f>
        <v>104.82404158697005</v>
      </c>
      <c r="I467" s="206">
        <f>IFERROR('Tabel 11'!H467/'Tabel 12'!$F467*1000,"nb")</f>
        <v>56.923925415693681</v>
      </c>
      <c r="J467" s="206">
        <f>IFERROR('Tabel 11'!I467/'Tabel 12'!$F467*1000,"nb")</f>
        <v>47.407268332179449</v>
      </c>
      <c r="K467" s="206">
        <f>IFERROR('Tabel 11'!J467/'Tabel 12'!$F467*1000,"nb")</f>
        <v>6.9585421091540614</v>
      </c>
      <c r="L467" s="206">
        <f>IFERROR('Tabel 11'!K467/'Tabel 12'!$F467*1000,"nb")</f>
        <v>2.0183292458254614</v>
      </c>
      <c r="M467" s="206">
        <f>IFERROR('Tabel 11'!L467/'Tabel 12'!$F467*1000,"nb")</f>
        <v>0.53978572853471651</v>
      </c>
      <c r="N467" s="206">
        <f>IFERROR('Tabel 11'!M467/'Tabel 12'!$F467*1000,"nb")</f>
        <v>0</v>
      </c>
      <c r="O467" s="206">
        <f>IFERROR('Tabel 11'!N467/'Tabel 12'!$F467*1000,"nb")</f>
        <v>1.2086506530233867</v>
      </c>
      <c r="P467" s="206">
        <f>IFERROR('Tabel 11'!O467/'Tabel 12'!$F467*1000,"nb")</f>
        <v>0.62192703505086899</v>
      </c>
      <c r="Q467" s="206">
        <f>IFERROR('Tabel 11'!P467/'Tabel 12'!$F467*1000,"nb")</f>
        <v>0.58672361797251782</v>
      </c>
      <c r="R467" s="206">
        <f>IFERROR('Tabel 11'!Q467/'Tabel 12'!$F467*1000,"nb")</f>
        <v>3.1565730646921457</v>
      </c>
      <c r="S467" s="206">
        <f>IFERROR('Tabel 11'!R467/'Tabel 12'!$F467*1000,"nb")</f>
        <v>43.534892453560829</v>
      </c>
      <c r="T467" s="206">
        <f>IFERROR('Tabel 11'!S467/'Tabel 12'!$F467*1000,"nb")</f>
        <v>42.901230946150505</v>
      </c>
      <c r="U467" s="206">
        <f>IFERROR('Tabel 11'!T467/'Tabel 12'!$F467*1000,"nb")</f>
        <v>0.52805125617526605</v>
      </c>
      <c r="V467" s="206">
        <f>IFERROR('Tabel 11'!U467/'Tabel 12'!$F467*1000,"nb")</f>
        <v>0.10561025123505322</v>
      </c>
      <c r="W467" s="206">
        <f>IFERROR('Tabel 11'!V467/'Tabel 12'!$F467*1000,"nb")</f>
        <v>0</v>
      </c>
      <c r="X467" s="206"/>
      <c r="Y467" s="206">
        <f>IFERROR('Tabel 11'!X467/'Tabel 12'!$F467*1000,"nb")</f>
        <v>17.179267534235326</v>
      </c>
      <c r="Z467" s="1"/>
    </row>
    <row r="468" spans="1:26" x14ac:dyDescent="0.25">
      <c r="D468" s="1" t="s">
        <v>712</v>
      </c>
      <c r="E468" s="1" t="s">
        <v>713</v>
      </c>
      <c r="F468" s="94">
        <v>56319</v>
      </c>
      <c r="H468" s="206">
        <f>IFERROR('Tabel 11'!G468/'Tabel 12'!$F468*1000,"nb")</f>
        <v>41.424741206342446</v>
      </c>
      <c r="I468" s="206">
        <f>IFERROR('Tabel 11'!H468/'Tabel 12'!$F468*1000,"nb")</f>
        <v>7.9901986896074151</v>
      </c>
      <c r="J468" s="206">
        <f>IFERROR('Tabel 11'!I468/'Tabel 12'!$F468*1000,"nb")</f>
        <v>5.0782151671727132</v>
      </c>
      <c r="K468" s="206">
        <f>IFERROR('Tabel 11'!J468/'Tabel 12'!$F468*1000,"nb")</f>
        <v>0.90555585148884032</v>
      </c>
      <c r="L468" s="206">
        <f>IFERROR('Tabel 11'!K468/'Tabel 12'!$F468*1000,"nb")</f>
        <v>0.24858395923223067</v>
      </c>
      <c r="M468" s="206">
        <f>IFERROR('Tabel 11'!L468/'Tabel 12'!$F468*1000,"nb")</f>
        <v>0</v>
      </c>
      <c r="N468" s="206">
        <f>IFERROR('Tabel 11'!M468/'Tabel 12'!$F468*1000,"nb")</f>
        <v>1.7578437117136312</v>
      </c>
      <c r="O468" s="206">
        <f>IFERROR('Tabel 11'!N468/'Tabel 12'!$F468*1000,"nb")</f>
        <v>5.6819190681652723</v>
      </c>
      <c r="P468" s="206">
        <f>IFERROR('Tabel 11'!O468/'Tabel 12'!$F468*1000,"nb")</f>
        <v>5.0604591700846964</v>
      </c>
      <c r="Q468" s="206">
        <f>IFERROR('Tabel 11'!P468/'Tabel 12'!$F468*1000,"nb")</f>
        <v>0.62145989808057667</v>
      </c>
      <c r="R468" s="206">
        <f>IFERROR('Tabel 11'!Q468/'Tabel 12'!$F468*1000,"nb")</f>
        <v>5.0604591700846964</v>
      </c>
      <c r="S468" s="206">
        <f>IFERROR('Tabel 11'!R468/'Tabel 12'!$F468*1000,"nb")</f>
        <v>22.692164278485059</v>
      </c>
      <c r="T468" s="206">
        <f>IFERROR('Tabel 11'!S468/'Tabel 12'!$F468*1000,"nb")</f>
        <v>22.337044336724727</v>
      </c>
      <c r="U468" s="206">
        <f>IFERROR('Tabel 11'!T468/'Tabel 12'!$F468*1000,"nb")</f>
        <v>0.35511994176032952</v>
      </c>
      <c r="V468" s="206">
        <f>IFERROR('Tabel 11'!U468/'Tabel 12'!$F468*1000,"nb")</f>
        <v>0</v>
      </c>
      <c r="W468" s="206">
        <f>IFERROR('Tabel 11'!V468/'Tabel 12'!$F468*1000,"nb")</f>
        <v>0</v>
      </c>
      <c r="X468" s="206"/>
      <c r="Y468" s="206">
        <f>IFERROR('Tabel 11'!X468/'Tabel 12'!$F468*1000,"nb")</f>
        <v>10.760134235337986</v>
      </c>
      <c r="Z468" s="1"/>
    </row>
    <row r="469" spans="1:26" x14ac:dyDescent="0.25">
      <c r="D469" s="1" t="s">
        <v>77</v>
      </c>
      <c r="E469" s="1" t="s">
        <v>78</v>
      </c>
      <c r="F469" s="94">
        <v>51564</v>
      </c>
      <c r="H469" s="206">
        <f>IFERROR('Tabel 11'!G469/'Tabel 12'!$F469*1000,"nb")</f>
        <v>54.514777751919944</v>
      </c>
      <c r="I469" s="206">
        <f>IFERROR('Tabel 11'!H469/'Tabel 12'!$F469*1000,"nb")</f>
        <v>17.279497323714221</v>
      </c>
      <c r="J469" s="206">
        <f>IFERROR('Tabel 11'!I469/'Tabel 12'!$F469*1000,"nb")</f>
        <v>0.61283065704755257</v>
      </c>
      <c r="K469" s="206">
        <f>IFERROR('Tabel 11'!J469/'Tabel 12'!$F469*1000,"nb")</f>
        <v>12.76084089674967</v>
      </c>
      <c r="L469" s="206">
        <f>IFERROR('Tabel 11'!K469/'Tabel 12'!$F469*1000,"nb")</f>
        <v>3.5334729656349388</v>
      </c>
      <c r="M469" s="206">
        <f>IFERROR('Tabel 11'!L469/'Tabel 12'!$F469*1000,"nb")</f>
        <v>0</v>
      </c>
      <c r="N469" s="206">
        <f>IFERROR('Tabel 11'!M469/'Tabel 12'!$F469*1000,"nb")</f>
        <v>0.37235280428205725</v>
      </c>
      <c r="O469" s="206">
        <f>IFERROR('Tabel 11'!N469/'Tabel 12'!$F469*1000,"nb")</f>
        <v>9.2312466061593366</v>
      </c>
      <c r="P469" s="206">
        <f>IFERROR('Tabel 11'!O469/'Tabel 12'!$F469*1000,"nb")</f>
        <v>8.2033977193390744</v>
      </c>
      <c r="Q469" s="206">
        <f>IFERROR('Tabel 11'!P469/'Tabel 12'!$F469*1000,"nb")</f>
        <v>1.0278488868202622</v>
      </c>
      <c r="R469" s="206">
        <f>IFERROR('Tabel 11'!Q469/'Tabel 12'!$F469*1000,"nb")</f>
        <v>6.4773873244899542</v>
      </c>
      <c r="S469" s="206">
        <f>IFERROR('Tabel 11'!R469/'Tabel 12'!$F469*1000,"nb")</f>
        <v>21.526646497556435</v>
      </c>
      <c r="T469" s="206">
        <f>IFERROR('Tabel 11'!S469/'Tabel 12'!$F469*1000,"nb")</f>
        <v>21.012722054146302</v>
      </c>
      <c r="U469" s="206">
        <f>IFERROR('Tabel 11'!T469/'Tabel 12'!$F469*1000,"nb")</f>
        <v>0.5139244434101311</v>
      </c>
      <c r="V469" s="206">
        <f>IFERROR('Tabel 11'!U469/'Tabel 12'!$F469*1000,"nb")</f>
        <v>0</v>
      </c>
      <c r="W469" s="206">
        <f>IFERROR('Tabel 11'!V469/'Tabel 12'!$F469*1000,"nb")</f>
        <v>0</v>
      </c>
      <c r="X469" s="206"/>
      <c r="Y469" s="206">
        <f>IFERROR('Tabel 11'!X469/'Tabel 12'!$F469*1000,"nb")</f>
        <v>4.3829028004033823</v>
      </c>
      <c r="Z469" s="1"/>
    </row>
    <row r="470" spans="1:26" x14ac:dyDescent="0.25">
      <c r="D470" s="1" t="s">
        <v>473</v>
      </c>
      <c r="E470" s="1" t="s">
        <v>474</v>
      </c>
      <c r="F470" s="94">
        <v>58055</v>
      </c>
      <c r="H470" s="206">
        <f>IFERROR('Tabel 11'!G470/'Tabel 12'!$F470*1000,"nb")</f>
        <v>72.345189906123494</v>
      </c>
      <c r="I470" s="206">
        <f>IFERROR('Tabel 11'!H470/'Tabel 12'!$F470*1000,"nb")</f>
        <v>33.93333907501507</v>
      </c>
      <c r="J470" s="206">
        <f>IFERROR('Tabel 11'!I470/'Tabel 12'!$F470*1000,"nb")</f>
        <v>8.9570235121867192</v>
      </c>
      <c r="K470" s="206">
        <f>IFERROR('Tabel 11'!J470/'Tabel 12'!$F470*1000,"nb")</f>
        <v>0</v>
      </c>
      <c r="L470" s="206">
        <f>IFERROR('Tabel 11'!K470/'Tabel 12'!$F470*1000,"nb")</f>
        <v>23.581086900353114</v>
      </c>
      <c r="M470" s="206">
        <f>IFERROR('Tabel 11'!L470/'Tabel 12'!$F470*1000,"nb")</f>
        <v>0.9990526225131342</v>
      </c>
      <c r="N470" s="206">
        <f>IFERROR('Tabel 11'!M470/'Tabel 12'!$F470*1000,"nb")</f>
        <v>0.39617603996210488</v>
      </c>
      <c r="O470" s="206">
        <f>IFERROR('Tabel 11'!N470/'Tabel 12'!$F470*1000,"nb")</f>
        <v>3.1177331840496083</v>
      </c>
      <c r="P470" s="206">
        <f>IFERROR('Tabel 11'!O470/'Tabel 12'!$F470*1000,"nb")</f>
        <v>3.1177331840496083</v>
      </c>
      <c r="Q470" s="206">
        <f>IFERROR('Tabel 11'!P470/'Tabel 12'!$F470*1000,"nb")</f>
        <v>0</v>
      </c>
      <c r="R470" s="206">
        <f>IFERROR('Tabel 11'!Q470/'Tabel 12'!$F470*1000,"nb")</f>
        <v>9.8182757729739034</v>
      </c>
      <c r="S470" s="206">
        <f>IFERROR('Tabel 11'!R470/'Tabel 12'!$F470*1000,"nb")</f>
        <v>25.475841874084917</v>
      </c>
      <c r="T470" s="206">
        <f>IFERROR('Tabel 11'!S470/'Tabel 12'!$F470*1000,"nb")</f>
        <v>24.821290155886661</v>
      </c>
      <c r="U470" s="206">
        <f>IFERROR('Tabel 11'!T470/'Tabel 12'!$F470*1000,"nb")</f>
        <v>0.6545517181982603</v>
      </c>
      <c r="V470" s="206">
        <f>IFERROR('Tabel 11'!U470/'Tabel 12'!$F470*1000,"nb")</f>
        <v>0</v>
      </c>
      <c r="W470" s="206">
        <f>IFERROR('Tabel 11'!V470/'Tabel 12'!$F470*1000,"nb")</f>
        <v>0</v>
      </c>
      <c r="X470" s="206"/>
      <c r="Y470" s="206">
        <f>IFERROR('Tabel 11'!X470/'Tabel 12'!$F470*1000,"nb")</f>
        <v>12.64318318835587</v>
      </c>
      <c r="Z470" s="1"/>
    </row>
    <row r="471" spans="1:26" x14ac:dyDescent="0.25">
      <c r="D471" s="1" t="s">
        <v>362</v>
      </c>
      <c r="E471" s="1" t="s">
        <v>363</v>
      </c>
      <c r="F471" s="94">
        <v>81194</v>
      </c>
      <c r="H471" s="206">
        <f>IFERROR('Tabel 11'!G471/'Tabel 12'!$F471*1000,"nb")</f>
        <v>106.80592161982412</v>
      </c>
      <c r="I471" s="206">
        <f>IFERROR('Tabel 11'!H471/'Tabel 12'!$F471*1000,"nb")</f>
        <v>69.032194497130334</v>
      </c>
      <c r="J471" s="206">
        <f>IFERROR('Tabel 11'!I471/'Tabel 12'!$F471*1000,"nb")</f>
        <v>55.29965268369584</v>
      </c>
      <c r="K471" s="206">
        <f>IFERROR('Tabel 11'!J471/'Tabel 12'!$F471*1000,"nb")</f>
        <v>0</v>
      </c>
      <c r="L471" s="206">
        <f>IFERROR('Tabel 11'!K471/'Tabel 12'!$F471*1000,"nb")</f>
        <v>10.554967115796734</v>
      </c>
      <c r="M471" s="206">
        <f>IFERROR('Tabel 11'!L471/'Tabel 12'!$F471*1000,"nb")</f>
        <v>0.33253688696209077</v>
      </c>
      <c r="N471" s="206">
        <f>IFERROR('Tabel 11'!M471/'Tabel 12'!$F471*1000,"nb")</f>
        <v>2.8450378106756657</v>
      </c>
      <c r="O471" s="206">
        <f>IFERROR('Tabel 11'!N471/'Tabel 12'!$F471*1000,"nb")</f>
        <v>2.2415449417444639</v>
      </c>
      <c r="P471" s="206">
        <f>IFERROR('Tabel 11'!O471/'Tabel 12'!$F471*1000,"nb")</f>
        <v>2.2415449417444639</v>
      </c>
      <c r="Q471" s="206">
        <f>IFERROR('Tabel 11'!P471/'Tabel 12'!$F471*1000,"nb")</f>
        <v>0</v>
      </c>
      <c r="R471" s="206">
        <f>IFERROR('Tabel 11'!Q471/'Tabel 12'!$F471*1000,"nb")</f>
        <v>8.362686898046654</v>
      </c>
      <c r="S471" s="206">
        <f>IFERROR('Tabel 11'!R471/'Tabel 12'!$F471*1000,"nb")</f>
        <v>27.16949528290268</v>
      </c>
      <c r="T471" s="206">
        <f>IFERROR('Tabel 11'!S471/'Tabel 12'!$F471*1000,"nb")</f>
        <v>25.974825726038873</v>
      </c>
      <c r="U471" s="206">
        <f>IFERROR('Tabel 11'!T471/'Tabel 12'!$F471*1000,"nb")</f>
        <v>1.1946695568638077</v>
      </c>
      <c r="V471" s="206">
        <f>IFERROR('Tabel 11'!U471/'Tabel 12'!$F471*1000,"nb")</f>
        <v>0</v>
      </c>
      <c r="W471" s="206">
        <f>IFERROR('Tabel 11'!V471/'Tabel 12'!$F471*1000,"nb")</f>
        <v>0.70202231691996952</v>
      </c>
      <c r="X471" s="206"/>
      <c r="Y471" s="206">
        <f>IFERROR('Tabel 11'!X471/'Tabel 12'!$F471*1000,"nb")</f>
        <v>7.5005542281449369</v>
      </c>
      <c r="Z471" s="1"/>
    </row>
    <row r="472" spans="1:26" x14ac:dyDescent="0.25">
      <c r="D472" s="1" t="s">
        <v>364</v>
      </c>
      <c r="E472" s="1" t="s">
        <v>365</v>
      </c>
      <c r="F472" s="94">
        <v>55967</v>
      </c>
      <c r="H472" s="206">
        <f>IFERROR('Tabel 11'!G472/'Tabel 12'!$F472*1000,"nb")</f>
        <v>40.112923687172803</v>
      </c>
      <c r="I472" s="206">
        <f>IFERROR('Tabel 11'!H472/'Tabel 12'!$F472*1000,"nb")</f>
        <v>5.0386835099254919</v>
      </c>
      <c r="J472" s="206">
        <f>IFERROR('Tabel 11'!I472/'Tabel 12'!$F472*1000,"nb")</f>
        <v>2.3406650347526221</v>
      </c>
      <c r="K472" s="206">
        <f>IFERROR('Tabel 11'!J472/'Tabel 12'!$F472*1000,"nb")</f>
        <v>0</v>
      </c>
      <c r="L472" s="206">
        <f>IFERROR('Tabel 11'!K472/'Tabel 12'!$F472*1000,"nb")</f>
        <v>2.2334590026265482</v>
      </c>
      <c r="M472" s="206">
        <f>IFERROR('Tabel 11'!L472/'Tabel 12'!$F472*1000,"nb")</f>
        <v>8.9338360105061923E-2</v>
      </c>
      <c r="N472" s="206">
        <f>IFERROR('Tabel 11'!M472/'Tabel 12'!$F472*1000,"nb")</f>
        <v>0.37522111244126005</v>
      </c>
      <c r="O472" s="206">
        <f>IFERROR('Tabel 11'!N472/'Tabel 12'!$F472*1000,"nb")</f>
        <v>9.0053066985902408</v>
      </c>
      <c r="P472" s="206">
        <f>IFERROR('Tabel 11'!O472/'Tabel 12'!$F472*1000,"nb")</f>
        <v>1.5902228098701021</v>
      </c>
      <c r="Q472" s="206">
        <f>IFERROR('Tabel 11'!P472/'Tabel 12'!$F472*1000,"nb")</f>
        <v>7.4150838887201385</v>
      </c>
      <c r="R472" s="206">
        <f>IFERROR('Tabel 11'!Q472/'Tabel 12'!$F472*1000,"nb")</f>
        <v>7.5222899208462133</v>
      </c>
      <c r="S472" s="206">
        <f>IFERROR('Tabel 11'!R472/'Tabel 12'!$F472*1000,"nb")</f>
        <v>18.54664355781085</v>
      </c>
      <c r="T472" s="206">
        <f>IFERROR('Tabel 11'!S472/'Tabel 12'!$F472*1000,"nb")</f>
        <v>17.581789268676186</v>
      </c>
      <c r="U472" s="206">
        <f>IFERROR('Tabel 11'!T472/'Tabel 12'!$F472*1000,"nb")</f>
        <v>0.66110386477745808</v>
      </c>
      <c r="V472" s="206">
        <f>IFERROR('Tabel 11'!U472/'Tabel 12'!$F472*1000,"nb")</f>
        <v>0.3037504243572105</v>
      </c>
      <c r="W472" s="206">
        <f>IFERROR('Tabel 11'!V472/'Tabel 12'!$F472*1000,"nb")</f>
        <v>0</v>
      </c>
      <c r="X472" s="206"/>
      <c r="Y472" s="206">
        <f>IFERROR('Tabel 11'!X472/'Tabel 12'!$F472*1000,"nb")</f>
        <v>1.1971340254078295</v>
      </c>
      <c r="Z472" s="1"/>
    </row>
    <row r="473" spans="1:26" x14ac:dyDescent="0.25">
      <c r="D473" s="1" t="s">
        <v>164</v>
      </c>
      <c r="E473" s="1" t="s">
        <v>165</v>
      </c>
      <c r="F473" s="94">
        <v>51128</v>
      </c>
      <c r="H473" s="206">
        <f>IFERROR('Tabel 11'!G473/'Tabel 12'!$F473*1000,"nb")</f>
        <v>41.601470818338285</v>
      </c>
      <c r="I473" s="206">
        <f>IFERROR('Tabel 11'!H473/'Tabel 12'!$F473*1000,"nb")</f>
        <v>7.471444218432171</v>
      </c>
      <c r="J473" s="206">
        <f>IFERROR('Tabel 11'!I473/'Tabel 12'!$F473*1000,"nb")</f>
        <v>0</v>
      </c>
      <c r="K473" s="206">
        <f>IFERROR('Tabel 11'!J473/'Tabel 12'!$F473*1000,"nb")</f>
        <v>0</v>
      </c>
      <c r="L473" s="206">
        <f>IFERROR('Tabel 11'!K473/'Tabel 12'!$F473*1000,"nb")</f>
        <v>4.0095446721952746</v>
      </c>
      <c r="M473" s="206">
        <f>IFERROR('Tabel 11'!L473/'Tabel 12'!$F473*1000,"nb")</f>
        <v>9.7793772492567682E-2</v>
      </c>
      <c r="N473" s="206">
        <f>IFERROR('Tabel 11'!M473/'Tabel 12'!$F473*1000,"nb")</f>
        <v>3.3641057737443276</v>
      </c>
      <c r="O473" s="206">
        <f>IFERROR('Tabel 11'!N473/'Tabel 12'!$F473*1000,"nb")</f>
        <v>11.891722735096229</v>
      </c>
      <c r="P473" s="206">
        <f>IFERROR('Tabel 11'!O473/'Tabel 12'!$F473*1000,"nb")</f>
        <v>1.9558754498513533</v>
      </c>
      <c r="Q473" s="206">
        <f>IFERROR('Tabel 11'!P473/'Tabel 12'!$F473*1000,"nb")</f>
        <v>9.9358472852448756</v>
      </c>
      <c r="R473" s="206">
        <f>IFERROR('Tabel 11'!Q473/'Tabel 12'!$F473*1000,"nb")</f>
        <v>0.35205758097324358</v>
      </c>
      <c r="S473" s="206">
        <f>IFERROR('Tabel 11'!R473/'Tabel 12'!$F473*1000,"nb")</f>
        <v>21.886246283836648</v>
      </c>
      <c r="T473" s="206">
        <f>IFERROR('Tabel 11'!S473/'Tabel 12'!$F473*1000,"nb")</f>
        <v>21.397277421373808</v>
      </c>
      <c r="U473" s="206">
        <f>IFERROR('Tabel 11'!T473/'Tabel 12'!$F473*1000,"nb")</f>
        <v>0.48896886246283833</v>
      </c>
      <c r="V473" s="206">
        <f>IFERROR('Tabel 11'!U473/'Tabel 12'!$F473*1000,"nb")</f>
        <v>0</v>
      </c>
      <c r="W473" s="206">
        <f>IFERROR('Tabel 11'!V473/'Tabel 12'!$F473*1000,"nb")</f>
        <v>0</v>
      </c>
      <c r="X473" s="206"/>
      <c r="Y473" s="206">
        <f>IFERROR('Tabel 11'!X473/'Tabel 12'!$F473*1000,"nb")</f>
        <v>2.0732279768424346</v>
      </c>
      <c r="Z473" s="1"/>
    </row>
    <row r="474" spans="1:26" x14ac:dyDescent="0.25">
      <c r="D474" s="1" t="s">
        <v>714</v>
      </c>
      <c r="E474" s="1" t="s">
        <v>715</v>
      </c>
      <c r="F474" s="94">
        <v>87401</v>
      </c>
      <c r="H474" s="206">
        <f>IFERROR('Tabel 11'!G474/'Tabel 12'!$F474*1000,"nb")</f>
        <v>32.722737726112967</v>
      </c>
      <c r="I474" s="206">
        <f>IFERROR('Tabel 11'!H474/'Tabel 12'!$F474*1000,"nb")</f>
        <v>3.855791123671354</v>
      </c>
      <c r="J474" s="206">
        <f>IFERROR('Tabel 11'!I474/'Tabel 12'!$F474*1000,"nb")</f>
        <v>1.8306426699923342</v>
      </c>
      <c r="K474" s="206">
        <f>IFERROR('Tabel 11'!J474/'Tabel 12'!$F474*1000,"nb")</f>
        <v>0.18306426699923342</v>
      </c>
      <c r="L474" s="206">
        <f>IFERROR('Tabel 11'!K474/'Tabel 12'!$F474*1000,"nb")</f>
        <v>1.3844235191817027</v>
      </c>
      <c r="M474" s="206">
        <f>IFERROR('Tabel 11'!L474/'Tabel 12'!$F474*1000,"nb")</f>
        <v>6.8649100124712537E-2</v>
      </c>
      <c r="N474" s="206">
        <f>IFERROR('Tabel 11'!M474/'Tabel 12'!$F474*1000,"nb")</f>
        <v>0.389011567373371</v>
      </c>
      <c r="O474" s="206">
        <f>IFERROR('Tabel 11'!N474/'Tabel 12'!$F474*1000,"nb")</f>
        <v>2.8374961384881177</v>
      </c>
      <c r="P474" s="206">
        <f>IFERROR('Tabel 11'!O474/'Tabel 12'!$F474*1000,"nb")</f>
        <v>2.8374961384881177</v>
      </c>
      <c r="Q474" s="206">
        <f>IFERROR('Tabel 11'!P474/'Tabel 12'!$F474*1000,"nb")</f>
        <v>0</v>
      </c>
      <c r="R474" s="206">
        <f>IFERROR('Tabel 11'!Q474/'Tabel 12'!$F474*1000,"nb")</f>
        <v>6.6360796787222114</v>
      </c>
      <c r="S474" s="206">
        <f>IFERROR('Tabel 11'!R474/'Tabel 12'!$F474*1000,"nb")</f>
        <v>19.393370785231291</v>
      </c>
      <c r="T474" s="206">
        <f>IFERROR('Tabel 11'!S474/'Tabel 12'!$F474*1000,"nb")</f>
        <v>18.832736467546138</v>
      </c>
      <c r="U474" s="206">
        <f>IFERROR('Tabel 11'!T474/'Tabel 12'!$F474*1000,"nb")</f>
        <v>0.56063431768515237</v>
      </c>
      <c r="V474" s="206">
        <f>IFERROR('Tabel 11'!U474/'Tabel 12'!$F474*1000,"nb")</f>
        <v>0</v>
      </c>
      <c r="W474" s="206">
        <f>IFERROR('Tabel 11'!V474/'Tabel 12'!$F474*1000,"nb")</f>
        <v>0</v>
      </c>
      <c r="X474" s="206"/>
      <c r="Y474" s="206">
        <f>IFERROR('Tabel 11'!X474/'Tabel 12'!$F474*1000,"nb")</f>
        <v>0.91532133499616708</v>
      </c>
      <c r="Z474" s="1"/>
    </row>
    <row r="475" spans="1:26" x14ac:dyDescent="0.25">
      <c r="D475" s="1" t="s">
        <v>198</v>
      </c>
      <c r="E475" s="1" t="s">
        <v>199</v>
      </c>
      <c r="F475" s="94">
        <v>63329</v>
      </c>
      <c r="H475" s="206">
        <f>IFERROR('Tabel 11'!G475/'Tabel 12'!$F475*1000,"nb")</f>
        <v>45.318890239858518</v>
      </c>
      <c r="I475" s="206">
        <f>IFERROR('Tabel 11'!H475/'Tabel 12'!$F475*1000,"nb")</f>
        <v>14.527309763299595</v>
      </c>
      <c r="J475" s="206">
        <f>IFERROR('Tabel 11'!I475/'Tabel 12'!$F475*1000,"nb")</f>
        <v>1.7843326122313632</v>
      </c>
      <c r="K475" s="206">
        <f>IFERROR('Tabel 11'!J475/'Tabel 12'!$F475*1000,"nb")</f>
        <v>4.4213551453520505</v>
      </c>
      <c r="L475" s="206">
        <f>IFERROR('Tabel 11'!K475/'Tabel 12'!$F475*1000,"nb")</f>
        <v>7.6110470716417442</v>
      </c>
      <c r="M475" s="206">
        <f>IFERROR('Tabel 11'!L475/'Tabel 12'!$F475*1000,"nb")</f>
        <v>0.22106775726760253</v>
      </c>
      <c r="N475" s="206">
        <f>IFERROR('Tabel 11'!M475/'Tabel 12'!$F475*1000,"nb")</f>
        <v>0.4895071768068342</v>
      </c>
      <c r="O475" s="206">
        <f>IFERROR('Tabel 11'!N475/'Tabel 12'!$F475*1000,"nb")</f>
        <v>4.2634496044466204</v>
      </c>
      <c r="P475" s="206">
        <f>IFERROR('Tabel 11'!O475/'Tabel 12'!$F475*1000,"nb")</f>
        <v>4.2634496044466204</v>
      </c>
      <c r="Q475" s="206">
        <f>IFERROR('Tabel 11'!P475/'Tabel 12'!$F475*1000,"nb")</f>
        <v>0</v>
      </c>
      <c r="R475" s="206">
        <f>IFERROR('Tabel 11'!Q475/'Tabel 12'!$F475*1000,"nb")</f>
        <v>6.2372688657644995</v>
      </c>
      <c r="S475" s="206">
        <f>IFERROR('Tabel 11'!R475/'Tabel 12'!$F475*1000,"nb")</f>
        <v>20.290862006347805</v>
      </c>
      <c r="T475" s="206">
        <f>IFERROR('Tabel 11'!S475/'Tabel 12'!$F475*1000,"nb")</f>
        <v>19.485543747730109</v>
      </c>
      <c r="U475" s="206">
        <f>IFERROR('Tabel 11'!T475/'Tabel 12'!$F475*1000,"nb")</f>
        <v>0.47371662271629111</v>
      </c>
      <c r="V475" s="206">
        <f>IFERROR('Tabel 11'!U475/'Tabel 12'!$F475*1000,"nb")</f>
        <v>0.33160163590140379</v>
      </c>
      <c r="W475" s="206">
        <f>IFERROR('Tabel 11'!V475/'Tabel 12'!$F475*1000,"nb")</f>
        <v>0</v>
      </c>
      <c r="X475" s="206"/>
      <c r="Y475" s="206">
        <f>IFERROR('Tabel 11'!X475/'Tabel 12'!$F475*1000,"nb")</f>
        <v>5.6688089185049497</v>
      </c>
      <c r="Z475" s="1"/>
    </row>
    <row r="476" spans="1:26" s="11" customFormat="1" x14ac:dyDescent="0.25">
      <c r="A476" s="10"/>
      <c r="B476" s="10"/>
      <c r="C476" s="10" t="s">
        <v>809</v>
      </c>
      <c r="D476" s="10"/>
      <c r="E476" s="10"/>
      <c r="F476" s="95">
        <v>3202356</v>
      </c>
      <c r="G476" s="10"/>
      <c r="H476" s="207">
        <f>IFERROR('Tabel 11'!G476/'Tabel 12'!$F476*1000,"nb")</f>
        <v>96.69786869417392</v>
      </c>
      <c r="I476" s="207">
        <f>IFERROR('Tabel 11'!H476/'Tabel 12'!$F476*1000,"nb")</f>
        <v>52.170027317387579</v>
      </c>
      <c r="J476" s="207">
        <f>IFERROR('Tabel 11'!I476/'Tabel 12'!$F476*1000,"nb")</f>
        <v>31.483445313388017</v>
      </c>
      <c r="K476" s="207">
        <f>IFERROR('Tabel 11'!J476/'Tabel 12'!$F476*1000,"nb")</f>
        <v>3.0932538418589317</v>
      </c>
      <c r="L476" s="207">
        <f>IFERROR('Tabel 11'!K476/'Tabel 12'!$F476*1000,"nb")</f>
        <v>9.5191790044579676</v>
      </c>
      <c r="M476" s="207">
        <f>IFERROR('Tabel 11'!L476/'Tabel 12'!$F476*1000,"nb")</f>
        <v>0.47215237781183605</v>
      </c>
      <c r="N476" s="207">
        <f>IFERROR('Tabel 11'!M476/'Tabel 12'!$F476*1000,"nb")</f>
        <v>7.6019655528617056</v>
      </c>
      <c r="O476" s="207">
        <f>IFERROR('Tabel 11'!N476/'Tabel 12'!$F476*1000,"nb")</f>
        <v>10.714923637471912</v>
      </c>
      <c r="P476" s="207">
        <f>IFERROR('Tabel 11'!O476/'Tabel 12'!$F476*1000,"nb")</f>
        <v>7.6225441518681869</v>
      </c>
      <c r="Q476" s="207">
        <f>IFERROR('Tabel 11'!P476/'Tabel 12'!$F476*1000,"nb")</f>
        <v>3.0923794856037241</v>
      </c>
      <c r="R476" s="207">
        <f>IFERROR('Tabel 11'!Q476/'Tabel 12'!$F476*1000,"nb")</f>
        <v>7.2218703979195311</v>
      </c>
      <c r="S476" s="207">
        <f>IFERROR('Tabel 11'!R476/'Tabel 12'!$F476*1000,"nb")</f>
        <v>26.591047341394898</v>
      </c>
      <c r="T476" s="207">
        <f>IFERROR('Tabel 11'!S476/'Tabel 12'!$F476*1000,"nb")</f>
        <v>24.649227006616382</v>
      </c>
      <c r="U476" s="207">
        <f>IFERROR('Tabel 11'!T476/'Tabel 12'!$F476*1000,"nb")</f>
        <v>0.89209319638416229</v>
      </c>
      <c r="V476" s="207">
        <f>IFERROR('Tabel 11'!U476/'Tabel 12'!$F476*1000,"nb")</f>
        <v>1.0497271383943569</v>
      </c>
      <c r="W476" s="207">
        <f>IFERROR('Tabel 11'!V476/'Tabel 12'!$F476*1000,"nb")</f>
        <v>0.26324368683556731</v>
      </c>
      <c r="X476" s="207"/>
      <c r="Y476" s="207">
        <f>IFERROR('Tabel 11'!X476/'Tabel 12'!$F476*1000,"nb")</f>
        <v>12.674106189318115</v>
      </c>
      <c r="Z476" s="10"/>
    </row>
    <row r="477" spans="1:26" x14ac:dyDescent="0.25">
      <c r="C477" s="1" t="s">
        <v>810</v>
      </c>
      <c r="D477" s="1" t="s">
        <v>166</v>
      </c>
      <c r="E477" s="1" t="s">
        <v>167</v>
      </c>
      <c r="F477" s="94">
        <v>59082</v>
      </c>
      <c r="H477" s="206">
        <f>IFERROR('Tabel 11'!G477/'Tabel 12'!$F477*1000,"nb")</f>
        <v>63.4711079516604</v>
      </c>
      <c r="I477" s="206">
        <f>IFERROR('Tabel 11'!H477/'Tabel 12'!$F477*1000,"nb")</f>
        <v>28.655089536576284</v>
      </c>
      <c r="J477" s="206" t="str">
        <f>IFERROR('Tabel 11'!I477/'Tabel 12'!$F477*1000,"nb")</f>
        <v>nb</v>
      </c>
      <c r="K477" s="206" t="str">
        <f>IFERROR('Tabel 11'!J477/'Tabel 12'!$F477*1000,"nb")</f>
        <v>nb</v>
      </c>
      <c r="L477" s="206" t="str">
        <f>IFERROR('Tabel 11'!K477/'Tabel 12'!$F477*1000,"nb")</f>
        <v>nb</v>
      </c>
      <c r="M477" s="206" t="str">
        <f>IFERROR('Tabel 11'!L477/'Tabel 12'!$F477*1000,"nb")</f>
        <v>nb</v>
      </c>
      <c r="N477" s="206" t="str">
        <f>IFERROR('Tabel 11'!M477/'Tabel 12'!$F477*1000,"nb")</f>
        <v>nb</v>
      </c>
      <c r="O477" s="206">
        <f>IFERROR('Tabel 11'!N477/'Tabel 12'!$F477*1000,"nb")</f>
        <v>11.255543143427778</v>
      </c>
      <c r="P477" s="206" t="str">
        <f>IFERROR('Tabel 11'!O477/'Tabel 12'!$F477*1000,"nb")</f>
        <v>nb</v>
      </c>
      <c r="Q477" s="206" t="str">
        <f>IFERROR('Tabel 11'!P477/'Tabel 12'!$F477*1000,"nb")</f>
        <v>nb</v>
      </c>
      <c r="R477" s="206">
        <f>IFERROR('Tabel 11'!Q477/'Tabel 12'!$F477*1000,"nb")</f>
        <v>5.4500524694492398</v>
      </c>
      <c r="S477" s="206">
        <f>IFERROR('Tabel 11'!R477/'Tabel 12'!$F477*1000,"nb")</f>
        <v>18.110422802207101</v>
      </c>
      <c r="T477" s="206" t="str">
        <f>IFERROR('Tabel 11'!S477/'Tabel 12'!$F477*1000,"nb")</f>
        <v>nb</v>
      </c>
      <c r="U477" s="206" t="str">
        <f>IFERROR('Tabel 11'!T477/'Tabel 12'!$F477*1000,"nb")</f>
        <v>nb</v>
      </c>
      <c r="V477" s="206" t="str">
        <f>IFERROR('Tabel 11'!U477/'Tabel 12'!$F477*1000,"nb")</f>
        <v>nb</v>
      </c>
      <c r="W477" s="206">
        <f>IFERROR('Tabel 11'!V477/'Tabel 12'!$F477*1000,"nb")</f>
        <v>0</v>
      </c>
      <c r="X477" s="206"/>
      <c r="Y477" s="206">
        <f>IFERROR('Tabel 11'!X477/'Tabel 12'!$F477*1000,"nb")</f>
        <v>6.7025489996953382</v>
      </c>
      <c r="Z477" s="1"/>
    </row>
    <row r="478" spans="1:26" x14ac:dyDescent="0.25">
      <c r="D478" s="1" t="s">
        <v>172</v>
      </c>
      <c r="E478" s="1" t="s">
        <v>173</v>
      </c>
      <c r="F478" s="94">
        <v>58001</v>
      </c>
      <c r="H478" s="206">
        <f>IFERROR('Tabel 11'!G478/'Tabel 12'!$F478*1000,"nb")</f>
        <v>88.670884984741647</v>
      </c>
      <c r="I478" s="206">
        <f>IFERROR('Tabel 11'!H478/'Tabel 12'!$F478*1000,"nb")</f>
        <v>57.516249719832416</v>
      </c>
      <c r="J478" s="206" t="str">
        <f>IFERROR('Tabel 11'!I478/'Tabel 12'!$F478*1000,"nb")</f>
        <v>nb</v>
      </c>
      <c r="K478" s="206" t="str">
        <f>IFERROR('Tabel 11'!J478/'Tabel 12'!$F478*1000,"nb")</f>
        <v>nb</v>
      </c>
      <c r="L478" s="206" t="str">
        <f>IFERROR('Tabel 11'!K478/'Tabel 12'!$F478*1000,"nb")</f>
        <v>nb</v>
      </c>
      <c r="M478" s="206" t="str">
        <f>IFERROR('Tabel 11'!L478/'Tabel 12'!$F478*1000,"nb")</f>
        <v>nb</v>
      </c>
      <c r="N478" s="206" t="str">
        <f>IFERROR('Tabel 11'!M478/'Tabel 12'!$F478*1000,"nb")</f>
        <v>nb</v>
      </c>
      <c r="O478" s="206">
        <f>IFERROR('Tabel 11'!N478/'Tabel 12'!$F478*1000,"nb")</f>
        <v>1.6551438768297098</v>
      </c>
      <c r="P478" s="206" t="str">
        <f>IFERROR('Tabel 11'!O478/'Tabel 12'!$F478*1000,"nb")</f>
        <v>nb</v>
      </c>
      <c r="Q478" s="206" t="str">
        <f>IFERROR('Tabel 11'!P478/'Tabel 12'!$F478*1000,"nb")</f>
        <v>nb</v>
      </c>
      <c r="R478" s="206">
        <f>IFERROR('Tabel 11'!Q478/'Tabel 12'!$F478*1000,"nb")</f>
        <v>9.292943225116808</v>
      </c>
      <c r="S478" s="206">
        <f>IFERROR('Tabel 11'!R478/'Tabel 12'!$F478*1000,"nb")</f>
        <v>20.206548162962708</v>
      </c>
      <c r="T478" s="206" t="str">
        <f>IFERROR('Tabel 11'!S478/'Tabel 12'!$F478*1000,"nb")</f>
        <v>nb</v>
      </c>
      <c r="U478" s="206" t="str">
        <f>IFERROR('Tabel 11'!T478/'Tabel 12'!$F478*1000,"nb")</f>
        <v>nb</v>
      </c>
      <c r="V478" s="206" t="str">
        <f>IFERROR('Tabel 11'!U478/'Tabel 12'!$F478*1000,"nb")</f>
        <v>nb</v>
      </c>
      <c r="W478" s="206">
        <f>IFERROR('Tabel 11'!V478/'Tabel 12'!$F478*1000,"nb")</f>
        <v>0</v>
      </c>
      <c r="X478" s="206"/>
      <c r="Y478" s="206">
        <f>IFERROR('Tabel 11'!X478/'Tabel 12'!$F478*1000,"nb")</f>
        <v>8.9308805020603081</v>
      </c>
      <c r="Z478" s="1"/>
    </row>
    <row r="479" spans="1:26" x14ac:dyDescent="0.25">
      <c r="D479" s="1" t="s">
        <v>720</v>
      </c>
      <c r="E479" s="1" t="s">
        <v>721</v>
      </c>
      <c r="F479" s="94">
        <v>78730</v>
      </c>
      <c r="H479" s="206">
        <f>IFERROR('Tabel 11'!G479/'Tabel 12'!$F479*1000,"nb")</f>
        <v>159.1261272704179</v>
      </c>
      <c r="I479" s="206">
        <f>IFERROR('Tabel 11'!H479/'Tabel 12'!$F479*1000,"nb")</f>
        <v>46.462593674584021</v>
      </c>
      <c r="J479" s="206" t="str">
        <f>IFERROR('Tabel 11'!I479/'Tabel 12'!$F479*1000,"nb")</f>
        <v>nb</v>
      </c>
      <c r="K479" s="206" t="str">
        <f>IFERROR('Tabel 11'!J479/'Tabel 12'!$F479*1000,"nb")</f>
        <v>nb</v>
      </c>
      <c r="L479" s="206" t="str">
        <f>IFERROR('Tabel 11'!K479/'Tabel 12'!$F479*1000,"nb")</f>
        <v>nb</v>
      </c>
      <c r="M479" s="206" t="str">
        <f>IFERROR('Tabel 11'!L479/'Tabel 12'!$F479*1000,"nb")</f>
        <v>nb</v>
      </c>
      <c r="N479" s="206" t="str">
        <f>IFERROR('Tabel 11'!M479/'Tabel 12'!$F479*1000,"nb")</f>
        <v>nb</v>
      </c>
      <c r="O479" s="206">
        <f>IFERROR('Tabel 11'!N479/'Tabel 12'!$F479*1000,"nb")</f>
        <v>65.057792455226718</v>
      </c>
      <c r="P479" s="206" t="str">
        <f>IFERROR('Tabel 11'!O479/'Tabel 12'!$F479*1000,"nb")</f>
        <v>nb</v>
      </c>
      <c r="Q479" s="206" t="str">
        <f>IFERROR('Tabel 11'!P479/'Tabel 12'!$F479*1000,"nb")</f>
        <v>nb</v>
      </c>
      <c r="R479" s="206">
        <f>IFERROR('Tabel 11'!Q479/'Tabel 12'!$F479*1000,"nb")</f>
        <v>10.288327194208053</v>
      </c>
      <c r="S479" s="206">
        <f>IFERROR('Tabel 11'!R479/'Tabel 12'!$F479*1000,"nb")</f>
        <v>37.317413946399085</v>
      </c>
      <c r="T479" s="206" t="str">
        <f>IFERROR('Tabel 11'!S479/'Tabel 12'!$F479*1000,"nb")</f>
        <v>nb</v>
      </c>
      <c r="U479" s="206" t="str">
        <f>IFERROR('Tabel 11'!T479/'Tabel 12'!$F479*1000,"nb")</f>
        <v>nb</v>
      </c>
      <c r="V479" s="206" t="str">
        <f>IFERROR('Tabel 11'!U479/'Tabel 12'!$F479*1000,"nb")</f>
        <v>nb</v>
      </c>
      <c r="W479" s="206">
        <f>IFERROR('Tabel 11'!V479/'Tabel 12'!$F479*1000,"nb")</f>
        <v>0</v>
      </c>
      <c r="X479" s="206"/>
      <c r="Y479" s="206">
        <f>IFERROR('Tabel 11'!X479/'Tabel 12'!$F479*1000,"nb")</f>
        <v>2.0576654388416102</v>
      </c>
      <c r="Z479" s="1"/>
    </row>
    <row r="480" spans="1:26" x14ac:dyDescent="0.25">
      <c r="D480" s="1" t="s">
        <v>374</v>
      </c>
      <c r="E480" s="1" t="s">
        <v>375</v>
      </c>
      <c r="F480" s="94">
        <v>92423</v>
      </c>
      <c r="H480" s="206">
        <f>IFERROR('Tabel 11'!G480/'Tabel 12'!$F480*1000,"nb")</f>
        <v>130.30306309035629</v>
      </c>
      <c r="I480" s="206">
        <f>IFERROR('Tabel 11'!H480/'Tabel 12'!$F480*1000,"nb")</f>
        <v>62.992977938391952</v>
      </c>
      <c r="J480" s="206" t="str">
        <f>IFERROR('Tabel 11'!I480/'Tabel 12'!$F480*1000,"nb")</f>
        <v>nb</v>
      </c>
      <c r="K480" s="206" t="str">
        <f>IFERROR('Tabel 11'!J480/'Tabel 12'!$F480*1000,"nb")</f>
        <v>nb</v>
      </c>
      <c r="L480" s="206" t="str">
        <f>IFERROR('Tabel 11'!K480/'Tabel 12'!$F480*1000,"nb")</f>
        <v>nb</v>
      </c>
      <c r="M480" s="206" t="str">
        <f>IFERROR('Tabel 11'!L480/'Tabel 12'!$F480*1000,"nb")</f>
        <v>nb</v>
      </c>
      <c r="N480" s="206" t="str">
        <f>IFERROR('Tabel 11'!M480/'Tabel 12'!$F480*1000,"nb")</f>
        <v>nb</v>
      </c>
      <c r="O480" s="206">
        <f>IFERROR('Tabel 11'!N480/'Tabel 12'!$F480*1000,"nb")</f>
        <v>35.413262932386964</v>
      </c>
      <c r="P480" s="206" t="str">
        <f>IFERROR('Tabel 11'!O480/'Tabel 12'!$F480*1000,"nb")</f>
        <v>nb</v>
      </c>
      <c r="Q480" s="206" t="str">
        <f>IFERROR('Tabel 11'!P480/'Tabel 12'!$F480*1000,"nb")</f>
        <v>nb</v>
      </c>
      <c r="R480" s="206">
        <f>IFERROR('Tabel 11'!Q480/'Tabel 12'!$F480*1000,"nb")</f>
        <v>1.0711619402096881</v>
      </c>
      <c r="S480" s="206">
        <f>IFERROR('Tabel 11'!R480/'Tabel 12'!$F480*1000,"nb")</f>
        <v>30.825660279367689</v>
      </c>
      <c r="T480" s="206" t="str">
        <f>IFERROR('Tabel 11'!S480/'Tabel 12'!$F480*1000,"nb")</f>
        <v>nb</v>
      </c>
      <c r="U480" s="206" t="str">
        <f>IFERROR('Tabel 11'!T480/'Tabel 12'!$F480*1000,"nb")</f>
        <v>nb</v>
      </c>
      <c r="V480" s="206" t="str">
        <f>IFERROR('Tabel 11'!U480/'Tabel 12'!$F480*1000,"nb")</f>
        <v>nb</v>
      </c>
      <c r="W480" s="206">
        <f>IFERROR('Tabel 11'!V480/'Tabel 12'!$F480*1000,"nb")</f>
        <v>0</v>
      </c>
      <c r="X480" s="206"/>
      <c r="Y480" s="206">
        <f>IFERROR('Tabel 11'!X480/'Tabel 12'!$F480*1000,"nb")</f>
        <v>30.804020644211938</v>
      </c>
      <c r="Z480" s="1"/>
    </row>
    <row r="481" spans="1:26" x14ac:dyDescent="0.25">
      <c r="D481" s="1" t="s">
        <v>259</v>
      </c>
      <c r="E481" s="1" t="s">
        <v>260</v>
      </c>
      <c r="F481" s="94">
        <v>87086</v>
      </c>
      <c r="H481" s="206">
        <f>IFERROR('Tabel 11'!G481/'Tabel 12'!$F481*1000,"nb")</f>
        <v>222.42381094550214</v>
      </c>
      <c r="I481" s="206">
        <f>IFERROR('Tabel 11'!H481/'Tabel 12'!$F481*1000,"nb")</f>
        <v>139.0120111154491</v>
      </c>
      <c r="J481" s="206" t="str">
        <f>IFERROR('Tabel 11'!I481/'Tabel 12'!$F481*1000,"nb")</f>
        <v>nb</v>
      </c>
      <c r="K481" s="206" t="str">
        <f>IFERROR('Tabel 11'!J481/'Tabel 12'!$F481*1000,"nb")</f>
        <v>nb</v>
      </c>
      <c r="L481" s="206" t="str">
        <f>IFERROR('Tabel 11'!K481/'Tabel 12'!$F481*1000,"nb")</f>
        <v>nb</v>
      </c>
      <c r="M481" s="206" t="str">
        <f>IFERROR('Tabel 11'!L481/'Tabel 12'!$F481*1000,"nb")</f>
        <v>nb</v>
      </c>
      <c r="N481" s="206" t="str">
        <f>IFERROR('Tabel 11'!M481/'Tabel 12'!$F481*1000,"nb")</f>
        <v>nb</v>
      </c>
      <c r="O481" s="206">
        <f>IFERROR('Tabel 11'!N481/'Tabel 12'!$F481*1000,"nb")</f>
        <v>25.606871368532257</v>
      </c>
      <c r="P481" s="206" t="str">
        <f>IFERROR('Tabel 11'!O481/'Tabel 12'!$F481*1000,"nb")</f>
        <v>nb</v>
      </c>
      <c r="Q481" s="206" t="str">
        <f>IFERROR('Tabel 11'!P481/'Tabel 12'!$F481*1000,"nb")</f>
        <v>nb</v>
      </c>
      <c r="R481" s="206">
        <f>IFERROR('Tabel 11'!Q481/'Tabel 12'!$F481*1000,"nb")</f>
        <v>55.094963599200788</v>
      </c>
      <c r="S481" s="206">
        <f>IFERROR('Tabel 11'!R481/'Tabel 12'!$F481*1000,"nb")</f>
        <v>2.7099648623200054</v>
      </c>
      <c r="T481" s="206" t="str">
        <f>IFERROR('Tabel 11'!S481/'Tabel 12'!$F481*1000,"nb")</f>
        <v>nb</v>
      </c>
      <c r="U481" s="206" t="str">
        <f>IFERROR('Tabel 11'!T481/'Tabel 12'!$F481*1000,"nb")</f>
        <v>nb</v>
      </c>
      <c r="V481" s="206" t="str">
        <f>IFERROR('Tabel 11'!U481/'Tabel 12'!$F481*1000,"nb")</f>
        <v>nb</v>
      </c>
      <c r="W481" s="206">
        <f>IFERROR('Tabel 11'!V481/'Tabel 12'!$F481*1000,"nb")</f>
        <v>0</v>
      </c>
      <c r="X481" s="206"/>
      <c r="Y481" s="206">
        <f>IFERROR('Tabel 11'!X481/'Tabel 12'!$F481*1000,"nb")</f>
        <v>14.985187056472911</v>
      </c>
      <c r="Z481" s="1"/>
    </row>
    <row r="482" spans="1:26" x14ac:dyDescent="0.25">
      <c r="D482" s="1" t="s">
        <v>586</v>
      </c>
      <c r="E482" s="1" t="s">
        <v>587</v>
      </c>
      <c r="F482" s="94">
        <v>64931</v>
      </c>
      <c r="H482" s="206">
        <f>IFERROR('Tabel 11'!G482/'Tabel 12'!$F482*1000,"nb")</f>
        <v>34.251744159184369</v>
      </c>
      <c r="I482" s="206">
        <f>IFERROR('Tabel 11'!H482/'Tabel 12'!$F482*1000,"nb")</f>
        <v>6.2989943170442473</v>
      </c>
      <c r="J482" s="206" t="str">
        <f>IFERROR('Tabel 11'!I482/'Tabel 12'!$F482*1000,"nb")</f>
        <v>nb</v>
      </c>
      <c r="K482" s="206" t="str">
        <f>IFERROR('Tabel 11'!J482/'Tabel 12'!$F482*1000,"nb")</f>
        <v>nb</v>
      </c>
      <c r="L482" s="206" t="str">
        <f>IFERROR('Tabel 11'!K482/'Tabel 12'!$F482*1000,"nb")</f>
        <v>nb</v>
      </c>
      <c r="M482" s="206" t="str">
        <f>IFERROR('Tabel 11'!L482/'Tabel 12'!$F482*1000,"nb")</f>
        <v>nb</v>
      </c>
      <c r="N482" s="206" t="str">
        <f>IFERROR('Tabel 11'!M482/'Tabel 12'!$F482*1000,"nb")</f>
        <v>nb</v>
      </c>
      <c r="O482" s="206">
        <f>IFERROR('Tabel 11'!N482/'Tabel 12'!$F482*1000,"nb")</f>
        <v>8.5629360397960923</v>
      </c>
      <c r="P482" s="206" t="str">
        <f>IFERROR('Tabel 11'!O482/'Tabel 12'!$F482*1000,"nb")</f>
        <v>nb</v>
      </c>
      <c r="Q482" s="206" t="str">
        <f>IFERROR('Tabel 11'!P482/'Tabel 12'!$F482*1000,"nb")</f>
        <v>nb</v>
      </c>
      <c r="R482" s="206">
        <f>IFERROR('Tabel 11'!Q482/'Tabel 12'!$F482*1000,"nb")</f>
        <v>2.5103571483574871</v>
      </c>
      <c r="S482" s="206">
        <f>IFERROR('Tabel 11'!R482/'Tabel 12'!$F482*1000,"nb")</f>
        <v>16.879456653986541</v>
      </c>
      <c r="T482" s="206" t="str">
        <f>IFERROR('Tabel 11'!S482/'Tabel 12'!$F482*1000,"nb")</f>
        <v>nb</v>
      </c>
      <c r="U482" s="206" t="str">
        <f>IFERROR('Tabel 11'!T482/'Tabel 12'!$F482*1000,"nb")</f>
        <v>nb</v>
      </c>
      <c r="V482" s="206" t="str">
        <f>IFERROR('Tabel 11'!U482/'Tabel 12'!$F482*1000,"nb")</f>
        <v>nb</v>
      </c>
      <c r="W482" s="206">
        <f>IFERROR('Tabel 11'!V482/'Tabel 12'!$F482*1000,"nb")</f>
        <v>0</v>
      </c>
      <c r="X482" s="206"/>
      <c r="Y482" s="206">
        <f>IFERROR('Tabel 11'!X482/'Tabel 12'!$F482*1000,"nb")</f>
        <v>5.7291586453311982</v>
      </c>
      <c r="Z482" s="1"/>
    </row>
    <row r="483" spans="1:26" x14ac:dyDescent="0.25">
      <c r="D483" s="1" t="s">
        <v>204</v>
      </c>
      <c r="E483" s="1" t="s">
        <v>205</v>
      </c>
      <c r="F483" s="94">
        <v>60797</v>
      </c>
      <c r="H483" s="206">
        <f>IFERROR('Tabel 11'!G483/'Tabel 12'!$F483*1000,"nb")</f>
        <v>87.454973107225698</v>
      </c>
      <c r="I483" s="206">
        <f>IFERROR('Tabel 11'!H483/'Tabel 12'!$F483*1000,"nb")</f>
        <v>51.268977087685251</v>
      </c>
      <c r="J483" s="206" t="str">
        <f>IFERROR('Tabel 11'!I483/'Tabel 12'!$F483*1000,"nb")</f>
        <v>nb</v>
      </c>
      <c r="K483" s="206" t="str">
        <f>IFERROR('Tabel 11'!J483/'Tabel 12'!$F483*1000,"nb")</f>
        <v>nb</v>
      </c>
      <c r="L483" s="206" t="str">
        <f>IFERROR('Tabel 11'!K483/'Tabel 12'!$F483*1000,"nb")</f>
        <v>nb</v>
      </c>
      <c r="M483" s="206" t="str">
        <f>IFERROR('Tabel 11'!L483/'Tabel 12'!$F483*1000,"nb")</f>
        <v>nb</v>
      </c>
      <c r="N483" s="206" t="str">
        <f>IFERROR('Tabel 11'!M483/'Tabel 12'!$F483*1000,"nb")</f>
        <v>nb</v>
      </c>
      <c r="O483" s="206">
        <f>IFERROR('Tabel 11'!N483/'Tabel 12'!$F483*1000,"nb")</f>
        <v>1.4803362007993814</v>
      </c>
      <c r="P483" s="206" t="str">
        <f>IFERROR('Tabel 11'!O483/'Tabel 12'!$F483*1000,"nb")</f>
        <v>nb</v>
      </c>
      <c r="Q483" s="206" t="str">
        <f>IFERROR('Tabel 11'!P483/'Tabel 12'!$F483*1000,"nb")</f>
        <v>nb</v>
      </c>
      <c r="R483" s="206">
        <f>IFERROR('Tabel 11'!Q483/'Tabel 12'!$F483*1000,"nb")</f>
        <v>4.6383867625047293</v>
      </c>
      <c r="S483" s="206">
        <f>IFERROR('Tabel 11'!R483/'Tabel 12'!$F483*1000,"nb")</f>
        <v>30.067273056236328</v>
      </c>
      <c r="T483" s="206" t="str">
        <f>IFERROR('Tabel 11'!S483/'Tabel 12'!$F483*1000,"nb")</f>
        <v>nb</v>
      </c>
      <c r="U483" s="206" t="str">
        <f>IFERROR('Tabel 11'!T483/'Tabel 12'!$F483*1000,"nb")</f>
        <v>nb</v>
      </c>
      <c r="V483" s="206" t="str">
        <f>IFERROR('Tabel 11'!U483/'Tabel 12'!$F483*1000,"nb")</f>
        <v>nb</v>
      </c>
      <c r="W483" s="206">
        <f>IFERROR('Tabel 11'!V483/'Tabel 12'!$F483*1000,"nb")</f>
        <v>0</v>
      </c>
      <c r="X483" s="206"/>
      <c r="Y483" s="206">
        <f>IFERROR('Tabel 11'!X483/'Tabel 12'!$F483*1000,"nb")</f>
        <v>9.0629471848939911</v>
      </c>
      <c r="Z483" s="1"/>
    </row>
    <row r="484" spans="1:26" x14ac:dyDescent="0.25">
      <c r="D484" s="1" t="s">
        <v>588</v>
      </c>
      <c r="E484" s="1" t="s">
        <v>589</v>
      </c>
      <c r="F484" s="94">
        <v>56811</v>
      </c>
      <c r="H484" s="206">
        <f>IFERROR('Tabel 11'!G484/'Tabel 12'!$F484*1000,"nb")</f>
        <v>55.253384027741106</v>
      </c>
      <c r="I484" s="206">
        <f>IFERROR('Tabel 11'!H484/'Tabel 12'!$F484*1000,"nb")</f>
        <v>12.092728520885041</v>
      </c>
      <c r="J484" s="206" t="str">
        <f>IFERROR('Tabel 11'!I484/'Tabel 12'!$F484*1000,"nb")</f>
        <v>nb</v>
      </c>
      <c r="K484" s="206" t="str">
        <f>IFERROR('Tabel 11'!J484/'Tabel 12'!$F484*1000,"nb")</f>
        <v>nb</v>
      </c>
      <c r="L484" s="206" t="str">
        <f>IFERROR('Tabel 11'!K484/'Tabel 12'!$F484*1000,"nb")</f>
        <v>nb</v>
      </c>
      <c r="M484" s="206" t="str">
        <f>IFERROR('Tabel 11'!L484/'Tabel 12'!$F484*1000,"nb")</f>
        <v>nb</v>
      </c>
      <c r="N484" s="206" t="str">
        <f>IFERROR('Tabel 11'!M484/'Tabel 12'!$F484*1000,"nb")</f>
        <v>nb</v>
      </c>
      <c r="O484" s="206">
        <f>IFERROR('Tabel 11'!N484/'Tabel 12'!$F484*1000,"nb")</f>
        <v>20.40097868370562</v>
      </c>
      <c r="P484" s="206" t="str">
        <f>IFERROR('Tabel 11'!O484/'Tabel 12'!$F484*1000,"nb")</f>
        <v>nb</v>
      </c>
      <c r="Q484" s="206" t="str">
        <f>IFERROR('Tabel 11'!P484/'Tabel 12'!$F484*1000,"nb")</f>
        <v>nb</v>
      </c>
      <c r="R484" s="206">
        <f>IFERROR('Tabel 11'!Q484/'Tabel 12'!$F484*1000,"nb")</f>
        <v>2.3058914646811357</v>
      </c>
      <c r="S484" s="206">
        <f>IFERROR('Tabel 11'!R484/'Tabel 12'!$F484*1000,"nb")</f>
        <v>20.453785358469311</v>
      </c>
      <c r="T484" s="206" t="str">
        <f>IFERROR('Tabel 11'!S484/'Tabel 12'!$F484*1000,"nb")</f>
        <v>nb</v>
      </c>
      <c r="U484" s="206" t="str">
        <f>IFERROR('Tabel 11'!T484/'Tabel 12'!$F484*1000,"nb")</f>
        <v>nb</v>
      </c>
      <c r="V484" s="206" t="str">
        <f>IFERROR('Tabel 11'!U484/'Tabel 12'!$F484*1000,"nb")</f>
        <v>nb</v>
      </c>
      <c r="W484" s="206">
        <f>IFERROR('Tabel 11'!V484/'Tabel 12'!$F484*1000,"nb")</f>
        <v>0</v>
      </c>
      <c r="X484" s="206"/>
      <c r="Y484" s="206">
        <f>IFERROR('Tabel 11'!X484/'Tabel 12'!$F484*1000,"nb")</f>
        <v>3.7316716833007693</v>
      </c>
      <c r="Z484" s="1"/>
    </row>
    <row r="485" spans="1:26" s="11" customFormat="1" x14ac:dyDescent="0.25">
      <c r="A485" s="10"/>
      <c r="B485" s="10"/>
      <c r="C485" s="10" t="s">
        <v>811</v>
      </c>
      <c r="D485" s="10"/>
      <c r="E485" s="10"/>
      <c r="F485" s="95">
        <v>557861</v>
      </c>
      <c r="G485" s="10"/>
      <c r="H485" s="207">
        <f>IFERROR('Tabel 11'!G485/'Tabel 12'!$F485*1000,"nb")</f>
        <v>113.85273392475904</v>
      </c>
      <c r="I485" s="207">
        <f>IFERROR('Tabel 11'!H485/'Tabel 12'!$F485*1000,"nb")</f>
        <v>55.261077580257442</v>
      </c>
      <c r="J485" s="207">
        <f>IFERROR('Tabel 11'!I485/'Tabel 12'!$F485*1000,"nb")</f>
        <v>33.898229128761479</v>
      </c>
      <c r="K485" s="207">
        <f>IFERROR('Tabel 11'!J485/'Tabel 12'!$F485*1000,"nb")</f>
        <v>3.1961366720383753</v>
      </c>
      <c r="L485" s="207">
        <f>IFERROR('Tabel 11'!K485/'Tabel 12'!$F485*1000,"nb")</f>
        <v>10.128329458413475</v>
      </c>
      <c r="M485" s="207">
        <f>IFERROR('Tabel 11'!L485/'Tabel 12'!$F485*1000,"nb")</f>
        <v>0.47664203090017043</v>
      </c>
      <c r="N485" s="207">
        <f>IFERROR('Tabel 11'!M485/'Tabel 12'!$F485*1000,"nb")</f>
        <v>7.56156103402102</v>
      </c>
      <c r="O485" s="207">
        <f>IFERROR('Tabel 11'!N485/'Tabel 12'!$F485*1000,"nb")</f>
        <v>23.645675177149862</v>
      </c>
      <c r="P485" s="207">
        <f>IFERROR('Tabel 11'!O485/'Tabel 12'!$F485*1000,"nb")</f>
        <v>17.115733130654412</v>
      </c>
      <c r="Q485" s="207">
        <f>IFERROR('Tabel 11'!P485/'Tabel 12'!$F485*1000,"nb")</f>
        <v>6.5299420464954538</v>
      </c>
      <c r="R485" s="207">
        <f>IFERROR('Tabel 11'!Q485/'Tabel 12'!$F485*1000,"nb")</f>
        <v>12.806057422906422</v>
      </c>
      <c r="S485" s="207">
        <f>IFERROR('Tabel 11'!R485/'Tabel 12'!$F485*1000,"nb")</f>
        <v>22.139923744445298</v>
      </c>
      <c r="T485" s="207">
        <f>IFERROR('Tabel 11'!S485/'Tabel 12'!$F485*1000,"nb")</f>
        <v>20.528052686959654</v>
      </c>
      <c r="U485" s="207">
        <f>IFERROR('Tabel 11'!T485/'Tabel 12'!$F485*1000,"nb")</f>
        <v>0.75233794798345821</v>
      </c>
      <c r="V485" s="207">
        <f>IFERROR('Tabel 11'!U485/'Tabel 12'!$F485*1000,"nb")</f>
        <v>0.85935385337924697</v>
      </c>
      <c r="W485" s="207">
        <f>IFERROR('Tabel 11'!V485/'Tabel 12'!$F485*1000,"nb")</f>
        <v>0</v>
      </c>
      <c r="X485" s="207"/>
      <c r="Y485" s="207">
        <f>IFERROR('Tabel 11'!X485/'Tabel 12'!$F485*1000,"nb")</f>
        <v>11.406067102737062</v>
      </c>
      <c r="Z485" s="10"/>
    </row>
    <row r="486" spans="1:26" s="8" customFormat="1" x14ac:dyDescent="0.25">
      <c r="A486" s="7"/>
      <c r="B486" s="7" t="s">
        <v>768</v>
      </c>
      <c r="C486" s="7"/>
      <c r="D486" s="7"/>
      <c r="E486" s="7"/>
      <c r="F486" s="96">
        <v>3760217</v>
      </c>
      <c r="G486" s="7"/>
      <c r="H486" s="208">
        <f>IFERROR('Tabel 11'!G486/'Tabel 12'!$F486*1000,"nb")</f>
        <v>99.242942628045128</v>
      </c>
      <c r="I486" s="208">
        <f>IFERROR('Tabel 11'!H486/'Tabel 12'!$F486*1000,"nb")</f>
        <v>52.628611593426655</v>
      </c>
      <c r="J486" s="208">
        <f>IFERROR('Tabel 11'!I486/'Tabel 12'!$F486*1000,"nb")</f>
        <v>31.841699561488074</v>
      </c>
      <c r="K486" s="208">
        <f>IFERROR('Tabel 11'!J486/'Tabel 12'!$F486*1000,"nb")</f>
        <v>3.1085174073730326</v>
      </c>
      <c r="L486" s="208">
        <f>IFERROR('Tabel 11'!K486/'Tabel 12'!$F486*1000,"nb")</f>
        <v>9.6095517891653603</v>
      </c>
      <c r="M486" s="208">
        <f>IFERROR('Tabel 11'!L486/'Tabel 12'!$F486*1000,"nb")</f>
        <v>0.47281845701990072</v>
      </c>
      <c r="N486" s="208">
        <f>IFERROR('Tabel 11'!M486/'Tabel 12'!$F486*1000,"nb")</f>
        <v>7.5959711899605793</v>
      </c>
      <c r="O486" s="208">
        <f>IFERROR('Tabel 11'!N486/'Tabel 12'!$F486*1000,"nb")</f>
        <v>12.633313449729098</v>
      </c>
      <c r="P486" s="208">
        <f>IFERROR('Tabel 11'!O486/'Tabel 12'!$F486*1000,"nb")</f>
        <v>9.0309415653405107</v>
      </c>
      <c r="Q486" s="208">
        <f>IFERROR('Tabel 11'!P486/'Tabel 12'!$F486*1000,"nb")</f>
        <v>3.6023718843885866</v>
      </c>
      <c r="R486" s="208">
        <f>IFERROR('Tabel 11'!Q486/'Tabel 12'!$F486*1000,"nb")</f>
        <v>8.0503332653408037</v>
      </c>
      <c r="S486" s="208">
        <f>IFERROR('Tabel 11'!R486/'Tabel 12'!$F486*1000,"nb")</f>
        <v>25.930684319548579</v>
      </c>
      <c r="T486" s="208">
        <f>IFERROR('Tabel 11'!S486/'Tabel 12'!$F486*1000,"nb")</f>
        <v>24.037814838877651</v>
      </c>
      <c r="U486" s="208">
        <f>IFERROR('Tabel 11'!T486/'Tabel 12'!$F486*1000,"nb")</f>
        <v>0.87135928591355238</v>
      </c>
      <c r="V486" s="208">
        <f>IFERROR('Tabel 11'!U486/'Tabel 12'!$F486*1000,"nb")</f>
        <v>1.0214836005475216</v>
      </c>
      <c r="W486" s="208">
        <f>IFERROR('Tabel 11'!V486/'Tabel 12'!$F486*1000,"nb")</f>
        <v>0.22418918908137481</v>
      </c>
      <c r="X486" s="208"/>
      <c r="Y486" s="208">
        <f>IFERROR('Tabel 11'!X486/'Tabel 12'!$F486*1000,"nb")</f>
        <v>12.485981527129951</v>
      </c>
      <c r="Z486" s="7"/>
    </row>
    <row r="487" spans="1:26" x14ac:dyDescent="0.25">
      <c r="B487" s="1">
        <v>5</v>
      </c>
      <c r="C487" s="1" t="s">
        <v>808</v>
      </c>
      <c r="D487" s="1" t="s">
        <v>188</v>
      </c>
      <c r="E487" s="1" t="s">
        <v>189</v>
      </c>
      <c r="F487" s="94">
        <v>31686</v>
      </c>
      <c r="H487" s="206">
        <f>IFERROR('Tabel 11'!G487/'Tabel 12'!$F487*1000,"nb")</f>
        <v>90.639399103705102</v>
      </c>
      <c r="I487" s="206">
        <f>IFERROR('Tabel 11'!H487/'Tabel 12'!$F487*1000,"nb")</f>
        <v>59.142839108754657</v>
      </c>
      <c r="J487" s="206">
        <f>IFERROR('Tabel 11'!I487/'Tabel 12'!$F487*1000,"nb")</f>
        <v>36.864861453007634</v>
      </c>
      <c r="K487" s="206">
        <f>IFERROR('Tabel 11'!J487/'Tabel 12'!$F487*1000,"nb")</f>
        <v>1.7294704285804456</v>
      </c>
      <c r="L487" s="206">
        <f>IFERROR('Tabel 11'!K487/'Tabel 12'!$F487*1000,"nb")</f>
        <v>16.666666666666668</v>
      </c>
      <c r="M487" s="206">
        <f>IFERROR('Tabel 11'!L487/'Tabel 12'!$F487*1000,"nb")</f>
        <v>0.24932146689389637</v>
      </c>
      <c r="N487" s="206">
        <f>IFERROR('Tabel 11'!M487/'Tabel 12'!$F487*1000,"nb")</f>
        <v>3.6356750615413751</v>
      </c>
      <c r="O487" s="206">
        <f>IFERROR('Tabel 11'!N487/'Tabel 12'!$F487*1000,"nb")</f>
        <v>4.2289970333901401</v>
      </c>
      <c r="P487" s="206">
        <f>IFERROR('Tabel 11'!O487/'Tabel 12'!$F487*1000,"nb")</f>
        <v>4.1942813861011174</v>
      </c>
      <c r="Q487" s="206">
        <f>IFERROR('Tabel 11'!P487/'Tabel 12'!$F487*1000,"nb")</f>
        <v>3.4715647289023543E-2</v>
      </c>
      <c r="R487" s="206">
        <f>IFERROR('Tabel 11'!Q487/'Tabel 12'!$F487*1000,"nb")</f>
        <v>0.75743230448778642</v>
      </c>
      <c r="S487" s="206">
        <f>IFERROR('Tabel 11'!R487/'Tabel 12'!$F487*1000,"nb")</f>
        <v>26.510130657072526</v>
      </c>
      <c r="T487" s="206">
        <f>IFERROR('Tabel 11'!S487/'Tabel 12'!$F487*1000,"nb")</f>
        <v>25.837909486839617</v>
      </c>
      <c r="U487" s="206">
        <f>IFERROR('Tabel 11'!T487/'Tabel 12'!$F487*1000,"nb")</f>
        <v>0.67222117023291039</v>
      </c>
      <c r="V487" s="206">
        <f>IFERROR('Tabel 11'!U487/'Tabel 12'!$F487*1000,"nb")</f>
        <v>0</v>
      </c>
      <c r="W487" s="206">
        <f>IFERROR('Tabel 11'!V487/'Tabel 12'!$F487*1000,"nb")</f>
        <v>0</v>
      </c>
      <c r="X487" s="206"/>
      <c r="Y487" s="206">
        <f>IFERROR('Tabel 11'!X487/'Tabel 12'!$F487*1000,"nb")</f>
        <v>16.631951019377645</v>
      </c>
      <c r="Z487" s="1"/>
    </row>
    <row r="488" spans="1:26" x14ac:dyDescent="0.25">
      <c r="D488" s="1" t="s">
        <v>190</v>
      </c>
      <c r="E488" s="1" t="s">
        <v>191</v>
      </c>
      <c r="F488" s="94">
        <v>27384</v>
      </c>
      <c r="H488" s="206">
        <f>IFERROR('Tabel 11'!G488/'Tabel 12'!$F488*1000,"nb")</f>
        <v>134.53111305872042</v>
      </c>
      <c r="I488" s="206">
        <f>IFERROR('Tabel 11'!H488/'Tabel 12'!$F488*1000,"nb")</f>
        <v>95.968448729184914</v>
      </c>
      <c r="J488" s="206">
        <f>IFERROR('Tabel 11'!I488/'Tabel 12'!$F488*1000,"nb")</f>
        <v>94.179082676015184</v>
      </c>
      <c r="K488" s="206">
        <f>IFERROR('Tabel 11'!J488/'Tabel 12'!$F488*1000,"nb")</f>
        <v>0</v>
      </c>
      <c r="L488" s="206">
        <f>IFERROR('Tabel 11'!K488/'Tabel 12'!$F488*1000,"nb")</f>
        <v>0</v>
      </c>
      <c r="M488" s="206">
        <f>IFERROR('Tabel 11'!L488/'Tabel 12'!$F488*1000,"nb")</f>
        <v>0.87642418930762489</v>
      </c>
      <c r="N488" s="206">
        <f>IFERROR('Tabel 11'!M488/'Tabel 12'!$F488*1000,"nb")</f>
        <v>0.91294186386210929</v>
      </c>
      <c r="O488" s="206">
        <f>IFERROR('Tabel 11'!N488/'Tabel 12'!$F488*1000,"nb")</f>
        <v>13.475021910604733</v>
      </c>
      <c r="P488" s="206">
        <f>IFERROR('Tabel 11'!O488/'Tabel 12'!$F488*1000,"nb")</f>
        <v>13.475021910604733</v>
      </c>
      <c r="Q488" s="206">
        <f>IFERROR('Tabel 11'!P488/'Tabel 12'!$F488*1000,"nb")</f>
        <v>0</v>
      </c>
      <c r="R488" s="206">
        <f>IFERROR('Tabel 11'!Q488/'Tabel 12'!$F488*1000,"nb")</f>
        <v>0</v>
      </c>
      <c r="S488" s="206">
        <f>IFERROR('Tabel 11'!R488/'Tabel 12'!$F488*1000,"nb")</f>
        <v>25.087642418930763</v>
      </c>
      <c r="T488" s="206">
        <f>IFERROR('Tabel 11'!S488/'Tabel 12'!$F488*1000,"nb")</f>
        <v>24.393806602395561</v>
      </c>
      <c r="U488" s="206">
        <f>IFERROR('Tabel 11'!T488/'Tabel 12'!$F488*1000,"nb")</f>
        <v>0.69383581653520299</v>
      </c>
      <c r="V488" s="206">
        <f>IFERROR('Tabel 11'!U488/'Tabel 12'!$F488*1000,"nb")</f>
        <v>0</v>
      </c>
      <c r="W488" s="206">
        <f>IFERROR('Tabel 11'!V488/'Tabel 12'!$F488*1000,"nb")</f>
        <v>0</v>
      </c>
      <c r="X488" s="206"/>
      <c r="Y488" s="206">
        <f>IFERROR('Tabel 11'!X488/'Tabel 12'!$F488*1000,"nb")</f>
        <v>15.191352614665497</v>
      </c>
      <c r="Z488" s="1"/>
    </row>
    <row r="489" spans="1:26" x14ac:dyDescent="0.25">
      <c r="D489" s="1" t="s">
        <v>36</v>
      </c>
      <c r="E489" s="1" t="s">
        <v>37</v>
      </c>
      <c r="F489" s="94">
        <v>22653</v>
      </c>
      <c r="H489" s="206">
        <f>IFERROR('Tabel 11'!G489/'Tabel 12'!$F489*1000,"nb")</f>
        <v>35.756853396901072</v>
      </c>
      <c r="I489" s="206">
        <f>IFERROR('Tabel 11'!H489/'Tabel 12'!$F489*1000,"nb")</f>
        <v>5.6063214585264642</v>
      </c>
      <c r="J489" s="206">
        <f>IFERROR('Tabel 11'!I489/'Tabel 12'!$F489*1000,"nb")</f>
        <v>2.2955016995541428</v>
      </c>
      <c r="K489" s="206">
        <f>IFERROR('Tabel 11'!J489/'Tabel 12'!$F489*1000,"nb")</f>
        <v>0.48558689798260712</v>
      </c>
      <c r="L489" s="206">
        <f>IFERROR('Tabel 11'!K489/'Tabel 12'!$F489*1000,"nb")</f>
        <v>0.17657705381185715</v>
      </c>
      <c r="M489" s="206">
        <f>IFERROR('Tabel 11'!L489/'Tabel 12'!$F489*1000,"nb")</f>
        <v>0</v>
      </c>
      <c r="N489" s="206">
        <f>IFERROR('Tabel 11'!M489/'Tabel 12'!$F489*1000,"nb")</f>
        <v>2.6486558071778572</v>
      </c>
      <c r="O489" s="206">
        <f>IFERROR('Tabel 11'!N489/'Tabel 12'!$F489*1000,"nb")</f>
        <v>2.2513574361011783</v>
      </c>
      <c r="P489" s="206">
        <f>IFERROR('Tabel 11'!O489/'Tabel 12'!$F489*1000,"nb")</f>
        <v>0</v>
      </c>
      <c r="Q489" s="206">
        <f>IFERROR('Tabel 11'!P489/'Tabel 12'!$F489*1000,"nb")</f>
        <v>2.2513574361011783</v>
      </c>
      <c r="R489" s="206">
        <f>IFERROR('Tabel 11'!Q489/'Tabel 12'!$F489*1000,"nb")</f>
        <v>1.2801836401359643</v>
      </c>
      <c r="S489" s="206">
        <f>IFERROR('Tabel 11'!R489/'Tabel 12'!$F489*1000,"nb")</f>
        <v>26.618990862137466</v>
      </c>
      <c r="T489" s="206">
        <f>IFERROR('Tabel 11'!S489/'Tabel 12'!$F489*1000,"nb")</f>
        <v>25.073941641283717</v>
      </c>
      <c r="U489" s="206">
        <f>IFERROR('Tabel 11'!T489/'Tabel 12'!$F489*1000,"nb")</f>
        <v>1.5450492208537501</v>
      </c>
      <c r="V489" s="206">
        <f>IFERROR('Tabel 11'!U489/'Tabel 12'!$F489*1000,"nb")</f>
        <v>0</v>
      </c>
      <c r="W489" s="206">
        <f>IFERROR('Tabel 11'!V489/'Tabel 12'!$F489*1000,"nb")</f>
        <v>0</v>
      </c>
      <c r="X489" s="206"/>
      <c r="Y489" s="206">
        <f>IFERROR('Tabel 11'!X489/'Tabel 12'!$F489*1000,"nb")</f>
        <v>0</v>
      </c>
      <c r="Z489" s="1"/>
    </row>
    <row r="490" spans="1:26" x14ac:dyDescent="0.25">
      <c r="D490" s="1" t="s">
        <v>47</v>
      </c>
      <c r="E490" s="1" t="s">
        <v>48</v>
      </c>
      <c r="F490" s="94">
        <v>27843</v>
      </c>
      <c r="H490" s="206">
        <f>IFERROR('Tabel 11'!G490/'Tabel 12'!$F490*1000,"nb")</f>
        <v>56.531264590740939</v>
      </c>
      <c r="I490" s="206">
        <f>IFERROR('Tabel 11'!H490/'Tabel 12'!$F490*1000,"nb")</f>
        <v>15.192328412886543</v>
      </c>
      <c r="J490" s="206">
        <f>IFERROR('Tabel 11'!I490/'Tabel 12'!$F490*1000,"nb")</f>
        <v>2.4063498904572067</v>
      </c>
      <c r="K490" s="206">
        <f>IFERROR('Tabel 11'!J490/'Tabel 12'!$F490*1000,"nb")</f>
        <v>7.1831340013647951E-2</v>
      </c>
      <c r="L490" s="206">
        <f>IFERROR('Tabel 11'!K490/'Tabel 12'!$F490*1000,"nb")</f>
        <v>12.354990482347448</v>
      </c>
      <c r="M490" s="206">
        <f>IFERROR('Tabel 11'!L490/'Tabel 12'!$F490*1000,"nb")</f>
        <v>0</v>
      </c>
      <c r="N490" s="206">
        <f>IFERROR('Tabel 11'!M490/'Tabel 12'!$F490*1000,"nb")</f>
        <v>0.3591567000682398</v>
      </c>
      <c r="O490" s="206">
        <f>IFERROR('Tabel 11'!N490/'Tabel 12'!$F490*1000,"nb")</f>
        <v>18.855726753582587</v>
      </c>
      <c r="P490" s="206">
        <f>IFERROR('Tabel 11'!O490/'Tabel 12'!$F490*1000,"nb")</f>
        <v>18.855726753582587</v>
      </c>
      <c r="Q490" s="206">
        <f>IFERROR('Tabel 11'!P490/'Tabel 12'!$F490*1000,"nb")</f>
        <v>0</v>
      </c>
      <c r="R490" s="206">
        <f>IFERROR('Tabel 11'!Q490/'Tabel 12'!$F490*1000,"nb")</f>
        <v>0.7183134001364796</v>
      </c>
      <c r="S490" s="206">
        <f>IFERROR('Tabel 11'!R490/'Tabel 12'!$F490*1000,"nb")</f>
        <v>21.764896024135332</v>
      </c>
      <c r="T490" s="206">
        <f>IFERROR('Tabel 11'!S490/'Tabel 12'!$F490*1000,"nb")</f>
        <v>21.297992314046621</v>
      </c>
      <c r="U490" s="206">
        <f>IFERROR('Tabel 11'!T490/'Tabel 12'!$F490*1000,"nb")</f>
        <v>0.46690371008871168</v>
      </c>
      <c r="V490" s="206">
        <f>IFERROR('Tabel 11'!U490/'Tabel 12'!$F490*1000,"nb")</f>
        <v>0</v>
      </c>
      <c r="W490" s="206">
        <f>IFERROR('Tabel 11'!V490/'Tabel 12'!$F490*1000,"nb")</f>
        <v>0</v>
      </c>
      <c r="X490" s="206"/>
      <c r="Y490" s="206">
        <f>IFERROR('Tabel 11'!X490/'Tabel 12'!$F490*1000,"nb")</f>
        <v>11.241604712135905</v>
      </c>
      <c r="Z490" s="1"/>
    </row>
    <row r="491" spans="1:26" x14ac:dyDescent="0.25">
      <c r="D491" s="1" t="s">
        <v>57</v>
      </c>
      <c r="E491" s="1" t="s">
        <v>58</v>
      </c>
      <c r="F491" s="94">
        <v>25469</v>
      </c>
      <c r="H491" s="206">
        <f>IFERROR('Tabel 11'!G491/'Tabel 12'!$F491*1000,"nb")</f>
        <v>45.035140759354512</v>
      </c>
      <c r="I491" s="206">
        <f>IFERROR('Tabel 11'!H491/'Tabel 12'!$F491*1000,"nb")</f>
        <v>17.158113785386156</v>
      </c>
      <c r="J491" s="206">
        <f>IFERROR('Tabel 11'!I491/'Tabel 12'!$F491*1000,"nb")</f>
        <v>0.82453178373709213</v>
      </c>
      <c r="K491" s="206">
        <f>IFERROR('Tabel 11'!J491/'Tabel 12'!$F491*1000,"nb")</f>
        <v>1.2564293847422356</v>
      </c>
      <c r="L491" s="206">
        <f>IFERROR('Tabel 11'!K491/'Tabel 12'!$F491*1000,"nb")</f>
        <v>12.525030429149162</v>
      </c>
      <c r="M491" s="206">
        <f>IFERROR('Tabel 11'!L491/'Tabel 12'!$F491*1000,"nb")</f>
        <v>0.27484392791236406</v>
      </c>
      <c r="N491" s="206">
        <f>IFERROR('Tabel 11'!M491/'Tabel 12'!$F491*1000,"nb")</f>
        <v>2.2772782598453021</v>
      </c>
      <c r="O491" s="206">
        <f>IFERROR('Tabel 11'!N491/'Tabel 12'!$F491*1000,"nb")</f>
        <v>0</v>
      </c>
      <c r="P491" s="206">
        <f>IFERROR('Tabel 11'!O491/'Tabel 12'!$F491*1000,"nb")</f>
        <v>0</v>
      </c>
      <c r="Q491" s="206">
        <f>IFERROR('Tabel 11'!P491/'Tabel 12'!$F491*1000,"nb")</f>
        <v>0</v>
      </c>
      <c r="R491" s="206">
        <f>IFERROR('Tabel 11'!Q491/'Tabel 12'!$F491*1000,"nb")</f>
        <v>5.0257175389689426</v>
      </c>
      <c r="S491" s="206">
        <f>IFERROR('Tabel 11'!R491/'Tabel 12'!$F491*1000,"nb")</f>
        <v>22.851309434999411</v>
      </c>
      <c r="T491" s="206">
        <f>IFERROR('Tabel 11'!S491/'Tabel 12'!$F491*1000,"nb")</f>
        <v>22.419411833994268</v>
      </c>
      <c r="U491" s="206">
        <f>IFERROR('Tabel 11'!T491/'Tabel 12'!$F491*1000,"nb")</f>
        <v>0.43189760100514346</v>
      </c>
      <c r="V491" s="206">
        <f>IFERROR('Tabel 11'!U491/'Tabel 12'!$F491*1000,"nb")</f>
        <v>0</v>
      </c>
      <c r="W491" s="206">
        <f>IFERROR('Tabel 11'!V491/'Tabel 12'!$F491*1000,"nb")</f>
        <v>0</v>
      </c>
      <c r="X491" s="206"/>
      <c r="Y491" s="206">
        <f>IFERROR('Tabel 11'!X491/'Tabel 12'!$F491*1000,"nb")</f>
        <v>2.6699124425772509</v>
      </c>
      <c r="Z491" s="1"/>
    </row>
    <row r="492" spans="1:26" x14ac:dyDescent="0.25">
      <c r="D492" s="1" t="s">
        <v>59</v>
      </c>
      <c r="E492" s="1" t="s">
        <v>60</v>
      </c>
      <c r="F492" s="94">
        <v>29733</v>
      </c>
      <c r="H492" s="206">
        <f>IFERROR('Tabel 11'!G492/'Tabel 12'!$F492*1000,"nb")</f>
        <v>32.455520801802706</v>
      </c>
      <c r="I492" s="206">
        <f>IFERROR('Tabel 11'!H492/'Tabel 12'!$F492*1000,"nb")</f>
        <v>11.300575118555141</v>
      </c>
      <c r="J492" s="206">
        <f>IFERROR('Tabel 11'!I492/'Tabel 12'!$F492*1000,"nb")</f>
        <v>0</v>
      </c>
      <c r="K492" s="206">
        <f>IFERROR('Tabel 11'!J492/'Tabel 12'!$F492*1000,"nb")</f>
        <v>0</v>
      </c>
      <c r="L492" s="206">
        <f>IFERROR('Tabel 11'!K492/'Tabel 12'!$F492*1000,"nb")</f>
        <v>9.8207379006491102</v>
      </c>
      <c r="M492" s="206">
        <f>IFERROR('Tabel 11'!L492/'Tabel 12'!$F492*1000,"nb")</f>
        <v>0</v>
      </c>
      <c r="N492" s="206">
        <f>IFERROR('Tabel 11'!M492/'Tabel 12'!$F492*1000,"nb")</f>
        <v>1.4798372179060304</v>
      </c>
      <c r="O492" s="206">
        <f>IFERROR('Tabel 11'!N492/'Tabel 12'!$F492*1000,"nb")</f>
        <v>2.4888171392055964</v>
      </c>
      <c r="P492" s="206">
        <f>IFERROR('Tabel 11'!O492/'Tabel 12'!$F492*1000,"nb")</f>
        <v>2.4888171392055964</v>
      </c>
      <c r="Q492" s="206">
        <f>IFERROR('Tabel 11'!P492/'Tabel 12'!$F492*1000,"nb")</f>
        <v>0</v>
      </c>
      <c r="R492" s="206">
        <f>IFERROR('Tabel 11'!Q492/'Tabel 12'!$F492*1000,"nb")</f>
        <v>0</v>
      </c>
      <c r="S492" s="206">
        <f>IFERROR('Tabel 11'!R492/'Tabel 12'!$F492*1000,"nb")</f>
        <v>18.666128544041975</v>
      </c>
      <c r="T492" s="206">
        <f>IFERROR('Tabel 11'!S492/'Tabel 12'!$F492*1000,"nb")</f>
        <v>18.666128544041975</v>
      </c>
      <c r="U492" s="206">
        <f>IFERROR('Tabel 11'!T492/'Tabel 12'!$F492*1000,"nb")</f>
        <v>0</v>
      </c>
      <c r="V492" s="206">
        <f>IFERROR('Tabel 11'!U492/'Tabel 12'!$F492*1000,"nb")</f>
        <v>0</v>
      </c>
      <c r="W492" s="206">
        <f>IFERROR('Tabel 11'!V492/'Tabel 12'!$F492*1000,"nb")</f>
        <v>0</v>
      </c>
      <c r="X492" s="206"/>
      <c r="Y492" s="206">
        <f>IFERROR('Tabel 11'!X492/'Tabel 12'!$F492*1000,"nb")</f>
        <v>0.2354286483032321</v>
      </c>
      <c r="Z492" s="1"/>
    </row>
    <row r="493" spans="1:26" x14ac:dyDescent="0.25">
      <c r="D493" s="1" t="s">
        <v>69</v>
      </c>
      <c r="E493" s="1" t="s">
        <v>70</v>
      </c>
      <c r="F493" s="94">
        <v>25914</v>
      </c>
      <c r="H493" s="206">
        <f>IFERROR('Tabel 11'!G493/'Tabel 12'!$F493*1000,"nb")</f>
        <v>37.894574361349079</v>
      </c>
      <c r="I493" s="206">
        <f>IFERROR('Tabel 11'!H493/'Tabel 12'!$F493*1000,"nb")</f>
        <v>10.071775874044917</v>
      </c>
      <c r="J493" s="206">
        <f>IFERROR('Tabel 11'!I493/'Tabel 12'!$F493*1000,"nb")</f>
        <v>0</v>
      </c>
      <c r="K493" s="206">
        <f>IFERROR('Tabel 11'!J493/'Tabel 12'!$F493*1000,"nb")</f>
        <v>4.9394149880373543</v>
      </c>
      <c r="L493" s="206">
        <f>IFERROR('Tabel 11'!K493/'Tabel 12'!$F493*1000,"nb")</f>
        <v>4.785058269661187</v>
      </c>
      <c r="M493" s="206">
        <f>IFERROR('Tabel 11'!L493/'Tabel 12'!$F493*1000,"nb")</f>
        <v>0</v>
      </c>
      <c r="N493" s="206">
        <f>IFERROR('Tabel 11'!M493/'Tabel 12'!$F493*1000,"nb")</f>
        <v>0.34730261634637644</v>
      </c>
      <c r="O493" s="206">
        <f>IFERROR('Tabel 11'!N493/'Tabel 12'!$F493*1000,"nb")</f>
        <v>3.2414910858995136</v>
      </c>
      <c r="P493" s="206">
        <f>IFERROR('Tabel 11'!O493/'Tabel 12'!$F493*1000,"nb")</f>
        <v>3.2414910858995136</v>
      </c>
      <c r="Q493" s="206">
        <f>IFERROR('Tabel 11'!P493/'Tabel 12'!$F493*1000,"nb")</f>
        <v>0</v>
      </c>
      <c r="R493" s="206">
        <f>IFERROR('Tabel 11'!Q493/'Tabel 12'!$F493*1000,"nb")</f>
        <v>7.0232306861156131</v>
      </c>
      <c r="S493" s="206">
        <f>IFERROR('Tabel 11'!R493/'Tabel 12'!$F493*1000,"nb")</f>
        <v>17.558076715289033</v>
      </c>
      <c r="T493" s="206">
        <f>IFERROR('Tabel 11'!S493/'Tabel 12'!$F493*1000,"nb")</f>
        <v>16.979239021378405</v>
      </c>
      <c r="U493" s="206">
        <f>IFERROR('Tabel 11'!T493/'Tabel 12'!$F493*1000,"nb")</f>
        <v>0.57883769391062745</v>
      </c>
      <c r="V493" s="206">
        <f>IFERROR('Tabel 11'!U493/'Tabel 12'!$F493*1000,"nb")</f>
        <v>0</v>
      </c>
      <c r="W493" s="206">
        <f>IFERROR('Tabel 11'!V493/'Tabel 12'!$F493*1000,"nb")</f>
        <v>0</v>
      </c>
      <c r="X493" s="206"/>
      <c r="Y493" s="206">
        <f>IFERROR('Tabel 11'!X493/'Tabel 12'!$F493*1000,"nb")</f>
        <v>0.19294589797020914</v>
      </c>
      <c r="Z493" s="1"/>
    </row>
    <row r="494" spans="1:26" x14ac:dyDescent="0.25">
      <c r="D494" s="1" t="s">
        <v>8</v>
      </c>
      <c r="E494" s="1" t="s">
        <v>9</v>
      </c>
      <c r="F494" s="94">
        <v>35297</v>
      </c>
      <c r="H494" s="206">
        <f>IFERROR('Tabel 11'!G494/'Tabel 12'!$F494*1000,"nb")</f>
        <v>38.331869563985606</v>
      </c>
      <c r="I494" s="206">
        <f>IFERROR('Tabel 11'!H494/'Tabel 12'!$F494*1000,"nb")</f>
        <v>7.1960789868827373</v>
      </c>
      <c r="J494" s="206">
        <f>IFERROR('Tabel 11'!I494/'Tabel 12'!$F494*1000,"nb")</f>
        <v>3.5867070855880101</v>
      </c>
      <c r="K494" s="206">
        <f>IFERROR('Tabel 11'!J494/'Tabel 12'!$F494*1000,"nb")</f>
        <v>0</v>
      </c>
      <c r="L494" s="206">
        <f>IFERROR('Tabel 11'!K494/'Tabel 12'!$F494*1000,"nb")</f>
        <v>0.34847154149077825</v>
      </c>
      <c r="M494" s="206">
        <f>IFERROR('Tabel 11'!L494/'Tabel 12'!$F494*1000,"nb")</f>
        <v>0</v>
      </c>
      <c r="N494" s="206">
        <f>IFERROR('Tabel 11'!M494/'Tabel 12'!$F494*1000,"nb")</f>
        <v>3.2609003598039492</v>
      </c>
      <c r="O494" s="206">
        <f>IFERROR('Tabel 11'!N494/'Tabel 12'!$F494*1000,"nb")</f>
        <v>7.3094030654163245</v>
      </c>
      <c r="P494" s="206">
        <f>IFERROR('Tabel 11'!O494/'Tabel 12'!$F494*1000,"nb")</f>
        <v>7.3094030654163245</v>
      </c>
      <c r="Q494" s="206">
        <f>IFERROR('Tabel 11'!P494/'Tabel 12'!$F494*1000,"nb")</f>
        <v>0</v>
      </c>
      <c r="R494" s="206">
        <f>IFERROR('Tabel 11'!Q494/'Tabel 12'!$F494*1000,"nb")</f>
        <v>0</v>
      </c>
      <c r="S494" s="206">
        <f>IFERROR('Tabel 11'!R494/'Tabel 12'!$F494*1000,"nb")</f>
        <v>23.826387511686544</v>
      </c>
      <c r="T494" s="206">
        <f>IFERROR('Tabel 11'!S494/'Tabel 12'!$F494*1000,"nb")</f>
        <v>23.200271977788478</v>
      </c>
      <c r="U494" s="206">
        <f>IFERROR('Tabel 11'!T494/'Tabel 12'!$F494*1000,"nb")</f>
        <v>0.62611553389806496</v>
      </c>
      <c r="V494" s="206">
        <f>IFERROR('Tabel 11'!U494/'Tabel 12'!$F494*1000,"nb")</f>
        <v>0</v>
      </c>
      <c r="W494" s="206">
        <f>IFERROR('Tabel 11'!V494/'Tabel 12'!$F494*1000,"nb")</f>
        <v>0</v>
      </c>
      <c r="X494" s="206"/>
      <c r="Y494" s="206">
        <f>IFERROR('Tabel 11'!X494/'Tabel 12'!$F494*1000,"nb")</f>
        <v>6.1761622800804608</v>
      </c>
      <c r="Z494" s="1"/>
    </row>
    <row r="495" spans="1:26" x14ac:dyDescent="0.25">
      <c r="D495" s="1" t="s">
        <v>14</v>
      </c>
      <c r="E495" s="1" t="s">
        <v>15</v>
      </c>
      <c r="F495" s="94">
        <v>33920</v>
      </c>
      <c r="H495" s="206">
        <f>IFERROR('Tabel 11'!G495/'Tabel 12'!$F495*1000,"nb")</f>
        <v>87.765330188679243</v>
      </c>
      <c r="I495" s="206">
        <f>IFERROR('Tabel 11'!H495/'Tabel 12'!$F495*1000,"nb")</f>
        <v>61.02594339622641</v>
      </c>
      <c r="J495" s="206">
        <f>IFERROR('Tabel 11'!I495/'Tabel 12'!$F495*1000,"nb")</f>
        <v>41.83372641509434</v>
      </c>
      <c r="K495" s="206">
        <f>IFERROR('Tabel 11'!J495/'Tabel 12'!$F495*1000,"nb")</f>
        <v>8.8443396226415089E-2</v>
      </c>
      <c r="L495" s="206">
        <f>IFERROR('Tabel 11'!K495/'Tabel 12'!$F495*1000,"nb")</f>
        <v>16.008254716981135</v>
      </c>
      <c r="M495" s="206">
        <f>IFERROR('Tabel 11'!L495/'Tabel 12'!$F495*1000,"nb")</f>
        <v>0</v>
      </c>
      <c r="N495" s="206">
        <f>IFERROR('Tabel 11'!M495/'Tabel 12'!$F495*1000,"nb")</f>
        <v>3.0955188679245285</v>
      </c>
      <c r="O495" s="206">
        <f>IFERROR('Tabel 11'!N495/'Tabel 12'!$F495*1000,"nb")</f>
        <v>1.9162735849056605</v>
      </c>
      <c r="P495" s="206">
        <f>IFERROR('Tabel 11'!O495/'Tabel 12'!$F495*1000,"nb")</f>
        <v>1.9162735849056605</v>
      </c>
      <c r="Q495" s="206">
        <f>IFERROR('Tabel 11'!P495/'Tabel 12'!$F495*1000,"nb")</f>
        <v>0</v>
      </c>
      <c r="R495" s="206">
        <f>IFERROR('Tabel 11'!Q495/'Tabel 12'!$F495*1000,"nb")</f>
        <v>6.4563679245283021</v>
      </c>
      <c r="S495" s="206">
        <f>IFERROR('Tabel 11'!R495/'Tabel 12'!$F495*1000,"nb")</f>
        <v>18.366745283018869</v>
      </c>
      <c r="T495" s="206">
        <f>IFERROR('Tabel 11'!S495/'Tabel 12'!$F495*1000,"nb")</f>
        <v>17.01061320754717</v>
      </c>
      <c r="U495" s="206">
        <f>IFERROR('Tabel 11'!T495/'Tabel 12'!$F495*1000,"nb")</f>
        <v>0.76650943396226423</v>
      </c>
      <c r="V495" s="206">
        <f>IFERROR('Tabel 11'!U495/'Tabel 12'!$F495*1000,"nb")</f>
        <v>0.58962264150943389</v>
      </c>
      <c r="W495" s="206">
        <f>IFERROR('Tabel 11'!V495/'Tabel 12'!$F495*1000,"nb")</f>
        <v>0</v>
      </c>
      <c r="X495" s="206"/>
      <c r="Y495" s="206">
        <f>IFERROR('Tabel 11'!X495/'Tabel 12'!$F495*1000,"nb")</f>
        <v>19.221698113207545</v>
      </c>
      <c r="Z495" s="1"/>
    </row>
    <row r="496" spans="1:26" x14ac:dyDescent="0.25">
      <c r="D496" s="1" t="s">
        <v>490</v>
      </c>
      <c r="E496" s="1" t="s">
        <v>491</v>
      </c>
      <c r="F496" s="94">
        <v>23312</v>
      </c>
      <c r="H496" s="206">
        <f>IFERROR('Tabel 11'!G496/'Tabel 12'!$F496*1000,"nb")</f>
        <v>50.832189430336307</v>
      </c>
      <c r="I496" s="206">
        <f>IFERROR('Tabel 11'!H496/'Tabel 12'!$F496*1000,"nb")</f>
        <v>26.638641043239534</v>
      </c>
      <c r="J496" s="206">
        <f>IFERROR('Tabel 11'!I496/'Tabel 12'!$F496*1000,"nb")</f>
        <v>0</v>
      </c>
      <c r="K496" s="206">
        <f>IFERROR('Tabel 11'!J496/'Tabel 12'!$F496*1000,"nb")</f>
        <v>0.25737817433081678</v>
      </c>
      <c r="L496" s="206">
        <f>IFERROR('Tabel 11'!K496/'Tabel 12'!$F496*1000,"nb")</f>
        <v>26.381262868908713</v>
      </c>
      <c r="M496" s="206">
        <f>IFERROR('Tabel 11'!L496/'Tabel 12'!$F496*1000,"nb")</f>
        <v>0</v>
      </c>
      <c r="N496" s="206">
        <f>IFERROR('Tabel 11'!M496/'Tabel 12'!$F496*1000,"nb")</f>
        <v>0</v>
      </c>
      <c r="O496" s="206">
        <f>IFERROR('Tabel 11'!N496/'Tabel 12'!$F496*1000,"nb")</f>
        <v>2.2306108442004118</v>
      </c>
      <c r="P496" s="206">
        <f>IFERROR('Tabel 11'!O496/'Tabel 12'!$F496*1000,"nb")</f>
        <v>2.2306108442004118</v>
      </c>
      <c r="Q496" s="206">
        <f>IFERROR('Tabel 11'!P496/'Tabel 12'!$F496*1000,"nb")</f>
        <v>0</v>
      </c>
      <c r="R496" s="206">
        <f>IFERROR('Tabel 11'!Q496/'Tabel 12'!$F496*1000,"nb")</f>
        <v>5.0188743994509268</v>
      </c>
      <c r="S496" s="206">
        <f>IFERROR('Tabel 11'!R496/'Tabel 12'!$F496*1000,"nb")</f>
        <v>16.944063143445433</v>
      </c>
      <c r="T496" s="206">
        <f>IFERROR('Tabel 11'!S496/'Tabel 12'!$F496*1000,"nb")</f>
        <v>16.386410432395333</v>
      </c>
      <c r="U496" s="206">
        <f>IFERROR('Tabel 11'!T496/'Tabel 12'!$F496*1000,"nb")</f>
        <v>0.55765271105010294</v>
      </c>
      <c r="V496" s="206">
        <f>IFERROR('Tabel 11'!U496/'Tabel 12'!$F496*1000,"nb")</f>
        <v>0</v>
      </c>
      <c r="W496" s="206">
        <f>IFERROR('Tabel 11'!V496/'Tabel 12'!$F496*1000,"nb")</f>
        <v>0</v>
      </c>
      <c r="X496" s="206"/>
      <c r="Y496" s="206">
        <f>IFERROR('Tabel 11'!X496/'Tabel 12'!$F496*1000,"nb")</f>
        <v>0.68634179821551133</v>
      </c>
      <c r="Z496" s="1"/>
    </row>
    <row r="497" spans="4:26" x14ac:dyDescent="0.25">
      <c r="D497" s="1" t="s">
        <v>492</v>
      </c>
      <c r="E497" s="1" t="s">
        <v>493</v>
      </c>
      <c r="F497" s="94">
        <v>28587</v>
      </c>
      <c r="H497" s="206">
        <f>IFERROR('Tabel 11'!G497/'Tabel 12'!$F497*1000,"nb")</f>
        <v>36.62503935355231</v>
      </c>
      <c r="I497" s="206">
        <f>IFERROR('Tabel 11'!H497/'Tabel 12'!$F497*1000,"nb")</f>
        <v>9.2349669430160564</v>
      </c>
      <c r="J497" s="206">
        <f>IFERROR('Tabel 11'!I497/'Tabel 12'!$F497*1000,"nb")</f>
        <v>0</v>
      </c>
      <c r="K497" s="206">
        <f>IFERROR('Tabel 11'!J497/'Tabel 12'!$F497*1000,"nb")</f>
        <v>0</v>
      </c>
      <c r="L497" s="206">
        <f>IFERROR('Tabel 11'!K497/'Tabel 12'!$F497*1000,"nb")</f>
        <v>6.8212824010914055</v>
      </c>
      <c r="M497" s="206">
        <f>IFERROR('Tabel 11'!L497/'Tabel 12'!$F497*1000,"nb")</f>
        <v>0</v>
      </c>
      <c r="N497" s="206">
        <f>IFERROR('Tabel 11'!M497/'Tabel 12'!$F497*1000,"nb")</f>
        <v>2.4136845419246513</v>
      </c>
      <c r="O497" s="206">
        <f>IFERROR('Tabel 11'!N497/'Tabel 12'!$F497*1000,"nb")</f>
        <v>0</v>
      </c>
      <c r="P497" s="206">
        <f>IFERROR('Tabel 11'!O497/'Tabel 12'!$F497*1000,"nb")</f>
        <v>0</v>
      </c>
      <c r="Q497" s="206">
        <f>IFERROR('Tabel 11'!P497/'Tabel 12'!$F497*1000,"nb")</f>
        <v>0</v>
      </c>
      <c r="R497" s="206">
        <f>IFERROR('Tabel 11'!Q497/'Tabel 12'!$F497*1000,"nb")</f>
        <v>0.83954244936509603</v>
      </c>
      <c r="S497" s="206">
        <f>IFERROR('Tabel 11'!R497/'Tabel 12'!$F497*1000,"nb")</f>
        <v>26.550529961171165</v>
      </c>
      <c r="T497" s="206">
        <f>IFERROR('Tabel 11'!S497/'Tabel 12'!$F497*1000,"nb")</f>
        <v>26.060796865708191</v>
      </c>
      <c r="U497" s="206">
        <f>IFERROR('Tabel 11'!T497/'Tabel 12'!$F497*1000,"nb")</f>
        <v>0.48973309546297272</v>
      </c>
      <c r="V497" s="206">
        <f>IFERROR('Tabel 11'!U497/'Tabel 12'!$F497*1000,"nb")</f>
        <v>0</v>
      </c>
      <c r="W497" s="206">
        <f>IFERROR('Tabel 11'!V497/'Tabel 12'!$F497*1000,"nb")</f>
        <v>0.52471403085318502</v>
      </c>
      <c r="X497" s="206"/>
      <c r="Y497" s="206">
        <f>IFERROR('Tabel 11'!X497/'Tabel 12'!$F497*1000,"nb")</f>
        <v>2.3787036065344389</v>
      </c>
      <c r="Z497" s="1"/>
    </row>
    <row r="498" spans="4:26" x14ac:dyDescent="0.25">
      <c r="D498" s="1" t="s">
        <v>496</v>
      </c>
      <c r="E498" s="1" t="s">
        <v>497</v>
      </c>
      <c r="F498" s="94">
        <v>24311</v>
      </c>
      <c r="H498" s="206">
        <f>IFERROR('Tabel 11'!G498/'Tabel 12'!$F498*1000,"nb")</f>
        <v>39.735099337748345</v>
      </c>
      <c r="I498" s="206">
        <f>IFERROR('Tabel 11'!H498/'Tabel 12'!$F498*1000,"nb")</f>
        <v>23.898646703138496</v>
      </c>
      <c r="J498" s="206">
        <f>IFERROR('Tabel 11'!I498/'Tabel 12'!$F498*1000,"nb")</f>
        <v>14.725844268026819</v>
      </c>
      <c r="K498" s="206">
        <f>IFERROR('Tabel 11'!J498/'Tabel 12'!$F498*1000,"nb")</f>
        <v>1.4808111554440377</v>
      </c>
      <c r="L498" s="206">
        <f>IFERROR('Tabel 11'!K498/'Tabel 12'!$F498*1000,"nb")</f>
        <v>3.2084241701287484</v>
      </c>
      <c r="M498" s="206">
        <f>IFERROR('Tabel 11'!L498/'Tabel 12'!$F498*1000,"nb")</f>
        <v>0</v>
      </c>
      <c r="N498" s="206">
        <f>IFERROR('Tabel 11'!M498/'Tabel 12'!$F498*1000,"nb")</f>
        <v>4.4835671095388916</v>
      </c>
      <c r="O498" s="206">
        <f>IFERROR('Tabel 11'!N498/'Tabel 12'!$F498*1000,"nb")</f>
        <v>2.0566821603389411</v>
      </c>
      <c r="P498" s="206">
        <f>IFERROR('Tabel 11'!O498/'Tabel 12'!$F498*1000,"nb")</f>
        <v>2.0566821603389411</v>
      </c>
      <c r="Q498" s="206">
        <f>IFERROR('Tabel 11'!P498/'Tabel 12'!$F498*1000,"nb")</f>
        <v>0</v>
      </c>
      <c r="R498" s="206">
        <f>IFERROR('Tabel 11'!Q498/'Tabel 12'!$F498*1000,"nb")</f>
        <v>2.9616223108880755</v>
      </c>
      <c r="S498" s="206">
        <f>IFERROR('Tabel 11'!R498/'Tabel 12'!$F498*1000,"nb")</f>
        <v>10.818148163382832</v>
      </c>
      <c r="T498" s="206">
        <f>IFERROR('Tabel 11'!S498/'Tabel 12'!$F498*1000,"nb")</f>
        <v>10.283410801694707</v>
      </c>
      <c r="U498" s="206">
        <f>IFERROR('Tabel 11'!T498/'Tabel 12'!$F498*1000,"nb")</f>
        <v>0.53473736168812469</v>
      </c>
      <c r="V498" s="206">
        <f>IFERROR('Tabel 11'!U498/'Tabel 12'!$F498*1000,"nb")</f>
        <v>0</v>
      </c>
      <c r="W498" s="206">
        <f>IFERROR('Tabel 11'!V498/'Tabel 12'!$F498*1000,"nb")</f>
        <v>0</v>
      </c>
      <c r="X498" s="206"/>
      <c r="Y498" s="206">
        <f>IFERROR('Tabel 11'!X498/'Tabel 12'!$F498*1000,"nb")</f>
        <v>2.1389494467524988</v>
      </c>
      <c r="Z498" s="1"/>
    </row>
    <row r="499" spans="4:26" x14ac:dyDescent="0.25">
      <c r="D499" s="1" t="s">
        <v>500</v>
      </c>
      <c r="E499" s="1" t="s">
        <v>501</v>
      </c>
      <c r="F499" s="94">
        <v>35916</v>
      </c>
      <c r="H499" s="206">
        <f>IFERROR('Tabel 11'!G499/'Tabel 12'!$F499*1000,"nb")</f>
        <v>88.345027285889287</v>
      </c>
      <c r="I499" s="206">
        <f>IFERROR('Tabel 11'!H499/'Tabel 12'!$F499*1000,"nb")</f>
        <v>44.631918921928943</v>
      </c>
      <c r="J499" s="206">
        <f>IFERROR('Tabel 11'!I499/'Tabel 12'!$F499*1000,"nb")</f>
        <v>31.545829156921709</v>
      </c>
      <c r="K499" s="206">
        <f>IFERROR('Tabel 11'!J499/'Tabel 12'!$F499*1000,"nb")</f>
        <v>7.8516538590043439</v>
      </c>
      <c r="L499" s="206">
        <f>IFERROR('Tabel 11'!K499/'Tabel 12'!$F499*1000,"nb")</f>
        <v>0</v>
      </c>
      <c r="M499" s="206">
        <f>IFERROR('Tabel 11'!L499/'Tabel 12'!$F499*1000,"nb")</f>
        <v>0</v>
      </c>
      <c r="N499" s="206">
        <f>IFERROR('Tabel 11'!M499/'Tabel 12'!$F499*1000,"nb")</f>
        <v>5.2344359060028962</v>
      </c>
      <c r="O499" s="206">
        <f>IFERROR('Tabel 11'!N499/'Tabel 12'!$F499*1000,"nb")</f>
        <v>0.33411293017039762</v>
      </c>
      <c r="P499" s="206">
        <f>IFERROR('Tabel 11'!O499/'Tabel 12'!$F499*1000,"nb")</f>
        <v>0.33411293017039762</v>
      </c>
      <c r="Q499" s="206">
        <f>IFERROR('Tabel 11'!P499/'Tabel 12'!$F499*1000,"nb")</f>
        <v>0</v>
      </c>
      <c r="R499" s="206">
        <f>IFERROR('Tabel 11'!Q499/'Tabel 12'!$F499*1000,"nb")</f>
        <v>0.75175409288339456</v>
      </c>
      <c r="S499" s="206">
        <f>IFERROR('Tabel 11'!R499/'Tabel 12'!$F499*1000,"nb")</f>
        <v>42.627241340906565</v>
      </c>
      <c r="T499" s="206">
        <f>IFERROR('Tabel 11'!S499/'Tabel 12'!$F499*1000,"nb")</f>
        <v>42.126071945650963</v>
      </c>
      <c r="U499" s="206">
        <f>IFERROR('Tabel 11'!T499/'Tabel 12'!$F499*1000,"nb")</f>
        <v>0.50116939525559634</v>
      </c>
      <c r="V499" s="206">
        <f>IFERROR('Tabel 11'!U499/'Tabel 12'!$F499*1000,"nb")</f>
        <v>0</v>
      </c>
      <c r="W499" s="206">
        <f>IFERROR('Tabel 11'!V499/'Tabel 12'!$F499*1000,"nb")</f>
        <v>0</v>
      </c>
      <c r="X499" s="206"/>
      <c r="Y499" s="206">
        <f>IFERROR('Tabel 11'!X499/'Tabel 12'!$F499*1000,"nb")</f>
        <v>32.74306715669897</v>
      </c>
      <c r="Z499" s="1"/>
    </row>
    <row r="500" spans="4:26" x14ac:dyDescent="0.25">
      <c r="D500" s="1" t="s">
        <v>38</v>
      </c>
      <c r="E500" s="1" t="s">
        <v>39</v>
      </c>
      <c r="F500" s="94">
        <v>47291</v>
      </c>
      <c r="H500" s="206">
        <f>IFERROR('Tabel 11'!G500/'Tabel 12'!$F500*1000,"nb")</f>
        <v>142.92360068511977</v>
      </c>
      <c r="I500" s="206">
        <f>IFERROR('Tabel 11'!H500/'Tabel 12'!$F500*1000,"nb")</f>
        <v>52.124082806453657</v>
      </c>
      <c r="J500" s="206">
        <f>IFERROR('Tabel 11'!I500/'Tabel 12'!$F500*1000,"nb")</f>
        <v>15.034573174599817</v>
      </c>
      <c r="K500" s="206">
        <f>IFERROR('Tabel 11'!J500/'Tabel 12'!$F500*1000,"nb")</f>
        <v>36.455139455710388</v>
      </c>
      <c r="L500" s="206">
        <f>IFERROR('Tabel 11'!K500/'Tabel 12'!$F500*1000,"nb")</f>
        <v>0</v>
      </c>
      <c r="M500" s="206">
        <f>IFERROR('Tabel 11'!L500/'Tabel 12'!$F500*1000,"nb")</f>
        <v>0</v>
      </c>
      <c r="N500" s="206">
        <f>IFERROR('Tabel 11'!M500/'Tabel 12'!$F500*1000,"nb")</f>
        <v>0.63437017614345226</v>
      </c>
      <c r="O500" s="206">
        <f>IFERROR('Tabel 11'!N500/'Tabel 12'!$F500*1000,"nb")</f>
        <v>6.5551584868156727</v>
      </c>
      <c r="P500" s="206">
        <f>IFERROR('Tabel 11'!O500/'Tabel 12'!$F500*1000,"nb")</f>
        <v>6.534012814277558</v>
      </c>
      <c r="Q500" s="206">
        <f>IFERROR('Tabel 11'!P500/'Tabel 12'!$F500*1000,"nb")</f>
        <v>2.1145672538115074E-2</v>
      </c>
      <c r="R500" s="206">
        <f>IFERROR('Tabel 11'!Q500/'Tabel 12'!$F500*1000,"nb")</f>
        <v>59.567359539870161</v>
      </c>
      <c r="S500" s="206">
        <f>IFERROR('Tabel 11'!R500/'Tabel 12'!$F500*1000,"nb")</f>
        <v>24.676999851980295</v>
      </c>
      <c r="T500" s="206">
        <f>IFERROR('Tabel 11'!S500/'Tabel 12'!$F500*1000,"nb")</f>
        <v>23.91575564060815</v>
      </c>
      <c r="U500" s="206">
        <f>IFERROR('Tabel 11'!T500/'Tabel 12'!$F500*1000,"nb")</f>
        <v>0.76124421137214271</v>
      </c>
      <c r="V500" s="206">
        <f>IFERROR('Tabel 11'!U500/'Tabel 12'!$F500*1000,"nb")</f>
        <v>0</v>
      </c>
      <c r="W500" s="206">
        <f>IFERROR('Tabel 11'!V500/'Tabel 12'!$F500*1000,"nb")</f>
        <v>0</v>
      </c>
      <c r="X500" s="206"/>
      <c r="Y500" s="206">
        <f>IFERROR('Tabel 11'!X500/'Tabel 12'!$F500*1000,"nb")</f>
        <v>56.036032226004949</v>
      </c>
      <c r="Z500" s="1"/>
    </row>
    <row r="501" spans="4:26" x14ac:dyDescent="0.25">
      <c r="D501" s="1" t="s">
        <v>506</v>
      </c>
      <c r="E501" s="1" t="s">
        <v>507</v>
      </c>
      <c r="F501" s="94">
        <v>31836</v>
      </c>
      <c r="H501" s="206">
        <f>IFERROR('Tabel 11'!G501/'Tabel 12'!$F501*1000,"nb")</f>
        <v>77.019726096243247</v>
      </c>
      <c r="I501" s="206">
        <f>IFERROR('Tabel 11'!H501/'Tabel 12'!$F501*1000,"nb")</f>
        <v>40.582987812539265</v>
      </c>
      <c r="J501" s="206">
        <f>IFERROR('Tabel 11'!I501/'Tabel 12'!$F501*1000,"nb")</f>
        <v>17.52732755371278</v>
      </c>
      <c r="K501" s="206">
        <f>IFERROR('Tabel 11'!J501/'Tabel 12'!$F501*1000,"nb")</f>
        <v>0.43975373790677225</v>
      </c>
      <c r="L501" s="206">
        <f>IFERROR('Tabel 11'!K501/'Tabel 12'!$F501*1000,"nb")</f>
        <v>8.8893077019726086</v>
      </c>
      <c r="M501" s="206">
        <f>IFERROR('Tabel 11'!L501/'Tabel 12'!$F501*1000,"nb")</f>
        <v>3.1410981279055158E-2</v>
      </c>
      <c r="N501" s="206">
        <f>IFERROR('Tabel 11'!M501/'Tabel 12'!$F501*1000,"nb")</f>
        <v>13.695187837668049</v>
      </c>
      <c r="O501" s="206">
        <f>IFERROR('Tabel 11'!N501/'Tabel 12'!$F501*1000,"nb")</f>
        <v>0</v>
      </c>
      <c r="P501" s="206">
        <f>IFERROR('Tabel 11'!O501/'Tabel 12'!$F501*1000,"nb")</f>
        <v>0</v>
      </c>
      <c r="Q501" s="206">
        <f>IFERROR('Tabel 11'!P501/'Tabel 12'!$F501*1000,"nb")</f>
        <v>0</v>
      </c>
      <c r="R501" s="206">
        <f>IFERROR('Tabel 11'!Q501/'Tabel 12'!$F501*1000,"nb")</f>
        <v>9.8316371403442648</v>
      </c>
      <c r="S501" s="206">
        <f>IFERROR('Tabel 11'!R501/'Tabel 12'!$F501*1000,"nb")</f>
        <v>26.605101143359718</v>
      </c>
      <c r="T501" s="206">
        <f>IFERROR('Tabel 11'!S501/'Tabel 12'!$F501*1000,"nb")</f>
        <v>20.071617037316248</v>
      </c>
      <c r="U501" s="206">
        <f>IFERROR('Tabel 11'!T501/'Tabel 12'!$F501*1000,"nb")</f>
        <v>0.65963060686015829</v>
      </c>
      <c r="V501" s="206">
        <f>IFERROR('Tabel 11'!U501/'Tabel 12'!$F501*1000,"nb")</f>
        <v>5.8738534991833147</v>
      </c>
      <c r="W501" s="206">
        <f>IFERROR('Tabel 11'!V501/'Tabel 12'!$F501*1000,"nb")</f>
        <v>0</v>
      </c>
      <c r="X501" s="206"/>
      <c r="Y501" s="206">
        <f>IFERROR('Tabel 11'!X501/'Tabel 12'!$F501*1000,"nb")</f>
        <v>8.0098002261590651</v>
      </c>
      <c r="Z501" s="1"/>
    </row>
    <row r="502" spans="4:26" x14ac:dyDescent="0.25">
      <c r="D502" s="1" t="s">
        <v>510</v>
      </c>
      <c r="E502" s="1" t="s">
        <v>511</v>
      </c>
      <c r="F502" s="94">
        <v>37712</v>
      </c>
      <c r="H502" s="206">
        <f>IFERROR('Tabel 11'!G502/'Tabel 12'!$F502*1000,"nb")</f>
        <v>54.041154009333894</v>
      </c>
      <c r="I502" s="206">
        <f>IFERROR('Tabel 11'!H502/'Tabel 12'!$F502*1000,"nb")</f>
        <v>30.86550700042427</v>
      </c>
      <c r="J502" s="206">
        <f>IFERROR('Tabel 11'!I502/'Tabel 12'!$F502*1000,"nb")</f>
        <v>19.489817564700889</v>
      </c>
      <c r="K502" s="206">
        <f>IFERROR('Tabel 11'!J502/'Tabel 12'!$F502*1000,"nb")</f>
        <v>1.5379719983029274</v>
      </c>
      <c r="L502" s="206">
        <f>IFERROR('Tabel 11'!K502/'Tabel 12'!$F502*1000,"nb")</f>
        <v>9.0687314382689852</v>
      </c>
      <c r="M502" s="206">
        <f>IFERROR('Tabel 11'!L502/'Tabel 12'!$F502*1000,"nb")</f>
        <v>5.3033517182859563E-2</v>
      </c>
      <c r="N502" s="206">
        <f>IFERROR('Tabel 11'!M502/'Tabel 12'!$F502*1000,"nb")</f>
        <v>0.71595248196860417</v>
      </c>
      <c r="O502" s="206">
        <f>IFERROR('Tabel 11'!N502/'Tabel 12'!$F502*1000,"nb")</f>
        <v>0</v>
      </c>
      <c r="P502" s="206">
        <f>IFERROR('Tabel 11'!O502/'Tabel 12'!$F502*1000,"nb")</f>
        <v>0</v>
      </c>
      <c r="Q502" s="206">
        <f>IFERROR('Tabel 11'!P502/'Tabel 12'!$F502*1000,"nb")</f>
        <v>0</v>
      </c>
      <c r="R502" s="206">
        <f>IFERROR('Tabel 11'!Q502/'Tabel 12'!$F502*1000,"nb")</f>
        <v>0.4242681374628765</v>
      </c>
      <c r="S502" s="206">
        <f>IFERROR('Tabel 11'!R502/'Tabel 12'!$F502*1000,"nb")</f>
        <v>22.751378871446754</v>
      </c>
      <c r="T502" s="206">
        <f>IFERROR('Tabel 11'!S502/'Tabel 12'!$F502*1000,"nb")</f>
        <v>22.194526941026727</v>
      </c>
      <c r="U502" s="206">
        <f>IFERROR('Tabel 11'!T502/'Tabel 12'!$F502*1000,"nb")</f>
        <v>0.55685193042002545</v>
      </c>
      <c r="V502" s="206">
        <f>IFERROR('Tabel 11'!U502/'Tabel 12'!$F502*1000,"nb")</f>
        <v>0</v>
      </c>
      <c r="W502" s="206">
        <f>IFERROR('Tabel 11'!V502/'Tabel 12'!$F502*1000,"nb")</f>
        <v>0</v>
      </c>
      <c r="X502" s="206"/>
      <c r="Y502" s="206">
        <f>IFERROR('Tabel 11'!X502/'Tabel 12'!$F502*1000,"nb")</f>
        <v>3.7388629613915993</v>
      </c>
      <c r="Z502" s="1"/>
    </row>
    <row r="503" spans="4:26" x14ac:dyDescent="0.25">
      <c r="D503" s="1" t="s">
        <v>512</v>
      </c>
      <c r="E503" s="1" t="s">
        <v>513</v>
      </c>
      <c r="F503" s="94">
        <v>21275</v>
      </c>
      <c r="H503" s="206">
        <f>IFERROR('Tabel 11'!G503/'Tabel 12'!$F503*1000,"nb")</f>
        <v>32.244418331374852</v>
      </c>
      <c r="I503" s="206">
        <f>IFERROR('Tabel 11'!H503/'Tabel 12'!$F503*1000,"nb")</f>
        <v>8.2256169212690953</v>
      </c>
      <c r="J503" s="206">
        <f>IFERROR('Tabel 11'!I503/'Tabel 12'!$F503*1000,"nb")</f>
        <v>0</v>
      </c>
      <c r="K503" s="206">
        <f>IFERROR('Tabel 11'!J503/'Tabel 12'!$F503*1000,"nb")</f>
        <v>0</v>
      </c>
      <c r="L503" s="206">
        <f>IFERROR('Tabel 11'!K503/'Tabel 12'!$F503*1000,"nb")</f>
        <v>7.1915393654524093</v>
      </c>
      <c r="M503" s="206">
        <f>IFERROR('Tabel 11'!L503/'Tabel 12'!$F503*1000,"nb")</f>
        <v>1.0340775558166864</v>
      </c>
      <c r="N503" s="206">
        <f>IFERROR('Tabel 11'!M503/'Tabel 12'!$F503*1000,"nb")</f>
        <v>0</v>
      </c>
      <c r="O503" s="206">
        <f>IFERROR('Tabel 11'!N503/'Tabel 12'!$F503*1000,"nb")</f>
        <v>0.84606345475910694</v>
      </c>
      <c r="P503" s="206">
        <f>IFERROR('Tabel 11'!O503/'Tabel 12'!$F503*1000,"nb")</f>
        <v>0.84606345475910694</v>
      </c>
      <c r="Q503" s="206">
        <f>IFERROR('Tabel 11'!P503/'Tabel 12'!$F503*1000,"nb")</f>
        <v>0</v>
      </c>
      <c r="R503" s="206">
        <f>IFERROR('Tabel 11'!Q503/'Tabel 12'!$F503*1000,"nb")</f>
        <v>1.8801410105757932</v>
      </c>
      <c r="S503" s="206">
        <f>IFERROR('Tabel 11'!R503/'Tabel 12'!$F503*1000,"nb")</f>
        <v>21.29259694477086</v>
      </c>
      <c r="T503" s="206">
        <f>IFERROR('Tabel 11'!S503/'Tabel 12'!$F503*1000,"nb")</f>
        <v>20.775558166862517</v>
      </c>
      <c r="U503" s="206">
        <f>IFERROR('Tabel 11'!T503/'Tabel 12'!$F503*1000,"nb")</f>
        <v>0.51703877790834318</v>
      </c>
      <c r="V503" s="206">
        <f>IFERROR('Tabel 11'!U503/'Tabel 12'!$F503*1000,"nb")</f>
        <v>0</v>
      </c>
      <c r="W503" s="206">
        <f>IFERROR('Tabel 11'!V503/'Tabel 12'!$F503*1000,"nb")</f>
        <v>0</v>
      </c>
      <c r="X503" s="206"/>
      <c r="Y503" s="206">
        <f>IFERROR('Tabel 11'!X503/'Tabel 12'!$F503*1000,"nb")</f>
        <v>0.84606345475910694</v>
      </c>
      <c r="Z503" s="1"/>
    </row>
    <row r="504" spans="4:26" x14ac:dyDescent="0.25">
      <c r="D504" s="1" t="s">
        <v>40</v>
      </c>
      <c r="E504" s="1" t="s">
        <v>41</v>
      </c>
      <c r="F504" s="94">
        <v>21031</v>
      </c>
      <c r="H504" s="206">
        <f>IFERROR('Tabel 11'!G504/'Tabel 12'!$F504*1000,"nb")</f>
        <v>81.451191098854068</v>
      </c>
      <c r="I504" s="206">
        <f>IFERROR('Tabel 11'!H504/'Tabel 12'!$F504*1000,"nb")</f>
        <v>3.4235176644001712</v>
      </c>
      <c r="J504" s="206">
        <f>IFERROR('Tabel 11'!I504/'Tabel 12'!$F504*1000,"nb")</f>
        <v>1.3789168370500691</v>
      </c>
      <c r="K504" s="206">
        <f>IFERROR('Tabel 11'!J504/'Tabel 12'!$F504*1000,"nb")</f>
        <v>2.0446008273501022</v>
      </c>
      <c r="L504" s="206">
        <f>IFERROR('Tabel 11'!K504/'Tabel 12'!$F504*1000,"nb")</f>
        <v>0</v>
      </c>
      <c r="M504" s="206">
        <f>IFERROR('Tabel 11'!L504/'Tabel 12'!$F504*1000,"nb")</f>
        <v>0</v>
      </c>
      <c r="N504" s="206">
        <f>IFERROR('Tabel 11'!M504/'Tabel 12'!$F504*1000,"nb")</f>
        <v>0</v>
      </c>
      <c r="O504" s="206">
        <f>IFERROR('Tabel 11'!N504/'Tabel 12'!$F504*1000,"nb")</f>
        <v>9.1293804384004567</v>
      </c>
      <c r="P504" s="206">
        <f>IFERROR('Tabel 11'!O504/'Tabel 12'!$F504*1000,"nb")</f>
        <v>9.1293804384004567</v>
      </c>
      <c r="Q504" s="206">
        <f>IFERROR('Tabel 11'!P504/'Tabel 12'!$F504*1000,"nb")</f>
        <v>0</v>
      </c>
      <c r="R504" s="206">
        <f>IFERROR('Tabel 11'!Q504/'Tabel 12'!$F504*1000,"nb")</f>
        <v>42.270933384052114</v>
      </c>
      <c r="S504" s="206">
        <f>IFERROR('Tabel 11'!R504/'Tabel 12'!$F504*1000,"nb")</f>
        <v>26.627359612001332</v>
      </c>
      <c r="T504" s="206">
        <f>IFERROR('Tabel 11'!S504/'Tabel 12'!$F504*1000,"nb")</f>
        <v>26.246968760401312</v>
      </c>
      <c r="U504" s="206">
        <f>IFERROR('Tabel 11'!T504/'Tabel 12'!$F504*1000,"nb")</f>
        <v>0.38039085160001901</v>
      </c>
      <c r="V504" s="206">
        <f>IFERROR('Tabel 11'!U504/'Tabel 12'!$F504*1000,"nb")</f>
        <v>0</v>
      </c>
      <c r="W504" s="206">
        <f>IFERROR('Tabel 11'!V504/'Tabel 12'!$F504*1000,"nb")</f>
        <v>0</v>
      </c>
      <c r="X504" s="206"/>
      <c r="Y504" s="206">
        <f>IFERROR('Tabel 11'!X504/'Tabel 12'!$F504*1000,"nb")</f>
        <v>7.132328467500356</v>
      </c>
      <c r="Z504" s="1"/>
    </row>
    <row r="505" spans="4:26" x14ac:dyDescent="0.25">
      <c r="D505" s="1" t="s">
        <v>84</v>
      </c>
      <c r="E505" s="1" t="s">
        <v>85</v>
      </c>
      <c r="F505" s="94">
        <v>27121</v>
      </c>
      <c r="H505" s="206">
        <f>IFERROR('Tabel 11'!G505/'Tabel 12'!$F505*1000,"nb")</f>
        <v>49.961284613399208</v>
      </c>
      <c r="I505" s="206">
        <f>IFERROR('Tabel 11'!H505/'Tabel 12'!$F505*1000,"nb")</f>
        <v>12.278308321964529</v>
      </c>
      <c r="J505" s="206">
        <f>IFERROR('Tabel 11'!I505/'Tabel 12'!$F505*1000,"nb")</f>
        <v>0.70056413849046861</v>
      </c>
      <c r="K505" s="206">
        <f>IFERROR('Tabel 11'!J505/'Tabel 12'!$F505*1000,"nb")</f>
        <v>4.2402566277054676</v>
      </c>
      <c r="L505" s="206">
        <f>IFERROR('Tabel 11'!K505/'Tabel 12'!$F505*1000,"nb")</f>
        <v>5.7888720917370309</v>
      </c>
      <c r="M505" s="206">
        <f>IFERROR('Tabel 11'!L505/'Tabel 12'!$F505*1000,"nb")</f>
        <v>0</v>
      </c>
      <c r="N505" s="206">
        <f>IFERROR('Tabel 11'!M505/'Tabel 12'!$F505*1000,"nb")</f>
        <v>1.5486154640315621</v>
      </c>
      <c r="O505" s="206">
        <f>IFERROR('Tabel 11'!N505/'Tabel 12'!$F505*1000,"nb")</f>
        <v>9.6604107518159346</v>
      </c>
      <c r="P505" s="206">
        <f>IFERROR('Tabel 11'!O505/'Tabel 12'!$F505*1000,"nb")</f>
        <v>4.5352310018067179</v>
      </c>
      <c r="Q505" s="206">
        <f>IFERROR('Tabel 11'!P505/'Tabel 12'!$F505*1000,"nb")</f>
        <v>5.1251797500092175</v>
      </c>
      <c r="R505" s="206">
        <f>IFERROR('Tabel 11'!Q505/'Tabel 12'!$F505*1000,"nb")</f>
        <v>10.029128719442499</v>
      </c>
      <c r="S505" s="206">
        <f>IFERROR('Tabel 11'!R505/'Tabel 12'!$F505*1000,"nb")</f>
        <v>17.99343682017625</v>
      </c>
      <c r="T505" s="206">
        <f>IFERROR('Tabel 11'!S505/'Tabel 12'!$F505*1000,"nb")</f>
        <v>16.850411120533906</v>
      </c>
      <c r="U505" s="206">
        <f>IFERROR('Tabel 11'!T505/'Tabel 12'!$F505*1000,"nb")</f>
        <v>0.62682054496515616</v>
      </c>
      <c r="V505" s="206">
        <f>IFERROR('Tabel 11'!U505/'Tabel 12'!$F505*1000,"nb")</f>
        <v>0.51620515467718742</v>
      </c>
      <c r="W505" s="206">
        <f>IFERROR('Tabel 11'!V505/'Tabel 12'!$F505*1000,"nb")</f>
        <v>0</v>
      </c>
      <c r="X505" s="206"/>
      <c r="Y505" s="206">
        <f>IFERROR('Tabel 11'!X505/'Tabel 12'!$F505*1000,"nb")</f>
        <v>4.2771284244681249</v>
      </c>
      <c r="Z505" s="1"/>
    </row>
    <row r="506" spans="4:26" x14ac:dyDescent="0.25">
      <c r="D506" s="1" t="s">
        <v>90</v>
      </c>
      <c r="E506" s="1" t="s">
        <v>91</v>
      </c>
      <c r="F506" s="94">
        <v>20726</v>
      </c>
      <c r="H506" s="206">
        <f>IFERROR('Tabel 11'!G506/'Tabel 12'!$F506*1000,"nb")</f>
        <v>27.549937276850333</v>
      </c>
      <c r="I506" s="206">
        <f>IFERROR('Tabel 11'!H506/'Tabel 12'!$F506*1000,"nb")</f>
        <v>2.9914117533532765</v>
      </c>
      <c r="J506" s="206">
        <f>IFERROR('Tabel 11'!I506/'Tabel 12'!$F506*1000,"nb")</f>
        <v>0</v>
      </c>
      <c r="K506" s="206">
        <f>IFERROR('Tabel 11'!J506/'Tabel 12'!$F506*1000,"nb")</f>
        <v>0</v>
      </c>
      <c r="L506" s="206">
        <f>IFERROR('Tabel 11'!K506/'Tabel 12'!$F506*1000,"nb")</f>
        <v>0</v>
      </c>
      <c r="M506" s="206">
        <f>IFERROR('Tabel 11'!L506/'Tabel 12'!$F506*1000,"nb")</f>
        <v>0</v>
      </c>
      <c r="N506" s="206">
        <f>IFERROR('Tabel 11'!M506/'Tabel 12'!$F506*1000,"nb")</f>
        <v>2.9914117533532765</v>
      </c>
      <c r="O506" s="206">
        <f>IFERROR('Tabel 11'!N506/'Tabel 12'!$F506*1000,"nb")</f>
        <v>2.943163176686288</v>
      </c>
      <c r="P506" s="206">
        <f>IFERROR('Tabel 11'!O506/'Tabel 12'!$F506*1000,"nb")</f>
        <v>0</v>
      </c>
      <c r="Q506" s="206">
        <f>IFERROR('Tabel 11'!P506/'Tabel 12'!$F506*1000,"nb")</f>
        <v>2.943163176686288</v>
      </c>
      <c r="R506" s="206">
        <f>IFERROR('Tabel 11'!Q506/'Tabel 12'!$F506*1000,"nb")</f>
        <v>2.219434526681463</v>
      </c>
      <c r="S506" s="206">
        <f>IFERROR('Tabel 11'!R506/'Tabel 12'!$F506*1000,"nb")</f>
        <v>19.395927820129305</v>
      </c>
      <c r="T506" s="206">
        <f>IFERROR('Tabel 11'!S506/'Tabel 12'!$F506*1000,"nb")</f>
        <v>18.575702016790505</v>
      </c>
      <c r="U506" s="206">
        <f>IFERROR('Tabel 11'!T506/'Tabel 12'!$F506*1000,"nb")</f>
        <v>0.82022580333880146</v>
      </c>
      <c r="V506" s="206">
        <f>IFERROR('Tabel 11'!U506/'Tabel 12'!$F506*1000,"nb")</f>
        <v>0</v>
      </c>
      <c r="W506" s="206">
        <f>IFERROR('Tabel 11'!V506/'Tabel 12'!$F506*1000,"nb")</f>
        <v>0</v>
      </c>
      <c r="X506" s="206"/>
      <c r="Y506" s="206">
        <f>IFERROR('Tabel 11'!X506/'Tabel 12'!$F506*1000,"nb")</f>
        <v>0</v>
      </c>
      <c r="Z506" s="1"/>
    </row>
    <row r="507" spans="4:26" x14ac:dyDescent="0.25">
      <c r="D507" s="1" t="s">
        <v>92</v>
      </c>
      <c r="E507" s="1" t="s">
        <v>93</v>
      </c>
      <c r="F507" s="94">
        <v>26749</v>
      </c>
      <c r="H507" s="206">
        <f>IFERROR('Tabel 11'!G507/'Tabel 12'!$F507*1000,"nb")</f>
        <v>22.243822198960707</v>
      </c>
      <c r="I507" s="206">
        <f>IFERROR('Tabel 11'!H507/'Tabel 12'!$F507*1000,"nb")</f>
        <v>0.33646117611873338</v>
      </c>
      <c r="J507" s="206">
        <f>IFERROR('Tabel 11'!I507/'Tabel 12'!$F507*1000,"nb")</f>
        <v>0</v>
      </c>
      <c r="K507" s="206">
        <f>IFERROR('Tabel 11'!J507/'Tabel 12'!$F507*1000,"nb")</f>
        <v>0</v>
      </c>
      <c r="L507" s="206">
        <f>IFERROR('Tabel 11'!K507/'Tabel 12'!$F507*1000,"nb")</f>
        <v>0</v>
      </c>
      <c r="M507" s="206">
        <f>IFERROR('Tabel 11'!L507/'Tabel 12'!$F507*1000,"nb")</f>
        <v>0</v>
      </c>
      <c r="N507" s="206">
        <f>IFERROR('Tabel 11'!M507/'Tabel 12'!$F507*1000,"nb")</f>
        <v>0.33646117611873338</v>
      </c>
      <c r="O507" s="206">
        <f>IFERROR('Tabel 11'!N507/'Tabel 12'!$F507*1000,"nb")</f>
        <v>0.63553777711316317</v>
      </c>
      <c r="P507" s="206">
        <f>IFERROR('Tabel 11'!O507/'Tabel 12'!$F507*1000,"nb")</f>
        <v>0.63553777711316317</v>
      </c>
      <c r="Q507" s="206">
        <f>IFERROR('Tabel 11'!P507/'Tabel 12'!$F507*1000,"nb")</f>
        <v>0</v>
      </c>
      <c r="R507" s="206">
        <f>IFERROR('Tabel 11'!Q507/'Tabel 12'!$F507*1000,"nb")</f>
        <v>11.888294889528581</v>
      </c>
      <c r="S507" s="206">
        <f>IFERROR('Tabel 11'!R507/'Tabel 12'!$F507*1000,"nb")</f>
        <v>9.3835283562002303</v>
      </c>
      <c r="T507" s="206">
        <f>IFERROR('Tabel 11'!S507/'Tabel 12'!$F507*1000,"nb")</f>
        <v>8.8377135593853975</v>
      </c>
      <c r="U507" s="206">
        <f>IFERROR('Tabel 11'!T507/'Tabel 12'!$F507*1000,"nb")</f>
        <v>0.54581479681483425</v>
      </c>
      <c r="V507" s="206">
        <f>IFERROR('Tabel 11'!U507/'Tabel 12'!$F507*1000,"nb")</f>
        <v>0</v>
      </c>
      <c r="W507" s="206">
        <f>IFERROR('Tabel 11'!V507/'Tabel 12'!$F507*1000,"nb")</f>
        <v>0</v>
      </c>
      <c r="X507" s="206"/>
      <c r="Y507" s="206">
        <f>IFERROR('Tabel 11'!X507/'Tabel 12'!$F507*1000,"nb")</f>
        <v>3.2150734606901192</v>
      </c>
      <c r="Z507" s="1"/>
    </row>
    <row r="508" spans="4:26" x14ac:dyDescent="0.25">
      <c r="D508" s="1" t="s">
        <v>96</v>
      </c>
      <c r="E508" s="1" t="s">
        <v>97</v>
      </c>
      <c r="F508" s="94">
        <v>25126</v>
      </c>
      <c r="H508" s="206">
        <f>IFERROR('Tabel 11'!G508/'Tabel 12'!$F508*1000,"nb")</f>
        <v>32.118124651755153</v>
      </c>
      <c r="I508" s="206">
        <f>IFERROR('Tabel 11'!H508/'Tabel 12'!$F508*1000,"nb")</f>
        <v>12.735811509989652</v>
      </c>
      <c r="J508" s="206">
        <f>IFERROR('Tabel 11'!I508/'Tabel 12'!$F508*1000,"nb")</f>
        <v>2.9451564116851072</v>
      </c>
      <c r="K508" s="206">
        <f>IFERROR('Tabel 11'!J508/'Tabel 12'!$F508*1000,"nb")</f>
        <v>0.23879646581230599</v>
      </c>
      <c r="L508" s="206">
        <f>IFERROR('Tabel 11'!K508/'Tabel 12'!$F508*1000,"nb")</f>
        <v>0.47759293162461197</v>
      </c>
      <c r="M508" s="206">
        <f>IFERROR('Tabel 11'!L508/'Tabel 12'!$F508*1000,"nb")</f>
        <v>0</v>
      </c>
      <c r="N508" s="206">
        <f>IFERROR('Tabel 11'!M508/'Tabel 12'!$F508*1000,"nb")</f>
        <v>9.0742657008676275</v>
      </c>
      <c r="O508" s="206">
        <f>IFERROR('Tabel 11'!N508/'Tabel 12'!$F508*1000,"nb")</f>
        <v>4.4575340284963776</v>
      </c>
      <c r="P508" s="206">
        <f>IFERROR('Tabel 11'!O508/'Tabel 12'!$F508*1000,"nb")</f>
        <v>1.2735811509989652</v>
      </c>
      <c r="Q508" s="206">
        <f>IFERROR('Tabel 11'!P508/'Tabel 12'!$F508*1000,"nb")</f>
        <v>3.1839528774974131</v>
      </c>
      <c r="R508" s="206">
        <f>IFERROR('Tabel 11'!Q508/'Tabel 12'!$F508*1000,"nb")</f>
        <v>2.4277640690917774</v>
      </c>
      <c r="S508" s="206">
        <f>IFERROR('Tabel 11'!R508/'Tabel 12'!$F508*1000,"nb")</f>
        <v>12.497015044177346</v>
      </c>
      <c r="T508" s="206">
        <f>IFERROR('Tabel 11'!S508/'Tabel 12'!$F508*1000,"nb")</f>
        <v>10.70604155058505</v>
      </c>
      <c r="U508" s="206">
        <f>IFERROR('Tabel 11'!T508/'Tabel 12'!$F508*1000,"nb")</f>
        <v>0.5571917535620472</v>
      </c>
      <c r="V508" s="206">
        <f>IFERROR('Tabel 11'!U508/'Tabel 12'!$F508*1000,"nb")</f>
        <v>1.2337817400302475</v>
      </c>
      <c r="W508" s="206">
        <f>IFERROR('Tabel 11'!V508/'Tabel 12'!$F508*1000,"nb")</f>
        <v>0</v>
      </c>
      <c r="X508" s="206"/>
      <c r="Y508" s="206">
        <f>IFERROR('Tabel 11'!X508/'Tabel 12'!$F508*1000,"nb")</f>
        <v>7.9598821937435324E-2</v>
      </c>
      <c r="Z508" s="1"/>
    </row>
    <row r="509" spans="4:26" x14ac:dyDescent="0.25">
      <c r="D509" s="1" t="s">
        <v>98</v>
      </c>
      <c r="E509" s="1" t="s">
        <v>99</v>
      </c>
      <c r="F509" s="94">
        <v>48414</v>
      </c>
      <c r="H509" s="206">
        <f>IFERROR('Tabel 11'!G509/'Tabel 12'!$F509*1000,"nb")</f>
        <v>83.508902383608046</v>
      </c>
      <c r="I509" s="206">
        <f>IFERROR('Tabel 11'!H509/'Tabel 12'!$F509*1000,"nb")</f>
        <v>44.305366216383689</v>
      </c>
      <c r="J509" s="206">
        <f>IFERROR('Tabel 11'!I509/'Tabel 12'!$F509*1000,"nb")</f>
        <v>21.663155285661173</v>
      </c>
      <c r="K509" s="206">
        <f>IFERROR('Tabel 11'!J509/'Tabel 12'!$F509*1000,"nb")</f>
        <v>1.0430867104556532</v>
      </c>
      <c r="L509" s="206">
        <f>IFERROR('Tabel 11'!K509/'Tabel 12'!$F509*1000,"nb")</f>
        <v>15.93340769198992</v>
      </c>
      <c r="M509" s="206">
        <f>IFERROR('Tabel 11'!L509/'Tabel 12'!$F509*1000,"nb")</f>
        <v>0</v>
      </c>
      <c r="N509" s="206">
        <f>IFERROR('Tabel 11'!M509/'Tabel 12'!$F509*1000,"nb")</f>
        <v>5.6657165282769455</v>
      </c>
      <c r="O509" s="206">
        <f>IFERROR('Tabel 11'!N509/'Tabel 12'!$F509*1000,"nb")</f>
        <v>11.401660676663775</v>
      </c>
      <c r="P509" s="206">
        <f>IFERROR('Tabel 11'!O509/'Tabel 12'!$F509*1000,"nb")</f>
        <v>7.4647829140331297</v>
      </c>
      <c r="Q509" s="206">
        <f>IFERROR('Tabel 11'!P509/'Tabel 12'!$F509*1000,"nb")</f>
        <v>3.9368777626306435</v>
      </c>
      <c r="R509" s="206">
        <f>IFERROR('Tabel 11'!Q509/'Tabel 12'!$F509*1000,"nb")</f>
        <v>11.422315859049036</v>
      </c>
      <c r="S509" s="206">
        <f>IFERROR('Tabel 11'!R509/'Tabel 12'!$F509*1000,"nb")</f>
        <v>16.379559631511547</v>
      </c>
      <c r="T509" s="206">
        <f>IFERROR('Tabel 11'!S509/'Tabel 12'!$F509*1000,"nb")</f>
        <v>15.666955839220062</v>
      </c>
      <c r="U509" s="206">
        <f>IFERROR('Tabel 11'!T509/'Tabel 12'!$F509*1000,"nb")</f>
        <v>0.71260379229148596</v>
      </c>
      <c r="V509" s="206">
        <f>IFERROR('Tabel 11'!U509/'Tabel 12'!$F509*1000,"nb")</f>
        <v>0</v>
      </c>
      <c r="W509" s="206">
        <f>IFERROR('Tabel 11'!V509/'Tabel 12'!$F509*1000,"nb")</f>
        <v>0</v>
      </c>
      <c r="X509" s="206"/>
      <c r="Y509" s="206">
        <f>IFERROR('Tabel 11'!X509/'Tabel 12'!$F509*1000,"nb")</f>
        <v>10.616763746023878</v>
      </c>
      <c r="Z509" s="1"/>
    </row>
    <row r="510" spans="4:26" x14ac:dyDescent="0.25">
      <c r="D510" s="1" t="s">
        <v>106</v>
      </c>
      <c r="E510" s="1" t="s">
        <v>107</v>
      </c>
      <c r="F510" s="94">
        <v>33729</v>
      </c>
      <c r="H510" s="206">
        <f>IFERROR('Tabel 11'!G510/'Tabel 12'!$F510*1000,"nb")</f>
        <v>49.660529514660972</v>
      </c>
      <c r="I510" s="206">
        <f>IFERROR('Tabel 11'!H510/'Tabel 12'!$F510*1000,"nb")</f>
        <v>21.998873373061759</v>
      </c>
      <c r="J510" s="206">
        <f>IFERROR('Tabel 11'!I510/'Tabel 12'!$F510*1000,"nb")</f>
        <v>11.740638619585519</v>
      </c>
      <c r="K510" s="206">
        <f>IFERROR('Tabel 11'!J510/'Tabel 12'!$F510*1000,"nb")</f>
        <v>0</v>
      </c>
      <c r="L510" s="206">
        <f>IFERROR('Tabel 11'!K510/'Tabel 12'!$F510*1000,"nb")</f>
        <v>5.6034866138930886</v>
      </c>
      <c r="M510" s="206">
        <f>IFERROR('Tabel 11'!L510/'Tabel 12'!$F510*1000,"nb")</f>
        <v>0</v>
      </c>
      <c r="N510" s="206">
        <f>IFERROR('Tabel 11'!M510/'Tabel 12'!$F510*1000,"nb")</f>
        <v>4.6547481395831483</v>
      </c>
      <c r="O510" s="206">
        <f>IFERROR('Tabel 11'!N510/'Tabel 12'!$F510*1000,"nb")</f>
        <v>3.201992350796051</v>
      </c>
      <c r="P510" s="206">
        <f>IFERROR('Tabel 11'!O510/'Tabel 12'!$F510*1000,"nb")</f>
        <v>0</v>
      </c>
      <c r="Q510" s="206">
        <f>IFERROR('Tabel 11'!P510/'Tabel 12'!$F510*1000,"nb")</f>
        <v>3.201992350796051</v>
      </c>
      <c r="R510" s="206">
        <f>IFERROR('Tabel 11'!Q510/'Tabel 12'!$F510*1000,"nb")</f>
        <v>4.8326366035162618</v>
      </c>
      <c r="S510" s="206">
        <f>IFERROR('Tabel 11'!R510/'Tabel 12'!$F510*1000,"nb")</f>
        <v>19.627027187286902</v>
      </c>
      <c r="T510" s="206">
        <f>IFERROR('Tabel 11'!S510/'Tabel 12'!$F510*1000,"nb")</f>
        <v>19.449138723353791</v>
      </c>
      <c r="U510" s="206">
        <f>IFERROR('Tabel 11'!T510/'Tabel 12'!$F510*1000,"nb")</f>
        <v>0.17788846393311394</v>
      </c>
      <c r="V510" s="206">
        <f>IFERROR('Tabel 11'!U510/'Tabel 12'!$F510*1000,"nb")</f>
        <v>0</v>
      </c>
      <c r="W510" s="206">
        <f>IFERROR('Tabel 11'!V510/'Tabel 12'!$F510*1000,"nb")</f>
        <v>0</v>
      </c>
      <c r="X510" s="206"/>
      <c r="Y510" s="206">
        <f>IFERROR('Tabel 11'!X510/'Tabel 12'!$F510*1000,"nb")</f>
        <v>2.6386788816745237</v>
      </c>
      <c r="Z510" s="1"/>
    </row>
    <row r="511" spans="4:26" x14ac:dyDescent="0.25">
      <c r="D511" s="1" t="s">
        <v>108</v>
      </c>
      <c r="E511" s="1" t="s">
        <v>109</v>
      </c>
      <c r="F511" s="94">
        <v>25030</v>
      </c>
      <c r="H511" s="206">
        <f>IFERROR('Tabel 11'!G511/'Tabel 12'!$F511*1000,"nb")</f>
        <v>27.566919696364366</v>
      </c>
      <c r="I511" s="206">
        <f>IFERROR('Tabel 11'!H511/'Tabel 12'!$F511*1000,"nb")</f>
        <v>7.6707950459448666</v>
      </c>
      <c r="J511" s="206">
        <f>IFERROR('Tabel 11'!I511/'Tabel 12'!$F511*1000,"nb")</f>
        <v>2.9564522572912506</v>
      </c>
      <c r="K511" s="206">
        <f>IFERROR('Tabel 11'!J511/'Tabel 12'!$F511*1000,"nb")</f>
        <v>0</v>
      </c>
      <c r="L511" s="206">
        <f>IFERROR('Tabel 11'!K511/'Tabel 12'!$F511*1000,"nb")</f>
        <v>4.1550139832201358</v>
      </c>
      <c r="M511" s="206">
        <f>IFERROR('Tabel 11'!L511/'Tabel 12'!$F511*1000,"nb")</f>
        <v>0</v>
      </c>
      <c r="N511" s="206">
        <f>IFERROR('Tabel 11'!M511/'Tabel 12'!$F511*1000,"nb")</f>
        <v>0.55932880543347974</v>
      </c>
      <c r="O511" s="206">
        <f>IFERROR('Tabel 11'!N511/'Tabel 12'!$F511*1000,"nb")</f>
        <v>3.9952057530962842E-2</v>
      </c>
      <c r="P511" s="206">
        <f>IFERROR('Tabel 11'!O511/'Tabel 12'!$F511*1000,"nb")</f>
        <v>0</v>
      </c>
      <c r="Q511" s="206">
        <f>IFERROR('Tabel 11'!P511/'Tabel 12'!$F511*1000,"nb")</f>
        <v>3.9952057530962842E-2</v>
      </c>
      <c r="R511" s="206">
        <f>IFERROR('Tabel 11'!Q511/'Tabel 12'!$F511*1000,"nb")</f>
        <v>1.5980823012385137</v>
      </c>
      <c r="S511" s="206">
        <f>IFERROR('Tabel 11'!R511/'Tabel 12'!$F511*1000,"nb")</f>
        <v>18.258090291650021</v>
      </c>
      <c r="T511" s="206">
        <f>IFERROR('Tabel 11'!S511/'Tabel 12'!$F511*1000,"nb")</f>
        <v>18.258090291650021</v>
      </c>
      <c r="U511" s="206">
        <f>IFERROR('Tabel 11'!T511/'Tabel 12'!$F511*1000,"nb")</f>
        <v>0</v>
      </c>
      <c r="V511" s="206">
        <f>IFERROR('Tabel 11'!U511/'Tabel 12'!$F511*1000,"nb")</f>
        <v>0</v>
      </c>
      <c r="W511" s="206">
        <f>IFERROR('Tabel 11'!V511/'Tabel 12'!$F511*1000,"nb")</f>
        <v>0</v>
      </c>
      <c r="X511" s="206"/>
      <c r="Y511" s="206">
        <f>IFERROR('Tabel 11'!X511/'Tabel 12'!$F511*1000,"nb")</f>
        <v>0.95884938074310833</v>
      </c>
      <c r="Z511" s="1"/>
    </row>
    <row r="512" spans="4:26" x14ac:dyDescent="0.25">
      <c r="D512" s="1" t="s">
        <v>110</v>
      </c>
      <c r="E512" s="1" t="s">
        <v>111</v>
      </c>
      <c r="F512" s="94">
        <v>43171</v>
      </c>
      <c r="H512" s="206">
        <f>IFERROR('Tabel 11'!G512/'Tabel 12'!$F512*1000,"nb")</f>
        <v>30.807718144124529</v>
      </c>
      <c r="I512" s="206">
        <f>IFERROR('Tabel 11'!H512/'Tabel 12'!$F512*1000,"nb")</f>
        <v>5.6751059739176766</v>
      </c>
      <c r="J512" s="206">
        <f>IFERROR('Tabel 11'!I512/'Tabel 12'!$F512*1000,"nb")</f>
        <v>0.11581848926362603</v>
      </c>
      <c r="K512" s="206">
        <f>IFERROR('Tabel 11'!J512/'Tabel 12'!$F512*1000,"nb")</f>
        <v>0</v>
      </c>
      <c r="L512" s="206">
        <f>IFERROR('Tabel 11'!K512/'Tabel 12'!$F512*1000,"nb")</f>
        <v>4.7253943619559422</v>
      </c>
      <c r="M512" s="206">
        <f>IFERROR('Tabel 11'!L512/'Tabel 12'!$F512*1000,"nb")</f>
        <v>0</v>
      </c>
      <c r="N512" s="206">
        <f>IFERROR('Tabel 11'!M512/'Tabel 12'!$F512*1000,"nb")</f>
        <v>0.83389312269810745</v>
      </c>
      <c r="O512" s="206">
        <f>IFERROR('Tabel 11'!N512/'Tabel 12'!$F512*1000,"nb")</f>
        <v>0.81072942484538235</v>
      </c>
      <c r="P512" s="206">
        <f>IFERROR('Tabel 11'!O512/'Tabel 12'!$F512*1000,"nb")</f>
        <v>0.81072942484538235</v>
      </c>
      <c r="Q512" s="206">
        <f>IFERROR('Tabel 11'!P512/'Tabel 12'!$F512*1000,"nb")</f>
        <v>0</v>
      </c>
      <c r="R512" s="206">
        <f>IFERROR('Tabel 11'!Q512/'Tabel 12'!$F512*1000,"nb")</f>
        <v>2.9649533251488269</v>
      </c>
      <c r="S512" s="206">
        <f>IFERROR('Tabel 11'!R512/'Tabel 12'!$F512*1000,"nb")</f>
        <v>21.356929420212644</v>
      </c>
      <c r="T512" s="206">
        <f>IFERROR('Tabel 11'!S512/'Tabel 12'!$F512*1000,"nb")</f>
        <v>20.754673276041789</v>
      </c>
      <c r="U512" s="206">
        <f>IFERROR('Tabel 11'!T512/'Tabel 12'!$F512*1000,"nb")</f>
        <v>0.60225614417085538</v>
      </c>
      <c r="V512" s="206">
        <f>IFERROR('Tabel 11'!U512/'Tabel 12'!$F512*1000,"nb")</f>
        <v>0</v>
      </c>
      <c r="W512" s="206">
        <f>IFERROR('Tabel 11'!V512/'Tabel 12'!$F512*1000,"nb")</f>
        <v>0</v>
      </c>
      <c r="X512" s="206"/>
      <c r="Y512" s="206">
        <f>IFERROR('Tabel 11'!X512/'Tabel 12'!$F512*1000,"nb")</f>
        <v>0.41694656134905372</v>
      </c>
      <c r="Z512" s="1"/>
    </row>
    <row r="513" spans="4:26" x14ac:dyDescent="0.25">
      <c r="D513" s="1" t="s">
        <v>114</v>
      </c>
      <c r="E513" s="1" t="s">
        <v>115</v>
      </c>
      <c r="F513" s="94">
        <v>23646</v>
      </c>
      <c r="H513" s="206">
        <f>IFERROR('Tabel 11'!G513/'Tabel 12'!$F513*1000,"nb")</f>
        <v>26.431531760128561</v>
      </c>
      <c r="I513" s="206">
        <f>IFERROR('Tabel 11'!H513/'Tabel 12'!$F513*1000,"nb")</f>
        <v>4.567368688150216</v>
      </c>
      <c r="J513" s="206">
        <f>IFERROR('Tabel 11'!I513/'Tabel 12'!$F513*1000,"nb")</f>
        <v>0</v>
      </c>
      <c r="K513" s="206">
        <f>IFERROR('Tabel 11'!J513/'Tabel 12'!$F513*1000,"nb")</f>
        <v>0.12687135244861711</v>
      </c>
      <c r="L513" s="206">
        <f>IFERROR('Tabel 11'!K513/'Tabel 12'!$F513*1000,"nb")</f>
        <v>1.0572612704051425</v>
      </c>
      <c r="M513" s="206">
        <f>IFERROR('Tabel 11'!L513/'Tabel 12'!$F513*1000,"nb")</f>
        <v>0</v>
      </c>
      <c r="N513" s="206">
        <f>IFERROR('Tabel 11'!M513/'Tabel 12'!$F513*1000,"nb")</f>
        <v>3.3832360652964559</v>
      </c>
      <c r="O513" s="206">
        <f>IFERROR('Tabel 11'!N513/'Tabel 12'!$F513*1000,"nb")</f>
        <v>1.0995517212213484</v>
      </c>
      <c r="P513" s="206">
        <f>IFERROR('Tabel 11'!O513/'Tabel 12'!$F513*1000,"nb")</f>
        <v>1.0995517212213484</v>
      </c>
      <c r="Q513" s="206">
        <f>IFERROR('Tabel 11'!P513/'Tabel 12'!$F513*1000,"nb")</f>
        <v>0</v>
      </c>
      <c r="R513" s="206">
        <f>IFERROR('Tabel 11'!Q513/'Tabel 12'!$F513*1000,"nb")</f>
        <v>5.1594349995770958</v>
      </c>
      <c r="S513" s="206">
        <f>IFERROR('Tabel 11'!R513/'Tabel 12'!$F513*1000,"nb")</f>
        <v>15.605176351179903</v>
      </c>
      <c r="T513" s="206">
        <f>IFERROR('Tabel 11'!S513/'Tabel 12'!$F513*1000,"nb")</f>
        <v>15.605176351179903</v>
      </c>
      <c r="U513" s="206">
        <f>IFERROR('Tabel 11'!T513/'Tabel 12'!$F513*1000,"nb")</f>
        <v>0</v>
      </c>
      <c r="V513" s="206">
        <f>IFERROR('Tabel 11'!U513/'Tabel 12'!$F513*1000,"nb")</f>
        <v>0</v>
      </c>
      <c r="W513" s="206">
        <f>IFERROR('Tabel 11'!V513/'Tabel 12'!$F513*1000,"nb")</f>
        <v>0</v>
      </c>
      <c r="X513" s="206"/>
      <c r="Y513" s="206">
        <f>IFERROR('Tabel 11'!X513/'Tabel 12'!$F513*1000,"nb")</f>
        <v>1.6070371310158167</v>
      </c>
      <c r="Z513" s="1"/>
    </row>
    <row r="514" spans="4:26" x14ac:dyDescent="0.25">
      <c r="D514" s="1" t="s">
        <v>116</v>
      </c>
      <c r="E514" s="1" t="s">
        <v>117</v>
      </c>
      <c r="F514" s="94">
        <v>24112</v>
      </c>
      <c r="H514" s="206">
        <f>IFERROR('Tabel 11'!G514/'Tabel 12'!$F514*1000,"nb")</f>
        <v>39.150630391506304</v>
      </c>
      <c r="I514" s="206">
        <f>IFERROR('Tabel 11'!H514/'Tabel 12'!$F514*1000,"nb")</f>
        <v>19.11911081619111</v>
      </c>
      <c r="J514" s="206">
        <f>IFERROR('Tabel 11'!I514/'Tabel 12'!$F514*1000,"nb")</f>
        <v>7.0919044459190443</v>
      </c>
      <c r="K514" s="206">
        <f>IFERROR('Tabel 11'!J514/'Tabel 12'!$F514*1000,"nb")</f>
        <v>0</v>
      </c>
      <c r="L514" s="206">
        <f>IFERROR('Tabel 11'!K514/'Tabel 12'!$F514*1000,"nb")</f>
        <v>0</v>
      </c>
      <c r="M514" s="206">
        <f>IFERROR('Tabel 11'!L514/'Tabel 12'!$F514*1000,"nb")</f>
        <v>7.4236894492368952</v>
      </c>
      <c r="N514" s="206">
        <f>IFERROR('Tabel 11'!M514/'Tabel 12'!$F514*1000,"nb")</f>
        <v>4.603516921035169</v>
      </c>
      <c r="O514" s="206">
        <f>IFERROR('Tabel 11'!N514/'Tabel 12'!$F514*1000,"nb")</f>
        <v>0</v>
      </c>
      <c r="P514" s="206">
        <f>IFERROR('Tabel 11'!O514/'Tabel 12'!$F514*1000,"nb")</f>
        <v>0</v>
      </c>
      <c r="Q514" s="206">
        <f>IFERROR('Tabel 11'!P514/'Tabel 12'!$F514*1000,"nb")</f>
        <v>0</v>
      </c>
      <c r="R514" s="206">
        <f>IFERROR('Tabel 11'!Q514/'Tabel 12'!$F514*1000,"nb")</f>
        <v>1.617451891174519</v>
      </c>
      <c r="S514" s="206">
        <f>IFERROR('Tabel 11'!R514/'Tabel 12'!$F514*1000,"nb")</f>
        <v>18.414067684140676</v>
      </c>
      <c r="T514" s="206">
        <f>IFERROR('Tabel 11'!S514/'Tabel 12'!$F514*1000,"nb")</f>
        <v>17.294293297942932</v>
      </c>
      <c r="U514" s="206">
        <f>IFERROR('Tabel 11'!T514/'Tabel 12'!$F514*1000,"nb")</f>
        <v>0.4976775049767751</v>
      </c>
      <c r="V514" s="206">
        <f>IFERROR('Tabel 11'!U514/'Tabel 12'!$F514*1000,"nb")</f>
        <v>0.62209688122096884</v>
      </c>
      <c r="W514" s="206">
        <f>IFERROR('Tabel 11'!V514/'Tabel 12'!$F514*1000,"nb")</f>
        <v>0.24883875248838755</v>
      </c>
      <c r="X514" s="206"/>
      <c r="Y514" s="206">
        <f>IFERROR('Tabel 11'!X514/'Tabel 12'!$F514*1000,"nb")</f>
        <v>0.12441937624419377</v>
      </c>
      <c r="Z514" s="1"/>
    </row>
    <row r="515" spans="4:26" x14ac:dyDescent="0.25">
      <c r="D515" s="1" t="s">
        <v>118</v>
      </c>
      <c r="E515" s="1" t="s">
        <v>119</v>
      </c>
      <c r="F515" s="94">
        <v>31419</v>
      </c>
      <c r="H515" s="206">
        <f>IFERROR('Tabel 11'!G515/'Tabel 12'!$F515*1000,"nb")</f>
        <v>50.256214392565006</v>
      </c>
      <c r="I515" s="206">
        <f>IFERROR('Tabel 11'!H515/'Tabel 12'!$F515*1000,"nb")</f>
        <v>16.327699799484389</v>
      </c>
      <c r="J515" s="206">
        <f>IFERROR('Tabel 11'!I515/'Tabel 12'!$F515*1000,"nb")</f>
        <v>1.5595658677870077</v>
      </c>
      <c r="K515" s="206">
        <f>IFERROR('Tabel 11'!J515/'Tabel 12'!$F515*1000,"nb")</f>
        <v>0.25462299882236866</v>
      </c>
      <c r="L515" s="206">
        <f>IFERROR('Tabel 11'!K515/'Tabel 12'!$F515*1000,"nb")</f>
        <v>12.412871192590471</v>
      </c>
      <c r="M515" s="206">
        <f>IFERROR('Tabel 11'!L515/'Tabel 12'!$F515*1000,"nb")</f>
        <v>0</v>
      </c>
      <c r="N515" s="206">
        <f>IFERROR('Tabel 11'!M515/'Tabel 12'!$F515*1000,"nb")</f>
        <v>2.1006397402845414</v>
      </c>
      <c r="O515" s="206">
        <f>IFERROR('Tabel 11'!N515/'Tabel 12'!$F515*1000,"nb")</f>
        <v>3.8193449823355294</v>
      </c>
      <c r="P515" s="206">
        <f>IFERROR('Tabel 11'!O515/'Tabel 12'!$F515*1000,"nb")</f>
        <v>3.8193449823355294</v>
      </c>
      <c r="Q515" s="206">
        <f>IFERROR('Tabel 11'!P515/'Tabel 12'!$F515*1000,"nb")</f>
        <v>0</v>
      </c>
      <c r="R515" s="206">
        <f>IFERROR('Tabel 11'!Q515/'Tabel 12'!$F515*1000,"nb")</f>
        <v>1.6232216174926</v>
      </c>
      <c r="S515" s="206">
        <f>IFERROR('Tabel 11'!R515/'Tabel 12'!$F515*1000,"nb")</f>
        <v>28.485947993252491</v>
      </c>
      <c r="T515" s="206">
        <f>IFERROR('Tabel 11'!S515/'Tabel 12'!$F515*1000,"nb")</f>
        <v>27.658423247079792</v>
      </c>
      <c r="U515" s="206">
        <f>IFERROR('Tabel 11'!T515/'Tabel 12'!$F515*1000,"nb")</f>
        <v>0.827524746172698</v>
      </c>
      <c r="V515" s="206">
        <f>IFERROR('Tabel 11'!U515/'Tabel 12'!$F515*1000,"nb")</f>
        <v>0</v>
      </c>
      <c r="W515" s="206">
        <f>IFERROR('Tabel 11'!V515/'Tabel 12'!$F515*1000,"nb")</f>
        <v>0</v>
      </c>
      <c r="X515" s="206"/>
      <c r="Y515" s="206">
        <f>IFERROR('Tabel 11'!X515/'Tabel 12'!$F515*1000,"nb")</f>
        <v>-9.5483624558388241E-2</v>
      </c>
      <c r="Z515" s="1"/>
    </row>
    <row r="516" spans="4:26" x14ac:dyDescent="0.25">
      <c r="D516" s="1" t="s">
        <v>120</v>
      </c>
      <c r="E516" s="1" t="s">
        <v>121</v>
      </c>
      <c r="F516" s="94">
        <v>43761</v>
      </c>
      <c r="H516" s="206">
        <f>IFERROR('Tabel 11'!G516/'Tabel 12'!$F516*1000,"nb")</f>
        <v>36.745046959621583</v>
      </c>
      <c r="I516" s="206">
        <f>IFERROR('Tabel 11'!H516/'Tabel 12'!$F516*1000,"nb")</f>
        <v>12.77393112588835</v>
      </c>
      <c r="J516" s="206">
        <f>IFERROR('Tabel 11'!I516/'Tabel 12'!$F516*1000,"nb")</f>
        <v>1.5081922259546172</v>
      </c>
      <c r="K516" s="206">
        <f>IFERROR('Tabel 11'!J516/'Tabel 12'!$F516*1000,"nb")</f>
        <v>0</v>
      </c>
      <c r="L516" s="206">
        <f>IFERROR('Tabel 11'!K516/'Tabel 12'!$F516*1000,"nb")</f>
        <v>1.9423687758506434</v>
      </c>
      <c r="M516" s="206">
        <f>IFERROR('Tabel 11'!L516/'Tabel 12'!$F516*1000,"nb")</f>
        <v>0.57128493407371861</v>
      </c>
      <c r="N516" s="206">
        <f>IFERROR('Tabel 11'!M516/'Tabel 12'!$F516*1000,"nb")</f>
        <v>8.7520851900093692</v>
      </c>
      <c r="O516" s="206">
        <f>IFERROR('Tabel 11'!N516/'Tabel 12'!$F516*1000,"nb")</f>
        <v>0</v>
      </c>
      <c r="P516" s="206">
        <f>IFERROR('Tabel 11'!O516/'Tabel 12'!$F516*1000,"nb")</f>
        <v>0</v>
      </c>
      <c r="Q516" s="206">
        <f>IFERROR('Tabel 11'!P516/'Tabel 12'!$F516*1000,"nb")</f>
        <v>0</v>
      </c>
      <c r="R516" s="206">
        <f>IFERROR('Tabel 11'!Q516/'Tabel 12'!$F516*1000,"nb")</f>
        <v>0</v>
      </c>
      <c r="S516" s="206">
        <f>IFERROR('Tabel 11'!R516/'Tabel 12'!$F516*1000,"nb")</f>
        <v>23.971115833733233</v>
      </c>
      <c r="T516" s="206">
        <f>IFERROR('Tabel 11'!S516/'Tabel 12'!$F516*1000,"nb")</f>
        <v>23.331276707570666</v>
      </c>
      <c r="U516" s="206">
        <f>IFERROR('Tabel 11'!T516/'Tabel 12'!$F516*1000,"nb")</f>
        <v>0.63983912616256489</v>
      </c>
      <c r="V516" s="206">
        <f>IFERROR('Tabel 11'!U516/'Tabel 12'!$F516*1000,"nb")</f>
        <v>0</v>
      </c>
      <c r="W516" s="206">
        <f>IFERROR('Tabel 11'!V516/'Tabel 12'!$F516*1000,"nb")</f>
        <v>0</v>
      </c>
      <c r="X516" s="206"/>
      <c r="Y516" s="206">
        <f>IFERROR('Tabel 11'!X516/'Tabel 12'!$F516*1000,"nb")</f>
        <v>0.13710838417769247</v>
      </c>
      <c r="Z516" s="1"/>
    </row>
    <row r="517" spans="4:26" x14ac:dyDescent="0.25">
      <c r="D517" s="1" t="s">
        <v>126</v>
      </c>
      <c r="E517" s="1" t="s">
        <v>127</v>
      </c>
      <c r="F517" s="94">
        <v>42159</v>
      </c>
      <c r="H517" s="206">
        <f>IFERROR('Tabel 11'!G517/'Tabel 12'!$F517*1000,"nb")</f>
        <v>175.52598496169264</v>
      </c>
      <c r="I517" s="206">
        <f>IFERROR('Tabel 11'!H517/'Tabel 12'!$F517*1000,"nb")</f>
        <v>135.36848596978106</v>
      </c>
      <c r="J517" s="206">
        <f>IFERROR('Tabel 11'!I517/'Tabel 12'!$F517*1000,"nb")</f>
        <v>131.45473089968925</v>
      </c>
      <c r="K517" s="206">
        <f>IFERROR('Tabel 11'!J517/'Tabel 12'!$F517*1000,"nb")</f>
        <v>1.3045850233639318</v>
      </c>
      <c r="L517" s="206">
        <f>IFERROR('Tabel 11'!K517/'Tabel 12'!$F517*1000,"nb")</f>
        <v>0</v>
      </c>
      <c r="M517" s="206">
        <f>IFERROR('Tabel 11'!L517/'Tabel 12'!$F517*1000,"nb")</f>
        <v>0</v>
      </c>
      <c r="N517" s="206">
        <f>IFERROR('Tabel 11'!M517/'Tabel 12'!$F517*1000,"nb")</f>
        <v>2.6091700467278636</v>
      </c>
      <c r="O517" s="206">
        <f>IFERROR('Tabel 11'!N517/'Tabel 12'!$F517*1000,"nb")</f>
        <v>19.829692355131765</v>
      </c>
      <c r="P517" s="206">
        <f>IFERROR('Tabel 11'!O517/'Tabel 12'!$F517*1000,"nb")</f>
        <v>9.0134965250598924</v>
      </c>
      <c r="Q517" s="206">
        <f>IFERROR('Tabel 11'!P517/'Tabel 12'!$F517*1000,"nb")</f>
        <v>10.816195830071871</v>
      </c>
      <c r="R517" s="206">
        <f>IFERROR('Tabel 11'!Q517/'Tabel 12'!$F517*1000,"nb")</f>
        <v>3.3919210607462227</v>
      </c>
      <c r="S517" s="206">
        <f>IFERROR('Tabel 11'!R517/'Tabel 12'!$F517*1000,"nb")</f>
        <v>16.935885576033588</v>
      </c>
      <c r="T517" s="206">
        <f>IFERROR('Tabel 11'!S517/'Tabel 12'!$F517*1000,"nb")</f>
        <v>16.105695106620178</v>
      </c>
      <c r="U517" s="206">
        <f>IFERROR('Tabel 11'!T517/'Tabel 12'!$F517*1000,"nb")</f>
        <v>0.59299319243815085</v>
      </c>
      <c r="V517" s="206">
        <f>IFERROR('Tabel 11'!U517/'Tabel 12'!$F517*1000,"nb")</f>
        <v>0.23719727697526033</v>
      </c>
      <c r="W517" s="206">
        <f>IFERROR('Tabel 11'!V517/'Tabel 12'!$F517*1000,"nb")</f>
        <v>0</v>
      </c>
      <c r="X517" s="206"/>
      <c r="Y517" s="206">
        <f>IFERROR('Tabel 11'!X517/'Tabel 12'!$F517*1000,"nb")</f>
        <v>43.691738418842952</v>
      </c>
      <c r="Z517" s="1"/>
    </row>
    <row r="518" spans="4:26" x14ac:dyDescent="0.25">
      <c r="D518" s="1" t="s">
        <v>128</v>
      </c>
      <c r="E518" s="1" t="s">
        <v>129</v>
      </c>
      <c r="F518" s="94">
        <v>24552</v>
      </c>
      <c r="H518" s="206">
        <f>IFERROR('Tabel 11'!G518/'Tabel 12'!$F518*1000,"nb")</f>
        <v>40.281850765721728</v>
      </c>
      <c r="I518" s="206">
        <f>IFERROR('Tabel 11'!H518/'Tabel 12'!$F518*1000,"nb")</f>
        <v>7.5350276963180187</v>
      </c>
      <c r="J518" s="206">
        <f>IFERROR('Tabel 11'!I518/'Tabel 12'!$F518*1000,"nb")</f>
        <v>0</v>
      </c>
      <c r="K518" s="206">
        <f>IFERROR('Tabel 11'!J518/'Tabel 12'!$F518*1000,"nb")</f>
        <v>0</v>
      </c>
      <c r="L518" s="206">
        <f>IFERROR('Tabel 11'!K518/'Tabel 12'!$F518*1000,"nb")</f>
        <v>1.3440860215053765</v>
      </c>
      <c r="M518" s="206">
        <f>IFERROR('Tabel 11'!L518/'Tabel 12'!$F518*1000,"nb")</f>
        <v>0</v>
      </c>
      <c r="N518" s="206">
        <f>IFERROR('Tabel 11'!M518/'Tabel 12'!$F518*1000,"nb")</f>
        <v>6.1909416748126427</v>
      </c>
      <c r="O518" s="206">
        <f>IFERROR('Tabel 11'!N518/'Tabel 12'!$F518*1000,"nb")</f>
        <v>0</v>
      </c>
      <c r="P518" s="206">
        <f>IFERROR('Tabel 11'!O518/'Tabel 12'!$F518*1000,"nb")</f>
        <v>0</v>
      </c>
      <c r="Q518" s="206">
        <f>IFERROR('Tabel 11'!P518/'Tabel 12'!$F518*1000,"nb")</f>
        <v>0</v>
      </c>
      <c r="R518" s="206">
        <f>IFERROR('Tabel 11'!Q518/'Tabel 12'!$F518*1000,"nb")</f>
        <v>15.843923101987619</v>
      </c>
      <c r="S518" s="206">
        <f>IFERROR('Tabel 11'!R518/'Tabel 12'!$F518*1000,"nb")</f>
        <v>16.902899967416097</v>
      </c>
      <c r="T518" s="206">
        <f>IFERROR('Tabel 11'!S518/'Tabel 12'!$F518*1000,"nb")</f>
        <v>16.332681655262302</v>
      </c>
      <c r="U518" s="206">
        <f>IFERROR('Tabel 11'!T518/'Tabel 12'!$F518*1000,"nb")</f>
        <v>0.57021831215379604</v>
      </c>
      <c r="V518" s="206">
        <f>IFERROR('Tabel 11'!U518/'Tabel 12'!$F518*1000,"nb")</f>
        <v>0</v>
      </c>
      <c r="W518" s="206">
        <f>IFERROR('Tabel 11'!V518/'Tabel 12'!$F518*1000,"nb")</f>
        <v>0</v>
      </c>
      <c r="X518" s="206"/>
      <c r="Y518" s="206">
        <f>IFERROR('Tabel 11'!X518/'Tabel 12'!$F518*1000,"nb")</f>
        <v>2.688172043010753</v>
      </c>
      <c r="Z518" s="1"/>
    </row>
    <row r="519" spans="4:26" x14ac:dyDescent="0.25">
      <c r="D519" s="1" t="s">
        <v>132</v>
      </c>
      <c r="E519" s="1" t="s">
        <v>133</v>
      </c>
      <c r="F519" s="94">
        <v>28854</v>
      </c>
      <c r="H519" s="206">
        <f>IFERROR('Tabel 11'!G519/'Tabel 12'!$F519*1000,"nb")</f>
        <v>86.677756983433838</v>
      </c>
      <c r="I519" s="206">
        <f>IFERROR('Tabel 11'!H519/'Tabel 12'!$F519*1000,"nb")</f>
        <v>53.164206002633946</v>
      </c>
      <c r="J519" s="206">
        <f>IFERROR('Tabel 11'!I519/'Tabel 12'!$F519*1000,"nb")</f>
        <v>21.314202536909963</v>
      </c>
      <c r="K519" s="206">
        <f>IFERROR('Tabel 11'!J519/'Tabel 12'!$F519*1000,"nb")</f>
        <v>0</v>
      </c>
      <c r="L519" s="206">
        <f>IFERROR('Tabel 11'!K519/'Tabel 12'!$F519*1000,"nb")</f>
        <v>30.844943508698968</v>
      </c>
      <c r="M519" s="206">
        <f>IFERROR('Tabel 11'!L519/'Tabel 12'!$F519*1000,"nb")</f>
        <v>0</v>
      </c>
      <c r="N519" s="206">
        <f>IFERROR('Tabel 11'!M519/'Tabel 12'!$F519*1000,"nb")</f>
        <v>1.0050599570250225</v>
      </c>
      <c r="O519" s="206">
        <f>IFERROR('Tabel 11'!N519/'Tabel 12'!$F519*1000,"nb")</f>
        <v>8.1444513758924231</v>
      </c>
      <c r="P519" s="206">
        <f>IFERROR('Tabel 11'!O519/'Tabel 12'!$F519*1000,"nb")</f>
        <v>8.1444513758924231</v>
      </c>
      <c r="Q519" s="206">
        <f>IFERROR('Tabel 11'!P519/'Tabel 12'!$F519*1000,"nb")</f>
        <v>0</v>
      </c>
      <c r="R519" s="206">
        <f>IFERROR('Tabel 11'!Q519/'Tabel 12'!$F519*1000,"nb")</f>
        <v>11.124974007070076</v>
      </c>
      <c r="S519" s="206">
        <f>IFERROR('Tabel 11'!R519/'Tabel 12'!$F519*1000,"nb")</f>
        <v>14.244125597837389</v>
      </c>
      <c r="T519" s="206">
        <f>IFERROR('Tabel 11'!S519/'Tabel 12'!$F519*1000,"nb")</f>
        <v>13.724266999376169</v>
      </c>
      <c r="U519" s="206">
        <f>IFERROR('Tabel 11'!T519/'Tabel 12'!$F519*1000,"nb")</f>
        <v>0.51985859846121851</v>
      </c>
      <c r="V519" s="206">
        <f>IFERROR('Tabel 11'!U519/'Tabel 12'!$F519*1000,"nb")</f>
        <v>0</v>
      </c>
      <c r="W519" s="206">
        <f>IFERROR('Tabel 11'!V519/'Tabel 12'!$F519*1000,"nb")</f>
        <v>0</v>
      </c>
      <c r="X519" s="206"/>
      <c r="Y519" s="206">
        <f>IFERROR('Tabel 11'!X519/'Tabel 12'!$F519*1000,"nb")</f>
        <v>1.7328619948707287</v>
      </c>
      <c r="Z519" s="1"/>
    </row>
    <row r="520" spans="4:26" x14ac:dyDescent="0.25">
      <c r="D520" s="1" t="s">
        <v>134</v>
      </c>
      <c r="E520" s="1" t="s">
        <v>135</v>
      </c>
      <c r="F520" s="94">
        <v>41110</v>
      </c>
      <c r="H520" s="206">
        <f>IFERROR('Tabel 11'!G520/'Tabel 12'!$F520*1000,"nb")</f>
        <v>39.333495499878374</v>
      </c>
      <c r="I520" s="206">
        <f>IFERROR('Tabel 11'!H520/'Tabel 12'!$F520*1000,"nb")</f>
        <v>12.089515932863051</v>
      </c>
      <c r="J520" s="206">
        <f>IFERROR('Tabel 11'!I520/'Tabel 12'!$F520*1000,"nb")</f>
        <v>9.2434930673801983</v>
      </c>
      <c r="K520" s="206">
        <f>IFERROR('Tabel 11'!J520/'Tabel 12'!$F520*1000,"nb")</f>
        <v>0.17027487229384577</v>
      </c>
      <c r="L520" s="206">
        <f>IFERROR('Tabel 11'!K520/'Tabel 12'!$F520*1000,"nb")</f>
        <v>2.6757479931890051</v>
      </c>
      <c r="M520" s="206">
        <f>IFERROR('Tabel 11'!L520/'Tabel 12'!$F520*1000,"nb")</f>
        <v>0</v>
      </c>
      <c r="N520" s="206">
        <f>IFERROR('Tabel 11'!M520/'Tabel 12'!$F520*1000,"nb")</f>
        <v>0</v>
      </c>
      <c r="O520" s="206">
        <f>IFERROR('Tabel 11'!N520/'Tabel 12'!$F520*1000,"nb")</f>
        <v>7.0299197275602046</v>
      </c>
      <c r="P520" s="206">
        <f>IFERROR('Tabel 11'!O520/'Tabel 12'!$F520*1000,"nb")</f>
        <v>5.7236682072488447</v>
      </c>
      <c r="Q520" s="206">
        <f>IFERROR('Tabel 11'!P520/'Tabel 12'!$F520*1000,"nb")</f>
        <v>1.3062515203113598</v>
      </c>
      <c r="R520" s="206">
        <f>IFERROR('Tabel 11'!Q520/'Tabel 12'!$F520*1000,"nb")</f>
        <v>1.9703235222573583</v>
      </c>
      <c r="S520" s="206">
        <f>IFERROR('Tabel 11'!R520/'Tabel 12'!$F520*1000,"nb")</f>
        <v>18.243736317197762</v>
      </c>
      <c r="T520" s="206">
        <f>IFERROR('Tabel 11'!S520/'Tabel 12'!$F520*1000,"nb")</f>
        <v>17.392361955728532</v>
      </c>
      <c r="U520" s="206">
        <f>IFERROR('Tabel 11'!T520/'Tabel 12'!$F520*1000,"nb")</f>
        <v>0.85137436146922896</v>
      </c>
      <c r="V520" s="206">
        <f>IFERROR('Tabel 11'!U520/'Tabel 12'!$F520*1000,"nb")</f>
        <v>0</v>
      </c>
      <c r="W520" s="206">
        <f>IFERROR('Tabel 11'!V520/'Tabel 12'!$F520*1000,"nb")</f>
        <v>0</v>
      </c>
      <c r="X520" s="206"/>
      <c r="Y520" s="206">
        <f>IFERROR('Tabel 11'!X520/'Tabel 12'!$F520*1000,"nb")</f>
        <v>1.1189491607881294</v>
      </c>
      <c r="Z520" s="1"/>
    </row>
    <row r="521" spans="4:26" x14ac:dyDescent="0.25">
      <c r="D521" s="1" t="s">
        <v>136</v>
      </c>
      <c r="E521" s="1" t="s">
        <v>137</v>
      </c>
      <c r="F521" s="94">
        <v>28881</v>
      </c>
      <c r="H521" s="206">
        <f>IFERROR('Tabel 11'!G521/'Tabel 12'!$F521*1000,"nb")</f>
        <v>56.576988331428971</v>
      </c>
      <c r="I521" s="206">
        <f>IFERROR('Tabel 11'!H521/'Tabel 12'!$F521*1000,"nb")</f>
        <v>16.723797652435856</v>
      </c>
      <c r="J521" s="206">
        <f>IFERROR('Tabel 11'!I521/'Tabel 12'!$F521*1000,"nb")</f>
        <v>16.723797652435856</v>
      </c>
      <c r="K521" s="206">
        <f>IFERROR('Tabel 11'!J521/'Tabel 12'!$F521*1000,"nb")</f>
        <v>0</v>
      </c>
      <c r="L521" s="206">
        <f>IFERROR('Tabel 11'!K521/'Tabel 12'!$F521*1000,"nb")</f>
        <v>0</v>
      </c>
      <c r="M521" s="206">
        <f>IFERROR('Tabel 11'!L521/'Tabel 12'!$F521*1000,"nb")</f>
        <v>0</v>
      </c>
      <c r="N521" s="206">
        <f>IFERROR('Tabel 11'!M521/'Tabel 12'!$F521*1000,"nb")</f>
        <v>0</v>
      </c>
      <c r="O521" s="206">
        <f>IFERROR('Tabel 11'!N521/'Tabel 12'!$F521*1000,"nb")</f>
        <v>13.088189467123716</v>
      </c>
      <c r="P521" s="206">
        <f>IFERROR('Tabel 11'!O521/'Tabel 12'!$F521*1000,"nb")</f>
        <v>2.8738617083895988</v>
      </c>
      <c r="Q521" s="206">
        <f>IFERROR('Tabel 11'!P521/'Tabel 12'!$F521*1000,"nb")</f>
        <v>10.214327758734116</v>
      </c>
      <c r="R521" s="206">
        <f>IFERROR('Tabel 11'!Q521/'Tabel 12'!$F521*1000,"nb")</f>
        <v>11.253072954537586</v>
      </c>
      <c r="S521" s="206">
        <f>IFERROR('Tabel 11'!R521/'Tabel 12'!$F521*1000,"nb")</f>
        <v>15.51192825733181</v>
      </c>
      <c r="T521" s="206">
        <f>IFERROR('Tabel 11'!S521/'Tabel 12'!$F521*1000,"nb")</f>
        <v>15.51192825733181</v>
      </c>
      <c r="U521" s="206">
        <f>IFERROR('Tabel 11'!T521/'Tabel 12'!$F521*1000,"nb")</f>
        <v>0</v>
      </c>
      <c r="V521" s="206">
        <f>IFERROR('Tabel 11'!U521/'Tabel 12'!$F521*1000,"nb")</f>
        <v>0</v>
      </c>
      <c r="W521" s="206">
        <f>IFERROR('Tabel 11'!V521/'Tabel 12'!$F521*1000,"nb")</f>
        <v>1.2811190748242789</v>
      </c>
      <c r="X521" s="206"/>
      <c r="Y521" s="206">
        <f>IFERROR('Tabel 11'!X521/'Tabel 12'!$F521*1000,"nb")</f>
        <v>-1.5927426335653199</v>
      </c>
      <c r="Z521" s="1"/>
    </row>
    <row r="522" spans="4:26" x14ac:dyDescent="0.25">
      <c r="D522" s="1" t="s">
        <v>138</v>
      </c>
      <c r="E522" s="1" t="s">
        <v>139</v>
      </c>
      <c r="F522" s="94">
        <v>43750</v>
      </c>
      <c r="H522" s="206">
        <f>IFERROR('Tabel 11'!G522/'Tabel 12'!$F522*1000,"nb")</f>
        <v>54.4</v>
      </c>
      <c r="I522" s="206">
        <f>IFERROR('Tabel 11'!H522/'Tabel 12'!$F522*1000,"nb")</f>
        <v>31.337142857142855</v>
      </c>
      <c r="J522" s="206">
        <f>IFERROR('Tabel 11'!I522/'Tabel 12'!$F522*1000,"nb")</f>
        <v>16.068571428571428</v>
      </c>
      <c r="K522" s="206">
        <f>IFERROR('Tabel 11'!J522/'Tabel 12'!$F522*1000,"nb")</f>
        <v>0.45714285714285713</v>
      </c>
      <c r="L522" s="206">
        <f>IFERROR('Tabel 11'!K522/'Tabel 12'!$F522*1000,"nb")</f>
        <v>8.982857142857144</v>
      </c>
      <c r="M522" s="206">
        <f>IFERROR('Tabel 11'!L522/'Tabel 12'!$F522*1000,"nb")</f>
        <v>1.0742857142857143</v>
      </c>
      <c r="N522" s="206">
        <f>IFERROR('Tabel 11'!M522/'Tabel 12'!$F522*1000,"nb")</f>
        <v>4.7542857142857144</v>
      </c>
      <c r="O522" s="206">
        <f>IFERROR('Tabel 11'!N522/'Tabel 12'!$F522*1000,"nb")</f>
        <v>6.3542857142857141</v>
      </c>
      <c r="P522" s="206">
        <f>IFERROR('Tabel 11'!O522/'Tabel 12'!$F522*1000,"nb")</f>
        <v>2.6285714285714286</v>
      </c>
      <c r="Q522" s="206">
        <f>IFERROR('Tabel 11'!P522/'Tabel 12'!$F522*1000,"nb")</f>
        <v>3.725714285714286</v>
      </c>
      <c r="R522" s="206">
        <f>IFERROR('Tabel 11'!Q522/'Tabel 12'!$F522*1000,"nb")</f>
        <v>3.1314285714285717</v>
      </c>
      <c r="S522" s="206">
        <f>IFERROR('Tabel 11'!R522/'Tabel 12'!$F522*1000,"nb")</f>
        <v>13.577142857142857</v>
      </c>
      <c r="T522" s="206">
        <f>IFERROR('Tabel 11'!S522/'Tabel 12'!$F522*1000,"nb")</f>
        <v>12.754285714285714</v>
      </c>
      <c r="U522" s="206">
        <f>IFERROR('Tabel 11'!T522/'Tabel 12'!$F522*1000,"nb")</f>
        <v>0.82285714285714284</v>
      </c>
      <c r="V522" s="206">
        <f>IFERROR('Tabel 11'!U522/'Tabel 12'!$F522*1000,"nb")</f>
        <v>0</v>
      </c>
      <c r="W522" s="206">
        <f>IFERROR('Tabel 11'!V522/'Tabel 12'!$F522*1000,"nb")</f>
        <v>0</v>
      </c>
      <c r="X522" s="206"/>
      <c r="Y522" s="206">
        <f>IFERROR('Tabel 11'!X522/'Tabel 12'!$F522*1000,"nb")</f>
        <v>4.8457142857142861</v>
      </c>
      <c r="Z522" s="1"/>
    </row>
    <row r="523" spans="4:26" x14ac:dyDescent="0.25">
      <c r="D523" s="1" t="s">
        <v>140</v>
      </c>
      <c r="E523" s="1" t="s">
        <v>141</v>
      </c>
      <c r="F523" s="94">
        <v>47934</v>
      </c>
      <c r="H523" s="206">
        <f>IFERROR('Tabel 11'!G523/'Tabel 12'!$F523*1000,"nb")</f>
        <v>131.84795760837821</v>
      </c>
      <c r="I523" s="206">
        <f>IFERROR('Tabel 11'!H523/'Tabel 12'!$F523*1000,"nb")</f>
        <v>46.146785162932368</v>
      </c>
      <c r="J523" s="206">
        <f>IFERROR('Tabel 11'!I523/'Tabel 12'!$F523*1000,"nb")</f>
        <v>34.338882630283308</v>
      </c>
      <c r="K523" s="206">
        <f>IFERROR('Tabel 11'!J523/'Tabel 12'!$F523*1000,"nb")</f>
        <v>0</v>
      </c>
      <c r="L523" s="206">
        <f>IFERROR('Tabel 11'!K523/'Tabel 12'!$F523*1000,"nb")</f>
        <v>9.4087703926231896</v>
      </c>
      <c r="M523" s="206">
        <f>IFERROR('Tabel 11'!L523/'Tabel 12'!$F523*1000,"nb")</f>
        <v>1.1056869862727918</v>
      </c>
      <c r="N523" s="206">
        <f>IFERROR('Tabel 11'!M523/'Tabel 12'!$F523*1000,"nb")</f>
        <v>1.2934451537530771</v>
      </c>
      <c r="O523" s="206">
        <f>IFERROR('Tabel 11'!N523/'Tabel 12'!$F523*1000,"nb")</f>
        <v>43.413860725163765</v>
      </c>
      <c r="P523" s="206">
        <f>IFERROR('Tabel 11'!O523/'Tabel 12'!$F523*1000,"nb")</f>
        <v>25.514248758709893</v>
      </c>
      <c r="Q523" s="206">
        <f>IFERROR('Tabel 11'!P523/'Tabel 12'!$F523*1000,"nb")</f>
        <v>17.899611966453875</v>
      </c>
      <c r="R523" s="206">
        <f>IFERROR('Tabel 11'!Q523/'Tabel 12'!$F523*1000,"nb")</f>
        <v>19.130471064380188</v>
      </c>
      <c r="S523" s="206">
        <f>IFERROR('Tabel 11'!R523/'Tabel 12'!$F523*1000,"nb")</f>
        <v>23.156840655901867</v>
      </c>
      <c r="T523" s="206">
        <f>IFERROR('Tabel 11'!S523/'Tabel 12'!$F523*1000,"nb")</f>
        <v>22.635290190678852</v>
      </c>
      <c r="U523" s="206">
        <f>IFERROR('Tabel 11'!T523/'Tabel 12'!$F523*1000,"nb")</f>
        <v>0.52155046522301507</v>
      </c>
      <c r="V523" s="206">
        <f>IFERROR('Tabel 11'!U523/'Tabel 12'!$F523*1000,"nb")</f>
        <v>0</v>
      </c>
      <c r="W523" s="206">
        <f>IFERROR('Tabel 11'!V523/'Tabel 12'!$F523*1000,"nb")</f>
        <v>0</v>
      </c>
      <c r="X523" s="206"/>
      <c r="Y523" s="206">
        <f>IFERROR('Tabel 11'!X523/'Tabel 12'!$F523*1000,"nb")</f>
        <v>18.003922059498478</v>
      </c>
      <c r="Z523" s="1"/>
    </row>
    <row r="524" spans="4:26" x14ac:dyDescent="0.25">
      <c r="D524" s="1" t="s">
        <v>142</v>
      </c>
      <c r="E524" s="1" t="s">
        <v>143</v>
      </c>
      <c r="F524" s="94">
        <v>27851</v>
      </c>
      <c r="H524" s="206">
        <f>IFERROR('Tabel 11'!G524/'Tabel 12'!$F524*1000,"nb")</f>
        <v>47.9336469067538</v>
      </c>
      <c r="I524" s="206">
        <f>IFERROR('Tabel 11'!H524/'Tabel 12'!$F524*1000,"nb")</f>
        <v>16.731894725503572</v>
      </c>
      <c r="J524" s="206">
        <f>IFERROR('Tabel 11'!I524/'Tabel 12'!$F524*1000,"nb")</f>
        <v>6.2798463250870702</v>
      </c>
      <c r="K524" s="206">
        <f>IFERROR('Tabel 11'!J524/'Tabel 12'!$F524*1000,"nb")</f>
        <v>1.1130659581343578</v>
      </c>
      <c r="L524" s="206">
        <f>IFERROR('Tabel 11'!K524/'Tabel 12'!$F524*1000,"nb")</f>
        <v>6.3947434562493273</v>
      </c>
      <c r="M524" s="206">
        <f>IFERROR('Tabel 11'!L524/'Tabel 12'!$F524*1000,"nb")</f>
        <v>0</v>
      </c>
      <c r="N524" s="206">
        <f>IFERROR('Tabel 11'!M524/'Tabel 12'!$F524*1000,"nb")</f>
        <v>2.9442389860328175</v>
      </c>
      <c r="O524" s="206">
        <f>IFERROR('Tabel 11'!N524/'Tabel 12'!$F524*1000,"nb")</f>
        <v>2.1543212092923056</v>
      </c>
      <c r="P524" s="206">
        <f>IFERROR('Tabel 11'!O524/'Tabel 12'!$F524*1000,"nb")</f>
        <v>2.1543212092923056</v>
      </c>
      <c r="Q524" s="206">
        <f>IFERROR('Tabel 11'!P524/'Tabel 12'!$F524*1000,"nb")</f>
        <v>0</v>
      </c>
      <c r="R524" s="206">
        <f>IFERROR('Tabel 11'!Q524/'Tabel 12'!$F524*1000,"nb")</f>
        <v>4.4522638325374313</v>
      </c>
      <c r="S524" s="206">
        <f>IFERROR('Tabel 11'!R524/'Tabel 12'!$F524*1000,"nb")</f>
        <v>24.595167139420486</v>
      </c>
      <c r="T524" s="206">
        <f>IFERROR('Tabel 11'!S524/'Tabel 12'!$F524*1000,"nb")</f>
        <v>23.334889231984487</v>
      </c>
      <c r="U524" s="206">
        <f>IFERROR('Tabel 11'!T524/'Tabel 12'!$F524*1000,"nb")</f>
        <v>0.61398154464830712</v>
      </c>
      <c r="V524" s="206">
        <f>IFERROR('Tabel 11'!U524/'Tabel 12'!$F524*1000,"nb")</f>
        <v>0.64629636278769165</v>
      </c>
      <c r="W524" s="206">
        <f>IFERROR('Tabel 11'!V524/'Tabel 12'!$F524*1000,"nb")</f>
        <v>0</v>
      </c>
      <c r="X524" s="206"/>
      <c r="Y524" s="206">
        <f>IFERROR('Tabel 11'!X524/'Tabel 12'!$F524*1000,"nb")</f>
        <v>1.3644034325517935</v>
      </c>
      <c r="Z524" s="1"/>
    </row>
    <row r="525" spans="4:26" x14ac:dyDescent="0.25">
      <c r="D525" s="1" t="s">
        <v>42</v>
      </c>
      <c r="E525" s="1" t="s">
        <v>43</v>
      </c>
      <c r="F525" s="94">
        <v>41555</v>
      </c>
      <c r="H525" s="206">
        <f>IFERROR('Tabel 11'!G525/'Tabel 12'!$F525*1000,"nb")</f>
        <v>45.481891469137288</v>
      </c>
      <c r="I525" s="206">
        <f>IFERROR('Tabel 11'!H525/'Tabel 12'!$F525*1000,"nb")</f>
        <v>5.6551558175911447</v>
      </c>
      <c r="J525" s="206">
        <f>IFERROR('Tabel 11'!I525/'Tabel 12'!$F525*1000,"nb")</f>
        <v>0.64974130670196129</v>
      </c>
      <c r="K525" s="206">
        <f>IFERROR('Tabel 11'!J525/'Tabel 12'!$F525*1000,"nb")</f>
        <v>0</v>
      </c>
      <c r="L525" s="206">
        <f>IFERROR('Tabel 11'!K525/'Tabel 12'!$F525*1000,"nb")</f>
        <v>0</v>
      </c>
      <c r="M525" s="206">
        <f>IFERROR('Tabel 11'!L525/'Tabel 12'!$F525*1000,"nb")</f>
        <v>0</v>
      </c>
      <c r="N525" s="206">
        <f>IFERROR('Tabel 11'!M525/'Tabel 12'!$F525*1000,"nb")</f>
        <v>5.0054145108891834</v>
      </c>
      <c r="O525" s="206">
        <f>IFERROR('Tabel 11'!N525/'Tabel 12'!$F525*1000,"nb")</f>
        <v>0</v>
      </c>
      <c r="P525" s="206">
        <f>IFERROR('Tabel 11'!O525/'Tabel 12'!$F525*1000,"nb")</f>
        <v>0</v>
      </c>
      <c r="Q525" s="206">
        <f>IFERROR('Tabel 11'!P525/'Tabel 12'!$F525*1000,"nb")</f>
        <v>0</v>
      </c>
      <c r="R525" s="206">
        <f>IFERROR('Tabel 11'!Q525/'Tabel 12'!$F525*1000,"nb")</f>
        <v>0.21658043556732043</v>
      </c>
      <c r="S525" s="206">
        <f>IFERROR('Tabel 11'!R525/'Tabel 12'!$F525*1000,"nb")</f>
        <v>39.610155215978828</v>
      </c>
      <c r="T525" s="206">
        <f>IFERROR('Tabel 11'!S525/'Tabel 12'!$F525*1000,"nb")</f>
        <v>39.610155215978828</v>
      </c>
      <c r="U525" s="206">
        <f>IFERROR('Tabel 11'!T525/'Tabel 12'!$F525*1000,"nb")</f>
        <v>0</v>
      </c>
      <c r="V525" s="206">
        <f>IFERROR('Tabel 11'!U525/'Tabel 12'!$F525*1000,"nb")</f>
        <v>0</v>
      </c>
      <c r="W525" s="206">
        <f>IFERROR('Tabel 11'!V525/'Tabel 12'!$F525*1000,"nb")</f>
        <v>125.32787871495607</v>
      </c>
      <c r="X525" s="206"/>
      <c r="Y525" s="206">
        <f>IFERROR('Tabel 11'!X525/'Tabel 12'!$F525*1000,"nb")</f>
        <v>0.91445072795090843</v>
      </c>
      <c r="Z525" s="1"/>
    </row>
    <row r="526" spans="4:26" x14ac:dyDescent="0.25">
      <c r="D526" s="1" t="s">
        <v>539</v>
      </c>
      <c r="E526" s="1" t="s">
        <v>540</v>
      </c>
      <c r="F526" s="94">
        <v>24868</v>
      </c>
      <c r="H526" s="206">
        <f>IFERROR('Tabel 11'!G526/'Tabel 12'!$F526*1000,"nb")</f>
        <v>50.225188997908958</v>
      </c>
      <c r="I526" s="206">
        <f>IFERROR('Tabel 11'!H526/'Tabel 12'!$F526*1000,"nb")</f>
        <v>30.923274891426733</v>
      </c>
      <c r="J526" s="206">
        <f>IFERROR('Tabel 11'!I526/'Tabel 12'!$F526*1000,"nb")</f>
        <v>19.864886601254625</v>
      </c>
      <c r="K526" s="206">
        <f>IFERROR('Tabel 11'!J526/'Tabel 12'!$F526*1000,"nb")</f>
        <v>0</v>
      </c>
      <c r="L526" s="206">
        <f>IFERROR('Tabel 11'!K526/'Tabel 12'!$F526*1000,"nb")</f>
        <v>11.058388290172109</v>
      </c>
      <c r="M526" s="206">
        <f>IFERROR('Tabel 11'!L526/'Tabel 12'!$F526*1000,"nb")</f>
        <v>0</v>
      </c>
      <c r="N526" s="206">
        <f>IFERROR('Tabel 11'!M526/'Tabel 12'!$F526*1000,"nb")</f>
        <v>0</v>
      </c>
      <c r="O526" s="206">
        <f>IFERROR('Tabel 11'!N526/'Tabel 12'!$F526*1000,"nb")</f>
        <v>0</v>
      </c>
      <c r="P526" s="206">
        <f>IFERROR('Tabel 11'!O526/'Tabel 12'!$F526*1000,"nb")</f>
        <v>0</v>
      </c>
      <c r="Q526" s="206">
        <f>IFERROR('Tabel 11'!P526/'Tabel 12'!$F526*1000,"nb")</f>
        <v>0</v>
      </c>
      <c r="R526" s="206">
        <f>IFERROR('Tabel 11'!Q526/'Tabel 12'!$F526*1000,"nb")</f>
        <v>0</v>
      </c>
      <c r="S526" s="206">
        <f>IFERROR('Tabel 11'!R526/'Tabel 12'!$F526*1000,"nb")</f>
        <v>19.301914106482226</v>
      </c>
      <c r="T526" s="206">
        <f>IFERROR('Tabel 11'!S526/'Tabel 12'!$F526*1000,"nb")</f>
        <v>17.693421264275372</v>
      </c>
      <c r="U526" s="206">
        <f>IFERROR('Tabel 11'!T526/'Tabel 12'!$F526*1000,"nb")</f>
        <v>1.6084928422068523</v>
      </c>
      <c r="V526" s="206">
        <f>IFERROR('Tabel 11'!U526/'Tabel 12'!$F526*1000,"nb")</f>
        <v>0</v>
      </c>
      <c r="W526" s="206">
        <f>IFERROR('Tabel 11'!V526/'Tabel 12'!$F526*1000,"nb")</f>
        <v>0</v>
      </c>
      <c r="X526" s="206"/>
      <c r="Y526" s="206">
        <f>IFERROR('Tabel 11'!X526/'Tabel 12'!$F526*1000,"nb")</f>
        <v>7.3186424320411776</v>
      </c>
      <c r="Z526" s="1"/>
    </row>
    <row r="527" spans="4:26" x14ac:dyDescent="0.25">
      <c r="D527" s="1" t="s">
        <v>541</v>
      </c>
      <c r="E527" s="1" t="s">
        <v>542</v>
      </c>
      <c r="F527" s="94">
        <v>43137</v>
      </c>
      <c r="H527" s="206">
        <f>IFERROR('Tabel 11'!G527/'Tabel 12'!$F527*1000,"nb")</f>
        <v>59.067621763219506</v>
      </c>
      <c r="I527" s="206">
        <f>IFERROR('Tabel 11'!H527/'Tabel 12'!$F527*1000,"nb")</f>
        <v>25.894243920532258</v>
      </c>
      <c r="J527" s="206">
        <f>IFERROR('Tabel 11'!I527/'Tabel 12'!$F527*1000,"nb")</f>
        <v>7.1864061014905986E-2</v>
      </c>
      <c r="K527" s="206">
        <f>IFERROR('Tabel 11'!J527/'Tabel 12'!$F527*1000,"nb")</f>
        <v>6.0273083431856639E-2</v>
      </c>
      <c r="L527" s="206">
        <f>IFERROR('Tabel 11'!K527/'Tabel 12'!$F527*1000,"nb")</f>
        <v>5.3086677330366037</v>
      </c>
      <c r="M527" s="206">
        <f>IFERROR('Tabel 11'!L527/'Tabel 12'!$F527*1000,"nb")</f>
        <v>0</v>
      </c>
      <c r="N527" s="206">
        <f>IFERROR('Tabel 11'!M527/'Tabel 12'!$F527*1000,"nb")</f>
        <v>20.453439043048892</v>
      </c>
      <c r="O527" s="206">
        <f>IFERROR('Tabel 11'!N527/'Tabel 12'!$F527*1000,"nb")</f>
        <v>6.722766998168626</v>
      </c>
      <c r="P527" s="206">
        <f>IFERROR('Tabel 11'!O527/'Tabel 12'!$F527*1000,"nb")</f>
        <v>0.25500150682708583</v>
      </c>
      <c r="Q527" s="206">
        <f>IFERROR('Tabel 11'!P527/'Tabel 12'!$F527*1000,"nb")</f>
        <v>6.4677654913415399</v>
      </c>
      <c r="R527" s="206">
        <f>IFERROR('Tabel 11'!Q527/'Tabel 12'!$F527*1000,"nb")</f>
        <v>2.2486496511115748</v>
      </c>
      <c r="S527" s="206">
        <f>IFERROR('Tabel 11'!R527/'Tabel 12'!$F527*1000,"nb")</f>
        <v>24.201961193407051</v>
      </c>
      <c r="T527" s="206">
        <f>IFERROR('Tabel 11'!S527/'Tabel 12'!$F527*1000,"nb")</f>
        <v>23.460138628091894</v>
      </c>
      <c r="U527" s="206">
        <f>IFERROR('Tabel 11'!T527/'Tabel 12'!$F527*1000,"nb")</f>
        <v>0.74182256531515867</v>
      </c>
      <c r="V527" s="206">
        <f>IFERROR('Tabel 11'!U527/'Tabel 12'!$F527*1000,"nb")</f>
        <v>0</v>
      </c>
      <c r="W527" s="206">
        <f>IFERROR('Tabel 11'!V527/'Tabel 12'!$F527*1000,"nb")</f>
        <v>0</v>
      </c>
      <c r="X527" s="206"/>
      <c r="Y527" s="206">
        <f>IFERROR('Tabel 11'!X527/'Tabel 12'!$F527*1000,"nb")</f>
        <v>0.53318496882027033</v>
      </c>
      <c r="Z527" s="1"/>
    </row>
    <row r="528" spans="4:26" x14ac:dyDescent="0.25">
      <c r="D528" s="1" t="s">
        <v>545</v>
      </c>
      <c r="E528" s="1" t="s">
        <v>546</v>
      </c>
      <c r="F528" s="94">
        <v>21866</v>
      </c>
      <c r="H528" s="206">
        <f>IFERROR('Tabel 11'!G528/'Tabel 12'!$F528*1000,"nb")</f>
        <v>52.455867556937712</v>
      </c>
      <c r="I528" s="206">
        <f>IFERROR('Tabel 11'!H528/'Tabel 12'!$F528*1000,"nb")</f>
        <v>5.9910363120826853</v>
      </c>
      <c r="J528" s="206">
        <f>IFERROR('Tabel 11'!I528/'Tabel 12'!$F528*1000,"nb")</f>
        <v>1.3262599469496021</v>
      </c>
      <c r="K528" s="206">
        <f>IFERROR('Tabel 11'!J528/'Tabel 12'!$F528*1000,"nb")</f>
        <v>0</v>
      </c>
      <c r="L528" s="206">
        <f>IFERROR('Tabel 11'!K528/'Tabel 12'!$F528*1000,"nb")</f>
        <v>0.68599652428427693</v>
      </c>
      <c r="M528" s="206">
        <f>IFERROR('Tabel 11'!L528/'Tabel 12'!$F528*1000,"nb")</f>
        <v>0</v>
      </c>
      <c r="N528" s="206">
        <f>IFERROR('Tabel 11'!M528/'Tabel 12'!$F528*1000,"nb")</f>
        <v>3.9787798408488064</v>
      </c>
      <c r="O528" s="206">
        <f>IFERROR('Tabel 11'!N528/'Tabel 12'!$F528*1000,"nb")</f>
        <v>11.204609896643191</v>
      </c>
      <c r="P528" s="206">
        <f>IFERROR('Tabel 11'!O528/'Tabel 12'!$F528*1000,"nb")</f>
        <v>11.204609896643191</v>
      </c>
      <c r="Q528" s="206">
        <f>IFERROR('Tabel 11'!P528/'Tabel 12'!$F528*1000,"nb")</f>
        <v>0</v>
      </c>
      <c r="R528" s="206">
        <f>IFERROR('Tabel 11'!Q528/'Tabel 12'!$F528*1000,"nb")</f>
        <v>17.79017652977225</v>
      </c>
      <c r="S528" s="206">
        <f>IFERROR('Tabel 11'!R528/'Tabel 12'!$F528*1000,"nb")</f>
        <v>17.470044818439586</v>
      </c>
      <c r="T528" s="206">
        <f>IFERROR('Tabel 11'!S528/'Tabel 12'!$F528*1000,"nb")</f>
        <v>16.326717277965791</v>
      </c>
      <c r="U528" s="206">
        <f>IFERROR('Tabel 11'!T528/'Tabel 12'!$F528*1000,"nb")</f>
        <v>0.73172962590322876</v>
      </c>
      <c r="V528" s="206">
        <f>IFERROR('Tabel 11'!U528/'Tabel 12'!$F528*1000,"nb")</f>
        <v>0.41159791457056616</v>
      </c>
      <c r="W528" s="206">
        <f>IFERROR('Tabel 11'!V528/'Tabel 12'!$F528*1000,"nb")</f>
        <v>0</v>
      </c>
      <c r="X528" s="206"/>
      <c r="Y528" s="206">
        <f>IFERROR('Tabel 11'!X528/'Tabel 12'!$F528*1000,"nb")</f>
        <v>3.8415805359919513</v>
      </c>
      <c r="Z528" s="1"/>
    </row>
    <row r="529" spans="4:26" x14ac:dyDescent="0.25">
      <c r="D529" s="1" t="s">
        <v>551</v>
      </c>
      <c r="E529" s="1" t="s">
        <v>552</v>
      </c>
      <c r="F529" s="94">
        <v>30401</v>
      </c>
      <c r="H529" s="206">
        <f>IFERROR('Tabel 11'!G529/'Tabel 12'!$F529*1000,"nb")</f>
        <v>27.137265221538765</v>
      </c>
      <c r="I529" s="206">
        <f>IFERROR('Tabel 11'!H529/'Tabel 12'!$F529*1000,"nb")</f>
        <v>9.1115423834742284</v>
      </c>
      <c r="J529" s="206">
        <f>IFERROR('Tabel 11'!I529/'Tabel 12'!$F529*1000,"nb")</f>
        <v>2.6643860399328969</v>
      </c>
      <c r="K529" s="206">
        <f>IFERROR('Tabel 11'!J529/'Tabel 12'!$F529*1000,"nb")</f>
        <v>0</v>
      </c>
      <c r="L529" s="206">
        <f>IFERROR('Tabel 11'!K529/'Tabel 12'!$F529*1000,"nb")</f>
        <v>5.197197460609849</v>
      </c>
      <c r="M529" s="206">
        <f>IFERROR('Tabel 11'!L529/'Tabel 12'!$F529*1000,"nb")</f>
        <v>0</v>
      </c>
      <c r="N529" s="206">
        <f>IFERROR('Tabel 11'!M529/'Tabel 12'!$F529*1000,"nb")</f>
        <v>1.2499588829314825</v>
      </c>
      <c r="O529" s="206">
        <f>IFERROR('Tabel 11'!N529/'Tabel 12'!$F529*1000,"nb")</f>
        <v>0.72366040590770042</v>
      </c>
      <c r="P529" s="206">
        <f>IFERROR('Tabel 11'!O529/'Tabel 12'!$F529*1000,"nb")</f>
        <v>0.72366040590770042</v>
      </c>
      <c r="Q529" s="206">
        <f>IFERROR('Tabel 11'!P529/'Tabel 12'!$F529*1000,"nb")</f>
        <v>0</v>
      </c>
      <c r="R529" s="206">
        <f>IFERROR('Tabel 11'!Q529/'Tabel 12'!$F529*1000,"nb")</f>
        <v>2.1709812177231012</v>
      </c>
      <c r="S529" s="206">
        <f>IFERROR('Tabel 11'!R529/'Tabel 12'!$F529*1000,"nb")</f>
        <v>15.131081214433737</v>
      </c>
      <c r="T529" s="206">
        <f>IFERROR('Tabel 11'!S529/'Tabel 12'!$F529*1000,"nb")</f>
        <v>13.585079438176376</v>
      </c>
      <c r="U529" s="206">
        <f>IFERROR('Tabel 11'!T529/'Tabel 12'!$F529*1000,"nb")</f>
        <v>0.5591921318377685</v>
      </c>
      <c r="V529" s="206">
        <f>IFERROR('Tabel 11'!U529/'Tabel 12'!$F529*1000,"nb")</f>
        <v>0.9868096444195914</v>
      </c>
      <c r="W529" s="206">
        <f>IFERROR('Tabel 11'!V529/'Tabel 12'!$F529*1000,"nb")</f>
        <v>6.5787309627972773E-2</v>
      </c>
      <c r="X529" s="206"/>
      <c r="Y529" s="206">
        <f>IFERROR('Tabel 11'!X529/'Tabel 12'!$F529*1000,"nb")</f>
        <v>1.3486398473734416</v>
      </c>
      <c r="Z529" s="1"/>
    </row>
    <row r="530" spans="4:26" x14ac:dyDescent="0.25">
      <c r="D530" s="1" t="s">
        <v>557</v>
      </c>
      <c r="E530" s="1" t="s">
        <v>558</v>
      </c>
      <c r="F530" s="94">
        <v>46606</v>
      </c>
      <c r="H530" s="206">
        <f>IFERROR('Tabel 11'!G530/'Tabel 12'!$F530*1000,"nb")</f>
        <v>54.735441788610906</v>
      </c>
      <c r="I530" s="206">
        <f>IFERROR('Tabel 11'!H530/'Tabel 12'!$F530*1000,"nb")</f>
        <v>14.740591340170793</v>
      </c>
      <c r="J530" s="206">
        <f>IFERROR('Tabel 11'!I530/'Tabel 12'!$F530*1000,"nb")</f>
        <v>0</v>
      </c>
      <c r="K530" s="206">
        <f>IFERROR('Tabel 11'!J530/'Tabel 12'!$F530*1000,"nb")</f>
        <v>0</v>
      </c>
      <c r="L530" s="206">
        <f>IFERROR('Tabel 11'!K530/'Tabel 12'!$F530*1000,"nb")</f>
        <v>0.1716517186628331</v>
      </c>
      <c r="M530" s="206">
        <f>IFERROR('Tabel 11'!L530/'Tabel 12'!$F530*1000,"nb")</f>
        <v>0.85825859331416554</v>
      </c>
      <c r="N530" s="206">
        <f>IFERROR('Tabel 11'!M530/'Tabel 12'!$F530*1000,"nb")</f>
        <v>13.710681028193795</v>
      </c>
      <c r="O530" s="206">
        <f>IFERROR('Tabel 11'!N530/'Tabel 12'!$F530*1000,"nb")</f>
        <v>2.724971033772476</v>
      </c>
      <c r="P530" s="206">
        <f>IFERROR('Tabel 11'!O530/'Tabel 12'!$F530*1000,"nb")</f>
        <v>2.724971033772476</v>
      </c>
      <c r="Q530" s="206">
        <f>IFERROR('Tabel 11'!P530/'Tabel 12'!$F530*1000,"nb")</f>
        <v>0</v>
      </c>
      <c r="R530" s="206">
        <f>IFERROR('Tabel 11'!Q530/'Tabel 12'!$F530*1000,"nb")</f>
        <v>2.7464274986053296</v>
      </c>
      <c r="S530" s="206">
        <f>IFERROR('Tabel 11'!R530/'Tabel 12'!$F530*1000,"nb")</f>
        <v>34.523451916062314</v>
      </c>
      <c r="T530" s="206">
        <f>IFERROR('Tabel 11'!S530/'Tabel 12'!$F530*1000,"nb")</f>
        <v>33.836845041410974</v>
      </c>
      <c r="U530" s="206">
        <f>IFERROR('Tabel 11'!T530/'Tabel 12'!$F530*1000,"nb")</f>
        <v>0.68660687465133241</v>
      </c>
      <c r="V530" s="206">
        <f>IFERROR('Tabel 11'!U530/'Tabel 12'!$F530*1000,"nb")</f>
        <v>0</v>
      </c>
      <c r="W530" s="206">
        <f>IFERROR('Tabel 11'!V530/'Tabel 12'!$F530*1000,"nb")</f>
        <v>0</v>
      </c>
      <c r="X530" s="206"/>
      <c r="Y530" s="206">
        <f>IFERROR('Tabel 11'!X530/'Tabel 12'!$F530*1000,"nb")</f>
        <v>10.127451401107153</v>
      </c>
      <c r="Z530" s="1"/>
    </row>
    <row r="531" spans="4:26" x14ac:dyDescent="0.25">
      <c r="D531" s="1" t="s">
        <v>564</v>
      </c>
      <c r="E531" s="1" t="s">
        <v>565</v>
      </c>
      <c r="F531" s="94">
        <v>23914</v>
      </c>
      <c r="H531" s="206">
        <f>IFERROR('Tabel 11'!G531/'Tabel 12'!$F531*1000,"nb")</f>
        <v>17.31203479133562</v>
      </c>
      <c r="I531" s="206">
        <f>IFERROR('Tabel 11'!H531/'Tabel 12'!$F531*1000,"nb")</f>
        <v>7.6942376850380532</v>
      </c>
      <c r="J531" s="206">
        <f>IFERROR('Tabel 11'!I531/'Tabel 12'!$F531*1000,"nb")</f>
        <v>3.1780546959939788</v>
      </c>
      <c r="K531" s="206">
        <f>IFERROR('Tabel 11'!J531/'Tabel 12'!$F531*1000,"nb")</f>
        <v>1.0454127289453876</v>
      </c>
      <c r="L531" s="206">
        <f>IFERROR('Tabel 11'!K531/'Tabel 12'!$F531*1000,"nb")</f>
        <v>2.8017061135736387</v>
      </c>
      <c r="M531" s="206">
        <f>IFERROR('Tabel 11'!L531/'Tabel 12'!$F531*1000,"nb")</f>
        <v>0</v>
      </c>
      <c r="N531" s="206">
        <f>IFERROR('Tabel 11'!M531/'Tabel 12'!$F531*1000,"nb")</f>
        <v>0.66906414652504809</v>
      </c>
      <c r="O531" s="206">
        <f>IFERROR('Tabel 11'!N531/'Tabel 12'!$F531*1000,"nb")</f>
        <v>1.9653759304173288</v>
      </c>
      <c r="P531" s="206">
        <f>IFERROR('Tabel 11'!O531/'Tabel 12'!$F531*1000,"nb")</f>
        <v>1.9235594212595133</v>
      </c>
      <c r="Q531" s="206">
        <f>IFERROR('Tabel 11'!P531/'Tabel 12'!$F531*1000,"nb")</f>
        <v>4.1816509157815505E-2</v>
      </c>
      <c r="R531" s="206">
        <f>IFERROR('Tabel 11'!Q531/'Tabel 12'!$F531*1000,"nb")</f>
        <v>6.8160909927239279</v>
      </c>
      <c r="S531" s="206">
        <f>IFERROR('Tabel 11'!R531/'Tabel 12'!$F531*1000,"nb")</f>
        <v>0.83633018315631014</v>
      </c>
      <c r="T531" s="206">
        <f>IFERROR('Tabel 11'!S531/'Tabel 12'!$F531*1000,"nb")</f>
        <v>0</v>
      </c>
      <c r="U531" s="206">
        <f>IFERROR('Tabel 11'!T531/'Tabel 12'!$F531*1000,"nb")</f>
        <v>0.54361461905160158</v>
      </c>
      <c r="V531" s="206">
        <f>IFERROR('Tabel 11'!U531/'Tabel 12'!$F531*1000,"nb")</f>
        <v>0.29271556410470856</v>
      </c>
      <c r="W531" s="206">
        <f>IFERROR('Tabel 11'!V531/'Tabel 12'!$F531*1000,"nb")</f>
        <v>0</v>
      </c>
      <c r="X531" s="206"/>
      <c r="Y531" s="206">
        <f>IFERROR('Tabel 11'!X531/'Tabel 12'!$F531*1000,"nb")</f>
        <v>2.634440076942377</v>
      </c>
      <c r="Z531" s="1"/>
    </row>
    <row r="532" spans="4:26" x14ac:dyDescent="0.25">
      <c r="D532" s="1" t="s">
        <v>566</v>
      </c>
      <c r="E532" s="1" t="s">
        <v>567</v>
      </c>
      <c r="F532" s="94">
        <v>34109</v>
      </c>
      <c r="H532" s="206">
        <f>IFERROR('Tabel 11'!G532/'Tabel 12'!$F532*1000,"nb")</f>
        <v>75.962355976428498</v>
      </c>
      <c r="I532" s="206">
        <f>IFERROR('Tabel 11'!H532/'Tabel 12'!$F532*1000,"nb")</f>
        <v>26.913717787094317</v>
      </c>
      <c r="J532" s="206">
        <f>IFERROR('Tabel 11'!I532/'Tabel 12'!$F532*1000,"nb")</f>
        <v>26.444633381219035</v>
      </c>
      <c r="K532" s="206">
        <f>IFERROR('Tabel 11'!J532/'Tabel 12'!$F532*1000,"nb")</f>
        <v>0.23454220293764111</v>
      </c>
      <c r="L532" s="206">
        <f>IFERROR('Tabel 11'!K532/'Tabel 12'!$F532*1000,"nb")</f>
        <v>0</v>
      </c>
      <c r="M532" s="206">
        <f>IFERROR('Tabel 11'!L532/'Tabel 12'!$F532*1000,"nb")</f>
        <v>0</v>
      </c>
      <c r="N532" s="206">
        <f>IFERROR('Tabel 11'!M532/'Tabel 12'!$F532*1000,"nb")</f>
        <v>0.23454220293764111</v>
      </c>
      <c r="O532" s="206">
        <f>IFERROR('Tabel 11'!N532/'Tabel 12'!$F532*1000,"nb")</f>
        <v>11.111436864170747</v>
      </c>
      <c r="P532" s="206">
        <f>IFERROR('Tabel 11'!O532/'Tabel 12'!$F532*1000,"nb")</f>
        <v>7.5346682693717195</v>
      </c>
      <c r="Q532" s="206">
        <f>IFERROR('Tabel 11'!P532/'Tabel 12'!$F532*1000,"nb")</f>
        <v>3.5767685947990264</v>
      </c>
      <c r="R532" s="206">
        <f>IFERROR('Tabel 11'!Q532/'Tabel 12'!$F532*1000,"nb")</f>
        <v>3.3129086164941808</v>
      </c>
      <c r="S532" s="206">
        <f>IFERROR('Tabel 11'!R532/'Tabel 12'!$F532*1000,"nb")</f>
        <v>34.624292708669266</v>
      </c>
      <c r="T532" s="206">
        <f>IFERROR('Tabel 11'!S532/'Tabel 12'!$F532*1000,"nb")</f>
        <v>34.624292708669266</v>
      </c>
      <c r="U532" s="206">
        <f>IFERROR('Tabel 11'!T532/'Tabel 12'!$F532*1000,"nb")</f>
        <v>0</v>
      </c>
      <c r="V532" s="206">
        <f>IFERROR('Tabel 11'!U532/'Tabel 12'!$F532*1000,"nb")</f>
        <v>0</v>
      </c>
      <c r="W532" s="206">
        <f>IFERROR('Tabel 11'!V532/'Tabel 12'!$F532*1000,"nb")</f>
        <v>0.26385997830484625</v>
      </c>
      <c r="X532" s="206"/>
      <c r="Y532" s="206">
        <f>IFERROR('Tabel 11'!X532/'Tabel 12'!$F532*1000,"nb")</f>
        <v>11.609839045413235</v>
      </c>
      <c r="Z532" s="1"/>
    </row>
    <row r="533" spans="4:26" x14ac:dyDescent="0.25">
      <c r="D533" s="1" t="s">
        <v>401</v>
      </c>
      <c r="E533" s="1" t="s">
        <v>402</v>
      </c>
      <c r="F533" s="94">
        <v>29839</v>
      </c>
      <c r="H533" s="206">
        <f>IFERROR('Tabel 11'!G533/'Tabel 12'!$F533*1000,"nb")</f>
        <v>77.516002547002245</v>
      </c>
      <c r="I533" s="206">
        <f>IFERROR('Tabel 11'!H533/'Tabel 12'!$F533*1000,"nb")</f>
        <v>10.891785917758638</v>
      </c>
      <c r="J533" s="206">
        <f>IFERROR('Tabel 11'!I533/'Tabel 12'!$F533*1000,"nb")</f>
        <v>4.0215824927108814</v>
      </c>
      <c r="K533" s="206">
        <f>IFERROR('Tabel 11'!J533/'Tabel 12'!$F533*1000,"nb")</f>
        <v>1.2399879352525218</v>
      </c>
      <c r="L533" s="206">
        <f>IFERROR('Tabel 11'!K533/'Tabel 12'!$F533*1000,"nb")</f>
        <v>0.5596702302355977</v>
      </c>
      <c r="M533" s="206">
        <f>IFERROR('Tabel 11'!L533/'Tabel 12'!$F533*1000,"nb")</f>
        <v>0</v>
      </c>
      <c r="N533" s="206">
        <f>IFERROR('Tabel 11'!M533/'Tabel 12'!$F533*1000,"nb")</f>
        <v>5.070545259559637</v>
      </c>
      <c r="O533" s="206">
        <f>IFERROR('Tabel 11'!N533/'Tabel 12'!$F533*1000,"nb")</f>
        <v>32.206173129126313</v>
      </c>
      <c r="P533" s="206">
        <f>IFERROR('Tabel 11'!O533/'Tabel 12'!$F533*1000,"nb")</f>
        <v>29.189986259593152</v>
      </c>
      <c r="Q533" s="206">
        <f>IFERROR('Tabel 11'!P533/'Tabel 12'!$F533*1000,"nb")</f>
        <v>3.0161868695331613</v>
      </c>
      <c r="R533" s="206">
        <f>IFERROR('Tabel 11'!Q533/'Tabel 12'!$F533*1000,"nb")</f>
        <v>9.0820737960387419</v>
      </c>
      <c r="S533" s="206">
        <f>IFERROR('Tabel 11'!R533/'Tabel 12'!$F533*1000,"nb")</f>
        <v>25.335969704078554</v>
      </c>
      <c r="T533" s="206">
        <f>IFERROR('Tabel 11'!S533/'Tabel 12'!$F533*1000,"nb")</f>
        <v>24.163008143704548</v>
      </c>
      <c r="U533" s="206">
        <f>IFERROR('Tabel 11'!T533/'Tabel 12'!$F533*1000,"nb")</f>
        <v>1.1729615603740071</v>
      </c>
      <c r="V533" s="206">
        <f>IFERROR('Tabel 11'!U533/'Tabel 12'!$F533*1000,"nb")</f>
        <v>0</v>
      </c>
      <c r="W533" s="206">
        <f>IFERROR('Tabel 11'!V533/'Tabel 12'!$F533*1000,"nb")</f>
        <v>0</v>
      </c>
      <c r="X533" s="206"/>
      <c r="Y533" s="206">
        <f>IFERROR('Tabel 11'!X533/'Tabel 12'!$F533*1000,"nb")</f>
        <v>3.2172659941687054</v>
      </c>
      <c r="Z533" s="1"/>
    </row>
    <row r="534" spans="4:26" x14ac:dyDescent="0.25">
      <c r="D534" s="1" t="s">
        <v>403</v>
      </c>
      <c r="E534" s="1" t="s">
        <v>404</v>
      </c>
      <c r="F534" s="94">
        <v>41626</v>
      </c>
      <c r="H534" s="206">
        <f>IFERROR('Tabel 11'!G534/'Tabel 12'!$F534*1000,"nb")</f>
        <v>62.557055686349877</v>
      </c>
      <c r="I534" s="206">
        <f>IFERROR('Tabel 11'!H534/'Tabel 12'!$F534*1000,"nb")</f>
        <v>35.122279344640368</v>
      </c>
      <c r="J534" s="206">
        <f>IFERROR('Tabel 11'!I534/'Tabel 12'!$F534*1000,"nb")</f>
        <v>19.050593379138039</v>
      </c>
      <c r="K534" s="206">
        <f>IFERROR('Tabel 11'!J534/'Tabel 12'!$F534*1000,"nb")</f>
        <v>3.0701965117955123</v>
      </c>
      <c r="L534" s="206">
        <f>IFERROR('Tabel 11'!K534/'Tabel 12'!$F534*1000,"nb")</f>
        <v>7.7595733435833374</v>
      </c>
      <c r="M534" s="206">
        <f>IFERROR('Tabel 11'!L534/'Tabel 12'!$F534*1000,"nb")</f>
        <v>0</v>
      </c>
      <c r="N534" s="206">
        <f>IFERROR('Tabel 11'!M534/'Tabel 12'!$F534*1000,"nb")</f>
        <v>5.2443184548118973</v>
      </c>
      <c r="O534" s="206">
        <f>IFERROR('Tabel 11'!N534/'Tabel 12'!$F534*1000,"nb")</f>
        <v>1.2011723442079469</v>
      </c>
      <c r="P534" s="206">
        <f>IFERROR('Tabel 11'!O534/'Tabel 12'!$F534*1000,"nb")</f>
        <v>1.2011723442079469</v>
      </c>
      <c r="Q534" s="206">
        <f>IFERROR('Tabel 11'!P534/'Tabel 12'!$F534*1000,"nb")</f>
        <v>0</v>
      </c>
      <c r="R534" s="206">
        <f>IFERROR('Tabel 11'!Q534/'Tabel 12'!$F534*1000,"nb")</f>
        <v>2.6425791572574835</v>
      </c>
      <c r="S534" s="206">
        <f>IFERROR('Tabel 11'!R534/'Tabel 12'!$F534*1000,"nb")</f>
        <v>23.591024840244078</v>
      </c>
      <c r="T534" s="206">
        <f>IFERROR('Tabel 11'!S534/'Tabel 12'!$F534*1000,"nb")</f>
        <v>22.726180752414354</v>
      </c>
      <c r="U534" s="206">
        <f>IFERROR('Tabel 11'!T534/'Tabel 12'!$F534*1000,"nb")</f>
        <v>0.60058617210397347</v>
      </c>
      <c r="V534" s="206">
        <f>IFERROR('Tabel 11'!U534/'Tabel 12'!$F534*1000,"nb")</f>
        <v>0.2642579157257483</v>
      </c>
      <c r="W534" s="206">
        <f>IFERROR('Tabel 11'!V534/'Tabel 12'!$F534*1000,"nb")</f>
        <v>1.2492192379762648</v>
      </c>
      <c r="X534" s="206"/>
      <c r="Y534" s="206">
        <f>IFERROR('Tabel 11'!X534/'Tabel 12'!$F534*1000,"nb")</f>
        <v>1.4654302599336952</v>
      </c>
      <c r="Z534" s="1"/>
    </row>
    <row r="535" spans="4:26" x14ac:dyDescent="0.25">
      <c r="D535" s="1" t="s">
        <v>407</v>
      </c>
      <c r="E535" s="1" t="s">
        <v>408</v>
      </c>
      <c r="F535" s="94">
        <v>23571</v>
      </c>
      <c r="H535" s="206">
        <f>IFERROR('Tabel 11'!G535/'Tabel 12'!$F535*1000,"nb")</f>
        <v>69.916422722837382</v>
      </c>
      <c r="I535" s="206">
        <f>IFERROR('Tabel 11'!H535/'Tabel 12'!$F535*1000,"nb")</f>
        <v>41.746213567519412</v>
      </c>
      <c r="J535" s="206">
        <f>IFERROR('Tabel 11'!I535/'Tabel 12'!$F535*1000,"nb")</f>
        <v>27.364133893343517</v>
      </c>
      <c r="K535" s="206">
        <f>IFERROR('Tabel 11'!J535/'Tabel 12'!$F535*1000,"nb")</f>
        <v>12.854779177803232</v>
      </c>
      <c r="L535" s="206">
        <f>IFERROR('Tabel 11'!K535/'Tabel 12'!$F535*1000,"nb")</f>
        <v>1.5273004963726613</v>
      </c>
      <c r="M535" s="206">
        <f>IFERROR('Tabel 11'!L535/'Tabel 12'!$F535*1000,"nb")</f>
        <v>0</v>
      </c>
      <c r="N535" s="206">
        <f>IFERROR('Tabel 11'!M535/'Tabel 12'!$F535*1000,"nb")</f>
        <v>0</v>
      </c>
      <c r="O535" s="206">
        <f>IFERROR('Tabel 11'!N535/'Tabel 12'!$F535*1000,"nb")</f>
        <v>0</v>
      </c>
      <c r="P535" s="206">
        <f>IFERROR('Tabel 11'!O535/'Tabel 12'!$F535*1000,"nb")</f>
        <v>0</v>
      </c>
      <c r="Q535" s="206">
        <f>IFERROR('Tabel 11'!P535/'Tabel 12'!$F535*1000,"nb")</f>
        <v>0</v>
      </c>
      <c r="R535" s="206">
        <f>IFERROR('Tabel 11'!Q535/'Tabel 12'!$F535*1000,"nb")</f>
        <v>5.3879767510924443</v>
      </c>
      <c r="S535" s="206">
        <f>IFERROR('Tabel 11'!R535/'Tabel 12'!$F535*1000,"nb")</f>
        <v>22.782232404225532</v>
      </c>
      <c r="T535" s="206">
        <f>IFERROR('Tabel 11'!S535/'Tabel 12'!$F535*1000,"nb")</f>
        <v>22.782232404225532</v>
      </c>
      <c r="U535" s="206">
        <f>IFERROR('Tabel 11'!T535/'Tabel 12'!$F535*1000,"nb")</f>
        <v>0</v>
      </c>
      <c r="V535" s="206">
        <f>IFERROR('Tabel 11'!U535/'Tabel 12'!$F535*1000,"nb")</f>
        <v>0</v>
      </c>
      <c r="W535" s="206">
        <f>IFERROR('Tabel 11'!V535/'Tabel 12'!$F535*1000,"nb")</f>
        <v>2.4182257859233807</v>
      </c>
      <c r="X535" s="206"/>
      <c r="Y535" s="206">
        <f>IFERROR('Tabel 11'!X535/'Tabel 12'!$F535*1000,"nb")</f>
        <v>14.254804632811506</v>
      </c>
      <c r="Z535" s="1"/>
    </row>
    <row r="536" spans="4:26" x14ac:dyDescent="0.25">
      <c r="D536" s="1" t="s">
        <v>409</v>
      </c>
      <c r="E536" s="1" t="s">
        <v>410</v>
      </c>
      <c r="F536" s="94">
        <v>35986</v>
      </c>
      <c r="H536" s="206">
        <f>IFERROR('Tabel 11'!G536/'Tabel 12'!$F536*1000,"nb")</f>
        <v>48.240982604346136</v>
      </c>
      <c r="I536" s="206">
        <f>IFERROR('Tabel 11'!H536/'Tabel 12'!$F536*1000,"nb")</f>
        <v>16.172956149613739</v>
      </c>
      <c r="J536" s="206">
        <f>IFERROR('Tabel 11'!I536/'Tabel 12'!$F536*1000,"nb")</f>
        <v>0.38904018229311399</v>
      </c>
      <c r="K536" s="206">
        <f>IFERROR('Tabel 11'!J536/'Tabel 12'!$F536*1000,"nb")</f>
        <v>8.3365753348524432E-2</v>
      </c>
      <c r="L536" s="206">
        <f>IFERROR('Tabel 11'!K536/'Tabel 12'!$F536*1000,"nb")</f>
        <v>11.059856610904241</v>
      </c>
      <c r="M536" s="206">
        <f>IFERROR('Tabel 11'!L536/'Tabel 12'!$F536*1000,"nb")</f>
        <v>0</v>
      </c>
      <c r="N536" s="206">
        <f>IFERROR('Tabel 11'!M536/'Tabel 12'!$F536*1000,"nb")</f>
        <v>4.6406936030678603</v>
      </c>
      <c r="O536" s="206">
        <f>IFERROR('Tabel 11'!N536/'Tabel 12'!$F536*1000,"nb")</f>
        <v>0.86144611793475245</v>
      </c>
      <c r="P536" s="206">
        <f>IFERROR('Tabel 11'!O536/'Tabel 12'!$F536*1000,"nb")</f>
        <v>0.86144611793475245</v>
      </c>
      <c r="Q536" s="206">
        <f>IFERROR('Tabel 11'!P536/'Tabel 12'!$F536*1000,"nb")</f>
        <v>0</v>
      </c>
      <c r="R536" s="206">
        <f>IFERROR('Tabel 11'!Q536/'Tabel 12'!$F536*1000,"nb")</f>
        <v>6.5581059300839213</v>
      </c>
      <c r="S536" s="206">
        <f>IFERROR('Tabel 11'!R536/'Tabel 12'!$F536*1000,"nb")</f>
        <v>24.648474406713721</v>
      </c>
      <c r="T536" s="206">
        <f>IFERROR('Tabel 11'!S536/'Tabel 12'!$F536*1000,"nb")</f>
        <v>23.75923970432946</v>
      </c>
      <c r="U536" s="206">
        <f>IFERROR('Tabel 11'!T536/'Tabel 12'!$F536*1000,"nb")</f>
        <v>0.88923470238426061</v>
      </c>
      <c r="V536" s="206">
        <f>IFERROR('Tabel 11'!U536/'Tabel 12'!$F536*1000,"nb")</f>
        <v>0</v>
      </c>
      <c r="W536" s="206">
        <f>IFERROR('Tabel 11'!V536/'Tabel 12'!$F536*1000,"nb")</f>
        <v>0</v>
      </c>
      <c r="X536" s="206"/>
      <c r="Y536" s="206">
        <f>IFERROR('Tabel 11'!X536/'Tabel 12'!$F536*1000,"nb")</f>
        <v>0.50019452009114662</v>
      </c>
      <c r="Z536" s="1"/>
    </row>
    <row r="537" spans="4:26" x14ac:dyDescent="0.25">
      <c r="D537" s="1" t="s">
        <v>411</v>
      </c>
      <c r="E537" s="1" t="s">
        <v>412</v>
      </c>
      <c r="F537" s="94">
        <v>36197</v>
      </c>
      <c r="H537" s="206">
        <f>IFERROR('Tabel 11'!G537/'Tabel 12'!$F537*1000,"nb")</f>
        <v>41.688537724120785</v>
      </c>
      <c r="I537" s="206">
        <f>IFERROR('Tabel 11'!H537/'Tabel 12'!$F537*1000,"nb")</f>
        <v>10.663867171312539</v>
      </c>
      <c r="J537" s="206">
        <f>IFERROR('Tabel 11'!I537/'Tabel 12'!$F537*1000,"nb")</f>
        <v>0</v>
      </c>
      <c r="K537" s="206">
        <f>IFERROR('Tabel 11'!J537/'Tabel 12'!$F537*1000,"nb")</f>
        <v>1.4089565433599469</v>
      </c>
      <c r="L537" s="206">
        <f>IFERROR('Tabel 11'!K537/'Tabel 12'!$F537*1000,"nb")</f>
        <v>3.1494322733928226</v>
      </c>
      <c r="M537" s="206">
        <f>IFERROR('Tabel 11'!L537/'Tabel 12'!$F537*1000,"nb")</f>
        <v>0</v>
      </c>
      <c r="N537" s="206">
        <f>IFERROR('Tabel 11'!M537/'Tabel 12'!$F537*1000,"nb")</f>
        <v>6.1054783545597706</v>
      </c>
      <c r="O537" s="206">
        <f>IFERROR('Tabel 11'!N537/'Tabel 12'!$F537*1000,"nb")</f>
        <v>6.4922507390115198</v>
      </c>
      <c r="P537" s="206">
        <f>IFERROR('Tabel 11'!O537/'Tabel 12'!$F537*1000,"nb")</f>
        <v>6.4922507390115198</v>
      </c>
      <c r="Q537" s="206">
        <f>IFERROR('Tabel 11'!P537/'Tabel 12'!$F537*1000,"nb")</f>
        <v>0</v>
      </c>
      <c r="R537" s="206">
        <f>IFERROR('Tabel 11'!Q537/'Tabel 12'!$F537*1000,"nb")</f>
        <v>4.8622814045362874</v>
      </c>
      <c r="S537" s="206">
        <f>IFERROR('Tabel 11'!R537/'Tabel 12'!$F537*1000,"nb")</f>
        <v>19.670138409260435</v>
      </c>
      <c r="T537" s="206">
        <f>IFERROR('Tabel 11'!S537/'Tabel 12'!$F537*1000,"nb")</f>
        <v>17.87440948144874</v>
      </c>
      <c r="U537" s="206">
        <f>IFERROR('Tabel 11'!T537/'Tabel 12'!$F537*1000,"nb")</f>
        <v>1.4642097411387685</v>
      </c>
      <c r="V537" s="206">
        <f>IFERROR('Tabel 11'!U537/'Tabel 12'!$F537*1000,"nb")</f>
        <v>0.33151918667292868</v>
      </c>
      <c r="W537" s="206">
        <f>IFERROR('Tabel 11'!V537/'Tabel 12'!$F537*1000,"nb")</f>
        <v>0</v>
      </c>
      <c r="X537" s="206"/>
      <c r="Y537" s="206">
        <f>IFERROR('Tabel 11'!X537/'Tabel 12'!$F537*1000,"nb")</f>
        <v>4.6136420145315906</v>
      </c>
      <c r="Z537" s="1"/>
    </row>
    <row r="538" spans="4:26" x14ac:dyDescent="0.25">
      <c r="D538" s="1" t="s">
        <v>419</v>
      </c>
      <c r="E538" s="1" t="s">
        <v>420</v>
      </c>
      <c r="F538" s="94">
        <v>39182</v>
      </c>
      <c r="H538" s="206">
        <f>IFERROR('Tabel 11'!G538/'Tabel 12'!$F538*1000,"nb")</f>
        <v>57.679546730641619</v>
      </c>
      <c r="I538" s="206">
        <f>IFERROR('Tabel 11'!H538/'Tabel 12'!$F538*1000,"nb")</f>
        <v>31.417487621867185</v>
      </c>
      <c r="J538" s="206">
        <f>IFERROR('Tabel 11'!I538/'Tabel 12'!$F538*1000,"nb")</f>
        <v>23.329590117911284</v>
      </c>
      <c r="K538" s="206">
        <f>IFERROR('Tabel 11'!J538/'Tabel 12'!$F538*1000,"nb")</f>
        <v>0.9902506252871216</v>
      </c>
      <c r="L538" s="206">
        <f>IFERROR('Tabel 11'!K538/'Tabel 12'!$F538*1000,"nb")</f>
        <v>0</v>
      </c>
      <c r="M538" s="206">
        <f>IFERROR('Tabel 11'!L538/'Tabel 12'!$F538*1000,"nb")</f>
        <v>0.85243223929355316</v>
      </c>
      <c r="N538" s="206">
        <f>IFERROR('Tabel 11'!M538/'Tabel 12'!$F538*1000,"nb")</f>
        <v>6.2426624470420089</v>
      </c>
      <c r="O538" s="206">
        <f>IFERROR('Tabel 11'!N538/'Tabel 12'!$F538*1000,"nb")</f>
        <v>1.2760961666071156</v>
      </c>
      <c r="P538" s="206">
        <f>IFERROR('Tabel 11'!O538/'Tabel 12'!$F538*1000,"nb")</f>
        <v>1.2760961666071156</v>
      </c>
      <c r="Q538" s="206">
        <f>IFERROR('Tabel 11'!P538/'Tabel 12'!$F538*1000,"nb")</f>
        <v>0</v>
      </c>
      <c r="R538" s="206">
        <f>IFERROR('Tabel 11'!Q538/'Tabel 12'!$F538*1000,"nb")</f>
        <v>1.5823592465928231</v>
      </c>
      <c r="S538" s="206">
        <f>IFERROR('Tabel 11'!R538/'Tabel 12'!$F538*1000,"nb")</f>
        <v>23.4036036955745</v>
      </c>
      <c r="T538" s="206">
        <f>IFERROR('Tabel 11'!S538/'Tabel 12'!$F538*1000,"nb")</f>
        <v>22.637945995610231</v>
      </c>
      <c r="U538" s="206">
        <f>IFERROR('Tabel 11'!T538/'Tabel 12'!$F538*1000,"nb")</f>
        <v>0.76565769996426924</v>
      </c>
      <c r="V538" s="206">
        <f>IFERROR('Tabel 11'!U538/'Tabel 12'!$F538*1000,"nb")</f>
        <v>0</v>
      </c>
      <c r="W538" s="206">
        <f>IFERROR('Tabel 11'!V538/'Tabel 12'!$F538*1000,"nb")</f>
        <v>0</v>
      </c>
      <c r="X538" s="206"/>
      <c r="Y538" s="206">
        <f>IFERROR('Tabel 11'!X538/'Tabel 12'!$F538*1000,"nb")</f>
        <v>2.3735388698892348</v>
      </c>
      <c r="Z538" s="1"/>
    </row>
    <row r="539" spans="4:26" x14ac:dyDescent="0.25">
      <c r="D539" s="1" t="s">
        <v>421</v>
      </c>
      <c r="E539" s="1" t="s">
        <v>422</v>
      </c>
      <c r="F539" s="94">
        <v>27234</v>
      </c>
      <c r="H539" s="206">
        <f>IFERROR('Tabel 11'!G539/'Tabel 12'!$F539*1000,"nb")</f>
        <v>50.231328486450764</v>
      </c>
      <c r="I539" s="206">
        <f>IFERROR('Tabel 11'!H539/'Tabel 12'!$F539*1000,"nb")</f>
        <v>10.795329367702138</v>
      </c>
      <c r="J539" s="206">
        <f>IFERROR('Tabel 11'!I539/'Tabel 12'!$F539*1000,"nb")</f>
        <v>0.47734449585077476</v>
      </c>
      <c r="K539" s="206">
        <f>IFERROR('Tabel 11'!J539/'Tabel 12'!$F539*1000,"nb")</f>
        <v>0.55078211059704774</v>
      </c>
      <c r="L539" s="206">
        <f>IFERROR('Tabel 11'!K539/'Tabel 12'!$F539*1000,"nb")</f>
        <v>7.967981199970624</v>
      </c>
      <c r="M539" s="206">
        <f>IFERROR('Tabel 11'!L539/'Tabel 12'!$F539*1000,"nb")</f>
        <v>1.2484394506866416</v>
      </c>
      <c r="N539" s="206">
        <f>IFERROR('Tabel 11'!M539/'Tabel 12'!$F539*1000,"nb")</f>
        <v>0.55078211059704774</v>
      </c>
      <c r="O539" s="206">
        <f>IFERROR('Tabel 11'!N539/'Tabel 12'!$F539*1000,"nb")</f>
        <v>0.11015642211940956</v>
      </c>
      <c r="P539" s="206">
        <f>IFERROR('Tabel 11'!O539/'Tabel 12'!$F539*1000,"nb")</f>
        <v>0.11015642211940956</v>
      </c>
      <c r="Q539" s="206">
        <f>IFERROR('Tabel 11'!P539/'Tabel 12'!$F539*1000,"nb")</f>
        <v>0</v>
      </c>
      <c r="R539" s="206">
        <f>IFERROR('Tabel 11'!Q539/'Tabel 12'!$F539*1000,"nb")</f>
        <v>0.62421972534332082</v>
      </c>
      <c r="S539" s="206">
        <f>IFERROR('Tabel 11'!R539/'Tabel 12'!$F539*1000,"nb")</f>
        <v>38.701622971285893</v>
      </c>
      <c r="T539" s="206">
        <f>IFERROR('Tabel 11'!S539/'Tabel 12'!$F539*1000,"nb")</f>
        <v>37.970918704560475</v>
      </c>
      <c r="U539" s="206">
        <f>IFERROR('Tabel 11'!T539/'Tabel 12'!$F539*1000,"nb")</f>
        <v>0.73070426672541666</v>
      </c>
      <c r="V539" s="206">
        <f>IFERROR('Tabel 11'!U539/'Tabel 12'!$F539*1000,"nb")</f>
        <v>0</v>
      </c>
      <c r="W539" s="206">
        <f>IFERROR('Tabel 11'!V539/'Tabel 12'!$F539*1000,"nb")</f>
        <v>0</v>
      </c>
      <c r="X539" s="206"/>
      <c r="Y539" s="206">
        <f>IFERROR('Tabel 11'!X539/'Tabel 12'!$F539*1000,"nb")</f>
        <v>9.6937651465080421</v>
      </c>
      <c r="Z539" s="1"/>
    </row>
    <row r="540" spans="4:26" x14ac:dyDescent="0.25">
      <c r="D540" s="1" t="s">
        <v>425</v>
      </c>
      <c r="E540" s="1" t="s">
        <v>426</v>
      </c>
      <c r="F540" s="94">
        <v>23968</v>
      </c>
      <c r="H540" s="206">
        <f>IFERROR('Tabel 11'!G540/'Tabel 12'!$F540*1000,"nb")</f>
        <v>60.5390520694259</v>
      </c>
      <c r="I540" s="206">
        <f>IFERROR('Tabel 11'!H540/'Tabel 12'!$F540*1000,"nb")</f>
        <v>24.365821094793059</v>
      </c>
      <c r="J540" s="206">
        <f>IFERROR('Tabel 11'!I540/'Tabel 12'!$F540*1000,"nb")</f>
        <v>2.1278371161548733</v>
      </c>
      <c r="K540" s="206">
        <f>IFERROR('Tabel 11'!J540/'Tabel 12'!$F540*1000,"nb")</f>
        <v>0</v>
      </c>
      <c r="L540" s="206">
        <f>IFERROR('Tabel 11'!K540/'Tabel 12'!$F540*1000,"nb")</f>
        <v>22.071094793057412</v>
      </c>
      <c r="M540" s="206">
        <f>IFERROR('Tabel 11'!L540/'Tabel 12'!$F540*1000,"nb")</f>
        <v>0</v>
      </c>
      <c r="N540" s="206">
        <f>IFERROR('Tabel 11'!M540/'Tabel 12'!$F540*1000,"nb")</f>
        <v>0.16688918558077437</v>
      </c>
      <c r="O540" s="206">
        <f>IFERROR('Tabel 11'!N540/'Tabel 12'!$F540*1000,"nb")</f>
        <v>0.70927903871829112</v>
      </c>
      <c r="P540" s="206">
        <f>IFERROR('Tabel 11'!O540/'Tabel 12'!$F540*1000,"nb")</f>
        <v>0.70927903871829112</v>
      </c>
      <c r="Q540" s="206">
        <f>IFERROR('Tabel 11'!P540/'Tabel 12'!$F540*1000,"nb")</f>
        <v>0</v>
      </c>
      <c r="R540" s="206">
        <f>IFERROR('Tabel 11'!Q540/'Tabel 12'!$F540*1000,"nb")</f>
        <v>6.8841789052069426</v>
      </c>
      <c r="S540" s="206">
        <f>IFERROR('Tabel 11'!R540/'Tabel 12'!$F540*1000,"nb")</f>
        <v>28.57977303070761</v>
      </c>
      <c r="T540" s="206">
        <f>IFERROR('Tabel 11'!S540/'Tabel 12'!$F540*1000,"nb")</f>
        <v>27.787049399198931</v>
      </c>
      <c r="U540" s="206">
        <f>IFERROR('Tabel 11'!T540/'Tabel 12'!$F540*1000,"nb")</f>
        <v>0.79272363150867819</v>
      </c>
      <c r="V540" s="206">
        <f>IFERROR('Tabel 11'!U540/'Tabel 12'!$F540*1000,"nb")</f>
        <v>0</v>
      </c>
      <c r="W540" s="206">
        <f>IFERROR('Tabel 11'!V540/'Tabel 12'!$F540*1000,"nb")</f>
        <v>0</v>
      </c>
      <c r="X540" s="206"/>
      <c r="Y540" s="206">
        <f>IFERROR('Tabel 11'!X540/'Tabel 12'!$F540*1000,"nb")</f>
        <v>6.9676234979973302</v>
      </c>
      <c r="Z540" s="1"/>
    </row>
    <row r="541" spans="4:26" x14ac:dyDescent="0.25">
      <c r="D541" s="1" t="s">
        <v>433</v>
      </c>
      <c r="E541" s="1" t="s">
        <v>434</v>
      </c>
      <c r="F541" s="94">
        <v>41273</v>
      </c>
      <c r="H541" s="206">
        <f>IFERROR('Tabel 11'!G541/'Tabel 12'!$F541*1000,"nb")</f>
        <v>45.090010418433359</v>
      </c>
      <c r="I541" s="206">
        <f>IFERROR('Tabel 11'!H541/'Tabel 12'!$F541*1000,"nb")</f>
        <v>5.9845419523659542</v>
      </c>
      <c r="J541" s="206">
        <f>IFERROR('Tabel 11'!I541/'Tabel 12'!$F541*1000,"nb")</f>
        <v>0.3392048070166937</v>
      </c>
      <c r="K541" s="206">
        <f>IFERROR('Tabel 11'!J541/'Tabel 12'!$F541*1000,"nb")</f>
        <v>2.4955782230513894</v>
      </c>
      <c r="L541" s="206">
        <f>IFERROR('Tabel 11'!K541/'Tabel 12'!$F541*1000,"nb")</f>
        <v>0</v>
      </c>
      <c r="M541" s="206">
        <f>IFERROR('Tabel 11'!L541/'Tabel 12'!$F541*1000,"nb")</f>
        <v>0</v>
      </c>
      <c r="N541" s="206">
        <f>IFERROR('Tabel 11'!M541/'Tabel 12'!$F541*1000,"nb")</f>
        <v>3.1497589222978704</v>
      </c>
      <c r="O541" s="206">
        <f>IFERROR('Tabel 11'!N541/'Tabel 12'!$F541*1000,"nb")</f>
        <v>1.7687107794441885</v>
      </c>
      <c r="P541" s="206">
        <f>IFERROR('Tabel 11'!O541/'Tabel 12'!$F541*1000,"nb")</f>
        <v>1.7687107794441885</v>
      </c>
      <c r="Q541" s="206">
        <f>IFERROR('Tabel 11'!P541/'Tabel 12'!$F541*1000,"nb")</f>
        <v>0</v>
      </c>
      <c r="R541" s="206">
        <f>IFERROR('Tabel 11'!Q541/'Tabel 12'!$F541*1000,"nb")</f>
        <v>3.9008552806919781</v>
      </c>
      <c r="S541" s="206">
        <f>IFERROR('Tabel 11'!R541/'Tabel 12'!$F541*1000,"nb")</f>
        <v>33.435902405931238</v>
      </c>
      <c r="T541" s="206">
        <f>IFERROR('Tabel 11'!S541/'Tabel 12'!$F541*1000,"nb")</f>
        <v>32.466745814454974</v>
      </c>
      <c r="U541" s="206">
        <f>IFERROR('Tabel 11'!T541/'Tabel 12'!$F541*1000,"nb")</f>
        <v>0.58149395488576061</v>
      </c>
      <c r="V541" s="206">
        <f>IFERROR('Tabel 11'!U541/'Tabel 12'!$F541*1000,"nb")</f>
        <v>0.38766263659050715</v>
      </c>
      <c r="W541" s="206">
        <f>IFERROR('Tabel 11'!V541/'Tabel 12'!$F541*1000,"nb")</f>
        <v>0</v>
      </c>
      <c r="X541" s="206"/>
      <c r="Y541" s="206">
        <f>IFERROR('Tabel 11'!X541/'Tabel 12'!$F541*1000,"nb")</f>
        <v>9.0373852155161973</v>
      </c>
      <c r="Z541" s="1"/>
    </row>
    <row r="542" spans="4:26" x14ac:dyDescent="0.25">
      <c r="D542" s="1" t="s">
        <v>437</v>
      </c>
      <c r="E542" s="1" t="s">
        <v>438</v>
      </c>
      <c r="F542" s="94">
        <v>28163</v>
      </c>
      <c r="H542" s="206">
        <f>IFERROR('Tabel 11'!G542/'Tabel 12'!$F542*1000,"nb")</f>
        <v>42.609097042218515</v>
      </c>
      <c r="I542" s="206">
        <f>IFERROR('Tabel 11'!H542/'Tabel 12'!$F542*1000,"nb")</f>
        <v>4.3319248659588823</v>
      </c>
      <c r="J542" s="206">
        <f>IFERROR('Tabel 11'!I542/'Tabel 12'!$F542*1000,"nb")</f>
        <v>0</v>
      </c>
      <c r="K542" s="206">
        <f>IFERROR('Tabel 11'!J542/'Tabel 12'!$F542*1000,"nb")</f>
        <v>2.2014700138479566</v>
      </c>
      <c r="L542" s="206">
        <f>IFERROR('Tabel 11'!K542/'Tabel 12'!$F542*1000,"nb")</f>
        <v>2.3079927564535025</v>
      </c>
      <c r="M542" s="206">
        <f>IFERROR('Tabel 11'!L542/'Tabel 12'!$F542*1000,"nb")</f>
        <v>0</v>
      </c>
      <c r="N542" s="206">
        <f>IFERROR('Tabel 11'!M542/'Tabel 12'!$F542*1000,"nb")</f>
        <v>-0.17753790434257713</v>
      </c>
      <c r="O542" s="206">
        <f>IFERROR('Tabel 11'!N542/'Tabel 12'!$F542*1000,"nb")</f>
        <v>25.068352093171892</v>
      </c>
      <c r="P542" s="206">
        <f>IFERROR('Tabel 11'!O542/'Tabel 12'!$F542*1000,"nb")</f>
        <v>20.73642722721301</v>
      </c>
      <c r="Q542" s="206">
        <f>IFERROR('Tabel 11'!P542/'Tabel 12'!$F542*1000,"nb")</f>
        <v>4.3319248659588823</v>
      </c>
      <c r="R542" s="206">
        <f>IFERROR('Tabel 11'!Q542/'Tabel 12'!$F542*1000,"nb")</f>
        <v>0.92319710258140109</v>
      </c>
      <c r="S542" s="206">
        <f>IFERROR('Tabel 11'!R542/'Tabel 12'!$F542*1000,"nb")</f>
        <v>12.285622980506339</v>
      </c>
      <c r="T542" s="206">
        <f>IFERROR('Tabel 11'!S542/'Tabel 12'!$F542*1000,"nb")</f>
        <v>11.717501686610092</v>
      </c>
      <c r="U542" s="206">
        <f>IFERROR('Tabel 11'!T542/'Tabel 12'!$F542*1000,"nb")</f>
        <v>0.56812129389624688</v>
      </c>
      <c r="V542" s="206">
        <f>IFERROR('Tabel 11'!U542/'Tabel 12'!$F542*1000,"nb")</f>
        <v>0</v>
      </c>
      <c r="W542" s="206">
        <f>IFERROR('Tabel 11'!V542/'Tabel 12'!$F542*1000,"nb")</f>
        <v>0</v>
      </c>
      <c r="X542" s="206"/>
      <c r="Y542" s="206">
        <f>IFERROR('Tabel 11'!X542/'Tabel 12'!$F542*1000,"nb")</f>
        <v>5.6812129389624682</v>
      </c>
      <c r="Z542" s="1"/>
    </row>
    <row r="543" spans="4:26" x14ac:dyDescent="0.25">
      <c r="D543" s="1" t="s">
        <v>453</v>
      </c>
      <c r="E543" s="1" t="s">
        <v>454</v>
      </c>
      <c r="F543" s="94">
        <v>19738</v>
      </c>
      <c r="H543" s="206">
        <f>IFERROR('Tabel 11'!G543/'Tabel 12'!$F543*1000,"nb")</f>
        <v>79.187354341878617</v>
      </c>
      <c r="I543" s="206">
        <f>IFERROR('Tabel 11'!H543/'Tabel 12'!$F543*1000,"nb")</f>
        <v>26.547775863815989</v>
      </c>
      <c r="J543" s="206">
        <f>IFERROR('Tabel 11'!I543/'Tabel 12'!$F543*1000,"nb")</f>
        <v>1.3172560543114804</v>
      </c>
      <c r="K543" s="206">
        <f>IFERROR('Tabel 11'!J543/'Tabel 12'!$F543*1000,"nb")</f>
        <v>0</v>
      </c>
      <c r="L543" s="206">
        <f>IFERROR('Tabel 11'!K543/'Tabel 12'!$F543*1000,"nb")</f>
        <v>1.5705745262944575</v>
      </c>
      <c r="M543" s="206">
        <f>IFERROR('Tabel 11'!L543/'Tabel 12'!$F543*1000,"nb")</f>
        <v>2.7865031918127472</v>
      </c>
      <c r="N543" s="206">
        <f>IFERROR('Tabel 11'!M543/'Tabel 12'!$F543*1000,"nb")</f>
        <v>20.873442091397305</v>
      </c>
      <c r="O543" s="206">
        <f>IFERROR('Tabel 11'!N543/'Tabel 12'!$F543*1000,"nb")</f>
        <v>14.337825514236497</v>
      </c>
      <c r="P543" s="206">
        <f>IFERROR('Tabel 11'!O543/'Tabel 12'!$F543*1000,"nb")</f>
        <v>7.3462356875063328</v>
      </c>
      <c r="Q543" s="206">
        <f>IFERROR('Tabel 11'!P543/'Tabel 12'!$F543*1000,"nb")</f>
        <v>6.9915898267301655</v>
      </c>
      <c r="R543" s="206">
        <f>IFERROR('Tabel 11'!Q543/'Tabel 12'!$F543*1000,"nb")</f>
        <v>19.96149559225859</v>
      </c>
      <c r="S543" s="206">
        <f>IFERROR('Tabel 11'!R543/'Tabel 12'!$F543*1000,"nb")</f>
        <v>18.340257371567535</v>
      </c>
      <c r="T543" s="206">
        <f>IFERROR('Tabel 11'!S543/'Tabel 12'!$F543*1000,"nb")</f>
        <v>18.340257371567535</v>
      </c>
      <c r="U543" s="206">
        <f>IFERROR('Tabel 11'!T543/'Tabel 12'!$F543*1000,"nb")</f>
        <v>0</v>
      </c>
      <c r="V543" s="206">
        <f>IFERROR('Tabel 11'!U543/'Tabel 12'!$F543*1000,"nb")</f>
        <v>0</v>
      </c>
      <c r="W543" s="206">
        <f>IFERROR('Tabel 11'!V543/'Tabel 12'!$F543*1000,"nb")</f>
        <v>0</v>
      </c>
      <c r="X543" s="206"/>
      <c r="Y543" s="206">
        <f>IFERROR('Tabel 11'!X543/'Tabel 12'!$F543*1000,"nb")</f>
        <v>15.19910831897862</v>
      </c>
      <c r="Z543" s="1"/>
    </row>
    <row r="544" spans="4:26" x14ac:dyDescent="0.25">
      <c r="D544" s="1" t="s">
        <v>618</v>
      </c>
      <c r="E544" s="1" t="s">
        <v>619</v>
      </c>
      <c r="F544" s="94">
        <v>20165</v>
      </c>
      <c r="H544" s="206">
        <f>IFERROR('Tabel 11'!G544/'Tabel 12'!$F544*1000,"nb")</f>
        <v>86.536077361765436</v>
      </c>
      <c r="I544" s="206">
        <f>IFERROR('Tabel 11'!H544/'Tabel 12'!$F544*1000,"nb")</f>
        <v>24.29952888668485</v>
      </c>
      <c r="J544" s="206">
        <f>IFERROR('Tabel 11'!I544/'Tabel 12'!$F544*1000,"nb")</f>
        <v>0</v>
      </c>
      <c r="K544" s="206">
        <f>IFERROR('Tabel 11'!J544/'Tabel 12'!$F544*1000,"nb")</f>
        <v>5.4054054054054053</v>
      </c>
      <c r="L544" s="206">
        <f>IFERROR('Tabel 11'!K544/'Tabel 12'!$F544*1000,"nb")</f>
        <v>0.79345400446317882</v>
      </c>
      <c r="M544" s="206">
        <f>IFERROR('Tabel 11'!L544/'Tabel 12'!$F544*1000,"nb")</f>
        <v>0</v>
      </c>
      <c r="N544" s="206">
        <f>IFERROR('Tabel 11'!M544/'Tabel 12'!$F544*1000,"nb")</f>
        <v>18.100669476816268</v>
      </c>
      <c r="O544" s="206">
        <f>IFERROR('Tabel 11'!N544/'Tabel 12'!$F544*1000,"nb")</f>
        <v>0</v>
      </c>
      <c r="P544" s="206">
        <f>IFERROR('Tabel 11'!O544/'Tabel 12'!$F544*1000,"nb")</f>
        <v>0</v>
      </c>
      <c r="Q544" s="206">
        <f>IFERROR('Tabel 11'!P544/'Tabel 12'!$F544*1000,"nb")</f>
        <v>0</v>
      </c>
      <c r="R544" s="206">
        <f>IFERROR('Tabel 11'!Q544/'Tabel 12'!$F544*1000,"nb")</f>
        <v>42.846516241011656</v>
      </c>
      <c r="S544" s="206">
        <f>IFERROR('Tabel 11'!R544/'Tabel 12'!$F544*1000,"nb")</f>
        <v>19.390032234068933</v>
      </c>
      <c r="T544" s="206">
        <f>IFERROR('Tabel 11'!S544/'Tabel 12'!$F544*1000,"nb")</f>
        <v>19.390032234068933</v>
      </c>
      <c r="U544" s="206">
        <f>IFERROR('Tabel 11'!T544/'Tabel 12'!$F544*1000,"nb")</f>
        <v>0</v>
      </c>
      <c r="V544" s="206">
        <f>IFERROR('Tabel 11'!U544/'Tabel 12'!$F544*1000,"nb")</f>
        <v>0</v>
      </c>
      <c r="W544" s="206">
        <f>IFERROR('Tabel 11'!V544/'Tabel 12'!$F544*1000,"nb")</f>
        <v>0</v>
      </c>
      <c r="X544" s="206"/>
      <c r="Y544" s="206">
        <f>IFERROR('Tabel 11'!X544/'Tabel 12'!$F544*1000,"nb")</f>
        <v>21.274485494668983</v>
      </c>
      <c r="Z544" s="1"/>
    </row>
    <row r="545" spans="4:26" x14ac:dyDescent="0.25">
      <c r="D545" s="1" t="s">
        <v>622</v>
      </c>
      <c r="E545" s="1" t="s">
        <v>623</v>
      </c>
      <c r="F545" s="94">
        <v>48714</v>
      </c>
      <c r="H545" s="206">
        <f>IFERROR('Tabel 11'!G545/'Tabel 12'!$F545*1000,"nb")</f>
        <v>66.880157654883604</v>
      </c>
      <c r="I545" s="206">
        <f>IFERROR('Tabel 11'!H545/'Tabel 12'!$F545*1000,"nb")</f>
        <v>40.050088270312436</v>
      </c>
      <c r="J545" s="206">
        <f>IFERROR('Tabel 11'!I545/'Tabel 12'!$F545*1000,"nb")</f>
        <v>26.226546783265587</v>
      </c>
      <c r="K545" s="206">
        <f>IFERROR('Tabel 11'!J545/'Tabel 12'!$F545*1000,"nb")</f>
        <v>3.2023648232540953</v>
      </c>
      <c r="L545" s="206">
        <f>IFERROR('Tabel 11'!K545/'Tabel 12'!$F545*1000,"nb")</f>
        <v>10.539064745247773</v>
      </c>
      <c r="M545" s="206">
        <f>IFERROR('Tabel 11'!L545/'Tabel 12'!$F545*1000,"nb")</f>
        <v>0</v>
      </c>
      <c r="N545" s="206">
        <f>IFERROR('Tabel 11'!M545/'Tabel 12'!$F545*1000,"nb")</f>
        <v>8.2111918544976806E-2</v>
      </c>
      <c r="O545" s="206">
        <f>IFERROR('Tabel 11'!N545/'Tabel 12'!$F545*1000,"nb")</f>
        <v>0.26686373527117463</v>
      </c>
      <c r="P545" s="206">
        <f>IFERROR('Tabel 11'!O545/'Tabel 12'!$F545*1000,"nb")</f>
        <v>0.26686373527117463</v>
      </c>
      <c r="Q545" s="206">
        <f>IFERROR('Tabel 11'!P545/'Tabel 12'!$F545*1000,"nb")</f>
        <v>0</v>
      </c>
      <c r="R545" s="206">
        <f>IFERROR('Tabel 11'!Q545/'Tabel 12'!$F545*1000,"nb")</f>
        <v>2.0117420043519316</v>
      </c>
      <c r="S545" s="206">
        <f>IFERROR('Tabel 11'!R545/'Tabel 12'!$F545*1000,"nb")</f>
        <v>24.551463644948061</v>
      </c>
      <c r="T545" s="206">
        <f>IFERROR('Tabel 11'!S545/'Tabel 12'!$F545*1000,"nb")</f>
        <v>23.832984357679518</v>
      </c>
      <c r="U545" s="206">
        <f>IFERROR('Tabel 11'!T545/'Tabel 12'!$F545*1000,"nb")</f>
        <v>0.71847928726854704</v>
      </c>
      <c r="V545" s="206">
        <f>IFERROR('Tabel 11'!U545/'Tabel 12'!$F545*1000,"nb")</f>
        <v>0</v>
      </c>
      <c r="W545" s="206">
        <f>IFERROR('Tabel 11'!V545/'Tabel 12'!$F545*1000,"nb")</f>
        <v>0</v>
      </c>
      <c r="X545" s="206"/>
      <c r="Y545" s="206">
        <f>IFERROR('Tabel 11'!X545/'Tabel 12'!$F545*1000,"nb")</f>
        <v>8.9912550806749607</v>
      </c>
      <c r="Z545" s="1"/>
    </row>
    <row r="546" spans="4:26" x14ac:dyDescent="0.25">
      <c r="D546" s="1" t="s">
        <v>632</v>
      </c>
      <c r="E546" s="1" t="s">
        <v>633</v>
      </c>
      <c r="F546" s="94">
        <v>37022</v>
      </c>
      <c r="H546" s="206">
        <f>IFERROR('Tabel 11'!G546/'Tabel 12'!$F546*1000,"nb")</f>
        <v>107.61169034628058</v>
      </c>
      <c r="I546" s="206">
        <f>IFERROR('Tabel 11'!H546/'Tabel 12'!$F546*1000,"nb")</f>
        <v>42.002052833450385</v>
      </c>
      <c r="J546" s="206">
        <f>IFERROR('Tabel 11'!I546/'Tabel 12'!$F546*1000,"nb")</f>
        <v>7.6711144724758258</v>
      </c>
      <c r="K546" s="206">
        <f>IFERROR('Tabel 11'!J546/'Tabel 12'!$F546*1000,"nb")</f>
        <v>9.5618821241424019</v>
      </c>
      <c r="L546" s="206">
        <f>IFERROR('Tabel 11'!K546/'Tabel 12'!$F546*1000,"nb")</f>
        <v>8.0492680028091392</v>
      </c>
      <c r="M546" s="206">
        <f>IFERROR('Tabel 11'!L546/'Tabel 12'!$F546*1000,"nb")</f>
        <v>1.2154934903570851</v>
      </c>
      <c r="N546" s="206">
        <f>IFERROR('Tabel 11'!M546/'Tabel 12'!$F546*1000,"nb")</f>
        <v>15.504294743665927</v>
      </c>
      <c r="O546" s="206">
        <f>IFERROR('Tabel 11'!N546/'Tabel 12'!$F546*1000,"nb")</f>
        <v>23.013343417427478</v>
      </c>
      <c r="P546" s="206">
        <f>IFERROR('Tabel 11'!O546/'Tabel 12'!$F546*1000,"nb")</f>
        <v>12.289989735832748</v>
      </c>
      <c r="Q546" s="206">
        <f>IFERROR('Tabel 11'!P546/'Tabel 12'!$F546*1000,"nb")</f>
        <v>10.723353681594729</v>
      </c>
      <c r="R546" s="206">
        <f>IFERROR('Tabel 11'!Q546/'Tabel 12'!$F546*1000,"nb")</f>
        <v>23.391496947760793</v>
      </c>
      <c r="S546" s="206">
        <f>IFERROR('Tabel 11'!R546/'Tabel 12'!$F546*1000,"nb")</f>
        <v>19.204797147641944</v>
      </c>
      <c r="T546" s="206">
        <f>IFERROR('Tabel 11'!S546/'Tabel 12'!$F546*1000,"nb")</f>
        <v>18.610555885689589</v>
      </c>
      <c r="U546" s="206">
        <f>IFERROR('Tabel 11'!T546/'Tabel 12'!$F546*1000,"nb")</f>
        <v>0</v>
      </c>
      <c r="V546" s="206">
        <f>IFERROR('Tabel 11'!U546/'Tabel 12'!$F546*1000,"nb")</f>
        <v>0.59424126195235261</v>
      </c>
      <c r="W546" s="206">
        <f>IFERROR('Tabel 11'!V546/'Tabel 12'!$F546*1000,"nb")</f>
        <v>0</v>
      </c>
      <c r="X546" s="206"/>
      <c r="Y546" s="206">
        <f>IFERROR('Tabel 11'!X546/'Tabel 12'!$F546*1000,"nb")</f>
        <v>15.39625087785641</v>
      </c>
      <c r="Z546" s="1"/>
    </row>
    <row r="547" spans="4:26" x14ac:dyDescent="0.25">
      <c r="D547" s="1" t="s">
        <v>640</v>
      </c>
      <c r="E547" s="1" t="s">
        <v>641</v>
      </c>
      <c r="F547" s="94">
        <v>31202</v>
      </c>
      <c r="H547" s="206">
        <f>IFERROR('Tabel 11'!G547/'Tabel 12'!$F547*1000,"nb")</f>
        <v>49.996795077238637</v>
      </c>
      <c r="I547" s="206">
        <f>IFERROR('Tabel 11'!H547/'Tabel 12'!$F547*1000,"nb")</f>
        <v>32.882507531568486</v>
      </c>
      <c r="J547" s="206">
        <f>IFERROR('Tabel 11'!I547/'Tabel 12'!$F547*1000,"nb")</f>
        <v>25.607332863277993</v>
      </c>
      <c r="K547" s="206">
        <f>IFERROR('Tabel 11'!J547/'Tabel 12'!$F547*1000,"nb")</f>
        <v>0</v>
      </c>
      <c r="L547" s="206">
        <f>IFERROR('Tabel 11'!K547/'Tabel 12'!$F547*1000,"nb")</f>
        <v>0.38459073136337413</v>
      </c>
      <c r="M547" s="206">
        <f>IFERROR('Tabel 11'!L547/'Tabel 12'!$F547*1000,"nb")</f>
        <v>0</v>
      </c>
      <c r="N547" s="206">
        <f>IFERROR('Tabel 11'!M547/'Tabel 12'!$F547*1000,"nb")</f>
        <v>6.8905839369271193</v>
      </c>
      <c r="O547" s="206">
        <f>IFERROR('Tabel 11'!N547/'Tabel 12'!$F547*1000,"nb")</f>
        <v>0</v>
      </c>
      <c r="P547" s="206">
        <f>IFERROR('Tabel 11'!O547/'Tabel 12'!$F547*1000,"nb")</f>
        <v>0</v>
      </c>
      <c r="Q547" s="206">
        <f>IFERROR('Tabel 11'!P547/'Tabel 12'!$F547*1000,"nb")</f>
        <v>0</v>
      </c>
      <c r="R547" s="206">
        <f>IFERROR('Tabel 11'!Q547/'Tabel 12'!$F547*1000,"nb")</f>
        <v>0.28844304852253061</v>
      </c>
      <c r="S547" s="206">
        <f>IFERROR('Tabel 11'!R547/'Tabel 12'!$F547*1000,"nb")</f>
        <v>16.825844497147617</v>
      </c>
      <c r="T547" s="206">
        <f>IFERROR('Tabel 11'!S547/'Tabel 12'!$F547*1000,"nb")</f>
        <v>16.377155310557015</v>
      </c>
      <c r="U547" s="206">
        <f>IFERROR('Tabel 11'!T547/'Tabel 12'!$F547*1000,"nb")</f>
        <v>0.44868918659060314</v>
      </c>
      <c r="V547" s="206">
        <f>IFERROR('Tabel 11'!U547/'Tabel 12'!$F547*1000,"nb")</f>
        <v>0</v>
      </c>
      <c r="W547" s="206">
        <f>IFERROR('Tabel 11'!V547/'Tabel 12'!$F547*1000,"nb")</f>
        <v>0</v>
      </c>
      <c r="X547" s="206"/>
      <c r="Y547" s="206">
        <f>IFERROR('Tabel 11'!X547/'Tabel 12'!$F547*1000,"nb")</f>
        <v>21.985770142939554</v>
      </c>
      <c r="Z547" s="1"/>
    </row>
    <row r="548" spans="4:26" x14ac:dyDescent="0.25">
      <c r="D548" s="1" t="s">
        <v>461</v>
      </c>
      <c r="E548" s="1" t="s">
        <v>462</v>
      </c>
      <c r="F548" s="94">
        <v>21726</v>
      </c>
      <c r="H548" s="206">
        <f>IFERROR('Tabel 11'!G548/'Tabel 12'!$F548*1000,"nb")</f>
        <v>75.715732302310599</v>
      </c>
      <c r="I548" s="206">
        <f>IFERROR('Tabel 11'!H548/'Tabel 12'!$F548*1000,"nb")</f>
        <v>37.236490840467646</v>
      </c>
      <c r="J548" s="206">
        <f>IFERROR('Tabel 11'!I548/'Tabel 12'!$F548*1000,"nb")</f>
        <v>1.3808340237503454</v>
      </c>
      <c r="K548" s="206">
        <f>IFERROR('Tabel 11'!J548/'Tabel 12'!$F548*1000,"nb")</f>
        <v>15.327257663628831</v>
      </c>
      <c r="L548" s="206">
        <f>IFERROR('Tabel 11'!K548/'Tabel 12'!$F548*1000,"nb")</f>
        <v>7.6406149314185772</v>
      </c>
      <c r="M548" s="206">
        <f>IFERROR('Tabel 11'!L548/'Tabel 12'!$F548*1000,"nb")</f>
        <v>0</v>
      </c>
      <c r="N548" s="206">
        <f>IFERROR('Tabel 11'!M548/'Tabel 12'!$F548*1000,"nb")</f>
        <v>12.887784221669888</v>
      </c>
      <c r="O548" s="206">
        <f>IFERROR('Tabel 11'!N548/'Tabel 12'!$F548*1000,"nb")</f>
        <v>8.2389763417103925</v>
      </c>
      <c r="P548" s="206">
        <f>IFERROR('Tabel 11'!O548/'Tabel 12'!$F548*1000,"nb")</f>
        <v>0.23013900395839088</v>
      </c>
      <c r="Q548" s="206">
        <f>IFERROR('Tabel 11'!P548/'Tabel 12'!$F548*1000,"nb")</f>
        <v>8.0088373377520021</v>
      </c>
      <c r="R548" s="206">
        <f>IFERROR('Tabel 11'!Q548/'Tabel 12'!$F548*1000,"nb")</f>
        <v>2.6235846451256561</v>
      </c>
      <c r="S548" s="206">
        <f>IFERROR('Tabel 11'!R548/'Tabel 12'!$F548*1000,"nb")</f>
        <v>27.616680475006902</v>
      </c>
      <c r="T548" s="206">
        <f>IFERROR('Tabel 11'!S548/'Tabel 12'!$F548*1000,"nb")</f>
        <v>25.637485040964744</v>
      </c>
      <c r="U548" s="206">
        <f>IFERROR('Tabel 11'!T548/'Tabel 12'!$F548*1000,"nb")</f>
        <v>0.5523336095001381</v>
      </c>
      <c r="V548" s="206">
        <f>IFERROR('Tabel 11'!U548/'Tabel 12'!$F548*1000,"nb")</f>
        <v>1.4268618245420235</v>
      </c>
      <c r="W548" s="206">
        <f>IFERROR('Tabel 11'!V548/'Tabel 12'!$F548*1000,"nb")</f>
        <v>0</v>
      </c>
      <c r="X548" s="206"/>
      <c r="Y548" s="206">
        <f>IFERROR('Tabel 11'!X548/'Tabel 12'!$F548*1000,"nb")</f>
        <v>7.9628095369603251</v>
      </c>
      <c r="Z548" s="1"/>
    </row>
    <row r="549" spans="4:26" x14ac:dyDescent="0.25">
      <c r="D549" s="1" t="s">
        <v>642</v>
      </c>
      <c r="E549" s="1" t="s">
        <v>643</v>
      </c>
      <c r="F549" s="94">
        <v>22209</v>
      </c>
      <c r="H549" s="206">
        <f>IFERROR('Tabel 11'!G549/'Tabel 12'!$F549*1000,"nb")</f>
        <v>39.893736773380162</v>
      </c>
      <c r="I549" s="206">
        <f>IFERROR('Tabel 11'!H549/'Tabel 12'!$F549*1000,"nb")</f>
        <v>17.020126975550454</v>
      </c>
      <c r="J549" s="206">
        <f>IFERROR('Tabel 11'!I549/'Tabel 12'!$F549*1000,"nb")</f>
        <v>0</v>
      </c>
      <c r="K549" s="206">
        <f>IFERROR('Tabel 11'!J549/'Tabel 12'!$F549*1000,"nb")</f>
        <v>0.9905894006934125</v>
      </c>
      <c r="L549" s="206">
        <f>IFERROR('Tabel 11'!K549/'Tabel 12'!$F549*1000,"nb")</f>
        <v>0</v>
      </c>
      <c r="M549" s="206">
        <f>IFERROR('Tabel 11'!L549/'Tabel 12'!$F549*1000,"nb")</f>
        <v>0</v>
      </c>
      <c r="N549" s="206">
        <f>IFERROR('Tabel 11'!M549/'Tabel 12'!$F549*1000,"nb")</f>
        <v>16.029537574857041</v>
      </c>
      <c r="O549" s="206">
        <f>IFERROR('Tabel 11'!N549/'Tabel 12'!$F549*1000,"nb")</f>
        <v>0</v>
      </c>
      <c r="P549" s="206">
        <f>IFERROR('Tabel 11'!O549/'Tabel 12'!$F549*1000,"nb")</f>
        <v>0</v>
      </c>
      <c r="Q549" s="206">
        <f>IFERROR('Tabel 11'!P549/'Tabel 12'!$F549*1000,"nb")</f>
        <v>0</v>
      </c>
      <c r="R549" s="206">
        <f>IFERROR('Tabel 11'!Q549/'Tabel 12'!$F549*1000,"nb")</f>
        <v>1.1706965644558511</v>
      </c>
      <c r="S549" s="206">
        <f>IFERROR('Tabel 11'!R549/'Tabel 12'!$F549*1000,"nb")</f>
        <v>21.702913233373856</v>
      </c>
      <c r="T549" s="206">
        <f>IFERROR('Tabel 11'!S549/'Tabel 12'!$F549*1000,"nb")</f>
        <v>21.702913233373856</v>
      </c>
      <c r="U549" s="206">
        <f>IFERROR('Tabel 11'!T549/'Tabel 12'!$F549*1000,"nb")</f>
        <v>0</v>
      </c>
      <c r="V549" s="206">
        <f>IFERROR('Tabel 11'!U549/'Tabel 12'!$F549*1000,"nb")</f>
        <v>0</v>
      </c>
      <c r="W549" s="206">
        <f>IFERROR('Tabel 11'!V549/'Tabel 12'!$F549*1000,"nb")</f>
        <v>0</v>
      </c>
      <c r="X549" s="206"/>
      <c r="Y549" s="206">
        <f>IFERROR('Tabel 11'!X549/'Tabel 12'!$F549*1000,"nb")</f>
        <v>0</v>
      </c>
      <c r="Z549" s="1"/>
    </row>
    <row r="550" spans="4:26" x14ac:dyDescent="0.25">
      <c r="D550" s="1" t="s">
        <v>646</v>
      </c>
      <c r="E550" s="1" t="s">
        <v>647</v>
      </c>
      <c r="F550" s="94">
        <v>29526</v>
      </c>
      <c r="H550" s="206">
        <f>IFERROR('Tabel 11'!G550/'Tabel 12'!$F550*1000,"nb")</f>
        <v>98.083045451466518</v>
      </c>
      <c r="I550" s="206">
        <f>IFERROR('Tabel 11'!H550/'Tabel 12'!$F550*1000,"nb")</f>
        <v>70.61572851046536</v>
      </c>
      <c r="J550" s="206">
        <f>IFERROR('Tabel 11'!I550/'Tabel 12'!$F550*1000,"nb")</f>
        <v>2.7094763936869199</v>
      </c>
      <c r="K550" s="206">
        <f>IFERROR('Tabel 11'!J550/'Tabel 12'!$F550*1000,"nb")</f>
        <v>0.33868454921086499</v>
      </c>
      <c r="L550" s="206">
        <f>IFERROR('Tabel 11'!K550/'Tabel 12'!$F550*1000,"nb")</f>
        <v>54.629817787712526</v>
      </c>
      <c r="M550" s="206">
        <f>IFERROR('Tabel 11'!L550/'Tabel 12'!$F550*1000,"nb")</f>
        <v>0</v>
      </c>
      <c r="N550" s="206">
        <f>IFERROR('Tabel 11'!M550/'Tabel 12'!$F550*1000,"nb")</f>
        <v>12.937749779855043</v>
      </c>
      <c r="O550" s="206">
        <f>IFERROR('Tabel 11'!N550/'Tabel 12'!$F550*1000,"nb")</f>
        <v>7.1123755334281649</v>
      </c>
      <c r="P550" s="206">
        <f>IFERROR('Tabel 11'!O550/'Tabel 12'!$F550*1000,"nb")</f>
        <v>6.9769017137438194</v>
      </c>
      <c r="Q550" s="206">
        <f>IFERROR('Tabel 11'!P550/'Tabel 12'!$F550*1000,"nb")</f>
        <v>0.13547381968434599</v>
      </c>
      <c r="R550" s="206">
        <f>IFERROR('Tabel 11'!Q550/'Tabel 12'!$F550*1000,"nb")</f>
        <v>0.71123755334281658</v>
      </c>
      <c r="S550" s="206">
        <f>IFERROR('Tabel 11'!R550/'Tabel 12'!$F550*1000,"nb")</f>
        <v>19.643703854230171</v>
      </c>
      <c r="T550" s="206">
        <f>IFERROR('Tabel 11'!S550/'Tabel 12'!$F550*1000,"nb")</f>
        <v>18.458307931992142</v>
      </c>
      <c r="U550" s="206">
        <f>IFERROR('Tabel 11'!T550/'Tabel 12'!$F550*1000,"nb")</f>
        <v>0.88057982794824896</v>
      </c>
      <c r="V550" s="206">
        <f>IFERROR('Tabel 11'!U550/'Tabel 12'!$F550*1000,"nb")</f>
        <v>0.30481609428977846</v>
      </c>
      <c r="W550" s="206">
        <f>IFERROR('Tabel 11'!V550/'Tabel 12'!$F550*1000,"nb")</f>
        <v>0.203210729526519</v>
      </c>
      <c r="X550" s="206"/>
      <c r="Y550" s="206">
        <f>IFERROR('Tabel 11'!X550/'Tabel 12'!$F550*1000,"nb")</f>
        <v>34.241007925218454</v>
      </c>
      <c r="Z550" s="1"/>
    </row>
    <row r="551" spans="4:26" x14ac:dyDescent="0.25">
      <c r="D551" s="1" t="s">
        <v>650</v>
      </c>
      <c r="E551" s="1" t="s">
        <v>651</v>
      </c>
      <c r="F551" s="94">
        <v>27056</v>
      </c>
      <c r="H551" s="206">
        <f>IFERROR('Tabel 11'!G551/'Tabel 12'!$F551*1000,"nb")</f>
        <v>19.108515671200472</v>
      </c>
      <c r="I551" s="206">
        <f>IFERROR('Tabel 11'!H551/'Tabel 12'!$F551*1000,"nb")</f>
        <v>1.0718509757539918</v>
      </c>
      <c r="J551" s="206">
        <f>IFERROR('Tabel 11'!I551/'Tabel 12'!$F551*1000,"nb")</f>
        <v>0</v>
      </c>
      <c r="K551" s="206">
        <f>IFERROR('Tabel 11'!J551/'Tabel 12'!$F551*1000,"nb")</f>
        <v>0.59136605558840927</v>
      </c>
      <c r="L551" s="206">
        <f>IFERROR('Tabel 11'!K551/'Tabel 12'!$F551*1000,"nb")</f>
        <v>0.36960378474275579</v>
      </c>
      <c r="M551" s="206">
        <f>IFERROR('Tabel 11'!L551/'Tabel 12'!$F551*1000,"nb")</f>
        <v>0</v>
      </c>
      <c r="N551" s="206">
        <f>IFERROR('Tabel 11'!M551/'Tabel 12'!$F551*1000,"nb")</f>
        <v>0.11088113542282674</v>
      </c>
      <c r="O551" s="206">
        <f>IFERROR('Tabel 11'!N551/'Tabel 12'!$F551*1000,"nb")</f>
        <v>0.81312832643406274</v>
      </c>
      <c r="P551" s="206">
        <f>IFERROR('Tabel 11'!O551/'Tabel 12'!$F551*1000,"nb")</f>
        <v>0.81312832643406274</v>
      </c>
      <c r="Q551" s="206">
        <f>IFERROR('Tabel 11'!P551/'Tabel 12'!$F551*1000,"nb")</f>
        <v>0</v>
      </c>
      <c r="R551" s="206">
        <f>IFERROR('Tabel 11'!Q551/'Tabel 12'!$F551*1000,"nb")</f>
        <v>2.2545830869308103</v>
      </c>
      <c r="S551" s="206">
        <f>IFERROR('Tabel 11'!R551/'Tabel 12'!$F551*1000,"nb")</f>
        <v>14.968953282081609</v>
      </c>
      <c r="T551" s="206">
        <f>IFERROR('Tabel 11'!S551/'Tabel 12'!$F551*1000,"nb")</f>
        <v>14.414547604967476</v>
      </c>
      <c r="U551" s="206">
        <f>IFERROR('Tabel 11'!T551/'Tabel 12'!$F551*1000,"nb")</f>
        <v>0.55440567711413369</v>
      </c>
      <c r="V551" s="206">
        <f>IFERROR('Tabel 11'!U551/'Tabel 12'!$F551*1000,"nb")</f>
        <v>0</v>
      </c>
      <c r="W551" s="206">
        <f>IFERROR('Tabel 11'!V551/'Tabel 12'!$F551*1000,"nb")</f>
        <v>0</v>
      </c>
      <c r="X551" s="206"/>
      <c r="Y551" s="206">
        <f>IFERROR('Tabel 11'!X551/'Tabel 12'!$F551*1000,"nb")</f>
        <v>4.2874039030159672</v>
      </c>
      <c r="Z551" s="1"/>
    </row>
    <row r="552" spans="4:26" x14ac:dyDescent="0.25">
      <c r="D552" s="1" t="s">
        <v>652</v>
      </c>
      <c r="E552" s="1" t="s">
        <v>653</v>
      </c>
      <c r="F552" s="94">
        <v>22955</v>
      </c>
      <c r="H552" s="206">
        <f>IFERROR('Tabel 11'!G552/'Tabel 12'!$F552*1000,"nb")</f>
        <v>66.129383576562844</v>
      </c>
      <c r="I552" s="206">
        <f>IFERROR('Tabel 11'!H552/'Tabel 12'!$F552*1000,"nb")</f>
        <v>31.496406011762144</v>
      </c>
      <c r="J552" s="206">
        <f>IFERROR('Tabel 11'!I552/'Tabel 12'!$F552*1000,"nb")</f>
        <v>13.766064038335875</v>
      </c>
      <c r="K552" s="206">
        <f>IFERROR('Tabel 11'!J552/'Tabel 12'!$F552*1000,"nb")</f>
        <v>0</v>
      </c>
      <c r="L552" s="206">
        <f>IFERROR('Tabel 11'!K552/'Tabel 12'!$F552*1000,"nb")</f>
        <v>0</v>
      </c>
      <c r="M552" s="206">
        <f>IFERROR('Tabel 11'!L552/'Tabel 12'!$F552*1000,"nb")</f>
        <v>0</v>
      </c>
      <c r="N552" s="206">
        <f>IFERROR('Tabel 11'!M552/'Tabel 12'!$F552*1000,"nb")</f>
        <v>17.73034197342627</v>
      </c>
      <c r="O552" s="206">
        <f>IFERROR('Tabel 11'!N552/'Tabel 12'!$F552*1000,"nb")</f>
        <v>3.3543890219995642</v>
      </c>
      <c r="P552" s="206">
        <f>IFERROR('Tabel 11'!O552/'Tabel 12'!$F552*1000,"nb")</f>
        <v>3.3543890219995642</v>
      </c>
      <c r="Q552" s="206">
        <f>IFERROR('Tabel 11'!P552/'Tabel 12'!$F552*1000,"nb")</f>
        <v>0</v>
      </c>
      <c r="R552" s="206">
        <f>IFERROR('Tabel 11'!Q552/'Tabel 12'!$F552*1000,"nb")</f>
        <v>0.69701590067523422</v>
      </c>
      <c r="S552" s="206">
        <f>IFERROR('Tabel 11'!R552/'Tabel 12'!$F552*1000,"nb")</f>
        <v>30.581572642125899</v>
      </c>
      <c r="T552" s="206">
        <f>IFERROR('Tabel 11'!S552/'Tabel 12'!$F552*1000,"nb")</f>
        <v>29.274667828359831</v>
      </c>
      <c r="U552" s="206">
        <f>IFERROR('Tabel 11'!T552/'Tabel 12'!$F552*1000,"nb")</f>
        <v>1.3069048137660642</v>
      </c>
      <c r="V552" s="206">
        <f>IFERROR('Tabel 11'!U552/'Tabel 12'!$F552*1000,"nb")</f>
        <v>0</v>
      </c>
      <c r="W552" s="206">
        <f>IFERROR('Tabel 11'!V552/'Tabel 12'!$F552*1000,"nb")</f>
        <v>0</v>
      </c>
      <c r="X552" s="206"/>
      <c r="Y552" s="206">
        <f>IFERROR('Tabel 11'!X552/'Tabel 12'!$F552*1000,"nb")</f>
        <v>9.7146591156610764</v>
      </c>
      <c r="Z552" s="1"/>
    </row>
    <row r="553" spans="4:26" x14ac:dyDescent="0.25">
      <c r="D553" s="1" t="s">
        <v>654</v>
      </c>
      <c r="E553" s="1" t="s">
        <v>655</v>
      </c>
      <c r="F553" s="94">
        <v>33213</v>
      </c>
      <c r="H553" s="206">
        <f>IFERROR('Tabel 11'!G553/'Tabel 12'!$F553*1000,"nb")</f>
        <v>73.706078944991418</v>
      </c>
      <c r="I553" s="206">
        <f>IFERROR('Tabel 11'!H553/'Tabel 12'!$F553*1000,"nb")</f>
        <v>40.496191250413993</v>
      </c>
      <c r="J553" s="206">
        <f>IFERROR('Tabel 11'!I553/'Tabel 12'!$F553*1000,"nb")</f>
        <v>21.407280281817361</v>
      </c>
      <c r="K553" s="206">
        <f>IFERROR('Tabel 11'!J553/'Tabel 12'!$F553*1000,"nb")</f>
        <v>0</v>
      </c>
      <c r="L553" s="206">
        <f>IFERROR('Tabel 11'!K553/'Tabel 12'!$F553*1000,"nb")</f>
        <v>7.2863035558365707</v>
      </c>
      <c r="M553" s="206">
        <f>IFERROR('Tabel 11'!L553/'Tabel 12'!$F553*1000,"nb")</f>
        <v>0</v>
      </c>
      <c r="N553" s="206">
        <f>IFERROR('Tabel 11'!M553/'Tabel 12'!$F553*1000,"nb")</f>
        <v>11.802607412760064</v>
      </c>
      <c r="O553" s="206">
        <f>IFERROR('Tabel 11'!N553/'Tabel 12'!$F553*1000,"nb")</f>
        <v>8.5508686357751476</v>
      </c>
      <c r="P553" s="206">
        <f>IFERROR('Tabel 11'!O553/'Tabel 12'!$F553*1000,"nb")</f>
        <v>7.7078252491494288</v>
      </c>
      <c r="Q553" s="206">
        <f>IFERROR('Tabel 11'!P553/'Tabel 12'!$F553*1000,"nb")</f>
        <v>0.84304338662571887</v>
      </c>
      <c r="R553" s="206">
        <f>IFERROR('Tabel 11'!Q553/'Tabel 12'!$F553*1000,"nb")</f>
        <v>3.552825700779815</v>
      </c>
      <c r="S553" s="206">
        <f>IFERROR('Tabel 11'!R553/'Tabel 12'!$F553*1000,"nb")</f>
        <v>21.106193358022463</v>
      </c>
      <c r="T553" s="206">
        <f>IFERROR('Tabel 11'!S553/'Tabel 12'!$F553*1000,"nb")</f>
        <v>19.209345738114592</v>
      </c>
      <c r="U553" s="206">
        <f>IFERROR('Tabel 11'!T553/'Tabel 12'!$F553*1000,"nb")</f>
        <v>1.8968476199078674</v>
      </c>
      <c r="V553" s="206">
        <f>IFERROR('Tabel 11'!U553/'Tabel 12'!$F553*1000,"nb")</f>
        <v>0</v>
      </c>
      <c r="W553" s="206">
        <f>IFERROR('Tabel 11'!V553/'Tabel 12'!$F553*1000,"nb")</f>
        <v>0.7828260018667389</v>
      </c>
      <c r="X553" s="206"/>
      <c r="Y553" s="206">
        <f>IFERROR('Tabel 11'!X553/'Tabel 12'!$F553*1000,"nb")</f>
        <v>7.8583687110468787</v>
      </c>
      <c r="Z553" s="1"/>
    </row>
    <row r="554" spans="4:26" x14ac:dyDescent="0.25">
      <c r="D554" s="1" t="s">
        <v>656</v>
      </c>
      <c r="E554" s="1" t="s">
        <v>657</v>
      </c>
      <c r="F554" s="94">
        <v>28811</v>
      </c>
      <c r="H554" s="206">
        <f>IFERROR('Tabel 11'!G554/'Tabel 12'!$F554*1000,"nb")</f>
        <v>22.248446773801675</v>
      </c>
      <c r="I554" s="206">
        <f>IFERROR('Tabel 11'!H554/'Tabel 12'!$F554*1000,"nb")</f>
        <v>2.2560827461733366</v>
      </c>
      <c r="J554" s="206">
        <f>IFERROR('Tabel 11'!I554/'Tabel 12'!$F554*1000,"nb")</f>
        <v>1.5619034396584639</v>
      </c>
      <c r="K554" s="206">
        <f>IFERROR('Tabel 11'!J554/'Tabel 12'!$F554*1000,"nb")</f>
        <v>0</v>
      </c>
      <c r="L554" s="206">
        <f>IFERROR('Tabel 11'!K554/'Tabel 12'!$F554*1000,"nb")</f>
        <v>0.69417930651487281</v>
      </c>
      <c r="M554" s="206">
        <f>IFERROR('Tabel 11'!L554/'Tabel 12'!$F554*1000,"nb")</f>
        <v>0</v>
      </c>
      <c r="N554" s="206">
        <f>IFERROR('Tabel 11'!M554/'Tabel 12'!$F554*1000,"nb")</f>
        <v>0</v>
      </c>
      <c r="O554" s="206">
        <f>IFERROR('Tabel 11'!N554/'Tabel 12'!$F554*1000,"nb")</f>
        <v>1.9089930929159</v>
      </c>
      <c r="P554" s="206">
        <f>IFERROR('Tabel 11'!O554/'Tabel 12'!$F554*1000,"nb")</f>
        <v>1.9089930929159</v>
      </c>
      <c r="Q554" s="206">
        <f>IFERROR('Tabel 11'!P554/'Tabel 12'!$F554*1000,"nb")</f>
        <v>0</v>
      </c>
      <c r="R554" s="206">
        <f>IFERROR('Tabel 11'!Q554/'Tabel 12'!$F554*1000,"nb")</f>
        <v>2.9849710180139533</v>
      </c>
      <c r="S554" s="206">
        <f>IFERROR('Tabel 11'!R554/'Tabel 12'!$F554*1000,"nb")</f>
        <v>15.098399916698483</v>
      </c>
      <c r="T554" s="206">
        <f>IFERROR('Tabel 11'!S554/'Tabel 12'!$F554*1000,"nb")</f>
        <v>14.577765436812328</v>
      </c>
      <c r="U554" s="206">
        <f>IFERROR('Tabel 11'!T554/'Tabel 12'!$F554*1000,"nb")</f>
        <v>0.52063447988615463</v>
      </c>
      <c r="V554" s="206">
        <f>IFERROR('Tabel 11'!U554/'Tabel 12'!$F554*1000,"nb")</f>
        <v>0</v>
      </c>
      <c r="W554" s="206">
        <f>IFERROR('Tabel 11'!V554/'Tabel 12'!$F554*1000,"nb")</f>
        <v>0.27767172260594908</v>
      </c>
      <c r="X554" s="206"/>
      <c r="Y554" s="206">
        <f>IFERROR('Tabel 11'!X554/'Tabel 12'!$F554*1000,"nb")</f>
        <v>3.4014786019228769</v>
      </c>
      <c r="Z554" s="1"/>
    </row>
    <row r="555" spans="4:26" x14ac:dyDescent="0.25">
      <c r="D555" s="1" t="s">
        <v>658</v>
      </c>
      <c r="E555" s="1" t="s">
        <v>659</v>
      </c>
      <c r="F555" s="94">
        <v>43508</v>
      </c>
      <c r="H555" s="206">
        <f>IFERROR('Tabel 11'!G555/'Tabel 12'!$F555*1000,"nb")</f>
        <v>58.655879378505105</v>
      </c>
      <c r="I555" s="206">
        <f>IFERROR('Tabel 11'!H555/'Tabel 12'!$F555*1000,"nb")</f>
        <v>27.052496092672612</v>
      </c>
      <c r="J555" s="206">
        <f>IFERROR('Tabel 11'!I555/'Tabel 12'!$F555*1000,"nb")</f>
        <v>19.329778431552818</v>
      </c>
      <c r="K555" s="206">
        <f>IFERROR('Tabel 11'!J555/'Tabel 12'!$F555*1000,"nb")</f>
        <v>0.32177990254665806</v>
      </c>
      <c r="L555" s="206">
        <f>IFERROR('Tabel 11'!K555/'Tabel 12'!$F555*1000,"nb")</f>
        <v>7.4009377585731366</v>
      </c>
      <c r="M555" s="206">
        <f>IFERROR('Tabel 11'!L555/'Tabel 12'!$F555*1000,"nb")</f>
        <v>0</v>
      </c>
      <c r="N555" s="206">
        <f>IFERROR('Tabel 11'!M555/'Tabel 12'!$F555*1000,"nb")</f>
        <v>0</v>
      </c>
      <c r="O555" s="206">
        <f>IFERROR('Tabel 11'!N555/'Tabel 12'!$F555*1000,"nb")</f>
        <v>1.6318837914866231</v>
      </c>
      <c r="P555" s="206">
        <f>IFERROR('Tabel 11'!O555/'Tabel 12'!$F555*1000,"nb")</f>
        <v>1.6318837914866231</v>
      </c>
      <c r="Q555" s="206">
        <f>IFERROR('Tabel 11'!P555/'Tabel 12'!$F555*1000,"nb")</f>
        <v>0</v>
      </c>
      <c r="R555" s="206">
        <f>IFERROR('Tabel 11'!Q555/'Tabel 12'!$F555*1000,"nb")</f>
        <v>6.6424565597131568</v>
      </c>
      <c r="S555" s="206">
        <f>IFERROR('Tabel 11'!R555/'Tabel 12'!$F555*1000,"nb")</f>
        <v>23.329042934632714</v>
      </c>
      <c r="T555" s="206">
        <f>IFERROR('Tabel 11'!S555/'Tabel 12'!$F555*1000,"nb")</f>
        <v>23.329042934632714</v>
      </c>
      <c r="U555" s="206">
        <f>IFERROR('Tabel 11'!T555/'Tabel 12'!$F555*1000,"nb")</f>
        <v>0</v>
      </c>
      <c r="V555" s="206">
        <f>IFERROR('Tabel 11'!U555/'Tabel 12'!$F555*1000,"nb")</f>
        <v>0</v>
      </c>
      <c r="W555" s="206">
        <f>IFERROR('Tabel 11'!V555/'Tabel 12'!$F555*1000,"nb")</f>
        <v>0</v>
      </c>
      <c r="X555" s="206"/>
      <c r="Y555" s="206">
        <f>IFERROR('Tabel 11'!X555/'Tabel 12'!$F555*1000,"nb")</f>
        <v>8.6650730900064357</v>
      </c>
      <c r="Z555" s="1"/>
    </row>
    <row r="556" spans="4:26" x14ac:dyDescent="0.25">
      <c r="D556" s="1" t="s">
        <v>660</v>
      </c>
      <c r="E556" s="1" t="s">
        <v>661</v>
      </c>
      <c r="F556" s="94">
        <v>24840</v>
      </c>
      <c r="H556" s="206">
        <f>IFERROR('Tabel 11'!G556/'Tabel 12'!$F556*1000,"nb")</f>
        <v>33.856682769726248</v>
      </c>
      <c r="I556" s="206">
        <f>IFERROR('Tabel 11'!H556/'Tabel 12'!$F556*1000,"nb")</f>
        <v>2.3349436392914651</v>
      </c>
      <c r="J556" s="206">
        <f>IFERROR('Tabel 11'!I556/'Tabel 12'!$F556*1000,"nb")</f>
        <v>1.3687600644122382</v>
      </c>
      <c r="K556" s="206">
        <f>IFERROR('Tabel 11'!J556/'Tabel 12'!$F556*1000,"nb")</f>
        <v>0</v>
      </c>
      <c r="L556" s="206">
        <f>IFERROR('Tabel 11'!K556/'Tabel 12'!$F556*1000,"nb")</f>
        <v>0.72463768115942029</v>
      </c>
      <c r="M556" s="206">
        <f>IFERROR('Tabel 11'!L556/'Tabel 12'!$F556*1000,"nb")</f>
        <v>0.24154589371980675</v>
      </c>
      <c r="N556" s="206">
        <f>IFERROR('Tabel 11'!M556/'Tabel 12'!$F556*1000,"nb")</f>
        <v>0</v>
      </c>
      <c r="O556" s="206">
        <f>IFERROR('Tabel 11'!N556/'Tabel 12'!$F556*1000,"nb")</f>
        <v>1.932367149758454</v>
      </c>
      <c r="P556" s="206">
        <f>IFERROR('Tabel 11'!O556/'Tabel 12'!$F556*1000,"nb")</f>
        <v>0</v>
      </c>
      <c r="Q556" s="206">
        <f>IFERROR('Tabel 11'!P556/'Tabel 12'!$F556*1000,"nb")</f>
        <v>1.932367149758454</v>
      </c>
      <c r="R556" s="206">
        <f>IFERROR('Tabel 11'!Q556/'Tabel 12'!$F556*1000,"nb")</f>
        <v>2.012882447665056</v>
      </c>
      <c r="S556" s="206">
        <f>IFERROR('Tabel 11'!R556/'Tabel 12'!$F556*1000,"nb")</f>
        <v>27.576489533011273</v>
      </c>
      <c r="T556" s="206">
        <f>IFERROR('Tabel 11'!S556/'Tabel 12'!$F556*1000,"nb")</f>
        <v>27.576489533011273</v>
      </c>
      <c r="U556" s="206">
        <f>IFERROR('Tabel 11'!T556/'Tabel 12'!$F556*1000,"nb")</f>
        <v>0</v>
      </c>
      <c r="V556" s="206">
        <f>IFERROR('Tabel 11'!U556/'Tabel 12'!$F556*1000,"nb")</f>
        <v>0</v>
      </c>
      <c r="W556" s="206">
        <f>IFERROR('Tabel 11'!V556/'Tabel 12'!$F556*1000,"nb")</f>
        <v>1.0466988727858293</v>
      </c>
      <c r="X556" s="206"/>
      <c r="Y556" s="206">
        <f>IFERROR('Tabel 11'!X556/'Tabel 12'!$F556*1000,"nb")</f>
        <v>1.3687600644122382</v>
      </c>
      <c r="Z556" s="1"/>
    </row>
    <row r="557" spans="4:26" x14ac:dyDescent="0.25">
      <c r="D557" s="1" t="s">
        <v>662</v>
      </c>
      <c r="E557" s="1" t="s">
        <v>663</v>
      </c>
      <c r="F557" s="94">
        <v>32136</v>
      </c>
      <c r="H557" s="206">
        <f>IFERROR('Tabel 11'!G557/'Tabel 12'!$F557*1000,"nb")</f>
        <v>81.715210355987054</v>
      </c>
      <c r="I557" s="206">
        <f>IFERROR('Tabel 11'!H557/'Tabel 12'!$F557*1000,"nb")</f>
        <v>43.378142892706002</v>
      </c>
      <c r="J557" s="206">
        <f>IFERROR('Tabel 11'!I557/'Tabel 12'!$F557*1000,"nb")</f>
        <v>25.796614388847399</v>
      </c>
      <c r="K557" s="206">
        <f>IFERROR('Tabel 11'!J557/'Tabel 12'!$F557*1000,"nb")</f>
        <v>0</v>
      </c>
      <c r="L557" s="206">
        <f>IFERROR('Tabel 11'!K557/'Tabel 12'!$F557*1000,"nb")</f>
        <v>5.2900174259397561</v>
      </c>
      <c r="M557" s="206">
        <f>IFERROR('Tabel 11'!L557/'Tabel 12'!$F557*1000,"nb")</f>
        <v>0</v>
      </c>
      <c r="N557" s="206">
        <f>IFERROR('Tabel 11'!M557/'Tabel 12'!$F557*1000,"nb")</f>
        <v>12.291511077918845</v>
      </c>
      <c r="O557" s="206">
        <f>IFERROR('Tabel 11'!N557/'Tabel 12'!$F557*1000,"nb")</f>
        <v>0.77794373910878767</v>
      </c>
      <c r="P557" s="206">
        <f>IFERROR('Tabel 11'!O557/'Tabel 12'!$F557*1000,"nb")</f>
        <v>0.77794373910878767</v>
      </c>
      <c r="Q557" s="206">
        <f>IFERROR('Tabel 11'!P557/'Tabel 12'!$F557*1000,"nb")</f>
        <v>0</v>
      </c>
      <c r="R557" s="206">
        <f>IFERROR('Tabel 11'!Q557/'Tabel 12'!$F557*1000,"nb")</f>
        <v>0</v>
      </c>
      <c r="S557" s="206">
        <f>IFERROR('Tabel 11'!R557/'Tabel 12'!$F557*1000,"nb")</f>
        <v>37.559123724172274</v>
      </c>
      <c r="T557" s="206">
        <f>IFERROR('Tabel 11'!S557/'Tabel 12'!$F557*1000,"nb")</f>
        <v>36.781179985063481</v>
      </c>
      <c r="U557" s="206">
        <f>IFERROR('Tabel 11'!T557/'Tabel 12'!$F557*1000,"nb")</f>
        <v>0.77794373910878767</v>
      </c>
      <c r="V557" s="206">
        <f>IFERROR('Tabel 11'!U557/'Tabel 12'!$F557*1000,"nb")</f>
        <v>0</v>
      </c>
      <c r="W557" s="206">
        <f>IFERROR('Tabel 11'!V557/'Tabel 12'!$F557*1000,"nb")</f>
        <v>0</v>
      </c>
      <c r="X557" s="206"/>
      <c r="Y557" s="206">
        <f>IFERROR('Tabel 11'!X557/'Tabel 12'!$F557*1000,"nb")</f>
        <v>4.0141896938013444</v>
      </c>
      <c r="Z557" s="1"/>
    </row>
    <row r="558" spans="4:26" x14ac:dyDescent="0.25">
      <c r="D558" s="1" t="s">
        <v>664</v>
      </c>
      <c r="E558" s="1" t="s">
        <v>665</v>
      </c>
      <c r="F558" s="94">
        <v>46189</v>
      </c>
      <c r="H558" s="206">
        <f>IFERROR('Tabel 11'!G558/'Tabel 12'!$F558*1000,"nb")</f>
        <v>53.865639004957885</v>
      </c>
      <c r="I558" s="206">
        <f>IFERROR('Tabel 11'!H558/'Tabel 12'!$F558*1000,"nb")</f>
        <v>19.983112862369829</v>
      </c>
      <c r="J558" s="206">
        <f>IFERROR('Tabel 11'!I558/'Tabel 12'!$F558*1000,"nb")</f>
        <v>14.267466279850181</v>
      </c>
      <c r="K558" s="206">
        <f>IFERROR('Tabel 11'!J558/'Tabel 12'!$F558*1000,"nb")</f>
        <v>0</v>
      </c>
      <c r="L558" s="206">
        <f>IFERROR('Tabel 11'!K558/'Tabel 12'!$F558*1000,"nb")</f>
        <v>4.6980882894195588</v>
      </c>
      <c r="M558" s="206">
        <f>IFERROR('Tabel 11'!L558/'Tabel 12'!$F558*1000,"nb")</f>
        <v>0</v>
      </c>
      <c r="N558" s="206">
        <f>IFERROR('Tabel 11'!M558/'Tabel 12'!$F558*1000,"nb")</f>
        <v>1.0175582931000886</v>
      </c>
      <c r="O558" s="206">
        <f>IFERROR('Tabel 11'!N558/'Tabel 12'!$F558*1000,"nb")</f>
        <v>0.45465370542769923</v>
      </c>
      <c r="P558" s="206">
        <f>IFERROR('Tabel 11'!O558/'Tabel 12'!$F558*1000,"nb")</f>
        <v>0.45465370542769923</v>
      </c>
      <c r="Q558" s="206">
        <f>IFERROR('Tabel 11'!P558/'Tabel 12'!$F558*1000,"nb")</f>
        <v>0</v>
      </c>
      <c r="R558" s="206">
        <f>IFERROR('Tabel 11'!Q558/'Tabel 12'!$F558*1000,"nb")</f>
        <v>3.0310247028513282</v>
      </c>
      <c r="S558" s="206">
        <f>IFERROR('Tabel 11'!R558/'Tabel 12'!$F558*1000,"nb")</f>
        <v>30.396847734309034</v>
      </c>
      <c r="T558" s="206">
        <f>IFERROR('Tabel 11'!S558/'Tabel 12'!$F558*1000,"nb")</f>
        <v>30.396847734309034</v>
      </c>
      <c r="U558" s="206">
        <f>IFERROR('Tabel 11'!T558/'Tabel 12'!$F558*1000,"nb")</f>
        <v>0</v>
      </c>
      <c r="V558" s="206">
        <f>IFERROR('Tabel 11'!U558/'Tabel 12'!$F558*1000,"nb")</f>
        <v>0</v>
      </c>
      <c r="W558" s="206">
        <f>IFERROR('Tabel 11'!V558/'Tabel 12'!$F558*1000,"nb")</f>
        <v>0</v>
      </c>
      <c r="X558" s="206"/>
      <c r="Y558" s="206">
        <f>IFERROR('Tabel 11'!X558/'Tabel 12'!$F558*1000,"nb")</f>
        <v>0</v>
      </c>
      <c r="Z558" s="1"/>
    </row>
    <row r="559" spans="4:26" x14ac:dyDescent="0.25">
      <c r="D559" s="1" t="s">
        <v>670</v>
      </c>
      <c r="E559" s="1" t="s">
        <v>671</v>
      </c>
      <c r="F559" s="94">
        <v>25220</v>
      </c>
      <c r="H559" s="206">
        <f>IFERROR('Tabel 11'!G559/'Tabel 12'!$F559*1000,"nb")</f>
        <v>36.796193497224429</v>
      </c>
      <c r="I559" s="206">
        <f>IFERROR('Tabel 11'!H559/'Tabel 12'!$F559*1000,"nb")</f>
        <v>11.41950832672482</v>
      </c>
      <c r="J559" s="206">
        <f>IFERROR('Tabel 11'!I559/'Tabel 12'!$F559*1000,"nb")</f>
        <v>3.9651070578905635E-2</v>
      </c>
      <c r="K559" s="206">
        <f>IFERROR('Tabel 11'!J559/'Tabel 12'!$F559*1000,"nb")</f>
        <v>4.797779540047582</v>
      </c>
      <c r="L559" s="206">
        <f>IFERROR('Tabel 11'!K559/'Tabel 12'!$F559*1000,"nb")</f>
        <v>0</v>
      </c>
      <c r="M559" s="206">
        <f>IFERROR('Tabel 11'!L559/'Tabel 12'!$F559*1000,"nb")</f>
        <v>0</v>
      </c>
      <c r="N559" s="206">
        <f>IFERROR('Tabel 11'!M559/'Tabel 12'!$F559*1000,"nb")</f>
        <v>6.5820777160983344</v>
      </c>
      <c r="O559" s="206">
        <f>IFERROR('Tabel 11'!N559/'Tabel 12'!$F559*1000,"nb")</f>
        <v>0.99127676447264068</v>
      </c>
      <c r="P559" s="206">
        <f>IFERROR('Tabel 11'!O559/'Tabel 12'!$F559*1000,"nb")</f>
        <v>0.99127676447264068</v>
      </c>
      <c r="Q559" s="206">
        <f>IFERROR('Tabel 11'!P559/'Tabel 12'!$F559*1000,"nb")</f>
        <v>0</v>
      </c>
      <c r="R559" s="206">
        <f>IFERROR('Tabel 11'!Q559/'Tabel 12'!$F559*1000,"nb")</f>
        <v>1.3481363996827913</v>
      </c>
      <c r="S559" s="206">
        <f>IFERROR('Tabel 11'!R559/'Tabel 12'!$F559*1000,"nb")</f>
        <v>23.037272006344171</v>
      </c>
      <c r="T559" s="206">
        <f>IFERROR('Tabel 11'!S559/'Tabel 12'!$F559*1000,"nb")</f>
        <v>22.323552735923869</v>
      </c>
      <c r="U559" s="206">
        <f>IFERROR('Tabel 11'!T559/'Tabel 12'!$F559*1000,"nb")</f>
        <v>0.71371927042030125</v>
      </c>
      <c r="V559" s="206">
        <f>IFERROR('Tabel 11'!U559/'Tabel 12'!$F559*1000,"nb")</f>
        <v>0</v>
      </c>
      <c r="W559" s="206">
        <f>IFERROR('Tabel 11'!V559/'Tabel 12'!$F559*1000,"nb")</f>
        <v>0</v>
      </c>
      <c r="X559" s="206"/>
      <c r="Y559" s="206">
        <f>IFERROR('Tabel 11'!X559/'Tabel 12'!$F559*1000,"nb")</f>
        <v>9.9524187153053134</v>
      </c>
      <c r="Z559" s="1"/>
    </row>
    <row r="560" spans="4:26" x14ac:dyDescent="0.25">
      <c r="D560" s="1" t="s">
        <v>672</v>
      </c>
      <c r="E560" s="1" t="s">
        <v>673</v>
      </c>
      <c r="F560" s="94">
        <v>25590</v>
      </c>
      <c r="H560" s="206">
        <f>IFERROR('Tabel 11'!G560/'Tabel 12'!$F560*1000,"nb")</f>
        <v>19.42164908167253</v>
      </c>
      <c r="I560" s="206">
        <f>IFERROR('Tabel 11'!H560/'Tabel 12'!$F560*1000,"nb")</f>
        <v>2.7745212973817894</v>
      </c>
      <c r="J560" s="206">
        <f>IFERROR('Tabel 11'!I560/'Tabel 12'!$F560*1000,"nb")</f>
        <v>0</v>
      </c>
      <c r="K560" s="206">
        <f>IFERROR('Tabel 11'!J560/'Tabel 12'!$F560*1000,"nb")</f>
        <v>0.35169988276670572</v>
      </c>
      <c r="L560" s="206">
        <f>IFERROR('Tabel 11'!K560/'Tabel 12'!$F560*1000,"nb")</f>
        <v>2.4228214146150839</v>
      </c>
      <c r="M560" s="206">
        <f>IFERROR('Tabel 11'!L560/'Tabel 12'!$F560*1000,"nb")</f>
        <v>0</v>
      </c>
      <c r="N560" s="206">
        <f>IFERROR('Tabel 11'!M560/'Tabel 12'!$F560*1000,"nb")</f>
        <v>0</v>
      </c>
      <c r="O560" s="206">
        <f>IFERROR('Tabel 11'!N560/'Tabel 12'!$F560*1000,"nb")</f>
        <v>0.27354435326299337</v>
      </c>
      <c r="P560" s="206">
        <f>IFERROR('Tabel 11'!O560/'Tabel 12'!$F560*1000,"nb")</f>
        <v>0.27354435326299337</v>
      </c>
      <c r="Q560" s="206">
        <f>IFERROR('Tabel 11'!P560/'Tabel 12'!$F560*1000,"nb")</f>
        <v>0</v>
      </c>
      <c r="R560" s="206">
        <f>IFERROR('Tabel 11'!Q560/'Tabel 12'!$F560*1000,"nb")</f>
        <v>2.0320437670965221</v>
      </c>
      <c r="S560" s="206">
        <f>IFERROR('Tabel 11'!R560/'Tabel 12'!$F560*1000,"nb")</f>
        <v>14.341539663931222</v>
      </c>
      <c r="T560" s="206">
        <f>IFERROR('Tabel 11'!S560/'Tabel 12'!$F560*1000,"nb")</f>
        <v>8.1164517389605315</v>
      </c>
      <c r="U560" s="206">
        <f>IFERROR('Tabel 11'!T560/'Tabel 12'!$F560*1000,"nb")</f>
        <v>0.25791324736225085</v>
      </c>
      <c r="V560" s="206">
        <f>IFERROR('Tabel 11'!U560/'Tabel 12'!$F560*1000,"nb")</f>
        <v>5.9710824540836267</v>
      </c>
      <c r="W560" s="206">
        <f>IFERROR('Tabel 11'!V560/'Tabel 12'!$F560*1000,"nb")</f>
        <v>0</v>
      </c>
      <c r="X560" s="206"/>
      <c r="Y560" s="206">
        <f>IFERROR('Tabel 11'!X560/'Tabel 12'!$F560*1000,"nb")</f>
        <v>2.0320437670965221</v>
      </c>
      <c r="Z560" s="1"/>
    </row>
    <row r="561" spans="4:26" x14ac:dyDescent="0.25">
      <c r="D561" s="1" t="s">
        <v>678</v>
      </c>
      <c r="E561" s="1" t="s">
        <v>679</v>
      </c>
      <c r="F561" s="94">
        <v>25596</v>
      </c>
      <c r="H561" s="206">
        <f>IFERROR('Tabel 11'!G561/'Tabel 12'!$F561*1000,"nb")</f>
        <v>34.497577746522893</v>
      </c>
      <c r="I561" s="206">
        <f>IFERROR('Tabel 11'!H561/'Tabel 12'!$F561*1000,"nb")</f>
        <v>10.978277855914985</v>
      </c>
      <c r="J561" s="206">
        <f>IFERROR('Tabel 11'!I561/'Tabel 12'!$F561*1000,"nb")</f>
        <v>0</v>
      </c>
      <c r="K561" s="206">
        <f>IFERROR('Tabel 11'!J561/'Tabel 12'!$F561*1000,"nb")</f>
        <v>0</v>
      </c>
      <c r="L561" s="206">
        <f>IFERROR('Tabel 11'!K561/'Tabel 12'!$F561*1000,"nb")</f>
        <v>0.42975464916393191</v>
      </c>
      <c r="M561" s="206">
        <f>IFERROR('Tabel 11'!L561/'Tabel 12'!$F561*1000,"nb")</f>
        <v>0</v>
      </c>
      <c r="N561" s="206">
        <f>IFERROR('Tabel 11'!M561/'Tabel 12'!$F561*1000,"nb")</f>
        <v>10.548523206751055</v>
      </c>
      <c r="O561" s="206">
        <f>IFERROR('Tabel 11'!N561/'Tabel 12'!$F561*1000,"nb")</f>
        <v>0.42975464916393191</v>
      </c>
      <c r="P561" s="206">
        <f>IFERROR('Tabel 11'!O561/'Tabel 12'!$F561*1000,"nb")</f>
        <v>0.42975464916393191</v>
      </c>
      <c r="Q561" s="206">
        <f>IFERROR('Tabel 11'!P561/'Tabel 12'!$F561*1000,"nb")</f>
        <v>0</v>
      </c>
      <c r="R561" s="206">
        <f>IFERROR('Tabel 11'!Q561/'Tabel 12'!$F561*1000,"nb")</f>
        <v>8.1653383341147059</v>
      </c>
      <c r="S561" s="206">
        <f>IFERROR('Tabel 11'!R561/'Tabel 12'!$F561*1000,"nb")</f>
        <v>14.924206907329269</v>
      </c>
      <c r="T561" s="206">
        <f>IFERROR('Tabel 11'!S561/'Tabel 12'!$F561*1000,"nb")</f>
        <v>13.713080168776372</v>
      </c>
      <c r="U561" s="206">
        <f>IFERROR('Tabel 11'!T561/'Tabel 12'!$F561*1000,"nb")</f>
        <v>0.54696046257227693</v>
      </c>
      <c r="V561" s="206">
        <f>IFERROR('Tabel 11'!U561/'Tabel 12'!$F561*1000,"nb")</f>
        <v>0.66416627598062195</v>
      </c>
      <c r="W561" s="206">
        <f>IFERROR('Tabel 11'!V561/'Tabel 12'!$F561*1000,"nb")</f>
        <v>0</v>
      </c>
      <c r="X561" s="206"/>
      <c r="Y561" s="206">
        <f>IFERROR('Tabel 11'!X561/'Tabel 12'!$F561*1000,"nb")</f>
        <v>3.9459290514142835</v>
      </c>
      <c r="Z561" s="1"/>
    </row>
    <row r="562" spans="4:26" x14ac:dyDescent="0.25">
      <c r="D562" s="1" t="s">
        <v>680</v>
      </c>
      <c r="E562" s="1" t="s">
        <v>681</v>
      </c>
      <c r="F562" s="94">
        <v>29291</v>
      </c>
      <c r="H562" s="206">
        <f>IFERROR('Tabel 11'!G562/'Tabel 12'!$F562*1000,"nb")</f>
        <v>39.090505616059538</v>
      </c>
      <c r="I562" s="206">
        <f>IFERROR('Tabel 11'!H562/'Tabel 12'!$F562*1000,"nb")</f>
        <v>22.942200675975556</v>
      </c>
      <c r="J562" s="206">
        <f>IFERROR('Tabel 11'!I562/'Tabel 12'!$F562*1000,"nb")</f>
        <v>11.778361954183879</v>
      </c>
      <c r="K562" s="206">
        <f>IFERROR('Tabel 11'!J562/'Tabel 12'!$F562*1000,"nb")</f>
        <v>3.9944010105493155</v>
      </c>
      <c r="L562" s="206">
        <f>IFERROR('Tabel 11'!K562/'Tabel 12'!$F562*1000,"nb")</f>
        <v>1.297326823939094</v>
      </c>
      <c r="M562" s="206">
        <f>IFERROR('Tabel 11'!L562/'Tabel 12'!$F562*1000,"nb")</f>
        <v>4.0285411901266599</v>
      </c>
      <c r="N562" s="206">
        <f>IFERROR('Tabel 11'!M562/'Tabel 12'!$F562*1000,"nb")</f>
        <v>1.8435696971766071</v>
      </c>
      <c r="O562" s="206">
        <f>IFERROR('Tabel 11'!N562/'Tabel 12'!$F562*1000,"nb")</f>
        <v>0</v>
      </c>
      <c r="P562" s="206">
        <f>IFERROR('Tabel 11'!O562/'Tabel 12'!$F562*1000,"nb")</f>
        <v>0</v>
      </c>
      <c r="Q562" s="206">
        <f>IFERROR('Tabel 11'!P562/'Tabel 12'!$F562*1000,"nb")</f>
        <v>0</v>
      </c>
      <c r="R562" s="206">
        <f>IFERROR('Tabel 11'!Q562/'Tabel 12'!$F562*1000,"nb")</f>
        <v>0.71694377112423613</v>
      </c>
      <c r="S562" s="206">
        <f>IFERROR('Tabel 11'!R562/'Tabel 12'!$F562*1000,"nb")</f>
        <v>15.431361168959748</v>
      </c>
      <c r="T562" s="206">
        <f>IFERROR('Tabel 11'!S562/'Tabel 12'!$F562*1000,"nb")</f>
        <v>14.4754361407941</v>
      </c>
      <c r="U562" s="206">
        <f>IFERROR('Tabel 11'!T562/'Tabel 12'!$F562*1000,"nb")</f>
        <v>0.95592502816564817</v>
      </c>
      <c r="V562" s="206">
        <f>IFERROR('Tabel 11'!U562/'Tabel 12'!$F562*1000,"nb")</f>
        <v>0</v>
      </c>
      <c r="W562" s="206">
        <f>IFERROR('Tabel 11'!V562/'Tabel 12'!$F562*1000,"nb")</f>
        <v>0</v>
      </c>
      <c r="X562" s="206"/>
      <c r="Y562" s="206">
        <f>IFERROR('Tabel 11'!X562/'Tabel 12'!$F562*1000,"nb")</f>
        <v>9.9347922570072722</v>
      </c>
      <c r="Z562" s="1"/>
    </row>
    <row r="563" spans="4:26" x14ac:dyDescent="0.25">
      <c r="D563" s="1" t="s">
        <v>682</v>
      </c>
      <c r="E563" s="1" t="s">
        <v>683</v>
      </c>
      <c r="F563" s="94">
        <v>26305</v>
      </c>
      <c r="H563" s="206">
        <f>IFERROR('Tabel 11'!G563/'Tabel 12'!$F563*1000,"nb")</f>
        <v>54.324272951910288</v>
      </c>
      <c r="I563" s="206">
        <f>IFERROR('Tabel 11'!H563/'Tabel 12'!$F563*1000,"nb")</f>
        <v>15.168218969777609</v>
      </c>
      <c r="J563" s="206">
        <f>IFERROR('Tabel 11'!I563/'Tabel 12'!$F563*1000,"nb")</f>
        <v>7.5651016916935943</v>
      </c>
      <c r="K563" s="206">
        <f>IFERROR('Tabel 11'!J563/'Tabel 12'!$F563*1000,"nb")</f>
        <v>0.95038965976050183</v>
      </c>
      <c r="L563" s="206">
        <f>IFERROR('Tabel 11'!K563/'Tabel 12'!$F563*1000,"nb")</f>
        <v>2.0908572514731039</v>
      </c>
      <c r="M563" s="206">
        <f>IFERROR('Tabel 11'!L563/'Tabel 12'!$F563*1000,"nb")</f>
        <v>0</v>
      </c>
      <c r="N563" s="206">
        <f>IFERROR('Tabel 11'!M563/'Tabel 12'!$F563*1000,"nb")</f>
        <v>4.5618703668504086</v>
      </c>
      <c r="O563" s="206">
        <f>IFERROR('Tabel 11'!N563/'Tabel 12'!$F563*1000,"nb")</f>
        <v>0.45618703668504085</v>
      </c>
      <c r="P563" s="206">
        <f>IFERROR('Tabel 11'!O563/'Tabel 12'!$F563*1000,"nb")</f>
        <v>0.45618703668504085</v>
      </c>
      <c r="Q563" s="206">
        <f>IFERROR('Tabel 11'!P563/'Tabel 12'!$F563*1000,"nb")</f>
        <v>0</v>
      </c>
      <c r="R563" s="206">
        <f>IFERROR('Tabel 11'!Q563/'Tabel 12'!$F563*1000,"nb")</f>
        <v>11.556738262687702</v>
      </c>
      <c r="S563" s="206">
        <f>IFERROR('Tabel 11'!R563/'Tabel 12'!$F563*1000,"nb")</f>
        <v>27.143128682759929</v>
      </c>
      <c r="T563" s="206">
        <f>IFERROR('Tabel 11'!S563/'Tabel 12'!$F563*1000,"nb")</f>
        <v>25.736551986314389</v>
      </c>
      <c r="U563" s="206">
        <f>IFERROR('Tabel 11'!T563/'Tabel 12'!$F563*1000,"nb")</f>
        <v>0.57023379585630107</v>
      </c>
      <c r="V563" s="206">
        <f>IFERROR('Tabel 11'!U563/'Tabel 12'!$F563*1000,"nb")</f>
        <v>0.83634290058924154</v>
      </c>
      <c r="W563" s="206">
        <f>IFERROR('Tabel 11'!V563/'Tabel 12'!$F563*1000,"nb")</f>
        <v>0</v>
      </c>
      <c r="X563" s="206"/>
      <c r="Y563" s="206">
        <f>IFERROR('Tabel 11'!X563/'Tabel 12'!$F563*1000,"nb")</f>
        <v>9.3138186656529172</v>
      </c>
      <c r="Z563" s="1"/>
    </row>
    <row r="564" spans="4:26" x14ac:dyDescent="0.25">
      <c r="D564" s="1" t="s">
        <v>688</v>
      </c>
      <c r="E564" s="1" t="s">
        <v>689</v>
      </c>
      <c r="F564" s="94">
        <v>44737</v>
      </c>
      <c r="H564" s="206">
        <f>IFERROR('Tabel 11'!G564/'Tabel 12'!$F564*1000,"nb")</f>
        <v>36.278695486957105</v>
      </c>
      <c r="I564" s="206">
        <f>IFERROR('Tabel 11'!H564/'Tabel 12'!$F564*1000,"nb")</f>
        <v>4.5599839059391556</v>
      </c>
      <c r="J564" s="206">
        <f>IFERROR('Tabel 11'!I564/'Tabel 12'!$F564*1000,"nb")</f>
        <v>0.55882155710038672</v>
      </c>
      <c r="K564" s="206">
        <f>IFERROR('Tabel 11'!J564/'Tabel 12'!$F564*1000,"nb")</f>
        <v>0.74658560028611665</v>
      </c>
      <c r="L564" s="206">
        <f>IFERROR('Tabel 11'!K564/'Tabel 12'!$F564*1000,"nb")</f>
        <v>2.4945794308961262</v>
      </c>
      <c r="M564" s="206">
        <f>IFERROR('Tabel 11'!L564/'Tabel 12'!$F564*1000,"nb")</f>
        <v>0</v>
      </c>
      <c r="N564" s="206">
        <f>IFERROR('Tabel 11'!M564/'Tabel 12'!$F564*1000,"nb")</f>
        <v>0.75999731765652601</v>
      </c>
      <c r="O564" s="206">
        <f>IFERROR('Tabel 11'!N564/'Tabel 12'!$F564*1000,"nb")</f>
        <v>0.40235152111227845</v>
      </c>
      <c r="P564" s="206">
        <f>IFERROR('Tabel 11'!O564/'Tabel 12'!$F564*1000,"nb")</f>
        <v>0</v>
      </c>
      <c r="Q564" s="206">
        <f>IFERROR('Tabel 11'!P564/'Tabel 12'!$F564*1000,"nb")</f>
        <v>0.40235152111227845</v>
      </c>
      <c r="R564" s="206">
        <f>IFERROR('Tabel 11'!Q564/'Tabel 12'!$F564*1000,"nb")</f>
        <v>0.58117441938440217</v>
      </c>
      <c r="S564" s="206">
        <f>IFERROR('Tabel 11'!R564/'Tabel 12'!$F564*1000,"nb")</f>
        <v>30.735185640521269</v>
      </c>
      <c r="T564" s="206">
        <f>IFERROR('Tabel 11'!S564/'Tabel 12'!$F564*1000,"nb")</f>
        <v>22.916154413572659</v>
      </c>
      <c r="U564" s="206">
        <f>IFERROR('Tabel 11'!T564/'Tabel 12'!$F564*1000,"nb")</f>
        <v>0.69740930326128259</v>
      </c>
      <c r="V564" s="206">
        <f>IFERROR('Tabel 11'!U564/'Tabel 12'!$F564*1000,"nb")</f>
        <v>7.1216219236873286</v>
      </c>
      <c r="W564" s="206">
        <f>IFERROR('Tabel 11'!V564/'Tabel 12'!$F564*1000,"nb")</f>
        <v>0</v>
      </c>
      <c r="X564" s="206"/>
      <c r="Y564" s="206">
        <f>IFERROR('Tabel 11'!X564/'Tabel 12'!$F564*1000,"nb")</f>
        <v>3.1964593066142117</v>
      </c>
      <c r="Z564" s="1"/>
    </row>
    <row r="565" spans="4:26" x14ac:dyDescent="0.25">
      <c r="D565" s="1" t="s">
        <v>591</v>
      </c>
      <c r="E565" s="1" t="s">
        <v>592</v>
      </c>
      <c r="F565" s="94">
        <v>38082</v>
      </c>
      <c r="H565" s="206">
        <f>IFERROR('Tabel 11'!G565/'Tabel 12'!$F565*1000,"nb")</f>
        <v>76.965495509689617</v>
      </c>
      <c r="I565" s="206">
        <f>IFERROR('Tabel 11'!H565/'Tabel 12'!$F565*1000,"nb")</f>
        <v>35.633632687358855</v>
      </c>
      <c r="J565" s="206">
        <f>IFERROR('Tabel 11'!I565/'Tabel 12'!$F565*1000,"nb")</f>
        <v>33.32282968331495</v>
      </c>
      <c r="K565" s="206">
        <f>IFERROR('Tabel 11'!J565/'Tabel 12'!$F565*1000,"nb")</f>
        <v>1.234178877159813</v>
      </c>
      <c r="L565" s="206">
        <f>IFERROR('Tabel 11'!K565/'Tabel 12'!$F565*1000,"nb")</f>
        <v>1.0766241268840921</v>
      </c>
      <c r="M565" s="206">
        <f>IFERROR('Tabel 11'!L565/'Tabel 12'!$F565*1000,"nb")</f>
        <v>0</v>
      </c>
      <c r="N565" s="206">
        <f>IFERROR('Tabel 11'!M565/'Tabel 12'!$F565*1000,"nb")</f>
        <v>0</v>
      </c>
      <c r="O565" s="206">
        <f>IFERROR('Tabel 11'!N565/'Tabel 12'!$F565*1000,"nb")</f>
        <v>19.116643033454125</v>
      </c>
      <c r="P565" s="206">
        <f>IFERROR('Tabel 11'!O565/'Tabel 12'!$F565*1000,"nb")</f>
        <v>6.5122630113964597</v>
      </c>
      <c r="Q565" s="206">
        <f>IFERROR('Tabel 11'!P565/'Tabel 12'!$F565*1000,"nb")</f>
        <v>12.604380022057665</v>
      </c>
      <c r="R565" s="206">
        <f>IFERROR('Tabel 11'!Q565/'Tabel 12'!$F565*1000,"nb")</f>
        <v>0</v>
      </c>
      <c r="S565" s="206">
        <f>IFERROR('Tabel 11'!R565/'Tabel 12'!$F565*1000,"nb")</f>
        <v>22.215219788876635</v>
      </c>
      <c r="T565" s="206">
        <f>IFERROR('Tabel 11'!S565/'Tabel 12'!$F565*1000,"nb")</f>
        <v>21.611259912819705</v>
      </c>
      <c r="U565" s="206">
        <f>IFERROR('Tabel 11'!T565/'Tabel 12'!$F565*1000,"nb")</f>
        <v>0.60395987605692969</v>
      </c>
      <c r="V565" s="206">
        <f>IFERROR('Tabel 11'!U565/'Tabel 12'!$F565*1000,"nb")</f>
        <v>0</v>
      </c>
      <c r="W565" s="206">
        <f>IFERROR('Tabel 11'!V565/'Tabel 12'!$F565*1000,"nb")</f>
        <v>0</v>
      </c>
      <c r="X565" s="206"/>
      <c r="Y565" s="206">
        <f>IFERROR('Tabel 11'!X565/'Tabel 12'!$F565*1000,"nb")</f>
        <v>1.4179927524814873</v>
      </c>
      <c r="Z565" s="1"/>
    </row>
    <row r="566" spans="4:26" x14ac:dyDescent="0.25">
      <c r="D566" s="1" t="s">
        <v>593</v>
      </c>
      <c r="E566" s="1" t="s">
        <v>594</v>
      </c>
      <c r="F566" s="94">
        <v>27556</v>
      </c>
      <c r="H566" s="206">
        <f>IFERROR('Tabel 11'!G566/'Tabel 12'!$F566*1000,"nb")</f>
        <v>56.648279866453763</v>
      </c>
      <c r="I566" s="206">
        <f>IFERROR('Tabel 11'!H566/'Tabel 12'!$F566*1000,"nb")</f>
        <v>25.003628973726233</v>
      </c>
      <c r="J566" s="206">
        <f>IFERROR('Tabel 11'!I566/'Tabel 12'!$F566*1000,"nb")</f>
        <v>3.1572071418202934</v>
      </c>
      <c r="K566" s="206">
        <f>IFERROR('Tabel 11'!J566/'Tabel 12'!$F566*1000,"nb")</f>
        <v>3.3023660908695023</v>
      </c>
      <c r="L566" s="206">
        <f>IFERROR('Tabel 11'!K566/'Tabel 12'!$F566*1000,"nb")</f>
        <v>14.116707795035564</v>
      </c>
      <c r="M566" s="206">
        <f>IFERROR('Tabel 11'!L566/'Tabel 12'!$F566*1000,"nb")</f>
        <v>0.10886921178690666</v>
      </c>
      <c r="N566" s="206">
        <f>IFERROR('Tabel 11'!M566/'Tabel 12'!$F566*1000,"nb")</f>
        <v>4.3184787342139641</v>
      </c>
      <c r="O566" s="206">
        <f>IFERROR('Tabel 11'!N566/'Tabel 12'!$F566*1000,"nb")</f>
        <v>3.1572071418202934</v>
      </c>
      <c r="P566" s="206">
        <f>IFERROR('Tabel 11'!O566/'Tabel 12'!$F566*1000,"nb")</f>
        <v>0.65321527072144003</v>
      </c>
      <c r="Q566" s="206">
        <f>IFERROR('Tabel 11'!P566/'Tabel 12'!$F566*1000,"nb")</f>
        <v>2.5039918710988531</v>
      </c>
      <c r="R566" s="206">
        <f>IFERROR('Tabel 11'!Q566/'Tabel 12'!$F566*1000,"nb")</f>
        <v>5.6611990129191465</v>
      </c>
      <c r="S566" s="206">
        <f>IFERROR('Tabel 11'!R566/'Tabel 12'!$F566*1000,"nb")</f>
        <v>22.826244737988098</v>
      </c>
      <c r="T566" s="206">
        <f>IFERROR('Tabel 11'!S566/'Tabel 12'!$F566*1000,"nb")</f>
        <v>21.08433734939759</v>
      </c>
      <c r="U566" s="206">
        <f>IFERROR('Tabel 11'!T566/'Tabel 12'!$F566*1000,"nb")</f>
        <v>1.7419073885905065</v>
      </c>
      <c r="V566" s="206">
        <f>IFERROR('Tabel 11'!U566/'Tabel 12'!$F566*1000,"nb")</f>
        <v>0</v>
      </c>
      <c r="W566" s="206">
        <f>IFERROR('Tabel 11'!V566/'Tabel 12'!$F566*1000,"nb")</f>
        <v>0</v>
      </c>
      <c r="X566" s="206"/>
      <c r="Y566" s="206">
        <f>IFERROR('Tabel 11'!X566/'Tabel 12'!$F566*1000,"nb")</f>
        <v>5.8426476992306569</v>
      </c>
      <c r="Z566" s="1"/>
    </row>
    <row r="567" spans="4:26" x14ac:dyDescent="0.25">
      <c r="D567" s="1" t="s">
        <v>597</v>
      </c>
      <c r="E567" s="1" t="s">
        <v>598</v>
      </c>
      <c r="F567" s="94">
        <v>48822</v>
      </c>
      <c r="H567" s="206">
        <f>IFERROR('Tabel 11'!G567/'Tabel 12'!$F567*1000,"nb")</f>
        <v>148.49862766785466</v>
      </c>
      <c r="I567" s="206">
        <f>IFERROR('Tabel 11'!H567/'Tabel 12'!$F567*1000,"nb")</f>
        <v>72.282987177911593</v>
      </c>
      <c r="J567" s="206">
        <f>IFERROR('Tabel 11'!I567/'Tabel 12'!$F567*1000,"nb")</f>
        <v>44.426692884355411</v>
      </c>
      <c r="K567" s="206">
        <f>IFERROR('Tabel 11'!J567/'Tabel 12'!$F567*1000,"nb")</f>
        <v>9.6882552947441738</v>
      </c>
      <c r="L567" s="206">
        <f>IFERROR('Tabel 11'!K567/'Tabel 12'!$F567*1000,"nb")</f>
        <v>7.5580680840604648</v>
      </c>
      <c r="M567" s="206">
        <f>IFERROR('Tabel 11'!L567/'Tabel 12'!$F567*1000,"nb")</f>
        <v>1.6386055466797755</v>
      </c>
      <c r="N567" s="206">
        <f>IFERROR('Tabel 11'!M567/'Tabel 12'!$F567*1000,"nb")</f>
        <v>8.9713653680717709</v>
      </c>
      <c r="O567" s="206">
        <f>IFERROR('Tabel 11'!N567/'Tabel 12'!$F567*1000,"nb")</f>
        <v>23.12482077751833</v>
      </c>
      <c r="P567" s="206">
        <f>IFERROR('Tabel 11'!O567/'Tabel 12'!$F567*1000,"nb")</f>
        <v>8.827987382737291</v>
      </c>
      <c r="Q567" s="206">
        <f>IFERROR('Tabel 11'!P567/'Tabel 12'!$F567*1000,"nb")</f>
        <v>14.296833394781041</v>
      </c>
      <c r="R567" s="206">
        <f>IFERROR('Tabel 11'!Q567/'Tabel 12'!$F567*1000,"nb")</f>
        <v>17.369218794805619</v>
      </c>
      <c r="S567" s="206">
        <f>IFERROR('Tabel 11'!R567/'Tabel 12'!$F567*1000,"nb")</f>
        <v>35.721600917619106</v>
      </c>
      <c r="T567" s="206">
        <f>IFERROR('Tabel 11'!S567/'Tabel 12'!$F567*1000,"nb")</f>
        <v>35.14808897628118</v>
      </c>
      <c r="U567" s="206">
        <f>IFERROR('Tabel 11'!T567/'Tabel 12'!$F567*1000,"nb")</f>
        <v>0.57351194133792138</v>
      </c>
      <c r="V567" s="206">
        <f>IFERROR('Tabel 11'!U567/'Tabel 12'!$F567*1000,"nb")</f>
        <v>0</v>
      </c>
      <c r="W567" s="206">
        <f>IFERROR('Tabel 11'!V567/'Tabel 12'!$F567*1000,"nb")</f>
        <v>0</v>
      </c>
      <c r="X567" s="206"/>
      <c r="Y567" s="206">
        <f>IFERROR('Tabel 11'!X567/'Tabel 12'!$F567*1000,"nb")</f>
        <v>22.469378558846422</v>
      </c>
      <c r="Z567" s="1"/>
    </row>
    <row r="568" spans="4:26" x14ac:dyDescent="0.25">
      <c r="D568" s="1" t="s">
        <v>599</v>
      </c>
      <c r="E568" s="1" t="s">
        <v>600</v>
      </c>
      <c r="F568" s="94">
        <v>22730</v>
      </c>
      <c r="H568" s="206">
        <f>IFERROR('Tabel 11'!G568/'Tabel 12'!$F568*1000,"nb")</f>
        <v>38.979322481302248</v>
      </c>
      <c r="I568" s="206">
        <f>IFERROR('Tabel 11'!H568/'Tabel 12'!$F568*1000,"nb")</f>
        <v>10.338759348878135</v>
      </c>
      <c r="J568" s="206">
        <f>IFERROR('Tabel 11'!I568/'Tabel 12'!$F568*1000,"nb")</f>
        <v>2.7716673999120105</v>
      </c>
      <c r="K568" s="206">
        <f>IFERROR('Tabel 11'!J568/'Tabel 12'!$F568*1000,"nb")</f>
        <v>0</v>
      </c>
      <c r="L568" s="206">
        <f>IFERROR('Tabel 11'!K568/'Tabel 12'!$F568*1000,"nb")</f>
        <v>5.7193136823581172</v>
      </c>
      <c r="M568" s="206">
        <f>IFERROR('Tabel 11'!L568/'Tabel 12'!$F568*1000,"nb")</f>
        <v>0</v>
      </c>
      <c r="N568" s="206">
        <f>IFERROR('Tabel 11'!M568/'Tabel 12'!$F568*1000,"nb")</f>
        <v>1.8477782666080069</v>
      </c>
      <c r="O568" s="206">
        <f>IFERROR('Tabel 11'!N568/'Tabel 12'!$F568*1000,"nb")</f>
        <v>1.5398152221733392</v>
      </c>
      <c r="P568" s="206">
        <f>IFERROR('Tabel 11'!O568/'Tabel 12'!$F568*1000,"nb")</f>
        <v>1.1438627364716234</v>
      </c>
      <c r="Q568" s="206">
        <f>IFERROR('Tabel 11'!P568/'Tabel 12'!$F568*1000,"nb")</f>
        <v>0.39595248570171582</v>
      </c>
      <c r="R568" s="206">
        <f>IFERROR('Tabel 11'!Q568/'Tabel 12'!$F568*1000,"nb")</f>
        <v>4.3114826220853493</v>
      </c>
      <c r="S568" s="206">
        <f>IFERROR('Tabel 11'!R568/'Tabel 12'!$F568*1000,"nb")</f>
        <v>22.789265288165421</v>
      </c>
      <c r="T568" s="206">
        <f>IFERROR('Tabel 11'!S568/'Tabel 12'!$F568*1000,"nb")</f>
        <v>22.613286405631325</v>
      </c>
      <c r="U568" s="206">
        <f>IFERROR('Tabel 11'!T568/'Tabel 12'!$F568*1000,"nb")</f>
        <v>0</v>
      </c>
      <c r="V568" s="206">
        <f>IFERROR('Tabel 11'!U568/'Tabel 12'!$F568*1000,"nb")</f>
        <v>0.17597888253409591</v>
      </c>
      <c r="W568" s="206">
        <f>IFERROR('Tabel 11'!V568/'Tabel 12'!$F568*1000,"nb")</f>
        <v>0</v>
      </c>
      <c r="X568" s="206"/>
      <c r="Y568" s="206">
        <f>IFERROR('Tabel 11'!X568/'Tabel 12'!$F568*1000,"nb")</f>
        <v>5.8512978442586894</v>
      </c>
      <c r="Z568" s="1"/>
    </row>
    <row r="569" spans="4:26" x14ac:dyDescent="0.25">
      <c r="D569" s="1" t="s">
        <v>603</v>
      </c>
      <c r="E569" s="1" t="s">
        <v>604</v>
      </c>
      <c r="F569" s="94">
        <v>25757</v>
      </c>
      <c r="H569" s="206">
        <f>IFERROR('Tabel 11'!G569/'Tabel 12'!$F569*1000,"nb")</f>
        <v>41.775051442326358</v>
      </c>
      <c r="I569" s="206">
        <f>IFERROR('Tabel 11'!H569/'Tabel 12'!$F569*1000,"nb")</f>
        <v>10.17199207982296</v>
      </c>
      <c r="J569" s="206">
        <f>IFERROR('Tabel 11'!I569/'Tabel 12'!$F569*1000,"nb")</f>
        <v>1.6306246845517722</v>
      </c>
      <c r="K569" s="206">
        <f>IFERROR('Tabel 11'!J569/'Tabel 12'!$F569*1000,"nb")</f>
        <v>0</v>
      </c>
      <c r="L569" s="206">
        <f>IFERROR('Tabel 11'!K569/'Tabel 12'!$F569*1000,"nb")</f>
        <v>6.8330939162169502</v>
      </c>
      <c r="M569" s="206">
        <f>IFERROR('Tabel 11'!L569/'Tabel 12'!$F569*1000,"nb")</f>
        <v>0</v>
      </c>
      <c r="N569" s="206">
        <f>IFERROR('Tabel 11'!M569/'Tabel 12'!$F569*1000,"nb")</f>
        <v>1.7082734790542375</v>
      </c>
      <c r="O569" s="206">
        <f>IFERROR('Tabel 11'!N569/'Tabel 12'!$F569*1000,"nb")</f>
        <v>9.2402065457933773</v>
      </c>
      <c r="P569" s="206">
        <f>IFERROR('Tabel 11'!O569/'Tabel 12'!$F569*1000,"nb")</f>
        <v>6.0566059711922975</v>
      </c>
      <c r="Q569" s="206">
        <f>IFERROR('Tabel 11'!P569/'Tabel 12'!$F569*1000,"nb")</f>
        <v>3.1836005746010794</v>
      </c>
      <c r="R569" s="206">
        <f>IFERROR('Tabel 11'!Q569/'Tabel 12'!$F569*1000,"nb")</f>
        <v>5.1636448344139465</v>
      </c>
      <c r="S569" s="206">
        <f>IFERROR('Tabel 11'!R569/'Tabel 12'!$F569*1000,"nb")</f>
        <v>17.199207982296077</v>
      </c>
      <c r="T569" s="206">
        <f>IFERROR('Tabel 11'!S569/'Tabel 12'!$F569*1000,"nb")</f>
        <v>16.810964009783749</v>
      </c>
      <c r="U569" s="206">
        <f>IFERROR('Tabel 11'!T569/'Tabel 12'!$F569*1000,"nb")</f>
        <v>0</v>
      </c>
      <c r="V569" s="206">
        <f>IFERROR('Tabel 11'!U569/'Tabel 12'!$F569*1000,"nb")</f>
        <v>0.38824397251232673</v>
      </c>
      <c r="W569" s="206">
        <f>IFERROR('Tabel 11'!V569/'Tabel 12'!$F569*1000,"nb")</f>
        <v>0</v>
      </c>
      <c r="X569" s="206"/>
      <c r="Y569" s="206">
        <f>IFERROR('Tabel 11'!X569/'Tabel 12'!$F569*1000,"nb")</f>
        <v>7.1825134914780451</v>
      </c>
      <c r="Z569" s="1"/>
    </row>
    <row r="570" spans="4:26" x14ac:dyDescent="0.25">
      <c r="D570" s="1" t="s">
        <v>605</v>
      </c>
      <c r="E570" s="1" t="s">
        <v>606</v>
      </c>
      <c r="F570" s="94">
        <v>21880</v>
      </c>
      <c r="H570" s="206">
        <f>IFERROR('Tabel 11'!G570/'Tabel 12'!$F570*1000,"nb")</f>
        <v>89.259597806215709</v>
      </c>
      <c r="I570" s="206">
        <f>IFERROR('Tabel 11'!H570/'Tabel 12'!$F570*1000,"nb")</f>
        <v>33.50091407678245</v>
      </c>
      <c r="J570" s="206">
        <f>IFERROR('Tabel 11'!I570/'Tabel 12'!$F570*1000,"nb")</f>
        <v>11.060329067641682</v>
      </c>
      <c r="K570" s="206">
        <f>IFERROR('Tabel 11'!J570/'Tabel 12'!$F570*1000,"nb")</f>
        <v>16.453382084095065</v>
      </c>
      <c r="L570" s="206">
        <f>IFERROR('Tabel 11'!K570/'Tabel 12'!$F570*1000,"nb")</f>
        <v>4.6160877513711149</v>
      </c>
      <c r="M570" s="206">
        <f>IFERROR('Tabel 11'!L570/'Tabel 12'!$F570*1000,"nb")</f>
        <v>0</v>
      </c>
      <c r="N570" s="206">
        <f>IFERROR('Tabel 11'!M570/'Tabel 12'!$F570*1000,"nb")</f>
        <v>1.3711151736745886</v>
      </c>
      <c r="O570" s="206">
        <f>IFERROR('Tabel 11'!N570/'Tabel 12'!$F570*1000,"nb")</f>
        <v>21.480804387568558</v>
      </c>
      <c r="P570" s="206">
        <f>IFERROR('Tabel 11'!O570/'Tabel 12'!$F570*1000,"nb")</f>
        <v>14.625228519195613</v>
      </c>
      <c r="Q570" s="206">
        <f>IFERROR('Tabel 11'!P570/'Tabel 12'!$F570*1000,"nb")</f>
        <v>6.8555758683729433</v>
      </c>
      <c r="R570" s="206">
        <f>IFERROR('Tabel 11'!Q570/'Tabel 12'!$F570*1000,"nb")</f>
        <v>21.755027422303474</v>
      </c>
      <c r="S570" s="206">
        <f>IFERROR('Tabel 11'!R570/'Tabel 12'!$F570*1000,"nb")</f>
        <v>12.522851919561242</v>
      </c>
      <c r="T570" s="206">
        <f>IFERROR('Tabel 11'!S570/'Tabel 12'!$F570*1000,"nb")</f>
        <v>12.522851919561242</v>
      </c>
      <c r="U570" s="206">
        <f>IFERROR('Tabel 11'!T570/'Tabel 12'!$F570*1000,"nb")</f>
        <v>0</v>
      </c>
      <c r="V570" s="206">
        <f>IFERROR('Tabel 11'!U570/'Tabel 12'!$F570*1000,"nb")</f>
        <v>0</v>
      </c>
      <c r="W570" s="206">
        <f>IFERROR('Tabel 11'!V570/'Tabel 12'!$F570*1000,"nb")</f>
        <v>0</v>
      </c>
      <c r="X570" s="206"/>
      <c r="Y570" s="206">
        <f>IFERROR('Tabel 11'!X570/'Tabel 12'!$F570*1000,"nb")</f>
        <v>8.592321755027422</v>
      </c>
      <c r="Z570" s="1"/>
    </row>
    <row r="571" spans="4:26" x14ac:dyDescent="0.25">
      <c r="D571" s="1" t="s">
        <v>576</v>
      </c>
      <c r="E571" s="1" t="s">
        <v>577</v>
      </c>
      <c r="F571" s="94">
        <v>44456</v>
      </c>
      <c r="H571" s="206">
        <f>IFERROR('Tabel 11'!G571/'Tabel 12'!$F571*1000,"nb")</f>
        <v>27.42037070361706</v>
      </c>
      <c r="I571" s="206">
        <f>IFERROR('Tabel 11'!H571/'Tabel 12'!$F571*1000,"nb")</f>
        <v>4.8587367284506024</v>
      </c>
      <c r="J571" s="206">
        <f>IFERROR('Tabel 11'!I571/'Tabel 12'!$F571*1000,"nb")</f>
        <v>0.80978945474176711</v>
      </c>
      <c r="K571" s="206">
        <f>IFERROR('Tabel 11'!J571/'Tabel 12'!$F571*1000,"nb")</f>
        <v>0</v>
      </c>
      <c r="L571" s="206">
        <f>IFERROR('Tabel 11'!K571/'Tabel 12'!$F571*1000,"nb")</f>
        <v>2.8567572431167894</v>
      </c>
      <c r="M571" s="206">
        <f>IFERROR('Tabel 11'!L571/'Tabel 12'!$F571*1000,"nb")</f>
        <v>0</v>
      </c>
      <c r="N571" s="206">
        <f>IFERROR('Tabel 11'!M571/'Tabel 12'!$F571*1000,"nb")</f>
        <v>1.1921900305920461</v>
      </c>
      <c r="O571" s="206">
        <f>IFERROR('Tabel 11'!N571/'Tabel 12'!$F571*1000,"nb")</f>
        <v>0.87727190930358112</v>
      </c>
      <c r="P571" s="206">
        <f>IFERROR('Tabel 11'!O571/'Tabel 12'!$F571*1000,"nb")</f>
        <v>0.87727190930358112</v>
      </c>
      <c r="Q571" s="206">
        <f>IFERROR('Tabel 11'!P571/'Tabel 12'!$F571*1000,"nb")</f>
        <v>0</v>
      </c>
      <c r="R571" s="206">
        <f>IFERROR('Tabel 11'!Q571/'Tabel 12'!$F571*1000,"nb")</f>
        <v>5.1061723951772535</v>
      </c>
      <c r="S571" s="206">
        <f>IFERROR('Tabel 11'!R571/'Tabel 12'!$F571*1000,"nb")</f>
        <v>16.578189670685621</v>
      </c>
      <c r="T571" s="206">
        <f>IFERROR('Tabel 11'!S571/'Tabel 12'!$F571*1000,"nb")</f>
        <v>15.45348209465539</v>
      </c>
      <c r="U571" s="206">
        <f>IFERROR('Tabel 11'!T571/'Tabel 12'!$F571*1000,"nb")</f>
        <v>1.1247075760302321</v>
      </c>
      <c r="V571" s="206">
        <f>IFERROR('Tabel 11'!U571/'Tabel 12'!$F571*1000,"nb")</f>
        <v>0</v>
      </c>
      <c r="W571" s="206">
        <f>IFERROR('Tabel 11'!V571/'Tabel 12'!$F571*1000,"nb")</f>
        <v>0</v>
      </c>
      <c r="X571" s="206"/>
      <c r="Y571" s="206">
        <f>IFERROR('Tabel 11'!X571/'Tabel 12'!$F571*1000,"nb")</f>
        <v>0.44988303041209288</v>
      </c>
      <c r="Z571" s="1"/>
    </row>
    <row r="572" spans="4:26" x14ac:dyDescent="0.25">
      <c r="D572" s="1" t="s">
        <v>71</v>
      </c>
      <c r="E572" s="1" t="s">
        <v>72</v>
      </c>
      <c r="F572" s="94">
        <v>32052</v>
      </c>
      <c r="H572" s="206">
        <f>IFERROR('Tabel 11'!G572/'Tabel 12'!$F572*1000,"nb")</f>
        <v>39.685511044552605</v>
      </c>
      <c r="I572" s="206">
        <f>IFERROR('Tabel 11'!H572/'Tabel 12'!$F572*1000,"nb")</f>
        <v>14.601272931486335</v>
      </c>
      <c r="J572" s="206">
        <f>IFERROR('Tabel 11'!I572/'Tabel 12'!$F572*1000,"nb")</f>
        <v>3.5879196306002745</v>
      </c>
      <c r="K572" s="206">
        <f>IFERROR('Tabel 11'!J572/'Tabel 12'!$F572*1000,"nb")</f>
        <v>0</v>
      </c>
      <c r="L572" s="206">
        <f>IFERROR('Tabel 11'!K572/'Tabel 12'!$F572*1000,"nb")</f>
        <v>10.701360289529514</v>
      </c>
      <c r="M572" s="206">
        <f>IFERROR('Tabel 11'!L572/'Tabel 12'!$F572*1000,"nb")</f>
        <v>0</v>
      </c>
      <c r="N572" s="206">
        <f>IFERROR('Tabel 11'!M572/'Tabel 12'!$F572*1000,"nb")</f>
        <v>0.31199301135654561</v>
      </c>
      <c r="O572" s="206">
        <f>IFERROR('Tabel 11'!N572/'Tabel 12'!$F572*1000,"nb")</f>
        <v>2.0903531760888558</v>
      </c>
      <c r="P572" s="206">
        <f>IFERROR('Tabel 11'!O572/'Tabel 12'!$F572*1000,"nb")</f>
        <v>2.0903531760888558</v>
      </c>
      <c r="Q572" s="206">
        <f>IFERROR('Tabel 11'!P572/'Tabel 12'!$F572*1000,"nb")</f>
        <v>0</v>
      </c>
      <c r="R572" s="206">
        <f>IFERROR('Tabel 11'!Q572/'Tabel 12'!$F572*1000,"nb")</f>
        <v>1.1543741420192188</v>
      </c>
      <c r="S572" s="206">
        <f>IFERROR('Tabel 11'!R572/'Tabel 12'!$F572*1000,"nb")</f>
        <v>21.839510794958194</v>
      </c>
      <c r="T572" s="206">
        <f>IFERROR('Tabel 11'!S572/'Tabel 12'!$F572*1000,"nb")</f>
        <v>21.309122675652066</v>
      </c>
      <c r="U572" s="206">
        <f>IFERROR('Tabel 11'!T572/'Tabel 12'!$F572*1000,"nb")</f>
        <v>0.5303881193061275</v>
      </c>
      <c r="V572" s="206">
        <f>IFERROR('Tabel 11'!U572/'Tabel 12'!$F572*1000,"nb")</f>
        <v>0</v>
      </c>
      <c r="W572" s="206">
        <f>IFERROR('Tabel 11'!V572/'Tabel 12'!$F572*1000,"nb")</f>
        <v>9.3597903406963695E-2</v>
      </c>
      <c r="X572" s="206"/>
      <c r="Y572" s="206">
        <f>IFERROR('Tabel 11'!X572/'Tabel 12'!$F572*1000,"nb")</f>
        <v>1.9343566704105828</v>
      </c>
      <c r="Z572" s="1"/>
    </row>
    <row r="573" spans="4:26" x14ac:dyDescent="0.25">
      <c r="D573" s="1" t="s">
        <v>276</v>
      </c>
      <c r="E573" s="1" t="s">
        <v>277</v>
      </c>
      <c r="F573" s="94">
        <v>29988</v>
      </c>
      <c r="H573" s="206">
        <f>IFERROR('Tabel 11'!G573/'Tabel 12'!$F573*1000,"nb")</f>
        <v>53.054555155395491</v>
      </c>
      <c r="I573" s="206">
        <f>IFERROR('Tabel 11'!H573/'Tabel 12'!$F573*1000,"nb")</f>
        <v>25.977057489662531</v>
      </c>
      <c r="J573" s="206">
        <f>IFERROR('Tabel 11'!I573/'Tabel 12'!$F573*1000,"nb")</f>
        <v>10.27077497665733</v>
      </c>
      <c r="K573" s="206">
        <f>IFERROR('Tabel 11'!J573/'Tabel 12'!$F573*1000,"nb")</f>
        <v>6.5692943844204343</v>
      </c>
      <c r="L573" s="206">
        <f>IFERROR('Tabel 11'!K573/'Tabel 12'!$F573*1000,"nb")</f>
        <v>8.1032412965186076</v>
      </c>
      <c r="M573" s="206">
        <f>IFERROR('Tabel 11'!L573/'Tabel 12'!$F573*1000,"nb")</f>
        <v>0</v>
      </c>
      <c r="N573" s="206">
        <f>IFERROR('Tabel 11'!M573/'Tabel 12'!$F573*1000,"nb")</f>
        <v>1.0337468320661598</v>
      </c>
      <c r="O573" s="206">
        <f>IFERROR('Tabel 11'!N573/'Tabel 12'!$F573*1000,"nb")</f>
        <v>3.5680939042283581</v>
      </c>
      <c r="P573" s="206">
        <f>IFERROR('Tabel 11'!O573/'Tabel 12'!$F573*1000,"nb")</f>
        <v>0</v>
      </c>
      <c r="Q573" s="206">
        <f>IFERROR('Tabel 11'!P573/'Tabel 12'!$F573*1000,"nb")</f>
        <v>3.5680939042283581</v>
      </c>
      <c r="R573" s="206">
        <f>IFERROR('Tabel 11'!Q573/'Tabel 12'!$F573*1000,"nb")</f>
        <v>3.4013605442176869</v>
      </c>
      <c r="S573" s="206">
        <f>IFERROR('Tabel 11'!R573/'Tabel 12'!$F573*1000,"nb")</f>
        <v>20.108043217286912</v>
      </c>
      <c r="T573" s="206">
        <f>IFERROR('Tabel 11'!S573/'Tabel 12'!$F573*1000,"nb")</f>
        <v>19.441109777244233</v>
      </c>
      <c r="U573" s="206">
        <f>IFERROR('Tabel 11'!T573/'Tabel 12'!$F573*1000,"nb")</f>
        <v>0.56689342403628118</v>
      </c>
      <c r="V573" s="206">
        <f>IFERROR('Tabel 11'!U573/'Tabel 12'!$F573*1000,"nb")</f>
        <v>0.10004001600640257</v>
      </c>
      <c r="W573" s="206">
        <f>IFERROR('Tabel 11'!V573/'Tabel 12'!$F573*1000,"nb")</f>
        <v>0</v>
      </c>
      <c r="X573" s="206"/>
      <c r="Y573" s="206">
        <f>IFERROR('Tabel 11'!X573/'Tabel 12'!$F573*1000,"nb")</f>
        <v>4.7352274243030541</v>
      </c>
      <c r="Z573" s="1"/>
    </row>
    <row r="574" spans="4:26" x14ac:dyDescent="0.25">
      <c r="D574" s="1" t="s">
        <v>278</v>
      </c>
      <c r="E574" s="1" t="s">
        <v>279</v>
      </c>
      <c r="F574" s="94">
        <v>30801</v>
      </c>
      <c r="H574" s="206">
        <f>IFERROR('Tabel 11'!G574/'Tabel 12'!$F574*1000,"nb")</f>
        <v>40.290899646115392</v>
      </c>
      <c r="I574" s="206">
        <f>IFERROR('Tabel 11'!H574/'Tabel 12'!$F574*1000,"nb")</f>
        <v>15.226778351352229</v>
      </c>
      <c r="J574" s="206">
        <f>IFERROR('Tabel 11'!I574/'Tabel 12'!$F574*1000,"nb")</f>
        <v>0</v>
      </c>
      <c r="K574" s="206">
        <f>IFERROR('Tabel 11'!J574/'Tabel 12'!$F574*1000,"nb")</f>
        <v>15.226778351352229</v>
      </c>
      <c r="L574" s="206">
        <f>IFERROR('Tabel 11'!K574/'Tabel 12'!$F574*1000,"nb")</f>
        <v>0</v>
      </c>
      <c r="M574" s="206">
        <f>IFERROR('Tabel 11'!L574/'Tabel 12'!$F574*1000,"nb")</f>
        <v>0</v>
      </c>
      <c r="N574" s="206">
        <f>IFERROR('Tabel 11'!M574/'Tabel 12'!$F574*1000,"nb")</f>
        <v>0</v>
      </c>
      <c r="O574" s="206">
        <f>IFERROR('Tabel 11'!N574/'Tabel 12'!$F574*1000,"nb")</f>
        <v>4.707639362358365</v>
      </c>
      <c r="P574" s="206">
        <f>IFERROR('Tabel 11'!O574/'Tabel 12'!$F574*1000,"nb")</f>
        <v>2.3051199636375443</v>
      </c>
      <c r="Q574" s="206">
        <f>IFERROR('Tabel 11'!P574/'Tabel 12'!$F574*1000,"nb")</f>
        <v>2.4025193987208207</v>
      </c>
      <c r="R574" s="206">
        <f>IFERROR('Tabel 11'!Q574/'Tabel 12'!$F574*1000,"nb")</f>
        <v>3.5388461413590471</v>
      </c>
      <c r="S574" s="206">
        <f>IFERROR('Tabel 11'!R574/'Tabel 12'!$F574*1000,"nb")</f>
        <v>16.817635791045745</v>
      </c>
      <c r="T574" s="206">
        <f>IFERROR('Tabel 11'!S574/'Tabel 12'!$F574*1000,"nb")</f>
        <v>15.973507353657348</v>
      </c>
      <c r="U574" s="206">
        <f>IFERROR('Tabel 11'!T574/'Tabel 12'!$F574*1000,"nb")</f>
        <v>0.84412843738839649</v>
      </c>
      <c r="V574" s="206">
        <f>IFERROR('Tabel 11'!U574/'Tabel 12'!$F574*1000,"nb")</f>
        <v>0</v>
      </c>
      <c r="W574" s="206">
        <f>IFERROR('Tabel 11'!V574/'Tabel 12'!$F574*1000,"nb")</f>
        <v>0</v>
      </c>
      <c r="X574" s="206"/>
      <c r="Y574" s="206">
        <f>IFERROR('Tabel 11'!X574/'Tabel 12'!$F574*1000,"nb")</f>
        <v>0.84412843738839649</v>
      </c>
      <c r="Z574" s="1"/>
    </row>
    <row r="575" spans="4:26" x14ac:dyDescent="0.25">
      <c r="D575" s="1" t="s">
        <v>282</v>
      </c>
      <c r="E575" s="1" t="s">
        <v>283</v>
      </c>
      <c r="F575" s="94">
        <v>32471</v>
      </c>
      <c r="H575" s="206">
        <f>IFERROR('Tabel 11'!G575/'Tabel 12'!$F575*1000,"nb")</f>
        <v>56.635151365834126</v>
      </c>
      <c r="I575" s="206">
        <f>IFERROR('Tabel 11'!H575/'Tabel 12'!$F575*1000,"nb")</f>
        <v>33.5684148932894</v>
      </c>
      <c r="J575" s="206">
        <f>IFERROR('Tabel 11'!I575/'Tabel 12'!$F575*1000,"nb")</f>
        <v>17.800498906716761</v>
      </c>
      <c r="K575" s="206">
        <f>IFERROR('Tabel 11'!J575/'Tabel 12'!$F575*1000,"nb")</f>
        <v>5.6357980967632662</v>
      </c>
      <c r="L575" s="206">
        <f>IFERROR('Tabel 11'!K575/'Tabel 12'!$F575*1000,"nb")</f>
        <v>0</v>
      </c>
      <c r="M575" s="206">
        <f>IFERROR('Tabel 11'!L575/'Tabel 12'!$F575*1000,"nb")</f>
        <v>0</v>
      </c>
      <c r="N575" s="206">
        <f>IFERROR('Tabel 11'!M575/'Tabel 12'!$F575*1000,"nb")</f>
        <v>10.132117889809368</v>
      </c>
      <c r="O575" s="206">
        <f>IFERROR('Tabel 11'!N575/'Tabel 12'!$F575*1000,"nb")</f>
        <v>10.840442240768686</v>
      </c>
      <c r="P575" s="206">
        <f>IFERROR('Tabel 11'!O575/'Tabel 12'!$F575*1000,"nb")</f>
        <v>6.5596994241015061</v>
      </c>
      <c r="Q575" s="206">
        <f>IFERROR('Tabel 11'!P575/'Tabel 12'!$F575*1000,"nb")</f>
        <v>4.2807428166671802</v>
      </c>
      <c r="R575" s="206">
        <f>IFERROR('Tabel 11'!Q575/'Tabel 12'!$F575*1000,"nb")</f>
        <v>3.6032151766191372</v>
      </c>
      <c r="S575" s="206">
        <f>IFERROR('Tabel 11'!R575/'Tabel 12'!$F575*1000,"nb")</f>
        <v>8.623079055156909</v>
      </c>
      <c r="T575" s="206">
        <f>IFERROR('Tabel 11'!S575/'Tabel 12'!$F575*1000,"nb")</f>
        <v>7.9147547041975921</v>
      </c>
      <c r="U575" s="206">
        <f>IFERROR('Tabel 11'!T575/'Tabel 12'!$F575*1000,"nb")</f>
        <v>0.52354408549166953</v>
      </c>
      <c r="V575" s="206">
        <f>IFERROR('Tabel 11'!U575/'Tabel 12'!$F575*1000,"nb")</f>
        <v>0.18478026546764806</v>
      </c>
      <c r="W575" s="206">
        <f>IFERROR('Tabel 11'!V575/'Tabel 12'!$F575*1000,"nb")</f>
        <v>0</v>
      </c>
      <c r="X575" s="206"/>
      <c r="Y575" s="206">
        <f>IFERROR('Tabel 11'!X575/'Tabel 12'!$F575*1000,"nb")</f>
        <v>4.8042869021588501</v>
      </c>
      <c r="Z575" s="1"/>
    </row>
    <row r="576" spans="4:26" x14ac:dyDescent="0.25">
      <c r="D576" s="1" t="s">
        <v>288</v>
      </c>
      <c r="E576" s="1" t="s">
        <v>289</v>
      </c>
      <c r="F576" s="94">
        <v>43878</v>
      </c>
      <c r="H576" s="206">
        <f>IFERROR('Tabel 11'!G576/'Tabel 12'!$F576*1000,"nb")</f>
        <v>90.386982086694928</v>
      </c>
      <c r="I576" s="206">
        <f>IFERROR('Tabel 11'!H576/'Tabel 12'!$F576*1000,"nb")</f>
        <v>56.474770955832078</v>
      </c>
      <c r="J576" s="206">
        <f>IFERROR('Tabel 11'!I576/'Tabel 12'!$F576*1000,"nb")</f>
        <v>50.458088335840287</v>
      </c>
      <c r="K576" s="206">
        <f>IFERROR('Tabel 11'!J576/'Tabel 12'!$F576*1000,"nb")</f>
        <v>0.54697114727198148</v>
      </c>
      <c r="L576" s="206">
        <f>IFERROR('Tabel 11'!K576/'Tabel 12'!$F576*1000,"nb")</f>
        <v>5.036692647796162</v>
      </c>
      <c r="M576" s="206">
        <f>IFERROR('Tabel 11'!L576/'Tabel 12'!$F576*1000,"nb")</f>
        <v>0</v>
      </c>
      <c r="N576" s="206">
        <f>IFERROR('Tabel 11'!M576/'Tabel 12'!$F576*1000,"nb")</f>
        <v>0.4330188249236519</v>
      </c>
      <c r="O576" s="206">
        <f>IFERROR('Tabel 11'!N576/'Tabel 12'!$F576*1000,"nb")</f>
        <v>5.0139021833264961</v>
      </c>
      <c r="P576" s="206">
        <f>IFERROR('Tabel 11'!O576/'Tabel 12'!$F576*1000,"nb")</f>
        <v>2.2562559824969233</v>
      </c>
      <c r="Q576" s="206">
        <f>IFERROR('Tabel 11'!P576/'Tabel 12'!$F576*1000,"nb")</f>
        <v>2.7576462008295728</v>
      </c>
      <c r="R576" s="206">
        <f>IFERROR('Tabel 11'!Q576/'Tabel 12'!$F576*1000,"nb")</f>
        <v>2.9855508455262321</v>
      </c>
      <c r="S576" s="206">
        <f>IFERROR('Tabel 11'!R576/'Tabel 12'!$F576*1000,"nb")</f>
        <v>25.91275810201012</v>
      </c>
      <c r="T576" s="206">
        <f>IFERROR('Tabel 11'!S576/'Tabel 12'!$F576*1000,"nb")</f>
        <v>25.229044167920144</v>
      </c>
      <c r="U576" s="206">
        <f>IFERROR('Tabel 11'!T576/'Tabel 12'!$F576*1000,"nb")</f>
        <v>0.68371393408997683</v>
      </c>
      <c r="V576" s="206">
        <f>IFERROR('Tabel 11'!U576/'Tabel 12'!$F576*1000,"nb")</f>
        <v>0</v>
      </c>
      <c r="W576" s="206">
        <f>IFERROR('Tabel 11'!V576/'Tabel 12'!$F576*1000,"nb")</f>
        <v>0</v>
      </c>
      <c r="X576" s="206"/>
      <c r="Y576" s="206">
        <f>IFERROR('Tabel 11'!X576/'Tabel 12'!$F576*1000,"nb")</f>
        <v>1.8460276220429372</v>
      </c>
      <c r="Z576" s="1"/>
    </row>
    <row r="577" spans="4:26" x14ac:dyDescent="0.25">
      <c r="D577" s="1" t="s">
        <v>290</v>
      </c>
      <c r="E577" s="1" t="s">
        <v>291</v>
      </c>
      <c r="F577" s="94">
        <v>21544</v>
      </c>
      <c r="H577" s="206">
        <f>IFERROR('Tabel 11'!G577/'Tabel 12'!$F577*1000,"nb")</f>
        <v>28.963980690679538</v>
      </c>
      <c r="I577" s="206">
        <f>IFERROR('Tabel 11'!H577/'Tabel 12'!$F577*1000,"nb")</f>
        <v>1.6709988860007428</v>
      </c>
      <c r="J577" s="206">
        <f>IFERROR('Tabel 11'!I577/'Tabel 12'!$F577*1000,"nb")</f>
        <v>0</v>
      </c>
      <c r="K577" s="206">
        <f>IFERROR('Tabel 11'!J577/'Tabel 12'!$F577*1000,"nb")</f>
        <v>0</v>
      </c>
      <c r="L577" s="206">
        <f>IFERROR('Tabel 11'!K577/'Tabel 12'!$F577*1000,"nb")</f>
        <v>1.6709988860007428</v>
      </c>
      <c r="M577" s="206">
        <f>IFERROR('Tabel 11'!L577/'Tabel 12'!$F577*1000,"nb")</f>
        <v>0</v>
      </c>
      <c r="N577" s="206">
        <f>IFERROR('Tabel 11'!M577/'Tabel 12'!$F577*1000,"nb")</f>
        <v>0</v>
      </c>
      <c r="O577" s="206">
        <f>IFERROR('Tabel 11'!N577/'Tabel 12'!$F577*1000,"nb")</f>
        <v>0.97474935016709985</v>
      </c>
      <c r="P577" s="206">
        <f>IFERROR('Tabel 11'!O577/'Tabel 12'!$F577*1000,"nb")</f>
        <v>0.97474935016709985</v>
      </c>
      <c r="Q577" s="206">
        <f>IFERROR('Tabel 11'!P577/'Tabel 12'!$F577*1000,"nb")</f>
        <v>0</v>
      </c>
      <c r="R577" s="206">
        <f>IFERROR('Tabel 11'!Q577/'Tabel 12'!$F577*1000,"nb")</f>
        <v>0.23208317861121425</v>
      </c>
      <c r="S577" s="206">
        <f>IFERROR('Tabel 11'!R577/'Tabel 12'!$F577*1000,"nb")</f>
        <v>26.086149275900482</v>
      </c>
      <c r="T577" s="206">
        <f>IFERROR('Tabel 11'!S577/'Tabel 12'!$F577*1000,"nb")</f>
        <v>25.482733011511328</v>
      </c>
      <c r="U577" s="206">
        <f>IFERROR('Tabel 11'!T577/'Tabel 12'!$F577*1000,"nb")</f>
        <v>0.60341626438915708</v>
      </c>
      <c r="V577" s="206">
        <f>IFERROR('Tabel 11'!U577/'Tabel 12'!$F577*1000,"nb")</f>
        <v>0</v>
      </c>
      <c r="W577" s="206">
        <f>IFERROR('Tabel 11'!V577/'Tabel 12'!$F577*1000,"nb")</f>
        <v>0.46416635722242849</v>
      </c>
      <c r="X577" s="206"/>
      <c r="Y577" s="206">
        <f>IFERROR('Tabel 11'!X577/'Tabel 12'!$F577*1000,"nb")</f>
        <v>4.8273301151132566</v>
      </c>
      <c r="Z577" s="1"/>
    </row>
    <row r="578" spans="4:26" x14ac:dyDescent="0.25">
      <c r="D578" s="1" t="s">
        <v>292</v>
      </c>
      <c r="E578" s="1" t="s">
        <v>293</v>
      </c>
      <c r="F578" s="94">
        <v>26431</v>
      </c>
      <c r="H578" s="206">
        <f>IFERROR('Tabel 11'!G578/'Tabel 12'!$F578*1000,"nb")</f>
        <v>25.689531232265143</v>
      </c>
      <c r="I578" s="206">
        <f>IFERROR('Tabel 11'!H578/'Tabel 12'!$F578*1000,"nb")</f>
        <v>7.3777004275282811</v>
      </c>
      <c r="J578" s="206">
        <f>IFERROR('Tabel 11'!I578/'Tabel 12'!$F578*1000,"nb")</f>
        <v>0.83235594566985727</v>
      </c>
      <c r="K578" s="206">
        <f>IFERROR('Tabel 11'!J578/'Tabel 12'!$F578*1000,"nb")</f>
        <v>0</v>
      </c>
      <c r="L578" s="206">
        <f>IFERROR('Tabel 11'!K578/'Tabel 12'!$F578*1000,"nb")</f>
        <v>6.5453444818584234</v>
      </c>
      <c r="M578" s="206">
        <f>IFERROR('Tabel 11'!L578/'Tabel 12'!$F578*1000,"nb")</f>
        <v>0</v>
      </c>
      <c r="N578" s="206">
        <f>IFERROR('Tabel 11'!M578/'Tabel 12'!$F578*1000,"nb")</f>
        <v>0</v>
      </c>
      <c r="O578" s="206">
        <f>IFERROR('Tabel 11'!N578/'Tabel 12'!$F578*1000,"nb")</f>
        <v>0</v>
      </c>
      <c r="P578" s="206">
        <f>IFERROR('Tabel 11'!O578/'Tabel 12'!$F578*1000,"nb")</f>
        <v>0</v>
      </c>
      <c r="Q578" s="206">
        <f>IFERROR('Tabel 11'!P578/'Tabel 12'!$F578*1000,"nb")</f>
        <v>0</v>
      </c>
      <c r="R578" s="206">
        <f>IFERROR('Tabel 11'!Q578/'Tabel 12'!$F578*1000,"nb")</f>
        <v>1.8160493360069616</v>
      </c>
      <c r="S578" s="206">
        <f>IFERROR('Tabel 11'!R578/'Tabel 12'!$F578*1000,"nb")</f>
        <v>16.495781468729898</v>
      </c>
      <c r="T578" s="206">
        <f>IFERROR('Tabel 11'!S578/'Tabel 12'!$F578*1000,"nb")</f>
        <v>16.079603495894972</v>
      </c>
      <c r="U578" s="206">
        <f>IFERROR('Tabel 11'!T578/'Tabel 12'!$F578*1000,"nb")</f>
        <v>0.41617797283492863</v>
      </c>
      <c r="V578" s="206">
        <f>IFERROR('Tabel 11'!U578/'Tabel 12'!$F578*1000,"nb")</f>
        <v>0</v>
      </c>
      <c r="W578" s="206">
        <f>IFERROR('Tabel 11'!V578/'Tabel 12'!$F578*1000,"nb")</f>
        <v>0.4540123340017404</v>
      </c>
      <c r="X578" s="206"/>
      <c r="Y578" s="206">
        <f>IFERROR('Tabel 11'!X578/'Tabel 12'!$F578*1000,"nb")</f>
        <v>0.75668722333623395</v>
      </c>
      <c r="Z578" s="1"/>
    </row>
    <row r="579" spans="4:26" x14ac:dyDescent="0.25">
      <c r="D579" s="1" t="s">
        <v>294</v>
      </c>
      <c r="E579" s="1" t="s">
        <v>295</v>
      </c>
      <c r="F579" s="94">
        <v>23904</v>
      </c>
      <c r="H579" s="206">
        <f>IFERROR('Tabel 11'!G579/'Tabel 12'!$F579*1000,"nb")</f>
        <v>78.857095046854084</v>
      </c>
      <c r="I579" s="206">
        <f>IFERROR('Tabel 11'!H579/'Tabel 12'!$F579*1000,"nb")</f>
        <v>18.741633199464527</v>
      </c>
      <c r="J579" s="206">
        <f>IFERROR('Tabel 11'!I579/'Tabel 12'!$F579*1000,"nb")</f>
        <v>15.436746987951807</v>
      </c>
      <c r="K579" s="206">
        <f>IFERROR('Tabel 11'!J579/'Tabel 12'!$F579*1000,"nb")</f>
        <v>0</v>
      </c>
      <c r="L579" s="206">
        <f>IFERROR('Tabel 11'!K579/'Tabel 12'!$F579*1000,"nb")</f>
        <v>1.5478580990629183</v>
      </c>
      <c r="M579" s="206">
        <f>IFERROR('Tabel 11'!L579/'Tabel 12'!$F579*1000,"nb")</f>
        <v>0</v>
      </c>
      <c r="N579" s="206">
        <f>IFERROR('Tabel 11'!M579/'Tabel 12'!$F579*1000,"nb")</f>
        <v>1.7570281124497991</v>
      </c>
      <c r="O579" s="206">
        <f>IFERROR('Tabel 11'!N579/'Tabel 12'!$F579*1000,"nb")</f>
        <v>0.20917001338688085</v>
      </c>
      <c r="P579" s="206">
        <f>IFERROR('Tabel 11'!O579/'Tabel 12'!$F579*1000,"nb")</f>
        <v>0.20917001338688085</v>
      </c>
      <c r="Q579" s="206">
        <f>IFERROR('Tabel 11'!P579/'Tabel 12'!$F579*1000,"nb")</f>
        <v>0</v>
      </c>
      <c r="R579" s="206">
        <f>IFERROR('Tabel 11'!Q579/'Tabel 12'!$F579*1000,"nb")</f>
        <v>38.19444444444445</v>
      </c>
      <c r="S579" s="206">
        <f>IFERROR('Tabel 11'!R579/'Tabel 12'!$F579*1000,"nb")</f>
        <v>21.711847389558233</v>
      </c>
      <c r="T579" s="206">
        <f>IFERROR('Tabel 11'!S579/'Tabel 12'!$F579*1000,"nb")</f>
        <v>21.042503346720217</v>
      </c>
      <c r="U579" s="206">
        <f>IFERROR('Tabel 11'!T579/'Tabel 12'!$F579*1000,"nb")</f>
        <v>0.58567603748326647</v>
      </c>
      <c r="V579" s="206">
        <f>IFERROR('Tabel 11'!U579/'Tabel 12'!$F579*1000,"nb")</f>
        <v>8.3668005354752342E-2</v>
      </c>
      <c r="W579" s="206">
        <f>IFERROR('Tabel 11'!V579/'Tabel 12'!$F579*1000,"nb")</f>
        <v>0.4183400267737617</v>
      </c>
      <c r="X579" s="206"/>
      <c r="Y579" s="206">
        <f>IFERROR('Tabel 11'!X579/'Tabel 12'!$F579*1000,"nb")</f>
        <v>3.8487282463186081</v>
      </c>
      <c r="Z579" s="1"/>
    </row>
    <row r="580" spans="4:26" x14ac:dyDescent="0.25">
      <c r="D580" s="1" t="s">
        <v>298</v>
      </c>
      <c r="E580" s="1" t="s">
        <v>299</v>
      </c>
      <c r="F580" s="94">
        <v>44692</v>
      </c>
      <c r="H580" s="206">
        <f>IFERROR('Tabel 11'!G580/'Tabel 12'!$F580*1000,"nb")</f>
        <v>73.793967600465407</v>
      </c>
      <c r="I580" s="206">
        <f>IFERROR('Tabel 11'!H580/'Tabel 12'!$F580*1000,"nb")</f>
        <v>39.895283272173991</v>
      </c>
      <c r="J580" s="206">
        <f>IFERROR('Tabel 11'!I580/'Tabel 12'!$F580*1000,"nb")</f>
        <v>35.263581849100504</v>
      </c>
      <c r="K580" s="206">
        <f>IFERROR('Tabel 11'!J580/'Tabel 12'!$F580*1000,"nb")</f>
        <v>0.76076255258211767</v>
      </c>
      <c r="L580" s="206">
        <f>IFERROR('Tabel 11'!K580/'Tabel 12'!$F580*1000,"nb")</f>
        <v>3.8709388704913632</v>
      </c>
      <c r="M580" s="206">
        <f>IFERROR('Tabel 11'!L580/'Tabel 12'!$F580*1000,"nb")</f>
        <v>0</v>
      </c>
      <c r="N580" s="206">
        <f>IFERROR('Tabel 11'!M580/'Tabel 12'!$F580*1000,"nb")</f>
        <v>0</v>
      </c>
      <c r="O580" s="206">
        <f>IFERROR('Tabel 11'!N580/'Tabel 12'!$F580*1000,"nb")</f>
        <v>7.7642531101763179</v>
      </c>
      <c r="P580" s="206">
        <f>IFERROR('Tabel 11'!O580/'Tabel 12'!$F580*1000,"nb")</f>
        <v>0.29087979951669202</v>
      </c>
      <c r="Q580" s="206">
        <f>IFERROR('Tabel 11'!P580/'Tabel 12'!$F580*1000,"nb")</f>
        <v>7.4733733106596256</v>
      </c>
      <c r="R580" s="206">
        <f>IFERROR('Tabel 11'!Q580/'Tabel 12'!$F580*1000,"nb")</f>
        <v>3.3786807482323455</v>
      </c>
      <c r="S580" s="206">
        <f>IFERROR('Tabel 11'!R580/'Tabel 12'!$F580*1000,"nb")</f>
        <v>22.755750469882752</v>
      </c>
      <c r="T580" s="206">
        <f>IFERROR('Tabel 11'!S580/'Tabel 12'!$F580*1000,"nb")</f>
        <v>21.301351472299292</v>
      </c>
      <c r="U580" s="206">
        <f>IFERROR('Tabel 11'!T580/'Tabel 12'!$F580*1000,"nb")</f>
        <v>1.4543989975834601</v>
      </c>
      <c r="V580" s="206">
        <f>IFERROR('Tabel 11'!U580/'Tabel 12'!$F580*1000,"nb")</f>
        <v>0</v>
      </c>
      <c r="W580" s="206">
        <f>IFERROR('Tabel 11'!V580/'Tabel 12'!$F580*1000,"nb")</f>
        <v>0</v>
      </c>
      <c r="X580" s="206"/>
      <c r="Y580" s="206">
        <f>IFERROR('Tabel 11'!X580/'Tabel 12'!$F580*1000,"nb")</f>
        <v>9.1291506309854107</v>
      </c>
      <c r="Z580" s="1"/>
    </row>
    <row r="581" spans="4:26" x14ac:dyDescent="0.25">
      <c r="D581" s="1" t="s">
        <v>302</v>
      </c>
      <c r="E581" s="1" t="s">
        <v>303</v>
      </c>
      <c r="F581" s="94">
        <v>23408</v>
      </c>
      <c r="H581" s="206">
        <f>IFERROR('Tabel 11'!G581/'Tabel 12'!$F581*1000,"nb")</f>
        <v>25.632262474367739</v>
      </c>
      <c r="I581" s="206">
        <f>IFERROR('Tabel 11'!H581/'Tabel 12'!$F581*1000,"nb")</f>
        <v>3.5885167464114835</v>
      </c>
      <c r="J581" s="206">
        <f>IFERROR('Tabel 11'!I581/'Tabel 12'!$F581*1000,"nb")</f>
        <v>2.563226247436774</v>
      </c>
      <c r="K581" s="206">
        <f>IFERROR('Tabel 11'!J581/'Tabel 12'!$F581*1000,"nb")</f>
        <v>0</v>
      </c>
      <c r="L581" s="206">
        <f>IFERROR('Tabel 11'!K581/'Tabel 12'!$F581*1000,"nb")</f>
        <v>1.0252904989747096</v>
      </c>
      <c r="M581" s="206">
        <f>IFERROR('Tabel 11'!L581/'Tabel 12'!$F581*1000,"nb")</f>
        <v>0</v>
      </c>
      <c r="N581" s="206">
        <f>IFERROR('Tabel 11'!M581/'Tabel 12'!$F581*1000,"nb")</f>
        <v>0</v>
      </c>
      <c r="O581" s="206">
        <f>IFERROR('Tabel 11'!N581/'Tabel 12'!$F581*1000,"nb")</f>
        <v>0</v>
      </c>
      <c r="P581" s="206">
        <f>IFERROR('Tabel 11'!O581/'Tabel 12'!$F581*1000,"nb")</f>
        <v>0</v>
      </c>
      <c r="Q581" s="206">
        <f>IFERROR('Tabel 11'!P581/'Tabel 12'!$F581*1000,"nb")</f>
        <v>0</v>
      </c>
      <c r="R581" s="206">
        <f>IFERROR('Tabel 11'!Q581/'Tabel 12'!$F581*1000,"nb")</f>
        <v>1.3243335611756666</v>
      </c>
      <c r="S581" s="206">
        <f>IFERROR('Tabel 11'!R581/'Tabel 12'!$F581*1000,"nb")</f>
        <v>20.71941216678059</v>
      </c>
      <c r="T581" s="206">
        <f>IFERROR('Tabel 11'!S581/'Tabel 12'!$F581*1000,"nb")</f>
        <v>20.164046479835953</v>
      </c>
      <c r="U581" s="206">
        <f>IFERROR('Tabel 11'!T581/'Tabel 12'!$F581*1000,"nb")</f>
        <v>0.5553656869446344</v>
      </c>
      <c r="V581" s="206">
        <f>IFERROR('Tabel 11'!U581/'Tabel 12'!$F581*1000,"nb")</f>
        <v>0</v>
      </c>
      <c r="W581" s="206">
        <f>IFERROR('Tabel 11'!V581/'Tabel 12'!$F581*1000,"nb")</f>
        <v>0</v>
      </c>
      <c r="X581" s="206"/>
      <c r="Y581" s="206">
        <f>IFERROR('Tabel 11'!X581/'Tabel 12'!$F581*1000,"nb")</f>
        <v>0.46992481203007519</v>
      </c>
      <c r="Z581" s="1"/>
    </row>
    <row r="582" spans="4:26" x14ac:dyDescent="0.25">
      <c r="D582" s="1" t="s">
        <v>304</v>
      </c>
      <c r="E582" s="1" t="s">
        <v>305</v>
      </c>
      <c r="F582" s="94">
        <v>23383</v>
      </c>
      <c r="H582" s="206">
        <f>IFERROR('Tabel 11'!G582/'Tabel 12'!$F582*1000,"nb")</f>
        <v>56.023606893897281</v>
      </c>
      <c r="I582" s="206">
        <f>IFERROR('Tabel 11'!H582/'Tabel 12'!$F582*1000,"nb")</f>
        <v>36.180130864303123</v>
      </c>
      <c r="J582" s="206">
        <f>IFERROR('Tabel 11'!I582/'Tabel 12'!$F582*1000,"nb")</f>
        <v>18.731557114142753</v>
      </c>
      <c r="K582" s="206">
        <f>IFERROR('Tabel 11'!J582/'Tabel 12'!$F582*1000,"nb")</f>
        <v>1.7106444853098406</v>
      </c>
      <c r="L582" s="206">
        <f>IFERROR('Tabel 11'!K582/'Tabel 12'!$F582*1000,"nb")</f>
        <v>9.3657785570713763</v>
      </c>
      <c r="M582" s="206">
        <f>IFERROR('Tabel 11'!L582/'Tabel 12'!$F582*1000,"nb")</f>
        <v>0</v>
      </c>
      <c r="N582" s="206">
        <f>IFERROR('Tabel 11'!M582/'Tabel 12'!$F582*1000,"nb")</f>
        <v>6.3721507077791557</v>
      </c>
      <c r="O582" s="206">
        <f>IFERROR('Tabel 11'!N582/'Tabel 12'!$F582*1000,"nb")</f>
        <v>0</v>
      </c>
      <c r="P582" s="206">
        <f>IFERROR('Tabel 11'!O582/'Tabel 12'!$F582*1000,"nb")</f>
        <v>0</v>
      </c>
      <c r="Q582" s="206">
        <f>IFERROR('Tabel 11'!P582/'Tabel 12'!$F582*1000,"nb")</f>
        <v>0</v>
      </c>
      <c r="R582" s="206">
        <f>IFERROR('Tabel 11'!Q582/'Tabel 12'!$F582*1000,"nb")</f>
        <v>0.9408544669204123</v>
      </c>
      <c r="S582" s="206">
        <f>IFERROR('Tabel 11'!R582/'Tabel 12'!$F582*1000,"nb")</f>
        <v>18.90262156267374</v>
      </c>
      <c r="T582" s="206">
        <f>IFERROR('Tabel 11'!S582/'Tabel 12'!$F582*1000,"nb")</f>
        <v>18.132831544284311</v>
      </c>
      <c r="U582" s="206">
        <f>IFERROR('Tabel 11'!T582/'Tabel 12'!$F582*1000,"nb")</f>
        <v>0.5559594577256981</v>
      </c>
      <c r="V582" s="206">
        <f>IFERROR('Tabel 11'!U582/'Tabel 12'!$F582*1000,"nb")</f>
        <v>0.21383056066373007</v>
      </c>
      <c r="W582" s="206">
        <f>IFERROR('Tabel 11'!V582/'Tabel 12'!$F582*1000,"nb")</f>
        <v>0</v>
      </c>
      <c r="X582" s="206"/>
      <c r="Y582" s="206">
        <f>IFERROR('Tabel 11'!X582/'Tabel 12'!$F582*1000,"nb")</f>
        <v>1.0691528033186504</v>
      </c>
      <c r="Z582" s="1"/>
    </row>
    <row r="583" spans="4:26" x14ac:dyDescent="0.25">
      <c r="D583" s="1" t="s">
        <v>312</v>
      </c>
      <c r="E583" s="1" t="s">
        <v>313</v>
      </c>
      <c r="F583" s="94">
        <v>22878</v>
      </c>
      <c r="H583" s="206">
        <f>IFERROR('Tabel 11'!G583/'Tabel 12'!$F583*1000,"nb")</f>
        <v>27.537372147915029</v>
      </c>
      <c r="I583" s="206">
        <f>IFERROR('Tabel 11'!H583/'Tabel 12'!$F583*1000,"nb")</f>
        <v>5.9008654602675064</v>
      </c>
      <c r="J583" s="206">
        <f>IFERROR('Tabel 11'!I583/'Tabel 12'!$F583*1000,"nb")</f>
        <v>1.4861438936970015</v>
      </c>
      <c r="K583" s="206">
        <f>IFERROR('Tabel 11'!J583/'Tabel 12'!$F583*1000,"nb")</f>
        <v>0.21855057260250021</v>
      </c>
      <c r="L583" s="206">
        <f>IFERROR('Tabel 11'!K583/'Tabel 12'!$F583*1000,"nb")</f>
        <v>0.21855057260250021</v>
      </c>
      <c r="M583" s="206">
        <f>IFERROR('Tabel 11'!L583/'Tabel 12'!$F583*1000,"nb")</f>
        <v>0</v>
      </c>
      <c r="N583" s="206">
        <f>IFERROR('Tabel 11'!M583/'Tabel 12'!$F583*1000,"nb")</f>
        <v>3.9776204213655042</v>
      </c>
      <c r="O583" s="206">
        <f>IFERROR('Tabel 11'!N583/'Tabel 12'!$F583*1000,"nb")</f>
        <v>8.742022904100008E-2</v>
      </c>
      <c r="P583" s="206">
        <f>IFERROR('Tabel 11'!O583/'Tabel 12'!$F583*1000,"nb")</f>
        <v>8.742022904100008E-2</v>
      </c>
      <c r="Q583" s="206">
        <f>IFERROR('Tabel 11'!P583/'Tabel 12'!$F583*1000,"nb")</f>
        <v>0</v>
      </c>
      <c r="R583" s="206">
        <f>IFERROR('Tabel 11'!Q583/'Tabel 12'!$F583*1000,"nb")</f>
        <v>0.96162251945100097</v>
      </c>
      <c r="S583" s="206">
        <f>IFERROR('Tabel 11'!R583/'Tabel 12'!$F583*1000,"nb")</f>
        <v>20.587463939155523</v>
      </c>
      <c r="T583" s="206">
        <f>IFERROR('Tabel 11'!S583/'Tabel 12'!$F583*1000,"nb")</f>
        <v>20.10665267943002</v>
      </c>
      <c r="U583" s="206">
        <f>IFERROR('Tabel 11'!T583/'Tabel 12'!$F583*1000,"nb")</f>
        <v>0.48081125972550048</v>
      </c>
      <c r="V583" s="206">
        <f>IFERROR('Tabel 11'!U583/'Tabel 12'!$F583*1000,"nb")</f>
        <v>0</v>
      </c>
      <c r="W583" s="206">
        <f>IFERROR('Tabel 11'!V583/'Tabel 12'!$F583*1000,"nb")</f>
        <v>0.96162251945100097</v>
      </c>
      <c r="X583" s="206"/>
      <c r="Y583" s="206">
        <f>IFERROR('Tabel 11'!X583/'Tabel 12'!$F583*1000,"nb")</f>
        <v>-4.371011452050004E-2</v>
      </c>
      <c r="Z583" s="1"/>
    </row>
    <row r="584" spans="4:26" x14ac:dyDescent="0.25">
      <c r="D584" s="1" t="s">
        <v>314</v>
      </c>
      <c r="E584" s="1" t="s">
        <v>315</v>
      </c>
      <c r="F584" s="94">
        <v>29208</v>
      </c>
      <c r="H584" s="206">
        <f>IFERROR('Tabel 11'!G584/'Tabel 12'!$F584*1000,"nb")</f>
        <v>32.182963571624214</v>
      </c>
      <c r="I584" s="206">
        <f>IFERROR('Tabel 11'!H584/'Tabel 12'!$F584*1000,"nb")</f>
        <v>10.682004930156122</v>
      </c>
      <c r="J584" s="206">
        <f>IFERROR('Tabel 11'!I584/'Tabel 12'!$F584*1000,"nb")</f>
        <v>0</v>
      </c>
      <c r="K584" s="206">
        <f>IFERROR('Tabel 11'!J584/'Tabel 12'!$F584*1000,"nb")</f>
        <v>10.682004930156122</v>
      </c>
      <c r="L584" s="206">
        <f>IFERROR('Tabel 11'!K584/'Tabel 12'!$F584*1000,"nb")</f>
        <v>0</v>
      </c>
      <c r="M584" s="206">
        <f>IFERROR('Tabel 11'!L584/'Tabel 12'!$F584*1000,"nb")</f>
        <v>0</v>
      </c>
      <c r="N584" s="206">
        <f>IFERROR('Tabel 11'!M584/'Tabel 12'!$F584*1000,"nb")</f>
        <v>0</v>
      </c>
      <c r="O584" s="206">
        <f>IFERROR('Tabel 11'!N584/'Tabel 12'!$F584*1000,"nb")</f>
        <v>3.3552451383182689</v>
      </c>
      <c r="P584" s="206">
        <f>IFERROR('Tabel 11'!O584/'Tabel 12'!$F584*1000,"nb")</f>
        <v>0</v>
      </c>
      <c r="Q584" s="206">
        <f>IFERROR('Tabel 11'!P584/'Tabel 12'!$F584*1000,"nb")</f>
        <v>3.3552451383182689</v>
      </c>
      <c r="R584" s="206">
        <f>IFERROR('Tabel 11'!Q584/'Tabel 12'!$F584*1000,"nb")</f>
        <v>5.1698164886332512</v>
      </c>
      <c r="S584" s="206">
        <f>IFERROR('Tabel 11'!R584/'Tabel 12'!$F584*1000,"nb")</f>
        <v>12.975897014516571</v>
      </c>
      <c r="T584" s="206">
        <f>IFERROR('Tabel 11'!S584/'Tabel 12'!$F584*1000,"nb")</f>
        <v>12.359627499315256</v>
      </c>
      <c r="U584" s="206">
        <f>IFERROR('Tabel 11'!T584/'Tabel 12'!$F584*1000,"nb")</f>
        <v>0.61626951520131468</v>
      </c>
      <c r="V584" s="206">
        <f>IFERROR('Tabel 11'!U584/'Tabel 12'!$F584*1000,"nb")</f>
        <v>0</v>
      </c>
      <c r="W584" s="206">
        <f>IFERROR('Tabel 11'!V584/'Tabel 12'!$F584*1000,"nb")</f>
        <v>0</v>
      </c>
      <c r="X584" s="206"/>
      <c r="Y584" s="206">
        <f>IFERROR('Tabel 11'!X584/'Tabel 12'!$F584*1000,"nb")</f>
        <v>0.58203231991235282</v>
      </c>
      <c r="Z584" s="1"/>
    </row>
    <row r="585" spans="4:26" x14ac:dyDescent="0.25">
      <c r="D585" s="1" t="s">
        <v>318</v>
      </c>
      <c r="E585" s="1" t="s">
        <v>319</v>
      </c>
      <c r="F585" s="94">
        <v>24416</v>
      </c>
      <c r="H585" s="206">
        <f>IFERROR('Tabel 11'!G585/'Tabel 12'!$F585*1000,"nb")</f>
        <v>34.690366972477065</v>
      </c>
      <c r="I585" s="206">
        <f>IFERROR('Tabel 11'!H585/'Tabel 12'!$F585*1000,"nb")</f>
        <v>7.1674311926605512</v>
      </c>
      <c r="J585" s="206">
        <f>IFERROR('Tabel 11'!I585/'Tabel 12'!$F585*1000,"nb")</f>
        <v>2.1010812581913498</v>
      </c>
      <c r="K585" s="206">
        <f>IFERROR('Tabel 11'!J585/'Tabel 12'!$F585*1000,"nb")</f>
        <v>3.2765399737876802E-2</v>
      </c>
      <c r="L585" s="206">
        <f>IFERROR('Tabel 11'!K585/'Tabel 12'!$F585*1000,"nb")</f>
        <v>1.5645478374836175</v>
      </c>
      <c r="M585" s="206">
        <f>IFERROR('Tabel 11'!L585/'Tabel 12'!$F585*1000,"nb")</f>
        <v>0</v>
      </c>
      <c r="N585" s="206">
        <f>IFERROR('Tabel 11'!M585/'Tabel 12'!$F585*1000,"nb")</f>
        <v>3.4731323722149412</v>
      </c>
      <c r="O585" s="206">
        <f>IFERROR('Tabel 11'!N585/'Tabel 12'!$F585*1000,"nb")</f>
        <v>0</v>
      </c>
      <c r="P585" s="206">
        <f>IFERROR('Tabel 11'!O585/'Tabel 12'!$F585*1000,"nb")</f>
        <v>0</v>
      </c>
      <c r="Q585" s="206">
        <f>IFERROR('Tabel 11'!P585/'Tabel 12'!$F585*1000,"nb")</f>
        <v>0</v>
      </c>
      <c r="R585" s="206">
        <f>IFERROR('Tabel 11'!Q585/'Tabel 12'!$F585*1000,"nb")</f>
        <v>4.6690694626474443</v>
      </c>
      <c r="S585" s="206">
        <f>IFERROR('Tabel 11'!R585/'Tabel 12'!$F585*1000,"nb")</f>
        <v>22.853866317169068</v>
      </c>
      <c r="T585" s="206">
        <f>IFERROR('Tabel 11'!S585/'Tabel 12'!$F585*1000,"nb")</f>
        <v>22.10435779816514</v>
      </c>
      <c r="U585" s="206">
        <f>IFERROR('Tabel 11'!T585/'Tabel 12'!$F585*1000,"nb")</f>
        <v>0.58977719528178252</v>
      </c>
      <c r="V585" s="206">
        <f>IFERROR('Tabel 11'!U585/'Tabel 12'!$F585*1000,"nb")</f>
        <v>0.1597313237221494</v>
      </c>
      <c r="W585" s="206">
        <f>IFERROR('Tabel 11'!V585/'Tabel 12'!$F585*1000,"nb")</f>
        <v>0</v>
      </c>
      <c r="X585" s="206"/>
      <c r="Y585" s="206">
        <f>IFERROR('Tabel 11'!X585/'Tabel 12'!$F585*1000,"nb")</f>
        <v>1.22870249017038</v>
      </c>
      <c r="Z585" s="1"/>
    </row>
    <row r="586" spans="4:26" x14ac:dyDescent="0.25">
      <c r="D586" s="1" t="s">
        <v>322</v>
      </c>
      <c r="E586" s="1" t="s">
        <v>323</v>
      </c>
      <c r="F586" s="94">
        <v>42119</v>
      </c>
      <c r="H586" s="206">
        <f>IFERROR('Tabel 11'!G586/'Tabel 12'!$F586*1000,"nb")</f>
        <v>121.3229183978727</v>
      </c>
      <c r="I586" s="206">
        <f>IFERROR('Tabel 11'!H586/'Tabel 12'!$F586*1000,"nb")</f>
        <v>77.755882143450691</v>
      </c>
      <c r="J586" s="206">
        <f>IFERROR('Tabel 11'!I586/'Tabel 12'!$F586*1000,"nb")</f>
        <v>59.640542273083405</v>
      </c>
      <c r="K586" s="206">
        <f>IFERROR('Tabel 11'!J586/'Tabel 12'!$F586*1000,"nb")</f>
        <v>7.1226762268809793E-2</v>
      </c>
      <c r="L586" s="206">
        <f>IFERROR('Tabel 11'!K586/'Tabel 12'!$F586*1000,"nb")</f>
        <v>16.762031387259906</v>
      </c>
      <c r="M586" s="206">
        <f>IFERROR('Tabel 11'!L586/'Tabel 12'!$F586*1000,"nb")</f>
        <v>0</v>
      </c>
      <c r="N586" s="206">
        <f>IFERROR('Tabel 11'!M586/'Tabel 12'!$F586*1000,"nb")</f>
        <v>1.2820817208385764</v>
      </c>
      <c r="O586" s="206">
        <f>IFERROR('Tabel 11'!N586/'Tabel 12'!$F586*1000,"nb")</f>
        <v>10.114200242170991</v>
      </c>
      <c r="P586" s="206">
        <f>IFERROR('Tabel 11'!O586/'Tabel 12'!$F586*1000,"nb")</f>
        <v>6.7902846696265344</v>
      </c>
      <c r="Q586" s="206">
        <f>IFERROR('Tabel 11'!P586/'Tabel 12'!$F586*1000,"nb")</f>
        <v>3.3239155725444576</v>
      </c>
      <c r="R586" s="206">
        <f>IFERROR('Tabel 11'!Q586/'Tabel 12'!$F586*1000,"nb")</f>
        <v>0.64104086041928821</v>
      </c>
      <c r="S586" s="206">
        <f>IFERROR('Tabel 11'!R586/'Tabel 12'!$F586*1000,"nb")</f>
        <v>32.81179515183171</v>
      </c>
      <c r="T586" s="206">
        <f>IFERROR('Tabel 11'!S586/'Tabel 12'!$F586*1000,"nb")</f>
        <v>30.22388945606496</v>
      </c>
      <c r="U586" s="206">
        <f>IFERROR('Tabel 11'!T586/'Tabel 12'!$F586*1000,"nb")</f>
        <v>2.5879056957667559</v>
      </c>
      <c r="V586" s="206">
        <f>IFERROR('Tabel 11'!U586/'Tabel 12'!$F586*1000,"nb")</f>
        <v>0</v>
      </c>
      <c r="W586" s="206">
        <f>IFERROR('Tabel 11'!V586/'Tabel 12'!$F586*1000,"nb")</f>
        <v>0</v>
      </c>
      <c r="X586" s="206"/>
      <c r="Y586" s="206">
        <f>IFERROR('Tabel 11'!X586/'Tabel 12'!$F586*1000,"nb")</f>
        <v>32.526888102756473</v>
      </c>
      <c r="Z586" s="1"/>
    </row>
    <row r="587" spans="4:26" x14ac:dyDescent="0.25">
      <c r="D587" s="1" t="s">
        <v>324</v>
      </c>
      <c r="E587" s="1" t="s">
        <v>325</v>
      </c>
      <c r="F587" s="94">
        <v>31193</v>
      </c>
      <c r="H587" s="206">
        <f>IFERROR('Tabel 11'!G587/'Tabel 12'!$F587*1000,"nb")</f>
        <v>117.17372487417049</v>
      </c>
      <c r="I587" s="206">
        <f>IFERROR('Tabel 11'!H587/'Tabel 12'!$F587*1000,"nb")</f>
        <v>88.256980732856732</v>
      </c>
      <c r="J587" s="206">
        <f>IFERROR('Tabel 11'!I587/'Tabel 12'!$F587*1000,"nb")</f>
        <v>61.199628121693969</v>
      </c>
      <c r="K587" s="206">
        <f>IFERROR('Tabel 11'!J587/'Tabel 12'!$F587*1000,"nb")</f>
        <v>9.6175423973327345E-2</v>
      </c>
      <c r="L587" s="206">
        <f>IFERROR('Tabel 11'!K587/'Tabel 12'!$F587*1000,"nb")</f>
        <v>26.031481422113938</v>
      </c>
      <c r="M587" s="206">
        <f>IFERROR('Tabel 11'!L587/'Tabel 12'!$F587*1000,"nb")</f>
        <v>0</v>
      </c>
      <c r="N587" s="206">
        <f>IFERROR('Tabel 11'!M587/'Tabel 12'!$F587*1000,"nb")</f>
        <v>0.92969576507549767</v>
      </c>
      <c r="O587" s="206">
        <f>IFERROR('Tabel 11'!N587/'Tabel 12'!$F587*1000,"nb")</f>
        <v>7.1169813740262233</v>
      </c>
      <c r="P587" s="206">
        <f>IFERROR('Tabel 11'!O587/'Tabel 12'!$F587*1000,"nb")</f>
        <v>3.26996441509313</v>
      </c>
      <c r="Q587" s="206">
        <f>IFERROR('Tabel 11'!P587/'Tabel 12'!$F587*1000,"nb")</f>
        <v>3.8470169589330938</v>
      </c>
      <c r="R587" s="206">
        <f>IFERROR('Tabel 11'!Q587/'Tabel 12'!$F587*1000,"nb")</f>
        <v>2.2761517007020808</v>
      </c>
      <c r="S587" s="206">
        <f>IFERROR('Tabel 11'!R587/'Tabel 12'!$F587*1000,"nb")</f>
        <v>19.523611066585453</v>
      </c>
      <c r="T587" s="206">
        <f>IFERROR('Tabel 11'!S587/'Tabel 12'!$F587*1000,"nb")</f>
        <v>18.786266149456608</v>
      </c>
      <c r="U587" s="206">
        <f>IFERROR('Tabel 11'!T587/'Tabel 12'!$F587*1000,"nb")</f>
        <v>0.73734491712884309</v>
      </c>
      <c r="V587" s="206">
        <f>IFERROR('Tabel 11'!U587/'Tabel 12'!$F587*1000,"nb")</f>
        <v>0</v>
      </c>
      <c r="W587" s="206">
        <f>IFERROR('Tabel 11'!V587/'Tabel 12'!$F587*1000,"nb")</f>
        <v>0</v>
      </c>
      <c r="X587" s="206"/>
      <c r="Y587" s="206">
        <f>IFERROR('Tabel 11'!X587/'Tabel 12'!$F587*1000,"nb")</f>
        <v>28.147340749527139</v>
      </c>
      <c r="Z587" s="1"/>
    </row>
    <row r="588" spans="4:26" x14ac:dyDescent="0.25">
      <c r="D588" s="1" t="s">
        <v>326</v>
      </c>
      <c r="E588" s="1" t="s">
        <v>327</v>
      </c>
      <c r="F588" s="94">
        <v>26558</v>
      </c>
      <c r="H588" s="206">
        <f>IFERROR('Tabel 11'!G588/'Tabel 12'!$F588*1000,"nb")</f>
        <v>78.846298667068297</v>
      </c>
      <c r="I588" s="206">
        <f>IFERROR('Tabel 11'!H588/'Tabel 12'!$F588*1000,"nb")</f>
        <v>45.74892687702387</v>
      </c>
      <c r="J588" s="206">
        <f>IFERROR('Tabel 11'!I588/'Tabel 12'!$F588*1000,"nb")</f>
        <v>19.466827321334438</v>
      </c>
      <c r="K588" s="206">
        <f>IFERROR('Tabel 11'!J588/'Tabel 12'!$F588*1000,"nb")</f>
        <v>0</v>
      </c>
      <c r="L588" s="206">
        <f>IFERROR('Tabel 11'!K588/'Tabel 12'!$F588*1000,"nb")</f>
        <v>17.320581369078997</v>
      </c>
      <c r="M588" s="206">
        <f>IFERROR('Tabel 11'!L588/'Tabel 12'!$F588*1000,"nb")</f>
        <v>0</v>
      </c>
      <c r="N588" s="206">
        <f>IFERROR('Tabel 11'!M588/'Tabel 12'!$F588*1000,"nb")</f>
        <v>8.9615181866104372</v>
      </c>
      <c r="O588" s="206">
        <f>IFERROR('Tabel 11'!N588/'Tabel 12'!$F588*1000,"nb")</f>
        <v>2.4851268920852476</v>
      </c>
      <c r="P588" s="206">
        <f>IFERROR('Tabel 11'!O588/'Tabel 12'!$F588*1000,"nb")</f>
        <v>2.4851268920852476</v>
      </c>
      <c r="Q588" s="206">
        <f>IFERROR('Tabel 11'!P588/'Tabel 12'!$F588*1000,"nb")</f>
        <v>0</v>
      </c>
      <c r="R588" s="206">
        <f>IFERROR('Tabel 11'!Q588/'Tabel 12'!$F588*1000,"nb")</f>
        <v>7.5683409895323441</v>
      </c>
      <c r="S588" s="206">
        <f>IFERROR('Tabel 11'!R588/'Tabel 12'!$F588*1000,"nb")</f>
        <v>23.043903908426838</v>
      </c>
      <c r="T588" s="206">
        <f>IFERROR('Tabel 11'!S588/'Tabel 12'!$F588*1000,"nb")</f>
        <v>20.671737329618193</v>
      </c>
      <c r="U588" s="206">
        <f>IFERROR('Tabel 11'!T588/'Tabel 12'!$F588*1000,"nb")</f>
        <v>2.3721665788086455</v>
      </c>
      <c r="V588" s="206">
        <f>IFERROR('Tabel 11'!U588/'Tabel 12'!$F588*1000,"nb")</f>
        <v>0</v>
      </c>
      <c r="W588" s="206">
        <f>IFERROR('Tabel 11'!V588/'Tabel 12'!$F588*1000,"nb")</f>
        <v>0</v>
      </c>
      <c r="X588" s="206"/>
      <c r="Y588" s="206">
        <f>IFERROR('Tabel 11'!X588/'Tabel 12'!$F588*1000,"nb")</f>
        <v>0.48949469086527603</v>
      </c>
      <c r="Z588" s="1"/>
    </row>
    <row r="589" spans="4:26" x14ac:dyDescent="0.25">
      <c r="D589" s="1" t="s">
        <v>330</v>
      </c>
      <c r="E589" s="1" t="s">
        <v>331</v>
      </c>
      <c r="F589" s="94">
        <v>21876</v>
      </c>
      <c r="H589" s="206">
        <f>IFERROR('Tabel 11'!G589/'Tabel 12'!$F589*1000,"nb")</f>
        <v>31.95282501371366</v>
      </c>
      <c r="I589" s="206">
        <f>IFERROR('Tabel 11'!H589/'Tabel 12'!$F589*1000,"nb")</f>
        <v>5.256902541598099</v>
      </c>
      <c r="J589" s="206">
        <f>IFERROR('Tabel 11'!I589/'Tabel 12'!$F589*1000,"nb")</f>
        <v>0.91424392027793011</v>
      </c>
      <c r="K589" s="206">
        <f>IFERROR('Tabel 11'!J589/'Tabel 12'!$F589*1000,"nb")</f>
        <v>0</v>
      </c>
      <c r="L589" s="206">
        <f>IFERROR('Tabel 11'!K589/'Tabel 12'!$F589*1000,"nb")</f>
        <v>3.6112634850978242</v>
      </c>
      <c r="M589" s="206">
        <f>IFERROR('Tabel 11'!L589/'Tabel 12'!$F589*1000,"nb")</f>
        <v>0</v>
      </c>
      <c r="N589" s="206">
        <f>IFERROR('Tabel 11'!M589/'Tabel 12'!$F589*1000,"nb")</f>
        <v>0.73139513622234409</v>
      </c>
      <c r="O589" s="206">
        <f>IFERROR('Tabel 11'!N589/'Tabel 12'!$F589*1000,"nb")</f>
        <v>4.6626439934174444</v>
      </c>
      <c r="P589" s="206">
        <f>IFERROR('Tabel 11'!O589/'Tabel 12'!$F589*1000,"nb")</f>
        <v>0</v>
      </c>
      <c r="Q589" s="206">
        <f>IFERROR('Tabel 11'!P589/'Tabel 12'!$F589*1000,"nb")</f>
        <v>4.6626439934174444</v>
      </c>
      <c r="R589" s="206">
        <f>IFERROR('Tabel 11'!Q589/'Tabel 12'!$F589*1000,"nb")</f>
        <v>0.36569756811117204</v>
      </c>
      <c r="S589" s="206">
        <f>IFERROR('Tabel 11'!R589/'Tabel 12'!$F589*1000,"nb")</f>
        <v>21.667580910586945</v>
      </c>
      <c r="T589" s="206">
        <f>IFERROR('Tabel 11'!S589/'Tabel 12'!$F589*1000,"nb")</f>
        <v>16.959224721155607</v>
      </c>
      <c r="U589" s="206">
        <f>IFERROR('Tabel 11'!T589/'Tabel 12'!$F589*1000,"nb")</f>
        <v>0</v>
      </c>
      <c r="V589" s="206">
        <f>IFERROR('Tabel 11'!U589/'Tabel 12'!$F589*1000,"nb")</f>
        <v>4.7083561894313402</v>
      </c>
      <c r="W589" s="206">
        <f>IFERROR('Tabel 11'!V589/'Tabel 12'!$F589*1000,"nb")</f>
        <v>4.2969464253062712</v>
      </c>
      <c r="X589" s="206"/>
      <c r="Y589" s="206">
        <f>IFERROR('Tabel 11'!X589/'Tabel 12'!$F589*1000,"nb")</f>
        <v>1.5542146644724812</v>
      </c>
      <c r="Z589" s="1"/>
    </row>
    <row r="590" spans="4:26" x14ac:dyDescent="0.25">
      <c r="D590" s="1" t="s">
        <v>332</v>
      </c>
      <c r="E590" s="1" t="s">
        <v>333</v>
      </c>
      <c r="F590" s="94">
        <v>21829</v>
      </c>
      <c r="H590" s="206">
        <f>IFERROR('Tabel 11'!G590/'Tabel 12'!$F590*1000,"nb")</f>
        <v>31.334463328599572</v>
      </c>
      <c r="I590" s="206">
        <f>IFERROR('Tabel 11'!H590/'Tabel 12'!$F590*1000,"nb")</f>
        <v>13.880617527142791</v>
      </c>
      <c r="J590" s="206">
        <f>IFERROR('Tabel 11'!I590/'Tabel 12'!$F590*1000,"nb")</f>
        <v>0</v>
      </c>
      <c r="K590" s="206">
        <f>IFERROR('Tabel 11'!J590/'Tabel 12'!$F590*1000,"nb")</f>
        <v>0</v>
      </c>
      <c r="L590" s="206">
        <f>IFERROR('Tabel 11'!K590/'Tabel 12'!$F590*1000,"nb")</f>
        <v>1.5575610426496862</v>
      </c>
      <c r="M590" s="206">
        <f>IFERROR('Tabel 11'!L590/'Tabel 12'!$F590*1000,"nb")</f>
        <v>0</v>
      </c>
      <c r="N590" s="206">
        <f>IFERROR('Tabel 11'!M590/'Tabel 12'!$F590*1000,"nb")</f>
        <v>12.323056484493106</v>
      </c>
      <c r="O590" s="206">
        <f>IFERROR('Tabel 11'!N590/'Tabel 12'!$F590*1000,"nb")</f>
        <v>1.6491822804526091</v>
      </c>
      <c r="P590" s="206">
        <f>IFERROR('Tabel 11'!O590/'Tabel 12'!$F590*1000,"nb")</f>
        <v>1.6491822804526091</v>
      </c>
      <c r="Q590" s="206">
        <f>IFERROR('Tabel 11'!P590/'Tabel 12'!$F590*1000,"nb")</f>
        <v>0</v>
      </c>
      <c r="R590" s="206">
        <f>IFERROR('Tabel 11'!Q590/'Tabel 12'!$F590*1000,"nb")</f>
        <v>1.4659398048467636</v>
      </c>
      <c r="S590" s="206">
        <f>IFERROR('Tabel 11'!R590/'Tabel 12'!$F590*1000,"nb")</f>
        <v>14.338723716157405</v>
      </c>
      <c r="T590" s="206">
        <f>IFERROR('Tabel 11'!S590/'Tabel 12'!$F590*1000,"nb")</f>
        <v>13.514132575931102</v>
      </c>
      <c r="U590" s="206">
        <f>IFERROR('Tabel 11'!T590/'Tabel 12'!$F590*1000,"nb")</f>
        <v>0.82459114022630453</v>
      </c>
      <c r="V590" s="206">
        <f>IFERROR('Tabel 11'!U590/'Tabel 12'!$F590*1000,"nb")</f>
        <v>0</v>
      </c>
      <c r="W590" s="206">
        <f>IFERROR('Tabel 11'!V590/'Tabel 12'!$F590*1000,"nb")</f>
        <v>0</v>
      </c>
      <c r="X590" s="206"/>
      <c r="Y590" s="206">
        <f>IFERROR('Tabel 11'!X590/'Tabel 12'!$F590*1000,"nb")</f>
        <v>1.1452654725365339</v>
      </c>
      <c r="Z590" s="1"/>
    </row>
    <row r="591" spans="4:26" x14ac:dyDescent="0.25">
      <c r="D591" s="1" t="s">
        <v>207</v>
      </c>
      <c r="E591" s="1" t="s">
        <v>208</v>
      </c>
      <c r="F591" s="94">
        <v>37445</v>
      </c>
      <c r="H591" s="206">
        <f>IFERROR('Tabel 11'!G591/'Tabel 12'!$F591*1000,"nb")</f>
        <v>55.868607290693021</v>
      </c>
      <c r="I591" s="206">
        <f>IFERROR('Tabel 11'!H591/'Tabel 12'!$F591*1000,"nb")</f>
        <v>21.89878488449726</v>
      </c>
      <c r="J591" s="206">
        <f>IFERROR('Tabel 11'!I591/'Tabel 12'!$F591*1000,"nb")</f>
        <v>6.8366938175991452</v>
      </c>
      <c r="K591" s="206">
        <f>IFERROR('Tabel 11'!J591/'Tabel 12'!$F591*1000,"nb")</f>
        <v>0.5875283749499266</v>
      </c>
      <c r="L591" s="206">
        <f>IFERROR('Tabel 11'!K591/'Tabel 12'!$F591*1000,"nb")</f>
        <v>13.566564294298304</v>
      </c>
      <c r="M591" s="206">
        <f>IFERROR('Tabel 11'!L591/'Tabel 12'!$F591*1000,"nb")</f>
        <v>0</v>
      </c>
      <c r="N591" s="206">
        <f>IFERROR('Tabel 11'!M591/'Tabel 12'!$F591*1000,"nb")</f>
        <v>0.90799839764988644</v>
      </c>
      <c r="O591" s="206">
        <f>IFERROR('Tabel 11'!N591/'Tabel 12'!$F591*1000,"nb")</f>
        <v>0</v>
      </c>
      <c r="P591" s="206">
        <f>IFERROR('Tabel 11'!O591/'Tabel 12'!$F591*1000,"nb")</f>
        <v>0</v>
      </c>
      <c r="Q591" s="206">
        <f>IFERROR('Tabel 11'!P591/'Tabel 12'!$F591*1000,"nb")</f>
        <v>0</v>
      </c>
      <c r="R591" s="206">
        <f>IFERROR('Tabel 11'!Q591/'Tabel 12'!$F591*1000,"nb")</f>
        <v>4.0859927894244894</v>
      </c>
      <c r="S591" s="206">
        <f>IFERROR('Tabel 11'!R591/'Tabel 12'!$F591*1000,"nb")</f>
        <v>29.883829616771262</v>
      </c>
      <c r="T591" s="206">
        <f>IFERROR('Tabel 11'!S591/'Tabel 12'!$F591*1000,"nb")</f>
        <v>27.720656963546535</v>
      </c>
      <c r="U591" s="206">
        <f>IFERROR('Tabel 11'!T591/'Tabel 12'!$F591*1000,"nb")</f>
        <v>2.1631726532247297</v>
      </c>
      <c r="V591" s="206">
        <f>IFERROR('Tabel 11'!U591/'Tabel 12'!$F591*1000,"nb")</f>
        <v>0</v>
      </c>
      <c r="W591" s="206">
        <f>IFERROR('Tabel 11'!V591/'Tabel 12'!$F591*1000,"nb")</f>
        <v>2.6705835224996661E-2</v>
      </c>
      <c r="X591" s="206"/>
      <c r="Y591" s="206">
        <f>IFERROR('Tabel 11'!X591/'Tabel 12'!$F591*1000,"nb")</f>
        <v>0.66764588062491659</v>
      </c>
      <c r="Z591" s="1"/>
    </row>
    <row r="592" spans="4:26" x14ac:dyDescent="0.25">
      <c r="D592" s="1" t="s">
        <v>215</v>
      </c>
      <c r="E592" s="1" t="s">
        <v>216</v>
      </c>
      <c r="F592" s="94">
        <v>27821</v>
      </c>
      <c r="H592" s="206">
        <f>IFERROR('Tabel 11'!G592/'Tabel 12'!$F592*1000,"nb")</f>
        <v>55.066316811042014</v>
      </c>
      <c r="I592" s="206">
        <f>IFERROR('Tabel 11'!H592/'Tabel 12'!$F592*1000,"nb")</f>
        <v>33.715538621904315</v>
      </c>
      <c r="J592" s="206">
        <f>IFERROR('Tabel 11'!I592/'Tabel 12'!$F592*1000,"nb")</f>
        <v>2.5160849717839042</v>
      </c>
      <c r="K592" s="206">
        <f>IFERROR('Tabel 11'!J592/'Tabel 12'!$F592*1000,"nb")</f>
        <v>0</v>
      </c>
      <c r="L592" s="206">
        <f>IFERROR('Tabel 11'!K592/'Tabel 12'!$F592*1000,"nb")</f>
        <v>7.7998634125301036</v>
      </c>
      <c r="M592" s="206">
        <f>IFERROR('Tabel 11'!L592/'Tabel 12'!$F592*1000,"nb")</f>
        <v>0</v>
      </c>
      <c r="N592" s="206">
        <f>IFERROR('Tabel 11'!M592/'Tabel 12'!$F592*1000,"nb")</f>
        <v>23.39959023759031</v>
      </c>
      <c r="O592" s="206">
        <f>IFERROR('Tabel 11'!N592/'Tabel 12'!$F592*1000,"nb")</f>
        <v>0</v>
      </c>
      <c r="P592" s="206">
        <f>IFERROR('Tabel 11'!O592/'Tabel 12'!$F592*1000,"nb")</f>
        <v>0</v>
      </c>
      <c r="Q592" s="206">
        <f>IFERROR('Tabel 11'!P592/'Tabel 12'!$F592*1000,"nb")</f>
        <v>0</v>
      </c>
      <c r="R592" s="206">
        <f>IFERROR('Tabel 11'!Q592/'Tabel 12'!$F592*1000,"nb")</f>
        <v>0</v>
      </c>
      <c r="S592" s="206">
        <f>IFERROR('Tabel 11'!R592/'Tabel 12'!$F592*1000,"nb")</f>
        <v>21.350778189137703</v>
      </c>
      <c r="T592" s="206">
        <f>IFERROR('Tabel 11'!S592/'Tabel 12'!$F592*1000,"nb")</f>
        <v>19.984903490169295</v>
      </c>
      <c r="U592" s="206">
        <f>IFERROR('Tabel 11'!T592/'Tabel 12'!$F592*1000,"nb")</f>
        <v>0</v>
      </c>
      <c r="V592" s="206">
        <f>IFERROR('Tabel 11'!U592/'Tabel 12'!$F592*1000,"nb")</f>
        <v>1.365874698968405</v>
      </c>
      <c r="W592" s="206">
        <f>IFERROR('Tabel 11'!V592/'Tabel 12'!$F592*1000,"nb")</f>
        <v>0</v>
      </c>
      <c r="X592" s="206"/>
      <c r="Y592" s="206">
        <f>IFERROR('Tabel 11'!X592/'Tabel 12'!$F592*1000,"nb")</f>
        <v>3.5944071025484352E-2</v>
      </c>
      <c r="Z592" s="1"/>
    </row>
    <row r="593" spans="4:26" x14ac:dyDescent="0.25">
      <c r="D593" s="1" t="s">
        <v>217</v>
      </c>
      <c r="E593" s="1" t="s">
        <v>218</v>
      </c>
      <c r="F593" s="94">
        <v>45749</v>
      </c>
      <c r="H593" s="206">
        <f>IFERROR('Tabel 11'!G593/'Tabel 12'!$F593*1000,"nb")</f>
        <v>145.46766049531138</v>
      </c>
      <c r="I593" s="206">
        <f>IFERROR('Tabel 11'!H593/'Tabel 12'!$F593*1000,"nb")</f>
        <v>117.20474764475726</v>
      </c>
      <c r="J593" s="206">
        <f>IFERROR('Tabel 11'!I593/'Tabel 12'!$F593*1000,"nb")</f>
        <v>94.44140855537826</v>
      </c>
      <c r="K593" s="206">
        <f>IFERROR('Tabel 11'!J593/'Tabel 12'!$F593*1000,"nb")</f>
        <v>0.15300880893571445</v>
      </c>
      <c r="L593" s="206">
        <f>IFERROR('Tabel 11'!K593/'Tabel 12'!$F593*1000,"nb")</f>
        <v>16.951190189949507</v>
      </c>
      <c r="M593" s="206">
        <f>IFERROR('Tabel 11'!L593/'Tabel 12'!$F593*1000,"nb")</f>
        <v>0</v>
      </c>
      <c r="N593" s="206">
        <f>IFERROR('Tabel 11'!M593/'Tabel 12'!$F593*1000,"nb")</f>
        <v>5.6613259306214339</v>
      </c>
      <c r="O593" s="206">
        <f>IFERROR('Tabel 11'!N593/'Tabel 12'!$F593*1000,"nb")</f>
        <v>0</v>
      </c>
      <c r="P593" s="206">
        <f>IFERROR('Tabel 11'!O593/'Tabel 12'!$F593*1000,"nb")</f>
        <v>0</v>
      </c>
      <c r="Q593" s="206">
        <f>IFERROR('Tabel 11'!P593/'Tabel 12'!$F593*1000,"nb")</f>
        <v>0</v>
      </c>
      <c r="R593" s="206">
        <f>IFERROR('Tabel 11'!Q593/'Tabel 12'!$F593*1000,"nb")</f>
        <v>3.3443353953091872</v>
      </c>
      <c r="S593" s="206">
        <f>IFERROR('Tabel 11'!R593/'Tabel 12'!$F593*1000,"nb")</f>
        <v>24.918577455244922</v>
      </c>
      <c r="T593" s="206">
        <f>IFERROR('Tabel 11'!S593/'Tabel 12'!$F593*1000,"nb")</f>
        <v>24.844258890904715</v>
      </c>
      <c r="U593" s="206">
        <f>IFERROR('Tabel 11'!T593/'Tabel 12'!$F593*1000,"nb")</f>
        <v>7.431856434020416E-2</v>
      </c>
      <c r="V593" s="206">
        <f>IFERROR('Tabel 11'!U593/'Tabel 12'!$F593*1000,"nb")</f>
        <v>0</v>
      </c>
      <c r="W593" s="206">
        <f>IFERROR('Tabel 11'!V593/'Tabel 12'!$F593*1000,"nb")</f>
        <v>0</v>
      </c>
      <c r="X593" s="206"/>
      <c r="Y593" s="206">
        <f>IFERROR('Tabel 11'!X593/'Tabel 12'!$F593*1000,"nb")</f>
        <v>9.2461037399724582</v>
      </c>
      <c r="Z593" s="1"/>
    </row>
    <row r="594" spans="4:26" x14ac:dyDescent="0.25">
      <c r="D594" s="1" t="s">
        <v>229</v>
      </c>
      <c r="E594" s="1" t="s">
        <v>230</v>
      </c>
      <c r="F594" s="94">
        <v>25007</v>
      </c>
      <c r="H594" s="206">
        <f>IFERROR('Tabel 11'!G594/'Tabel 12'!$F594*1000,"nb")</f>
        <v>46.107090014795858</v>
      </c>
      <c r="I594" s="206">
        <f>IFERROR('Tabel 11'!H594/'Tabel 12'!$F594*1000,"nb")</f>
        <v>12.436517775022994</v>
      </c>
      <c r="J594" s="206">
        <f>IFERROR('Tabel 11'!I594/'Tabel 12'!$F594*1000,"nb")</f>
        <v>4.4387571479985599</v>
      </c>
      <c r="K594" s="206">
        <f>IFERROR('Tabel 11'!J594/'Tabel 12'!$F594*1000,"nb")</f>
        <v>1.4475946734914225</v>
      </c>
      <c r="L594" s="206">
        <f>IFERROR('Tabel 11'!K594/'Tabel 12'!$F594*1000,"nb")</f>
        <v>5.0305914343983682</v>
      </c>
      <c r="M594" s="206">
        <f>IFERROR('Tabel 11'!L594/'Tabel 12'!$F594*1000,"nb")</f>
        <v>0</v>
      </c>
      <c r="N594" s="206">
        <f>IFERROR('Tabel 11'!M594/'Tabel 12'!$F594*1000,"nb")</f>
        <v>1.5195745191346424</v>
      </c>
      <c r="O594" s="206">
        <f>IFERROR('Tabel 11'!N594/'Tabel 12'!$F594*1000,"nb")</f>
        <v>6.4781861078897913</v>
      </c>
      <c r="P594" s="206">
        <f>IFERROR('Tabel 11'!O594/'Tabel 12'!$F594*1000,"nb")</f>
        <v>6.4781861078897913</v>
      </c>
      <c r="Q594" s="206">
        <f>IFERROR('Tabel 11'!P594/'Tabel 12'!$F594*1000,"nb")</f>
        <v>0</v>
      </c>
      <c r="R594" s="206">
        <f>IFERROR('Tabel 11'!Q594/'Tabel 12'!$F594*1000,"nb")</f>
        <v>5.4384772263766141</v>
      </c>
      <c r="S594" s="206">
        <f>IFERROR('Tabel 11'!R594/'Tabel 12'!$F594*1000,"nb")</f>
        <v>21.753908905506457</v>
      </c>
      <c r="T594" s="206">
        <f>IFERROR('Tabel 11'!S594/'Tabel 12'!$F594*1000,"nb")</f>
        <v>19.474547126804495</v>
      </c>
      <c r="U594" s="206">
        <f>IFERROR('Tabel 11'!T594/'Tabel 12'!$F594*1000,"nb")</f>
        <v>1.3196305034590314</v>
      </c>
      <c r="V594" s="206">
        <f>IFERROR('Tabel 11'!U594/'Tabel 12'!$F594*1000,"nb")</f>
        <v>0.959731275242932</v>
      </c>
      <c r="W594" s="206">
        <f>IFERROR('Tabel 11'!V594/'Tabel 12'!$F594*1000,"nb")</f>
        <v>0</v>
      </c>
      <c r="X594" s="206"/>
      <c r="Y594" s="206">
        <f>IFERROR('Tabel 11'!X594/'Tabel 12'!$F594*1000,"nb")</f>
        <v>1.7195185348102531</v>
      </c>
      <c r="Z594" s="1"/>
    </row>
    <row r="595" spans="4:26" x14ac:dyDescent="0.25">
      <c r="D595" s="1" t="s">
        <v>241</v>
      </c>
      <c r="E595" s="1" t="s">
        <v>242</v>
      </c>
      <c r="F595" s="94">
        <v>42429</v>
      </c>
      <c r="H595" s="206">
        <f>IFERROR('Tabel 11'!G595/'Tabel 12'!$F595*1000,"nb")</f>
        <v>41.763887906856162</v>
      </c>
      <c r="I595" s="206">
        <f>IFERROR('Tabel 11'!H595/'Tabel 12'!$F595*1000,"nb")</f>
        <v>8.9561384901836014</v>
      </c>
      <c r="J595" s="206">
        <f>IFERROR('Tabel 11'!I595/'Tabel 12'!$F595*1000,"nb")</f>
        <v>7.5184425746541281</v>
      </c>
      <c r="K595" s="206">
        <f>IFERROR('Tabel 11'!J595/'Tabel 12'!$F595*1000,"nb")</f>
        <v>0.18855028400386528</v>
      </c>
      <c r="L595" s="206">
        <f>IFERROR('Tabel 11'!K595/'Tabel 12'!$F595*1000,"nb")</f>
        <v>0</v>
      </c>
      <c r="M595" s="206">
        <f>IFERROR('Tabel 11'!L595/'Tabel 12'!$F595*1000,"nb")</f>
        <v>0</v>
      </c>
      <c r="N595" s="206">
        <f>IFERROR('Tabel 11'!M595/'Tabel 12'!$F595*1000,"nb")</f>
        <v>1.2491456315256075</v>
      </c>
      <c r="O595" s="206">
        <f>IFERROR('Tabel 11'!N595/'Tabel 12'!$F595*1000,"nb")</f>
        <v>0</v>
      </c>
      <c r="P595" s="206">
        <f>IFERROR('Tabel 11'!O595/'Tabel 12'!$F595*1000,"nb")</f>
        <v>0</v>
      </c>
      <c r="Q595" s="206">
        <f>IFERROR('Tabel 11'!P595/'Tabel 12'!$F595*1000,"nb")</f>
        <v>0</v>
      </c>
      <c r="R595" s="206">
        <f>IFERROR('Tabel 11'!Q595/'Tabel 12'!$F595*1000,"nb")</f>
        <v>8.744019420679253</v>
      </c>
      <c r="S595" s="206">
        <f>IFERROR('Tabel 11'!R595/'Tabel 12'!$F595*1000,"nb")</f>
        <v>24.063729995993306</v>
      </c>
      <c r="T595" s="206">
        <f>IFERROR('Tabel 11'!S595/'Tabel 12'!$F595*1000,"nb")</f>
        <v>20.434137028918901</v>
      </c>
      <c r="U595" s="206">
        <f>IFERROR('Tabel 11'!T595/'Tabel 12'!$F595*1000,"nb")</f>
        <v>3.6295929670744069</v>
      </c>
      <c r="V595" s="206">
        <f>IFERROR('Tabel 11'!U595/'Tabel 12'!$F595*1000,"nb")</f>
        <v>0</v>
      </c>
      <c r="W595" s="206">
        <f>IFERROR('Tabel 11'!V595/'Tabel 12'!$F595*1000,"nb")</f>
        <v>0</v>
      </c>
      <c r="X595" s="206"/>
      <c r="Y595" s="206">
        <f>IFERROR('Tabel 11'!X595/'Tabel 12'!$F595*1000,"nb")</f>
        <v>2.0976219095430011</v>
      </c>
      <c r="Z595" s="1"/>
    </row>
    <row r="596" spans="4:26" x14ac:dyDescent="0.25">
      <c r="D596" s="1" t="s">
        <v>146</v>
      </c>
      <c r="E596" s="1" t="s">
        <v>147</v>
      </c>
      <c r="F596" s="94">
        <v>39388</v>
      </c>
      <c r="H596" s="206">
        <f>IFERROR('Tabel 11'!G596/'Tabel 12'!$F596*1000,"nb")</f>
        <v>80.938356859957338</v>
      </c>
      <c r="I596" s="206">
        <f>IFERROR('Tabel 11'!H596/'Tabel 12'!$F596*1000,"nb")</f>
        <v>48.593480247791206</v>
      </c>
      <c r="J596" s="206">
        <f>IFERROR('Tabel 11'!I596/'Tabel 12'!$F596*1000,"nb")</f>
        <v>4.0469178429978676</v>
      </c>
      <c r="K596" s="206">
        <f>IFERROR('Tabel 11'!J596/'Tabel 12'!$F596*1000,"nb")</f>
        <v>0</v>
      </c>
      <c r="L596" s="206">
        <f>IFERROR('Tabel 11'!K596/'Tabel 12'!$F596*1000,"nb")</f>
        <v>5.5270640804305877</v>
      </c>
      <c r="M596" s="206">
        <f>IFERROR('Tabel 11'!L596/'Tabel 12'!$F596*1000,"nb")</f>
        <v>0</v>
      </c>
      <c r="N596" s="206">
        <f>IFERROR('Tabel 11'!M596/'Tabel 12'!$F596*1000,"nb")</f>
        <v>39.01949832436275</v>
      </c>
      <c r="O596" s="206">
        <f>IFERROR('Tabel 11'!N596/'Tabel 12'!$F596*1000,"nb")</f>
        <v>4.3922006702549004</v>
      </c>
      <c r="P596" s="206">
        <f>IFERROR('Tabel 11'!O596/'Tabel 12'!$F596*1000,"nb")</f>
        <v>0</v>
      </c>
      <c r="Q596" s="206">
        <f>IFERROR('Tabel 11'!P596/'Tabel 12'!$F596*1000,"nb")</f>
        <v>4.3922006702549004</v>
      </c>
      <c r="R596" s="206">
        <f>IFERROR('Tabel 11'!Q596/'Tabel 12'!$F596*1000,"nb")</f>
        <v>3.2243322839443485</v>
      </c>
      <c r="S596" s="206">
        <f>IFERROR('Tabel 11'!R596/'Tabel 12'!$F596*1000,"nb")</f>
        <v>24.728343657966892</v>
      </c>
      <c r="T596" s="206">
        <f>IFERROR('Tabel 11'!S596/'Tabel 12'!$F596*1000,"nb")</f>
        <v>21.935614908093836</v>
      </c>
      <c r="U596" s="206">
        <f>IFERROR('Tabel 11'!T596/'Tabel 12'!$F596*1000,"nb")</f>
        <v>2.7927287498730577</v>
      </c>
      <c r="V596" s="206">
        <f>IFERROR('Tabel 11'!U596/'Tabel 12'!$F596*1000,"nb")</f>
        <v>0</v>
      </c>
      <c r="W596" s="206">
        <f>IFERROR('Tabel 11'!V596/'Tabel 12'!$F596*1000,"nb")</f>
        <v>0</v>
      </c>
      <c r="X596" s="206"/>
      <c r="Y596" s="206">
        <f>IFERROR('Tabel 11'!X596/'Tabel 12'!$F596*1000,"nb")</f>
        <v>3.4528282725703261</v>
      </c>
      <c r="Z596" s="1"/>
    </row>
    <row r="597" spans="4:26" x14ac:dyDescent="0.25">
      <c r="D597" s="1" t="s">
        <v>690</v>
      </c>
      <c r="E597" s="1" t="s">
        <v>691</v>
      </c>
      <c r="F597" s="94">
        <v>37440</v>
      </c>
      <c r="H597" s="206">
        <f>IFERROR('Tabel 11'!G597/'Tabel 12'!$F597*1000,"nb")</f>
        <v>45.67307692307692</v>
      </c>
      <c r="I597" s="206">
        <f>IFERROR('Tabel 11'!H597/'Tabel 12'!$F597*1000,"nb")</f>
        <v>19.71153846153846</v>
      </c>
      <c r="J597" s="206">
        <f>IFERROR('Tabel 11'!I597/'Tabel 12'!$F597*1000,"nb")</f>
        <v>5.742521367521368</v>
      </c>
      <c r="K597" s="206">
        <f>IFERROR('Tabel 11'!J597/'Tabel 12'!$F597*1000,"nb")</f>
        <v>0</v>
      </c>
      <c r="L597" s="206">
        <f>IFERROR('Tabel 11'!K597/'Tabel 12'!$F597*1000,"nb")</f>
        <v>12.660256410256411</v>
      </c>
      <c r="M597" s="206">
        <f>IFERROR('Tabel 11'!L597/'Tabel 12'!$F597*1000,"nb")</f>
        <v>0</v>
      </c>
      <c r="N597" s="206">
        <f>IFERROR('Tabel 11'!M597/'Tabel 12'!$F597*1000,"nb")</f>
        <v>1.3087606837606838</v>
      </c>
      <c r="O597" s="206">
        <f>IFERROR('Tabel 11'!N597/'Tabel 12'!$F597*1000,"nb")</f>
        <v>1.549145299145299</v>
      </c>
      <c r="P597" s="206">
        <f>IFERROR('Tabel 11'!O597/'Tabel 12'!$F597*1000,"nb")</f>
        <v>1.549145299145299</v>
      </c>
      <c r="Q597" s="206">
        <f>IFERROR('Tabel 11'!P597/'Tabel 12'!$F597*1000,"nb")</f>
        <v>0</v>
      </c>
      <c r="R597" s="206">
        <f>IFERROR('Tabel 11'!Q597/'Tabel 12'!$F597*1000,"nb")</f>
        <v>2.1100427350427351</v>
      </c>
      <c r="S597" s="206">
        <f>IFERROR('Tabel 11'!R597/'Tabel 12'!$F597*1000,"nb")</f>
        <v>22.302350427350429</v>
      </c>
      <c r="T597" s="206">
        <f>IFERROR('Tabel 11'!S597/'Tabel 12'!$F597*1000,"nb")</f>
        <v>22.302350427350429</v>
      </c>
      <c r="U597" s="206">
        <f>IFERROR('Tabel 11'!T597/'Tabel 12'!$F597*1000,"nb")</f>
        <v>0</v>
      </c>
      <c r="V597" s="206">
        <f>IFERROR('Tabel 11'!U597/'Tabel 12'!$F597*1000,"nb")</f>
        <v>0</v>
      </c>
      <c r="W597" s="206">
        <f>IFERROR('Tabel 11'!V597/'Tabel 12'!$F597*1000,"nb")</f>
        <v>0</v>
      </c>
      <c r="X597" s="206"/>
      <c r="Y597" s="206">
        <f>IFERROR('Tabel 11'!X597/'Tabel 12'!$F597*1000,"nb")</f>
        <v>9.2147435897435894</v>
      </c>
      <c r="Z597" s="1"/>
    </row>
    <row r="598" spans="4:26" x14ac:dyDescent="0.25">
      <c r="D598" s="1" t="s">
        <v>148</v>
      </c>
      <c r="E598" s="1" t="s">
        <v>149</v>
      </c>
      <c r="F598" s="94">
        <v>29627</v>
      </c>
      <c r="H598" s="206">
        <f>IFERROR('Tabel 11'!G598/'Tabel 12'!$F598*1000,"nb")</f>
        <v>60.350356094103354</v>
      </c>
      <c r="I598" s="206">
        <f>IFERROR('Tabel 11'!H598/'Tabel 12'!$F598*1000,"nb")</f>
        <v>10.902217571809498</v>
      </c>
      <c r="J598" s="206">
        <f>IFERROR('Tabel 11'!I598/'Tabel 12'!$F598*1000,"nb")</f>
        <v>0</v>
      </c>
      <c r="K598" s="206">
        <f>IFERROR('Tabel 11'!J598/'Tabel 12'!$F598*1000,"nb")</f>
        <v>0</v>
      </c>
      <c r="L598" s="206">
        <f>IFERROR('Tabel 11'!K598/'Tabel 12'!$F598*1000,"nb")</f>
        <v>8.1344719343841767</v>
      </c>
      <c r="M598" s="206">
        <f>IFERROR('Tabel 11'!L598/'Tabel 12'!$F598*1000,"nb")</f>
        <v>0</v>
      </c>
      <c r="N598" s="206">
        <f>IFERROR('Tabel 11'!M598/'Tabel 12'!$F598*1000,"nb")</f>
        <v>2.7677456374253215</v>
      </c>
      <c r="O598" s="206">
        <f>IFERROR('Tabel 11'!N598/'Tabel 12'!$F598*1000,"nb")</f>
        <v>8.539507881324468</v>
      </c>
      <c r="P598" s="206">
        <f>IFERROR('Tabel 11'!O598/'Tabel 12'!$F598*1000,"nb")</f>
        <v>8.539507881324468</v>
      </c>
      <c r="Q598" s="206">
        <f>IFERROR('Tabel 11'!P598/'Tabel 12'!$F598*1000,"nb")</f>
        <v>0</v>
      </c>
      <c r="R598" s="206">
        <f>IFERROR('Tabel 11'!Q598/'Tabel 12'!$F598*1000,"nb")</f>
        <v>11.746042461268438</v>
      </c>
      <c r="S598" s="206">
        <f>IFERROR('Tabel 11'!R598/'Tabel 12'!$F598*1000,"nb")</f>
        <v>29.162588179700947</v>
      </c>
      <c r="T598" s="206">
        <f>IFERROR('Tabel 11'!S598/'Tabel 12'!$F598*1000,"nb")</f>
        <v>27.272420427312923</v>
      </c>
      <c r="U598" s="206">
        <f>IFERROR('Tabel 11'!T598/'Tabel 12'!$F598*1000,"nb")</f>
        <v>0.50629493367536371</v>
      </c>
      <c r="V598" s="206">
        <f>IFERROR('Tabel 11'!U598/'Tabel 12'!$F598*1000,"nb")</f>
        <v>1.3838728187126608</v>
      </c>
      <c r="W598" s="206">
        <f>IFERROR('Tabel 11'!V598/'Tabel 12'!$F598*1000,"nb")</f>
        <v>0</v>
      </c>
      <c r="X598" s="206"/>
      <c r="Y598" s="206">
        <f>IFERROR('Tabel 11'!X598/'Tabel 12'!$F598*1000,"nb")</f>
        <v>3.4765585445708305</v>
      </c>
      <c r="Z598" s="1"/>
    </row>
    <row r="599" spans="4:26" x14ac:dyDescent="0.25">
      <c r="D599" s="1" t="s">
        <v>467</v>
      </c>
      <c r="E599" s="1" t="s">
        <v>468</v>
      </c>
      <c r="F599" s="94">
        <v>22749</v>
      </c>
      <c r="H599" s="206">
        <f>IFERROR('Tabel 11'!G599/'Tabel 12'!$F599*1000,"nb")</f>
        <v>24.748340586399401</v>
      </c>
      <c r="I599" s="206">
        <f>IFERROR('Tabel 11'!H599/'Tabel 12'!$F599*1000,"nb")</f>
        <v>6.1541166644687673</v>
      </c>
      <c r="J599" s="206">
        <f>IFERROR('Tabel 11'!I599/'Tabel 12'!$F599*1000,"nb")</f>
        <v>0</v>
      </c>
      <c r="K599" s="206">
        <f>IFERROR('Tabel 11'!J599/'Tabel 12'!$F599*1000,"nb")</f>
        <v>0</v>
      </c>
      <c r="L599" s="206">
        <f>IFERROR('Tabel 11'!K599/'Tabel 12'!$F599*1000,"nb")</f>
        <v>0</v>
      </c>
      <c r="M599" s="206">
        <f>IFERROR('Tabel 11'!L599/'Tabel 12'!$F599*1000,"nb")</f>
        <v>0</v>
      </c>
      <c r="N599" s="206">
        <f>IFERROR('Tabel 11'!M599/'Tabel 12'!$F599*1000,"nb")</f>
        <v>6.1541166644687673</v>
      </c>
      <c r="O599" s="206">
        <f>IFERROR('Tabel 11'!N599/'Tabel 12'!$F599*1000,"nb")</f>
        <v>1.0110334520198689</v>
      </c>
      <c r="P599" s="206">
        <f>IFERROR('Tabel 11'!O599/'Tabel 12'!$F599*1000,"nb")</f>
        <v>1.0110334520198689</v>
      </c>
      <c r="Q599" s="206">
        <f>IFERROR('Tabel 11'!P599/'Tabel 12'!$F599*1000,"nb")</f>
        <v>0</v>
      </c>
      <c r="R599" s="206">
        <f>IFERROR('Tabel 11'!Q599/'Tabel 12'!$F599*1000,"nb")</f>
        <v>0</v>
      </c>
      <c r="S599" s="206">
        <f>IFERROR('Tabel 11'!R599/'Tabel 12'!$F599*1000,"nb")</f>
        <v>17.583190469910765</v>
      </c>
      <c r="T599" s="206">
        <f>IFERROR('Tabel 11'!S599/'Tabel 12'!$F599*1000,"nb")</f>
        <v>15.649039518220581</v>
      </c>
      <c r="U599" s="206">
        <f>IFERROR('Tabel 11'!T599/'Tabel 12'!$F599*1000,"nb")</f>
        <v>1.9341509516901843</v>
      </c>
      <c r="V599" s="206">
        <f>IFERROR('Tabel 11'!U599/'Tabel 12'!$F599*1000,"nb")</f>
        <v>0</v>
      </c>
      <c r="W599" s="206">
        <f>IFERROR('Tabel 11'!V599/'Tabel 12'!$F599*1000,"nb")</f>
        <v>0</v>
      </c>
      <c r="X599" s="206"/>
      <c r="Y599" s="206">
        <f>IFERROR('Tabel 11'!X599/'Tabel 12'!$F599*1000,"nb")</f>
        <v>0.21978988087388457</v>
      </c>
      <c r="Z599" s="1"/>
    </row>
    <row r="600" spans="4:26" x14ac:dyDescent="0.25">
      <c r="D600" s="1" t="s">
        <v>243</v>
      </c>
      <c r="E600" s="1" t="s">
        <v>244</v>
      </c>
      <c r="F600" s="94">
        <v>35879</v>
      </c>
      <c r="H600" s="206">
        <f>IFERROR('Tabel 11'!G600/'Tabel 12'!$F600*1000,"nb")</f>
        <v>58.056244599905234</v>
      </c>
      <c r="I600" s="206">
        <f>IFERROR('Tabel 11'!H600/'Tabel 12'!$F600*1000,"nb")</f>
        <v>37.8215669333036</v>
      </c>
      <c r="J600" s="206">
        <f>IFERROR('Tabel 11'!I600/'Tabel 12'!$F600*1000,"nb")</f>
        <v>3.5675464756542823</v>
      </c>
      <c r="K600" s="206">
        <f>IFERROR('Tabel 11'!J600/'Tabel 12'!$F600*1000,"nb")</f>
        <v>1.2542155578472087</v>
      </c>
      <c r="L600" s="206">
        <f>IFERROR('Tabel 11'!K600/'Tabel 12'!$F600*1000,"nb")</f>
        <v>6.9678642102622703</v>
      </c>
      <c r="M600" s="206">
        <f>IFERROR('Tabel 11'!L600/'Tabel 12'!$F600*1000,"nb")</f>
        <v>0</v>
      </c>
      <c r="N600" s="206">
        <f>IFERROR('Tabel 11'!M600/'Tabel 12'!$F600*1000,"nb")</f>
        <v>26.031940689539841</v>
      </c>
      <c r="O600" s="206">
        <f>IFERROR('Tabel 11'!N600/'Tabel 12'!$F600*1000,"nb")</f>
        <v>0.5853005936620308</v>
      </c>
      <c r="P600" s="206">
        <f>IFERROR('Tabel 11'!O600/'Tabel 12'!$F600*1000,"nb")</f>
        <v>0</v>
      </c>
      <c r="Q600" s="206">
        <f>IFERROR('Tabel 11'!P600/'Tabel 12'!$F600*1000,"nb")</f>
        <v>0.5853005936620308</v>
      </c>
      <c r="R600" s="206">
        <f>IFERROR('Tabel 11'!Q600/'Tabel 12'!$F600*1000,"nb")</f>
        <v>3.5954179324953315</v>
      </c>
      <c r="S600" s="206">
        <f>IFERROR('Tabel 11'!R600/'Tabel 12'!$F600*1000,"nb")</f>
        <v>16.05395914044427</v>
      </c>
      <c r="T600" s="206">
        <f>IFERROR('Tabel 11'!S600/'Tabel 12'!$F600*1000,"nb")</f>
        <v>15.496530003623288</v>
      </c>
      <c r="U600" s="206">
        <f>IFERROR('Tabel 11'!T600/'Tabel 12'!$F600*1000,"nb")</f>
        <v>0.55742913682098161</v>
      </c>
      <c r="V600" s="206">
        <f>IFERROR('Tabel 11'!U600/'Tabel 12'!$F600*1000,"nb")</f>
        <v>0</v>
      </c>
      <c r="W600" s="206">
        <f>IFERROR('Tabel 11'!V600/'Tabel 12'!$F600*1000,"nb")</f>
        <v>0</v>
      </c>
      <c r="X600" s="206"/>
      <c r="Y600" s="206">
        <f>IFERROR('Tabel 11'!X600/'Tabel 12'!$F600*1000,"nb")</f>
        <v>4.0971041556342147</v>
      </c>
      <c r="Z600" s="1"/>
    </row>
    <row r="601" spans="4:26" x14ac:dyDescent="0.25">
      <c r="D601" s="1" t="s">
        <v>245</v>
      </c>
      <c r="E601" s="1" t="s">
        <v>246</v>
      </c>
      <c r="F601" s="94">
        <v>23965</v>
      </c>
      <c r="H601" s="206">
        <f>IFERROR('Tabel 11'!G601/'Tabel 12'!$F601*1000,"nb")</f>
        <v>42.895889839349046</v>
      </c>
      <c r="I601" s="206">
        <f>IFERROR('Tabel 11'!H601/'Tabel 12'!$F601*1000,"nb")</f>
        <v>17.06655539328187</v>
      </c>
      <c r="J601" s="206">
        <f>IFERROR('Tabel 11'!I601/'Tabel 12'!$F601*1000,"nb")</f>
        <v>7.0519507615272268</v>
      </c>
      <c r="K601" s="206">
        <f>IFERROR('Tabel 11'!J601/'Tabel 12'!$F601*1000,"nb")</f>
        <v>0.91800542457750889</v>
      </c>
      <c r="L601" s="206">
        <f>IFERROR('Tabel 11'!K601/'Tabel 12'!$F601*1000,"nb")</f>
        <v>6.0922178176507407</v>
      </c>
      <c r="M601" s="206">
        <f>IFERROR('Tabel 11'!L601/'Tabel 12'!$F601*1000,"nb")</f>
        <v>0</v>
      </c>
      <c r="N601" s="206">
        <f>IFERROR('Tabel 11'!M601/'Tabel 12'!$F601*1000,"nb")</f>
        <v>3.0043813895263924</v>
      </c>
      <c r="O601" s="206">
        <f>IFERROR('Tabel 11'!N601/'Tabel 12'!$F601*1000,"nb")</f>
        <v>5.9670352597538079</v>
      </c>
      <c r="P601" s="206">
        <f>IFERROR('Tabel 11'!O601/'Tabel 12'!$F601*1000,"nb")</f>
        <v>5.424577508867098</v>
      </c>
      <c r="Q601" s="206">
        <f>IFERROR('Tabel 11'!P601/'Tabel 12'!$F601*1000,"nb")</f>
        <v>0.54245775088670978</v>
      </c>
      <c r="R601" s="206">
        <f>IFERROR('Tabel 11'!Q601/'Tabel 12'!$F601*1000,"nb")</f>
        <v>6.5929480492384727</v>
      </c>
      <c r="S601" s="206">
        <f>IFERROR('Tabel 11'!R601/'Tabel 12'!$F601*1000,"nb")</f>
        <v>13.269351137074901</v>
      </c>
      <c r="T601" s="206">
        <f>IFERROR('Tabel 11'!S601/'Tabel 12'!$F601*1000,"nb")</f>
        <v>12.852075944085124</v>
      </c>
      <c r="U601" s="206">
        <f>IFERROR('Tabel 11'!T601/'Tabel 12'!$F601*1000,"nb")</f>
        <v>0</v>
      </c>
      <c r="V601" s="206">
        <f>IFERROR('Tabel 11'!U601/'Tabel 12'!$F601*1000,"nb")</f>
        <v>0.41727519298977678</v>
      </c>
      <c r="W601" s="206">
        <f>IFERROR('Tabel 11'!V601/'Tabel 12'!$F601*1000,"nb")</f>
        <v>0</v>
      </c>
      <c r="X601" s="206"/>
      <c r="Y601" s="206">
        <f>IFERROR('Tabel 11'!X601/'Tabel 12'!$F601*1000,"nb")</f>
        <v>0.41727519298977678</v>
      </c>
      <c r="Z601" s="1"/>
    </row>
    <row r="602" spans="4:26" x14ac:dyDescent="0.25">
      <c r="D602" s="1" t="s">
        <v>334</v>
      </c>
      <c r="E602" s="1" t="s">
        <v>335</v>
      </c>
      <c r="F602" s="94">
        <v>30723</v>
      </c>
      <c r="H602" s="206">
        <f>IFERROR('Tabel 11'!G602/'Tabel 12'!$F602*1000,"nb")</f>
        <v>56.797838752725966</v>
      </c>
      <c r="I602" s="206">
        <f>IFERROR('Tabel 11'!H602/'Tabel 12'!$F602*1000,"nb")</f>
        <v>19.789734075448361</v>
      </c>
      <c r="J602" s="206">
        <f>IFERROR('Tabel 11'!I602/'Tabel 12'!$F602*1000,"nb")</f>
        <v>0</v>
      </c>
      <c r="K602" s="206">
        <f>IFERROR('Tabel 11'!J602/'Tabel 12'!$F602*1000,"nb")</f>
        <v>0.1627445236467793</v>
      </c>
      <c r="L602" s="206">
        <f>IFERROR('Tabel 11'!K602/'Tabel 12'!$F602*1000,"nb")</f>
        <v>17.12072388764118</v>
      </c>
      <c r="M602" s="206">
        <f>IFERROR('Tabel 11'!L602/'Tabel 12'!$F602*1000,"nb")</f>
        <v>0</v>
      </c>
      <c r="N602" s="206">
        <f>IFERROR('Tabel 11'!M602/'Tabel 12'!$F602*1000,"nb")</f>
        <v>2.5062656641604009</v>
      </c>
      <c r="O602" s="206">
        <f>IFERROR('Tabel 11'!N602/'Tabel 12'!$F602*1000,"nb")</f>
        <v>14.809751651856915</v>
      </c>
      <c r="P602" s="206">
        <f>IFERROR('Tabel 11'!O602/'Tabel 12'!$F602*1000,"nb")</f>
        <v>8.7556553721967258</v>
      </c>
      <c r="Q602" s="206">
        <f>IFERROR('Tabel 11'!P602/'Tabel 12'!$F602*1000,"nb")</f>
        <v>6.0540962796601896</v>
      </c>
      <c r="R602" s="206">
        <f>IFERROR('Tabel 11'!Q602/'Tabel 12'!$F602*1000,"nb")</f>
        <v>6.5748787553298831</v>
      </c>
      <c r="S602" s="206">
        <f>IFERROR('Tabel 11'!R602/'Tabel 12'!$F602*1000,"nb")</f>
        <v>15.62347427009081</v>
      </c>
      <c r="T602" s="206">
        <f>IFERROR('Tabel 11'!S602/'Tabel 12'!$F602*1000,"nb")</f>
        <v>15.070142889691761</v>
      </c>
      <c r="U602" s="206">
        <f>IFERROR('Tabel 11'!T602/'Tabel 12'!$F602*1000,"nb")</f>
        <v>0.55333138039904961</v>
      </c>
      <c r="V602" s="206">
        <f>IFERROR('Tabel 11'!U602/'Tabel 12'!$F602*1000,"nb")</f>
        <v>0</v>
      </c>
      <c r="W602" s="206">
        <f>IFERROR('Tabel 11'!V602/'Tabel 12'!$F602*1000,"nb")</f>
        <v>0</v>
      </c>
      <c r="X602" s="206"/>
      <c r="Y602" s="206">
        <f>IFERROR('Tabel 11'!X602/'Tabel 12'!$F602*1000,"nb")</f>
        <v>3.1572437587475179</v>
      </c>
      <c r="Z602" s="1"/>
    </row>
    <row r="603" spans="4:26" x14ac:dyDescent="0.25">
      <c r="D603" s="1" t="s">
        <v>336</v>
      </c>
      <c r="E603" s="1" t="s">
        <v>337</v>
      </c>
      <c r="F603" s="94">
        <v>30284</v>
      </c>
      <c r="H603" s="206">
        <f>IFERROR('Tabel 11'!G603/'Tabel 12'!$F603*1000,"nb")</f>
        <v>27.836481310262847</v>
      </c>
      <c r="I603" s="206">
        <f>IFERROR('Tabel 11'!H603/'Tabel 12'!$F603*1000,"nb")</f>
        <v>6.6701888786157708</v>
      </c>
      <c r="J603" s="206">
        <f>IFERROR('Tabel 11'!I603/'Tabel 12'!$F603*1000,"nb")</f>
        <v>0</v>
      </c>
      <c r="K603" s="206">
        <f>IFERROR('Tabel 11'!J603/'Tabel 12'!$F603*1000,"nb")</f>
        <v>3.9294677057191914</v>
      </c>
      <c r="L603" s="206">
        <f>IFERROR('Tabel 11'!K603/'Tabel 12'!$F603*1000,"nb")</f>
        <v>2.740721172896579</v>
      </c>
      <c r="M603" s="206">
        <f>IFERROR('Tabel 11'!L603/'Tabel 12'!$F603*1000,"nb")</f>
        <v>0</v>
      </c>
      <c r="N603" s="206">
        <f>IFERROR('Tabel 11'!M603/'Tabel 12'!$F603*1000,"nb")</f>
        <v>0</v>
      </c>
      <c r="O603" s="206">
        <f>IFERROR('Tabel 11'!N603/'Tabel 12'!$F603*1000,"nb")</f>
        <v>1.023642847708361</v>
      </c>
      <c r="P603" s="206">
        <f>IFERROR('Tabel 11'!O603/'Tabel 12'!$F603*1000,"nb")</f>
        <v>1.023642847708361</v>
      </c>
      <c r="Q603" s="206">
        <f>IFERROR('Tabel 11'!P603/'Tabel 12'!$F603*1000,"nb")</f>
        <v>0</v>
      </c>
      <c r="R603" s="206">
        <f>IFERROR('Tabel 11'!Q603/'Tabel 12'!$F603*1000,"nb")</f>
        <v>3.4341566503764365</v>
      </c>
      <c r="S603" s="206">
        <f>IFERROR('Tabel 11'!R603/'Tabel 12'!$F603*1000,"nb")</f>
        <v>16.70849293356228</v>
      </c>
      <c r="T603" s="206">
        <f>IFERROR('Tabel 11'!S603/'Tabel 12'!$F603*1000,"nb")</f>
        <v>15.387663452648264</v>
      </c>
      <c r="U603" s="206">
        <f>IFERROR('Tabel 11'!T603/'Tabel 12'!$F603*1000,"nb")</f>
        <v>1.320829480914014</v>
      </c>
      <c r="V603" s="206">
        <f>IFERROR('Tabel 11'!U603/'Tabel 12'!$F603*1000,"nb")</f>
        <v>0</v>
      </c>
      <c r="W603" s="206">
        <f>IFERROR('Tabel 11'!V603/'Tabel 12'!$F603*1000,"nb")</f>
        <v>4.3917580240390963</v>
      </c>
      <c r="X603" s="206"/>
      <c r="Y603" s="206">
        <f>IFERROR('Tabel 11'!X603/'Tabel 12'!$F603*1000,"nb")</f>
        <v>0.69343547747985734</v>
      </c>
      <c r="Z603" s="1"/>
    </row>
    <row r="604" spans="4:26" x14ac:dyDescent="0.25">
      <c r="D604" s="1" t="s">
        <v>340</v>
      </c>
      <c r="E604" s="1" t="s">
        <v>341</v>
      </c>
      <c r="F604" s="94">
        <v>22523</v>
      </c>
      <c r="H604" s="206">
        <f>IFERROR('Tabel 11'!G604/'Tabel 12'!$F604*1000,"nb")</f>
        <v>29.702970297029701</v>
      </c>
      <c r="I604" s="206">
        <f>IFERROR('Tabel 11'!H604/'Tabel 12'!$F604*1000,"nb")</f>
        <v>7.5922390445322563</v>
      </c>
      <c r="J604" s="206">
        <f>IFERROR('Tabel 11'!I604/'Tabel 12'!$F604*1000,"nb")</f>
        <v>2.219952936997736</v>
      </c>
      <c r="K604" s="206">
        <f>IFERROR('Tabel 11'!J604/'Tabel 12'!$F604*1000,"nb")</f>
        <v>1.243173644718732</v>
      </c>
      <c r="L604" s="206">
        <f>IFERROR('Tabel 11'!K604/'Tabel 12'!$F604*1000,"nb")</f>
        <v>2.7083425831372376</v>
      </c>
      <c r="M604" s="206">
        <f>IFERROR('Tabel 11'!L604/'Tabel 12'!$F604*1000,"nb")</f>
        <v>0</v>
      </c>
      <c r="N604" s="206">
        <f>IFERROR('Tabel 11'!M604/'Tabel 12'!$F604*1000,"nb")</f>
        <v>1.4207698796785508</v>
      </c>
      <c r="O604" s="206">
        <f>IFERROR('Tabel 11'!N604/'Tabel 12'!$F604*1000,"nb")</f>
        <v>0</v>
      </c>
      <c r="P604" s="206">
        <f>IFERROR('Tabel 11'!O604/'Tabel 12'!$F604*1000,"nb")</f>
        <v>0</v>
      </c>
      <c r="Q604" s="206">
        <f>IFERROR('Tabel 11'!P604/'Tabel 12'!$F604*1000,"nb")</f>
        <v>0</v>
      </c>
      <c r="R604" s="206">
        <f>IFERROR('Tabel 11'!Q604/'Tabel 12'!$F604*1000,"nb")</f>
        <v>3.7295209341561959</v>
      </c>
      <c r="S604" s="206">
        <f>IFERROR('Tabel 11'!R604/'Tabel 12'!$F604*1000,"nb")</f>
        <v>18.38121031834125</v>
      </c>
      <c r="T604" s="206">
        <f>IFERROR('Tabel 11'!S604/'Tabel 12'!$F604*1000,"nb")</f>
        <v>17.493229143542155</v>
      </c>
      <c r="U604" s="206">
        <f>IFERROR('Tabel 11'!T604/'Tabel 12'!$F604*1000,"nb")</f>
        <v>0.88798117479909433</v>
      </c>
      <c r="V604" s="206">
        <f>IFERROR('Tabel 11'!U604/'Tabel 12'!$F604*1000,"nb")</f>
        <v>0</v>
      </c>
      <c r="W604" s="206">
        <f>IFERROR('Tabel 11'!V604/'Tabel 12'!$F604*1000,"nb")</f>
        <v>0</v>
      </c>
      <c r="X604" s="206"/>
      <c r="Y604" s="206">
        <f>IFERROR('Tabel 11'!X604/'Tabel 12'!$F604*1000,"nb")</f>
        <v>0.53278870487945651</v>
      </c>
      <c r="Z604" s="1"/>
    </row>
    <row r="605" spans="4:26" x14ac:dyDescent="0.25">
      <c r="D605" s="1" t="s">
        <v>607</v>
      </c>
      <c r="E605" s="1" t="s">
        <v>608</v>
      </c>
      <c r="F605" s="94">
        <v>33839</v>
      </c>
      <c r="H605" s="206">
        <f>IFERROR('Tabel 11'!G605/'Tabel 12'!$F605*1000,"nb")</f>
        <v>106.56343272555335</v>
      </c>
      <c r="I605" s="206">
        <f>IFERROR('Tabel 11'!H605/'Tabel 12'!$F605*1000,"nb")</f>
        <v>21.306776204970596</v>
      </c>
      <c r="J605" s="206">
        <f>IFERROR('Tabel 11'!I605/'Tabel 12'!$F605*1000,"nb")</f>
        <v>8.0380625905020828</v>
      </c>
      <c r="K605" s="206">
        <f>IFERROR('Tabel 11'!J605/'Tabel 12'!$F605*1000,"nb")</f>
        <v>0.88655102101125915</v>
      </c>
      <c r="L605" s="206">
        <f>IFERROR('Tabel 11'!K605/'Tabel 12'!$F605*1000,"nb")</f>
        <v>7.2401666715919495</v>
      </c>
      <c r="M605" s="206">
        <f>IFERROR('Tabel 11'!L605/'Tabel 12'!$F605*1000,"nb")</f>
        <v>0.26596530630337772</v>
      </c>
      <c r="N605" s="206">
        <f>IFERROR('Tabel 11'!M605/'Tabel 12'!$F605*1000,"nb")</f>
        <v>4.8760306155619251</v>
      </c>
      <c r="O605" s="206">
        <f>IFERROR('Tabel 11'!N605/'Tabel 12'!$F605*1000,"nb")</f>
        <v>50.444753095540648</v>
      </c>
      <c r="P605" s="206">
        <f>IFERROR('Tabel 11'!O605/'Tabel 12'!$F605*1000,"nb")</f>
        <v>35.964419752356754</v>
      </c>
      <c r="Q605" s="206">
        <f>IFERROR('Tabel 11'!P605/'Tabel 12'!$F605*1000,"nb")</f>
        <v>14.480333343183899</v>
      </c>
      <c r="R605" s="206">
        <f>IFERROR('Tabel 11'!Q605/'Tabel 12'!$F605*1000,"nb")</f>
        <v>9.2792340199178458</v>
      </c>
      <c r="S605" s="206">
        <f>IFERROR('Tabel 11'!R605/'Tabel 12'!$F605*1000,"nb")</f>
        <v>25.532669405124263</v>
      </c>
      <c r="T605" s="206">
        <f>IFERROR('Tabel 11'!S605/'Tabel 12'!$F605*1000,"nb")</f>
        <v>24.675670084813383</v>
      </c>
      <c r="U605" s="206">
        <f>IFERROR('Tabel 11'!T605/'Tabel 12'!$F605*1000,"nb")</f>
        <v>0.85699932031088388</v>
      </c>
      <c r="V605" s="206">
        <f>IFERROR('Tabel 11'!U605/'Tabel 12'!$F605*1000,"nb")</f>
        <v>0</v>
      </c>
      <c r="W605" s="206">
        <f>IFERROR('Tabel 11'!V605/'Tabel 12'!$F605*1000,"nb")</f>
        <v>0.11820680280150123</v>
      </c>
      <c r="X605" s="206"/>
      <c r="Y605" s="206">
        <f>IFERROR('Tabel 11'!X605/'Tabel 12'!$F605*1000,"nb")</f>
        <v>7.8016489848990815</v>
      </c>
      <c r="Z605" s="1"/>
    </row>
    <row r="606" spans="4:26" x14ac:dyDescent="0.25">
      <c r="D606" s="1" t="s">
        <v>16</v>
      </c>
      <c r="E606" s="1" t="s">
        <v>17</v>
      </c>
      <c r="F606" s="94">
        <v>25445</v>
      </c>
      <c r="H606" s="206">
        <f>IFERROR('Tabel 11'!G606/'Tabel 12'!$F606*1000,"nb")</f>
        <v>40.125761446256632</v>
      </c>
      <c r="I606" s="206">
        <f>IFERROR('Tabel 11'!H606/'Tabel 12'!$F606*1000,"nb")</f>
        <v>13.12635095303596</v>
      </c>
      <c r="J606" s="206">
        <f>IFERROR('Tabel 11'!I606/'Tabel 12'!$F606*1000,"nb")</f>
        <v>2.6724307329534289</v>
      </c>
      <c r="K606" s="206">
        <f>IFERROR('Tabel 11'!J606/'Tabel 12'!$F606*1000,"nb")</f>
        <v>0.43230497150717234</v>
      </c>
      <c r="L606" s="206">
        <f>IFERROR('Tabel 11'!K606/'Tabel 12'!$F606*1000,"nb")</f>
        <v>8.0565926508154853</v>
      </c>
      <c r="M606" s="206">
        <f>IFERROR('Tabel 11'!L606/'Tabel 12'!$F606*1000,"nb")</f>
        <v>0</v>
      </c>
      <c r="N606" s="206">
        <f>IFERROR('Tabel 11'!M606/'Tabel 12'!$F606*1000,"nb")</f>
        <v>1.9650225977598745</v>
      </c>
      <c r="O606" s="206">
        <f>IFERROR('Tabel 11'!N606/'Tabel 12'!$F606*1000,"nb")</f>
        <v>0</v>
      </c>
      <c r="P606" s="206">
        <f>IFERROR('Tabel 11'!O606/'Tabel 12'!$F606*1000,"nb")</f>
        <v>0</v>
      </c>
      <c r="Q606" s="206">
        <f>IFERROR('Tabel 11'!P606/'Tabel 12'!$F606*1000,"nb")</f>
        <v>0</v>
      </c>
      <c r="R606" s="206">
        <f>IFERROR('Tabel 11'!Q606/'Tabel 12'!$F606*1000,"nb")</f>
        <v>3.9693456474749462</v>
      </c>
      <c r="S606" s="206">
        <f>IFERROR('Tabel 11'!R606/'Tabel 12'!$F606*1000,"nb")</f>
        <v>23.030064845745727</v>
      </c>
      <c r="T606" s="206">
        <f>IFERROR('Tabel 11'!S606/'Tabel 12'!$F606*1000,"nb")</f>
        <v>22.36195716250737</v>
      </c>
      <c r="U606" s="206">
        <f>IFERROR('Tabel 11'!T606/'Tabel 12'!$F606*1000,"nb")</f>
        <v>0.66810768323835723</v>
      </c>
      <c r="V606" s="206">
        <f>IFERROR('Tabel 11'!U606/'Tabel 12'!$F606*1000,"nb")</f>
        <v>0</v>
      </c>
      <c r="W606" s="206">
        <f>IFERROR('Tabel 11'!V606/'Tabel 12'!$F606*1000,"nb")</f>
        <v>0</v>
      </c>
      <c r="X606" s="206"/>
      <c r="Y606" s="206">
        <f>IFERROR('Tabel 11'!X606/'Tabel 12'!$F606*1000,"nb")</f>
        <v>1.5327176262527018</v>
      </c>
      <c r="Z606" s="1"/>
    </row>
    <row r="607" spans="4:26" x14ac:dyDescent="0.25">
      <c r="D607" s="1" t="s">
        <v>18</v>
      </c>
      <c r="E607" s="1" t="s">
        <v>19</v>
      </c>
      <c r="F607" s="94">
        <v>25559</v>
      </c>
      <c r="H607" s="206">
        <f>IFERROR('Tabel 11'!G607/'Tabel 12'!$F607*1000,"nb")</f>
        <v>40.064165264681719</v>
      </c>
      <c r="I607" s="206">
        <f>IFERROR('Tabel 11'!H607/'Tabel 12'!$F607*1000,"nb")</f>
        <v>7.1207793732149147</v>
      </c>
      <c r="J607" s="206">
        <f>IFERROR('Tabel 11'!I607/'Tabel 12'!$F607*1000,"nb")</f>
        <v>0.19562580695645371</v>
      </c>
      <c r="K607" s="206">
        <f>IFERROR('Tabel 11'!J607/'Tabel 12'!$F607*1000,"nb")</f>
        <v>0.31300129113032593</v>
      </c>
      <c r="L607" s="206">
        <f>IFERROR('Tabel 11'!K607/'Tabel 12'!$F607*1000,"nb")</f>
        <v>1.7606322626080833</v>
      </c>
      <c r="M607" s="206">
        <f>IFERROR('Tabel 11'!L607/'Tabel 12'!$F607*1000,"nb")</f>
        <v>0.54775225947807027</v>
      </c>
      <c r="N607" s="206">
        <f>IFERROR('Tabel 11'!M607/'Tabel 12'!$F607*1000,"nb")</f>
        <v>4.3037677530419813</v>
      </c>
      <c r="O607" s="206">
        <f>IFERROR('Tabel 11'!N607/'Tabel 12'!$F607*1000,"nb")</f>
        <v>8.0597832466058925</v>
      </c>
      <c r="P607" s="206">
        <f>IFERROR('Tabel 11'!O607/'Tabel 12'!$F607*1000,"nb")</f>
        <v>6.6121522751281354</v>
      </c>
      <c r="Q607" s="206">
        <f>IFERROR('Tabel 11'!P607/'Tabel 12'!$F607*1000,"nb")</f>
        <v>1.4476309714777573</v>
      </c>
      <c r="R607" s="206">
        <f>IFERROR('Tabel 11'!Q607/'Tabel 12'!$F607*1000,"nb")</f>
        <v>7.8250322782581483E-2</v>
      </c>
      <c r="S607" s="206">
        <f>IFERROR('Tabel 11'!R607/'Tabel 12'!$F607*1000,"nb")</f>
        <v>24.805352322078328</v>
      </c>
      <c r="T607" s="206">
        <f>IFERROR('Tabel 11'!S607/'Tabel 12'!$F607*1000,"nb")</f>
        <v>24.805352322078328</v>
      </c>
      <c r="U607" s="206">
        <f>IFERROR('Tabel 11'!T607/'Tabel 12'!$F607*1000,"nb")</f>
        <v>0</v>
      </c>
      <c r="V607" s="206">
        <f>IFERROR('Tabel 11'!U607/'Tabel 12'!$F607*1000,"nb")</f>
        <v>0</v>
      </c>
      <c r="W607" s="206">
        <f>IFERROR('Tabel 11'!V607/'Tabel 12'!$F607*1000,"nb")</f>
        <v>0</v>
      </c>
      <c r="X607" s="206"/>
      <c r="Y607" s="206">
        <f>IFERROR('Tabel 11'!X607/'Tabel 12'!$F607*1000,"nb")</f>
        <v>5.2036464650416683</v>
      </c>
      <c r="Z607" s="1"/>
    </row>
    <row r="608" spans="4:26" x14ac:dyDescent="0.25">
      <c r="D608" s="1" t="s">
        <v>20</v>
      </c>
      <c r="E608" s="1" t="s">
        <v>21</v>
      </c>
      <c r="F608" s="94">
        <v>24330</v>
      </c>
      <c r="H608" s="206">
        <f>IFERROR('Tabel 11'!G608/'Tabel 12'!$F608*1000,"nb")</f>
        <v>42.745581586518696</v>
      </c>
      <c r="I608" s="206">
        <f>IFERROR('Tabel 11'!H608/'Tabel 12'!$F608*1000,"nb")</f>
        <v>13.275791204274558</v>
      </c>
      <c r="J608" s="206">
        <f>IFERROR('Tabel 11'!I608/'Tabel 12'!$F608*1000,"nb")</f>
        <v>3.0415125359638306</v>
      </c>
      <c r="K608" s="206">
        <f>IFERROR('Tabel 11'!J608/'Tabel 12'!$F608*1000,"nb")</f>
        <v>4.1101520756267981E-2</v>
      </c>
      <c r="L608" s="206">
        <f>IFERROR('Tabel 11'!K608/'Tabel 12'!$F608*1000,"nb")</f>
        <v>7.1516646115906291</v>
      </c>
      <c r="M608" s="206">
        <f>IFERROR('Tabel 11'!L608/'Tabel 12'!$F608*1000,"nb")</f>
        <v>0</v>
      </c>
      <c r="N608" s="206">
        <f>IFERROR('Tabel 11'!M608/'Tabel 12'!$F608*1000,"nb")</f>
        <v>3.0415125359638306</v>
      </c>
      <c r="O608" s="206">
        <f>IFERROR('Tabel 11'!N608/'Tabel 12'!$F608*1000,"nb")</f>
        <v>4.6033703247020146</v>
      </c>
      <c r="P608" s="206">
        <f>IFERROR('Tabel 11'!O608/'Tabel 12'!$F608*1000,"nb")</f>
        <v>4.6033703247020146</v>
      </c>
      <c r="Q608" s="206">
        <f>IFERROR('Tabel 11'!P608/'Tabel 12'!$F608*1000,"nb")</f>
        <v>0</v>
      </c>
      <c r="R608" s="206">
        <f>IFERROR('Tabel 11'!Q608/'Tabel 12'!$F608*1000,"nb")</f>
        <v>3.1237155774763665</v>
      </c>
      <c r="S608" s="206">
        <f>IFERROR('Tabel 11'!R608/'Tabel 12'!$F608*1000,"nb")</f>
        <v>21.742704480065765</v>
      </c>
      <c r="T608" s="206">
        <f>IFERROR('Tabel 11'!S608/'Tabel 12'!$F608*1000,"nb")</f>
        <v>20.920674064940403</v>
      </c>
      <c r="U608" s="206">
        <f>IFERROR('Tabel 11'!T608/'Tabel 12'!$F608*1000,"nb")</f>
        <v>0.82203041512535957</v>
      </c>
      <c r="V608" s="206">
        <f>IFERROR('Tabel 11'!U608/'Tabel 12'!$F608*1000,"nb")</f>
        <v>0</v>
      </c>
      <c r="W608" s="206">
        <f>IFERROR('Tabel 11'!V608/'Tabel 12'!$F608*1000,"nb")</f>
        <v>0</v>
      </c>
      <c r="X608" s="206"/>
      <c r="Y608" s="206">
        <f>IFERROR('Tabel 11'!X608/'Tabel 12'!$F608*1000,"nb")</f>
        <v>21.372790793259348</v>
      </c>
      <c r="Z608" s="1"/>
    </row>
    <row r="609" spans="4:26" x14ac:dyDescent="0.25">
      <c r="D609" s="1" t="s">
        <v>469</v>
      </c>
      <c r="E609" s="1" t="s">
        <v>470</v>
      </c>
      <c r="F609" s="94">
        <v>24358</v>
      </c>
      <c r="H609" s="206">
        <f>IFERROR('Tabel 11'!G609/'Tabel 12'!$F609*1000,"nb")</f>
        <v>17.776500533705558</v>
      </c>
      <c r="I609" s="206">
        <f>IFERROR('Tabel 11'!H609/'Tabel 12'!$F609*1000,"nb")</f>
        <v>2.7095820674932263</v>
      </c>
      <c r="J609" s="206">
        <f>IFERROR('Tabel 11'!I609/'Tabel 12'!$F609*1000,"nb")</f>
        <v>0</v>
      </c>
      <c r="K609" s="206">
        <f>IFERROR('Tabel 11'!J609/'Tabel 12'!$F609*1000,"nb")</f>
        <v>0</v>
      </c>
      <c r="L609" s="206">
        <f>IFERROR('Tabel 11'!K609/'Tabel 12'!$F609*1000,"nb")</f>
        <v>0</v>
      </c>
      <c r="M609" s="206">
        <f>IFERROR('Tabel 11'!L609/'Tabel 12'!$F609*1000,"nb")</f>
        <v>0</v>
      </c>
      <c r="N609" s="206">
        <f>IFERROR('Tabel 11'!M609/'Tabel 12'!$F609*1000,"nb")</f>
        <v>2.7095820674932263</v>
      </c>
      <c r="O609" s="206">
        <f>IFERROR('Tabel 11'!N609/'Tabel 12'!$F609*1000,"nb")</f>
        <v>0</v>
      </c>
      <c r="P609" s="206">
        <f>IFERROR('Tabel 11'!O609/'Tabel 12'!$F609*1000,"nb")</f>
        <v>0</v>
      </c>
      <c r="Q609" s="206">
        <f>IFERROR('Tabel 11'!P609/'Tabel 12'!$F609*1000,"nb")</f>
        <v>0</v>
      </c>
      <c r="R609" s="206">
        <f>IFERROR('Tabel 11'!Q609/'Tabel 12'!$F609*1000,"nb")</f>
        <v>1.0263568437474342</v>
      </c>
      <c r="S609" s="206">
        <f>IFERROR('Tabel 11'!R609/'Tabel 12'!$F609*1000,"nb")</f>
        <v>14.040561622464899</v>
      </c>
      <c r="T609" s="206">
        <f>IFERROR('Tabel 11'!S609/'Tabel 12'!$F609*1000,"nb")</f>
        <v>13.424747516216438</v>
      </c>
      <c r="U609" s="206">
        <f>IFERROR('Tabel 11'!T609/'Tabel 12'!$F609*1000,"nb")</f>
        <v>0.61581410624846045</v>
      </c>
      <c r="V609" s="206">
        <f>IFERROR('Tabel 11'!U609/'Tabel 12'!$F609*1000,"nb")</f>
        <v>0</v>
      </c>
      <c r="W609" s="206">
        <f>IFERROR('Tabel 11'!V609/'Tabel 12'!$F609*1000,"nb")</f>
        <v>0</v>
      </c>
      <c r="X609" s="206"/>
      <c r="Y609" s="206">
        <f>IFERROR('Tabel 11'!X609/'Tabel 12'!$F609*1000,"nb")</f>
        <v>1.1495196649971262</v>
      </c>
      <c r="Z609" s="1"/>
    </row>
    <row r="610" spans="4:26" x14ac:dyDescent="0.25">
      <c r="D610" s="1" t="s">
        <v>150</v>
      </c>
      <c r="E610" s="1" t="s">
        <v>151</v>
      </c>
      <c r="F610" s="94">
        <v>46601</v>
      </c>
      <c r="H610" s="206">
        <f>IFERROR('Tabel 11'!G610/'Tabel 12'!$F610*1000,"nb")</f>
        <v>26.95221132593721</v>
      </c>
      <c r="I610" s="206">
        <f>IFERROR('Tabel 11'!H610/'Tabel 12'!$F610*1000,"nb")</f>
        <v>6.7809703654428022</v>
      </c>
      <c r="J610" s="206">
        <f>IFERROR('Tabel 11'!I610/'Tabel 12'!$F610*1000,"nb")</f>
        <v>0.23604643677174311</v>
      </c>
      <c r="K610" s="206">
        <f>IFERROR('Tabel 11'!J610/'Tabel 12'!$F610*1000,"nb")</f>
        <v>0.62230424239823179</v>
      </c>
      <c r="L610" s="206">
        <f>IFERROR('Tabel 11'!K610/'Tabel 12'!$F610*1000,"nb")</f>
        <v>2.3175468337589322</v>
      </c>
      <c r="M610" s="206">
        <f>IFERROR('Tabel 11'!L610/'Tabel 12'!$F610*1000,"nb")</f>
        <v>0</v>
      </c>
      <c r="N610" s="206">
        <f>IFERROR('Tabel 11'!M610/'Tabel 12'!$F610*1000,"nb")</f>
        <v>3.6050728525138944</v>
      </c>
      <c r="O610" s="206">
        <f>IFERROR('Tabel 11'!N610/'Tabel 12'!$F610*1000,"nb")</f>
        <v>0</v>
      </c>
      <c r="P610" s="206">
        <f>IFERROR('Tabel 11'!O610/'Tabel 12'!$F610*1000,"nb")</f>
        <v>0</v>
      </c>
      <c r="Q610" s="206">
        <f>IFERROR('Tabel 11'!P610/'Tabel 12'!$F610*1000,"nb")</f>
        <v>0</v>
      </c>
      <c r="R610" s="206">
        <f>IFERROR('Tabel 11'!Q610/'Tabel 12'!$F610*1000,"nb")</f>
        <v>2.5965108044891738</v>
      </c>
      <c r="S610" s="206">
        <f>IFERROR('Tabel 11'!R610/'Tabel 12'!$F610*1000,"nb")</f>
        <v>17.574730156005238</v>
      </c>
      <c r="T610" s="206">
        <f>IFERROR('Tabel 11'!S610/'Tabel 12'!$F610*1000,"nb")</f>
        <v>17.574730156005238</v>
      </c>
      <c r="U610" s="206">
        <f>IFERROR('Tabel 11'!T610/'Tabel 12'!$F610*1000,"nb")</f>
        <v>0</v>
      </c>
      <c r="V610" s="206">
        <f>IFERROR('Tabel 11'!U610/'Tabel 12'!$F610*1000,"nb")</f>
        <v>0</v>
      </c>
      <c r="W610" s="206">
        <f>IFERROR('Tabel 11'!V610/'Tabel 12'!$F610*1000,"nb")</f>
        <v>0</v>
      </c>
      <c r="X610" s="206"/>
      <c r="Y610" s="206">
        <f>IFERROR('Tabel 11'!X610/'Tabel 12'!$F610*1000,"nb")</f>
        <v>0.64376300937748121</v>
      </c>
      <c r="Z610" s="1"/>
    </row>
    <row r="611" spans="4:26" x14ac:dyDescent="0.25">
      <c r="D611" s="1" t="s">
        <v>514</v>
      </c>
      <c r="E611" s="1" t="s">
        <v>515</v>
      </c>
      <c r="F611" s="94">
        <v>44126</v>
      </c>
      <c r="H611" s="206">
        <f>IFERROR('Tabel 11'!G611/'Tabel 12'!$F611*1000,"nb")</f>
        <v>60.916466482346003</v>
      </c>
      <c r="I611" s="206">
        <f>IFERROR('Tabel 11'!H611/'Tabel 12'!$F611*1000,"nb")</f>
        <v>23.432896704890538</v>
      </c>
      <c r="J611" s="206">
        <f>IFERROR('Tabel 11'!I611/'Tabel 12'!$F611*1000,"nb")</f>
        <v>12.328332502379551</v>
      </c>
      <c r="K611" s="206">
        <f>IFERROR('Tabel 11'!J611/'Tabel 12'!$F611*1000,"nb")</f>
        <v>0.40792276662285271</v>
      </c>
      <c r="L611" s="206">
        <f>IFERROR('Tabel 11'!K611/'Tabel 12'!$F611*1000,"nb")</f>
        <v>10.130082037800843</v>
      </c>
      <c r="M611" s="206">
        <f>IFERROR('Tabel 11'!L611/'Tabel 12'!$F611*1000,"nb")</f>
        <v>0</v>
      </c>
      <c r="N611" s="206">
        <f>IFERROR('Tabel 11'!M611/'Tabel 12'!$F611*1000,"nb")</f>
        <v>0.5665593980872955</v>
      </c>
      <c r="O611" s="206">
        <f>IFERROR('Tabel 11'!N611/'Tabel 12'!$F611*1000,"nb")</f>
        <v>11.648461224674795</v>
      </c>
      <c r="P611" s="206">
        <f>IFERROR('Tabel 11'!O611/'Tabel 12'!$F611*1000,"nb")</f>
        <v>11.013914698817025</v>
      </c>
      <c r="Q611" s="206">
        <f>IFERROR('Tabel 11'!P611/'Tabel 12'!$F611*1000,"nb")</f>
        <v>0.63454652585777094</v>
      </c>
      <c r="R611" s="206">
        <f>IFERROR('Tabel 11'!Q611/'Tabel 12'!$F611*1000,"nb")</f>
        <v>5.6882563567964466</v>
      </c>
      <c r="S611" s="206">
        <f>IFERROR('Tabel 11'!R611/'Tabel 12'!$F611*1000,"nb")</f>
        <v>20.146852195984227</v>
      </c>
      <c r="T611" s="206">
        <f>IFERROR('Tabel 11'!S611/'Tabel 12'!$F611*1000,"nb")</f>
        <v>19.398993790509</v>
      </c>
      <c r="U611" s="206">
        <f>IFERROR('Tabel 11'!T611/'Tabel 12'!$F611*1000,"nb")</f>
        <v>0.74785840547522997</v>
      </c>
      <c r="V611" s="206">
        <f>IFERROR('Tabel 11'!U611/'Tabel 12'!$F611*1000,"nb")</f>
        <v>0</v>
      </c>
      <c r="W611" s="206">
        <f>IFERROR('Tabel 11'!V611/'Tabel 12'!$F611*1000,"nb")</f>
        <v>8.4757285953859398</v>
      </c>
      <c r="X611" s="206"/>
      <c r="Y611" s="206">
        <f>IFERROR('Tabel 11'!X611/'Tabel 12'!$F611*1000,"nb")</f>
        <v>0.31727326292888547</v>
      </c>
      <c r="Z611" s="1"/>
    </row>
    <row r="612" spans="4:26" x14ac:dyDescent="0.25">
      <c r="D612" s="1" t="s">
        <v>348</v>
      </c>
      <c r="E612" s="1" t="s">
        <v>349</v>
      </c>
      <c r="F612" s="94">
        <v>37129</v>
      </c>
      <c r="H612" s="206">
        <f>IFERROR('Tabel 11'!G612/'Tabel 12'!$F612*1000,"nb")</f>
        <v>44.816720084031346</v>
      </c>
      <c r="I612" s="206">
        <f>IFERROR('Tabel 11'!H612/'Tabel 12'!$F612*1000,"nb")</f>
        <v>12.577769398583317</v>
      </c>
      <c r="J612" s="206">
        <f>IFERROR('Tabel 11'!I612/'Tabel 12'!$F612*1000,"nb")</f>
        <v>0</v>
      </c>
      <c r="K612" s="206">
        <f>IFERROR('Tabel 11'!J612/'Tabel 12'!$F612*1000,"nb")</f>
        <v>0</v>
      </c>
      <c r="L612" s="206">
        <f>IFERROR('Tabel 11'!K612/'Tabel 12'!$F612*1000,"nb")</f>
        <v>9.8575237684828565</v>
      </c>
      <c r="M612" s="206">
        <f>IFERROR('Tabel 11'!L612/'Tabel 12'!$F612*1000,"nb")</f>
        <v>0</v>
      </c>
      <c r="N612" s="206">
        <f>IFERROR('Tabel 11'!M612/'Tabel 12'!$F612*1000,"nb")</f>
        <v>2.7202456301004605</v>
      </c>
      <c r="O612" s="206">
        <f>IFERROR('Tabel 11'!N612/'Tabel 12'!$F612*1000,"nb")</f>
        <v>0.94265937676748635</v>
      </c>
      <c r="P612" s="206">
        <f>IFERROR('Tabel 11'!O612/'Tabel 12'!$F612*1000,"nb")</f>
        <v>0.94265937676748635</v>
      </c>
      <c r="Q612" s="206">
        <f>IFERROR('Tabel 11'!P612/'Tabel 12'!$F612*1000,"nb")</f>
        <v>0</v>
      </c>
      <c r="R612" s="206">
        <f>IFERROR('Tabel 11'!Q612/'Tabel 12'!$F612*1000,"nb")</f>
        <v>9.6959250181798602</v>
      </c>
      <c r="S612" s="206">
        <f>IFERROR('Tabel 11'!R612/'Tabel 12'!$F612*1000,"nb")</f>
        <v>21.600366290500684</v>
      </c>
      <c r="T612" s="206">
        <f>IFERROR('Tabel 11'!S612/'Tabel 12'!$F612*1000,"nb")</f>
        <v>21.600366290500684</v>
      </c>
      <c r="U612" s="206">
        <f>IFERROR('Tabel 11'!T612/'Tabel 12'!$F612*1000,"nb")</f>
        <v>0</v>
      </c>
      <c r="V612" s="206">
        <f>IFERROR('Tabel 11'!U612/'Tabel 12'!$F612*1000,"nb")</f>
        <v>0</v>
      </c>
      <c r="W612" s="206">
        <f>IFERROR('Tabel 11'!V612/'Tabel 12'!$F612*1000,"nb")</f>
        <v>0</v>
      </c>
      <c r="X612" s="206"/>
      <c r="Y612" s="206">
        <f>IFERROR('Tabel 11'!X612/'Tabel 12'!$F612*1000,"nb")</f>
        <v>1.5082550028279782</v>
      </c>
      <c r="Z612" s="1"/>
    </row>
    <row r="613" spans="4:26" x14ac:dyDescent="0.25">
      <c r="D613" s="1" t="s">
        <v>247</v>
      </c>
      <c r="E613" s="1" t="s">
        <v>248</v>
      </c>
      <c r="F613" s="94">
        <v>31610</v>
      </c>
      <c r="H613" s="206">
        <f>IFERROR('Tabel 11'!G613/'Tabel 12'!$F613*1000,"nb")</f>
        <v>56.817462828218915</v>
      </c>
      <c r="I613" s="206">
        <f>IFERROR('Tabel 11'!H613/'Tabel 12'!$F613*1000,"nb")</f>
        <v>21.132552989560267</v>
      </c>
      <c r="J613" s="206">
        <f>IFERROR('Tabel 11'!I613/'Tabel 12'!$F613*1000,"nb")</f>
        <v>4.7453337551407779</v>
      </c>
      <c r="K613" s="206">
        <f>IFERROR('Tabel 11'!J613/'Tabel 12'!$F613*1000,"nb")</f>
        <v>4.0493514710534644</v>
      </c>
      <c r="L613" s="206">
        <f>IFERROR('Tabel 11'!K613/'Tabel 12'!$F613*1000,"nb")</f>
        <v>12.337867763366024</v>
      </c>
      <c r="M613" s="206">
        <f>IFERROR('Tabel 11'!L613/'Tabel 12'!$F613*1000,"nb")</f>
        <v>0</v>
      </c>
      <c r="N613" s="206">
        <f>IFERROR('Tabel 11'!M613/'Tabel 12'!$F613*1000,"nb")</f>
        <v>0</v>
      </c>
      <c r="O613" s="206">
        <f>IFERROR('Tabel 11'!N613/'Tabel 12'!$F613*1000,"nb")</f>
        <v>10.471369819677317</v>
      </c>
      <c r="P613" s="206">
        <f>IFERROR('Tabel 11'!O613/'Tabel 12'!$F613*1000,"nb")</f>
        <v>4.9667826637140147</v>
      </c>
      <c r="Q613" s="206">
        <f>IFERROR('Tabel 11'!P613/'Tabel 12'!$F613*1000,"nb")</f>
        <v>5.5045871559633035</v>
      </c>
      <c r="R613" s="206">
        <f>IFERROR('Tabel 11'!Q613/'Tabel 12'!$F613*1000,"nb")</f>
        <v>5.8209427396393547</v>
      </c>
      <c r="S613" s="206">
        <f>IFERROR('Tabel 11'!R613/'Tabel 12'!$F613*1000,"nb")</f>
        <v>19.392597279341981</v>
      </c>
      <c r="T613" s="206">
        <f>IFERROR('Tabel 11'!S613/'Tabel 12'!$F613*1000,"nb")</f>
        <v>17.209743751977221</v>
      </c>
      <c r="U613" s="206">
        <f>IFERROR('Tabel 11'!T613/'Tabel 12'!$F613*1000,"nb")</f>
        <v>2.1828535273647578</v>
      </c>
      <c r="V613" s="206">
        <f>IFERROR('Tabel 11'!U613/'Tabel 12'!$F613*1000,"nb")</f>
        <v>0</v>
      </c>
      <c r="W613" s="206">
        <f>IFERROR('Tabel 11'!V613/'Tabel 12'!$F613*1000,"nb")</f>
        <v>0</v>
      </c>
      <c r="X613" s="206"/>
      <c r="Y613" s="206">
        <f>IFERROR('Tabel 11'!X613/'Tabel 12'!$F613*1000,"nb")</f>
        <v>6.2005694400506171</v>
      </c>
      <c r="Z613" s="1"/>
    </row>
    <row r="614" spans="4:26" x14ac:dyDescent="0.25">
      <c r="D614" s="1" t="s">
        <v>350</v>
      </c>
      <c r="E614" s="1" t="s">
        <v>351</v>
      </c>
      <c r="F614" s="94">
        <v>27272</v>
      </c>
      <c r="H614" s="206">
        <f>IFERROR('Tabel 11'!G614/'Tabel 12'!$F614*1000,"nb")</f>
        <v>18.590495746553241</v>
      </c>
      <c r="I614" s="206">
        <f>IFERROR('Tabel 11'!H614/'Tabel 12'!$F614*1000,"nb")</f>
        <v>2.5667351129363447</v>
      </c>
      <c r="J614" s="206">
        <f>IFERROR('Tabel 11'!I614/'Tabel 12'!$F614*1000,"nb")</f>
        <v>2.5667351129363447</v>
      </c>
      <c r="K614" s="206">
        <f>IFERROR('Tabel 11'!J614/'Tabel 12'!$F614*1000,"nb")</f>
        <v>0</v>
      </c>
      <c r="L614" s="206">
        <f>IFERROR('Tabel 11'!K614/'Tabel 12'!$F614*1000,"nb")</f>
        <v>0</v>
      </c>
      <c r="M614" s="206">
        <f>IFERROR('Tabel 11'!L614/'Tabel 12'!$F614*1000,"nb")</f>
        <v>0</v>
      </c>
      <c r="N614" s="206">
        <f>IFERROR('Tabel 11'!M614/'Tabel 12'!$F614*1000,"nb")</f>
        <v>0</v>
      </c>
      <c r="O614" s="206">
        <f>IFERROR('Tabel 11'!N614/'Tabel 12'!$F614*1000,"nb")</f>
        <v>0</v>
      </c>
      <c r="P614" s="206">
        <f>IFERROR('Tabel 11'!O614/'Tabel 12'!$F614*1000,"nb")</f>
        <v>0</v>
      </c>
      <c r="Q614" s="206">
        <f>IFERROR('Tabel 11'!P614/'Tabel 12'!$F614*1000,"nb")</f>
        <v>0</v>
      </c>
      <c r="R614" s="206">
        <f>IFERROR('Tabel 11'!Q614/'Tabel 12'!$F614*1000,"nb")</f>
        <v>3.6667644470519213E-2</v>
      </c>
      <c r="S614" s="206">
        <f>IFERROR('Tabel 11'!R614/'Tabel 12'!$F614*1000,"nb")</f>
        <v>15.987092989146378</v>
      </c>
      <c r="T614" s="206">
        <f>IFERROR('Tabel 11'!S614/'Tabel 12'!$F614*1000,"nb")</f>
        <v>15.070401877383398</v>
      </c>
      <c r="U614" s="206">
        <f>IFERROR('Tabel 11'!T614/'Tabel 12'!$F614*1000,"nb")</f>
        <v>0.91669111176298035</v>
      </c>
      <c r="V614" s="206">
        <f>IFERROR('Tabel 11'!U614/'Tabel 12'!$F614*1000,"nb")</f>
        <v>0</v>
      </c>
      <c r="W614" s="206">
        <f>IFERROR('Tabel 11'!V614/'Tabel 12'!$F614*1000,"nb")</f>
        <v>0.18333822235259606</v>
      </c>
      <c r="X614" s="206"/>
      <c r="Y614" s="206">
        <f>IFERROR('Tabel 11'!X614/'Tabel 12'!$F614*1000,"nb")</f>
        <v>0</v>
      </c>
      <c r="Z614" s="1"/>
    </row>
    <row r="615" spans="4:26" x14ac:dyDescent="0.25">
      <c r="D615" s="1" t="s">
        <v>352</v>
      </c>
      <c r="E615" s="1" t="s">
        <v>353</v>
      </c>
      <c r="F615" s="94">
        <v>31240</v>
      </c>
      <c r="H615" s="206">
        <f>IFERROR('Tabel 11'!G615/'Tabel 12'!$F615*1000,"nb")</f>
        <v>46.927016645326503</v>
      </c>
      <c r="I615" s="206">
        <f>IFERROR('Tabel 11'!H615/'Tabel 12'!$F615*1000,"nb")</f>
        <v>15.685019206145967</v>
      </c>
      <c r="J615" s="206">
        <f>IFERROR('Tabel 11'!I615/'Tabel 12'!$F615*1000,"nb")</f>
        <v>0</v>
      </c>
      <c r="K615" s="206">
        <f>IFERROR('Tabel 11'!J615/'Tabel 12'!$F615*1000,"nb")</f>
        <v>0</v>
      </c>
      <c r="L615" s="206">
        <f>IFERROR('Tabel 11'!K615/'Tabel 12'!$F615*1000,"nb")</f>
        <v>10.723431498079385</v>
      </c>
      <c r="M615" s="206">
        <f>IFERROR('Tabel 11'!L615/'Tabel 12'!$F615*1000,"nb")</f>
        <v>0</v>
      </c>
      <c r="N615" s="206">
        <f>IFERROR('Tabel 11'!M615/'Tabel 12'!$F615*1000,"nb")</f>
        <v>4.9615877080665811</v>
      </c>
      <c r="O615" s="206">
        <f>IFERROR('Tabel 11'!N615/'Tabel 12'!$F615*1000,"nb")</f>
        <v>0.70422535211267612</v>
      </c>
      <c r="P615" s="206">
        <f>IFERROR('Tabel 11'!O615/'Tabel 12'!$F615*1000,"nb")</f>
        <v>0.70422535211267612</v>
      </c>
      <c r="Q615" s="206">
        <f>IFERROR('Tabel 11'!P615/'Tabel 12'!$F615*1000,"nb")</f>
        <v>0</v>
      </c>
      <c r="R615" s="206">
        <f>IFERROR('Tabel 11'!Q615/'Tabel 12'!$F615*1000,"nb")</f>
        <v>5.3457106274007682</v>
      </c>
      <c r="S615" s="206">
        <f>IFERROR('Tabel 11'!R615/'Tabel 12'!$F615*1000,"nb")</f>
        <v>25.192061459667094</v>
      </c>
      <c r="T615" s="206">
        <f>IFERROR('Tabel 11'!S615/'Tabel 12'!$F615*1000,"nb")</f>
        <v>22.631241997439179</v>
      </c>
      <c r="U615" s="206">
        <f>IFERROR('Tabel 11'!T615/'Tabel 12'!$F615*1000,"nb")</f>
        <v>2.3367477592829702</v>
      </c>
      <c r="V615" s="206">
        <f>IFERROR('Tabel 11'!U615/'Tabel 12'!$F615*1000,"nb")</f>
        <v>0.22407170294494239</v>
      </c>
      <c r="W615" s="206">
        <f>IFERROR('Tabel 11'!V615/'Tabel 12'!$F615*1000,"nb")</f>
        <v>1.1203585147247119</v>
      </c>
      <c r="X615" s="206"/>
      <c r="Y615" s="206">
        <f>IFERROR('Tabel 11'!X615/'Tabel 12'!$F615*1000,"nb")</f>
        <v>1.1843790012804098</v>
      </c>
      <c r="Z615" s="1"/>
    </row>
    <row r="616" spans="4:26" x14ac:dyDescent="0.25">
      <c r="D616" s="1" t="s">
        <v>358</v>
      </c>
      <c r="E616" s="1" t="s">
        <v>359</v>
      </c>
      <c r="F616" s="94">
        <v>20390</v>
      </c>
      <c r="H616" s="206">
        <f>IFERROR('Tabel 11'!G616/'Tabel 12'!$F616*1000,"nb")</f>
        <v>44.482589504659146</v>
      </c>
      <c r="I616" s="206">
        <f>IFERROR('Tabel 11'!H616/'Tabel 12'!$F616*1000,"nb")</f>
        <v>12.751348700343305</v>
      </c>
      <c r="J616" s="206">
        <f>IFERROR('Tabel 11'!I616/'Tabel 12'!$F616*1000,"nb")</f>
        <v>5.1005394801373223</v>
      </c>
      <c r="K616" s="206">
        <f>IFERROR('Tabel 11'!J616/'Tabel 12'!$F616*1000,"nb")</f>
        <v>0.29426189308484552</v>
      </c>
      <c r="L616" s="206">
        <f>IFERROR('Tabel 11'!K616/'Tabel 12'!$F616*1000,"nb")</f>
        <v>6.4247179990191272</v>
      </c>
      <c r="M616" s="206">
        <f>IFERROR('Tabel 11'!L616/'Tabel 12'!$F616*1000,"nb")</f>
        <v>0</v>
      </c>
      <c r="N616" s="206">
        <f>IFERROR('Tabel 11'!M616/'Tabel 12'!$F616*1000,"nb")</f>
        <v>0.93182932810201069</v>
      </c>
      <c r="O616" s="206">
        <f>IFERROR('Tabel 11'!N616/'Tabel 12'!$F616*1000,"nb")</f>
        <v>0.39234919077979402</v>
      </c>
      <c r="P616" s="206">
        <f>IFERROR('Tabel 11'!O616/'Tabel 12'!$F616*1000,"nb")</f>
        <v>0</v>
      </c>
      <c r="Q616" s="206">
        <f>IFERROR('Tabel 11'!P616/'Tabel 12'!$F616*1000,"nb")</f>
        <v>0.39234919077979402</v>
      </c>
      <c r="R616" s="206">
        <f>IFERROR('Tabel 11'!Q616/'Tabel 12'!$F616*1000,"nb")</f>
        <v>3.3840117704757233</v>
      </c>
      <c r="S616" s="206">
        <f>IFERROR('Tabel 11'!R616/'Tabel 12'!$F616*1000,"nb")</f>
        <v>27.954879843060326</v>
      </c>
      <c r="T616" s="206">
        <f>IFERROR('Tabel 11'!S616/'Tabel 12'!$F616*1000,"nb")</f>
        <v>27.46444335458558</v>
      </c>
      <c r="U616" s="206">
        <f>IFERROR('Tabel 11'!T616/'Tabel 12'!$F616*1000,"nb")</f>
        <v>0.49043648847474253</v>
      </c>
      <c r="V616" s="206">
        <f>IFERROR('Tabel 11'!U616/'Tabel 12'!$F616*1000,"nb")</f>
        <v>0</v>
      </c>
      <c r="W616" s="206">
        <f>IFERROR('Tabel 11'!V616/'Tabel 12'!$F616*1000,"nb")</f>
        <v>0</v>
      </c>
      <c r="X616" s="206"/>
      <c r="Y616" s="206">
        <f>IFERROR('Tabel 11'!X616/'Tabel 12'!$F616*1000,"nb")</f>
        <v>6.326630701324178</v>
      </c>
      <c r="Z616" s="1"/>
    </row>
    <row r="617" spans="4:26" x14ac:dyDescent="0.25">
      <c r="D617" s="1" t="s">
        <v>24</v>
      </c>
      <c r="E617" s="1" t="s">
        <v>25</v>
      </c>
      <c r="F617" s="94">
        <v>33887</v>
      </c>
      <c r="H617" s="206">
        <f>IFERROR('Tabel 11'!G617/'Tabel 12'!$F617*1000,"nb")</f>
        <v>35.47082952164547</v>
      </c>
      <c r="I617" s="206">
        <f>IFERROR('Tabel 11'!H617/'Tabel 12'!$F617*1000,"nb")</f>
        <v>12.748251541889219</v>
      </c>
      <c r="J617" s="206">
        <f>IFERROR('Tabel 11'!I617/'Tabel 12'!$F617*1000,"nb")</f>
        <v>0.18001003334612092</v>
      </c>
      <c r="K617" s="206">
        <f>IFERROR('Tabel 11'!J617/'Tabel 12'!$F617*1000,"nb")</f>
        <v>9.148050874966801E-2</v>
      </c>
      <c r="L617" s="206">
        <f>IFERROR('Tabel 11'!K617/'Tabel 12'!$F617*1000,"nb")</f>
        <v>5.2734086817953783</v>
      </c>
      <c r="M617" s="206">
        <f>IFERROR('Tabel 11'!L617/'Tabel 12'!$F617*1000,"nb")</f>
        <v>0</v>
      </c>
      <c r="N617" s="206">
        <f>IFERROR('Tabel 11'!M617/'Tabel 12'!$F617*1000,"nb")</f>
        <v>7.2004013338448374</v>
      </c>
      <c r="O617" s="206">
        <f>IFERROR('Tabel 11'!N617/'Tabel 12'!$F617*1000,"nb")</f>
        <v>1.8296101749933602</v>
      </c>
      <c r="P617" s="206">
        <f>IFERROR('Tabel 11'!O617/'Tabel 12'!$F617*1000,"nb")</f>
        <v>1.8296101749933602</v>
      </c>
      <c r="Q617" s="206">
        <f>IFERROR('Tabel 11'!P617/'Tabel 12'!$F617*1000,"nb")</f>
        <v>0</v>
      </c>
      <c r="R617" s="206">
        <f>IFERROR('Tabel 11'!Q617/'Tabel 12'!$F617*1000,"nb")</f>
        <v>4.2789270221618914</v>
      </c>
      <c r="S617" s="206">
        <f>IFERROR('Tabel 11'!R617/'Tabel 12'!$F617*1000,"nb")</f>
        <v>16.614040782600998</v>
      </c>
      <c r="T617" s="206">
        <f>IFERROR('Tabel 11'!S617/'Tabel 12'!$F617*1000,"nb")</f>
        <v>15.321509723492786</v>
      </c>
      <c r="U617" s="206">
        <f>IFERROR('Tabel 11'!T617/'Tabel 12'!$F617*1000,"nb")</f>
        <v>0.67282438693304214</v>
      </c>
      <c r="V617" s="206">
        <f>IFERROR('Tabel 11'!U617/'Tabel 12'!$F617*1000,"nb")</f>
        <v>0.61970667217517039</v>
      </c>
      <c r="W617" s="206">
        <f>IFERROR('Tabel 11'!V617/'Tabel 12'!$F617*1000,"nb")</f>
        <v>0</v>
      </c>
      <c r="X617" s="206"/>
      <c r="Y617" s="206">
        <f>IFERROR('Tabel 11'!X617/'Tabel 12'!$F617*1000,"nb")</f>
        <v>4.3674565467583442</v>
      </c>
      <c r="Z617" s="1"/>
    </row>
    <row r="618" spans="4:26" x14ac:dyDescent="0.25">
      <c r="D618" s="1" t="s">
        <v>26</v>
      </c>
      <c r="E618" s="1" t="s">
        <v>27</v>
      </c>
      <c r="F618" s="94">
        <v>33185</v>
      </c>
      <c r="H618" s="206">
        <f>IFERROR('Tabel 11'!G618/'Tabel 12'!$F618*1000,"nb")</f>
        <v>28.567123700467079</v>
      </c>
      <c r="I618" s="206">
        <f>IFERROR('Tabel 11'!H618/'Tabel 12'!$F618*1000,"nb")</f>
        <v>6.6596353774295611</v>
      </c>
      <c r="J618" s="206">
        <f>IFERROR('Tabel 11'!I618/'Tabel 12'!$F618*1000,"nb")</f>
        <v>0.12053638692180202</v>
      </c>
      <c r="K618" s="206">
        <f>IFERROR('Tabel 11'!J618/'Tabel 12'!$F618*1000,"nb")</f>
        <v>0</v>
      </c>
      <c r="L618" s="206">
        <f>IFERROR('Tabel 11'!K618/'Tabel 12'!$F618*1000,"nb")</f>
        <v>2.9531414795841497</v>
      </c>
      <c r="M618" s="206">
        <f>IFERROR('Tabel 11'!L618/'Tabel 12'!$F618*1000,"nb")</f>
        <v>9.0402290191351514E-2</v>
      </c>
      <c r="N618" s="206">
        <f>IFERROR('Tabel 11'!M618/'Tabel 12'!$F618*1000,"nb")</f>
        <v>3.4955552207322587</v>
      </c>
      <c r="O618" s="206">
        <f>IFERROR('Tabel 11'!N618/'Tabel 12'!$F618*1000,"nb")</f>
        <v>1.5067048365225253</v>
      </c>
      <c r="P618" s="206">
        <f>IFERROR('Tabel 11'!O618/'Tabel 12'!$F618*1000,"nb")</f>
        <v>1.5067048365225253</v>
      </c>
      <c r="Q618" s="206">
        <f>IFERROR('Tabel 11'!P618/'Tabel 12'!$F618*1000,"nb")</f>
        <v>0</v>
      </c>
      <c r="R618" s="206">
        <f>IFERROR('Tabel 11'!Q618/'Tabel 12'!$F618*1000,"nb")</f>
        <v>0</v>
      </c>
      <c r="S618" s="206">
        <f>IFERROR('Tabel 11'!R618/'Tabel 12'!$F618*1000,"nb")</f>
        <v>20.400783486514989</v>
      </c>
      <c r="T618" s="206">
        <f>IFERROR('Tabel 11'!S618/'Tabel 12'!$F618*1000,"nb")</f>
        <v>17.387373813469942</v>
      </c>
      <c r="U618" s="206">
        <f>IFERROR('Tabel 11'!T618/'Tabel 12'!$F618*1000,"nb")</f>
        <v>0</v>
      </c>
      <c r="V618" s="206">
        <f>IFERROR('Tabel 11'!U618/'Tabel 12'!$F618*1000,"nb")</f>
        <v>3.0134096730450506</v>
      </c>
      <c r="W618" s="206">
        <f>IFERROR('Tabel 11'!V618/'Tabel 12'!$F618*1000,"nb")</f>
        <v>0</v>
      </c>
      <c r="X618" s="206"/>
      <c r="Y618" s="206">
        <f>IFERROR('Tabel 11'!X618/'Tabel 12'!$F618*1000,"nb")</f>
        <v>2.8928732861232485</v>
      </c>
      <c r="Z618" s="1"/>
    </row>
    <row r="619" spans="4:26" x14ac:dyDescent="0.25">
      <c r="D619" s="1" t="s">
        <v>152</v>
      </c>
      <c r="E619" s="1" t="s">
        <v>153</v>
      </c>
      <c r="F619" s="94">
        <v>47906</v>
      </c>
      <c r="H619" s="206">
        <f>IFERROR('Tabel 11'!G619/'Tabel 12'!$F619*1000,"nb")</f>
        <v>20.915960422494052</v>
      </c>
      <c r="I619" s="206">
        <f>IFERROR('Tabel 11'!H619/'Tabel 12'!$F619*1000,"nb")</f>
        <v>1.857804867866238</v>
      </c>
      <c r="J619" s="206">
        <f>IFERROR('Tabel 11'!I619/'Tabel 12'!$F619*1000,"nb")</f>
        <v>0.96021375193086456</v>
      </c>
      <c r="K619" s="206">
        <f>IFERROR('Tabel 11'!J619/'Tabel 12'!$F619*1000,"nb")</f>
        <v>0.35486160397444999</v>
      </c>
      <c r="L619" s="206">
        <f>IFERROR('Tabel 11'!K619/'Tabel 12'!$F619*1000,"nb")</f>
        <v>0.54272951196092345</v>
      </c>
      <c r="M619" s="206">
        <f>IFERROR('Tabel 11'!L619/'Tabel 12'!$F619*1000,"nb")</f>
        <v>0</v>
      </c>
      <c r="N619" s="206">
        <f>IFERROR('Tabel 11'!M619/'Tabel 12'!$F619*1000,"nb")</f>
        <v>0</v>
      </c>
      <c r="O619" s="206">
        <f>IFERROR('Tabel 11'!N619/'Tabel 12'!$F619*1000,"nb")</f>
        <v>0</v>
      </c>
      <c r="P619" s="206">
        <f>IFERROR('Tabel 11'!O619/'Tabel 12'!$F619*1000,"nb")</f>
        <v>0</v>
      </c>
      <c r="Q619" s="206">
        <f>IFERROR('Tabel 11'!P619/'Tabel 12'!$F619*1000,"nb")</f>
        <v>0</v>
      </c>
      <c r="R619" s="206">
        <f>IFERROR('Tabel 11'!Q619/'Tabel 12'!$F619*1000,"nb")</f>
        <v>1.2942011439068175</v>
      </c>
      <c r="S619" s="206">
        <f>IFERROR('Tabel 11'!R619/'Tabel 12'!$F619*1000,"nb")</f>
        <v>17.763954410720995</v>
      </c>
      <c r="T619" s="206">
        <f>IFERROR('Tabel 11'!S619/'Tabel 12'!$F619*1000,"nb")</f>
        <v>17.346470170751054</v>
      </c>
      <c r="U619" s="206">
        <f>IFERROR('Tabel 11'!T619/'Tabel 12'!$F619*1000,"nb")</f>
        <v>0.41748423996994116</v>
      </c>
      <c r="V619" s="206">
        <f>IFERROR('Tabel 11'!U619/'Tabel 12'!$F619*1000,"nb")</f>
        <v>0</v>
      </c>
      <c r="W619" s="206">
        <f>IFERROR('Tabel 11'!V619/'Tabel 12'!$F619*1000,"nb")</f>
        <v>0</v>
      </c>
      <c r="X619" s="206"/>
      <c r="Y619" s="206">
        <f>IFERROR('Tabel 11'!X619/'Tabel 12'!$F619*1000,"nb")</f>
        <v>5.1976787876257671</v>
      </c>
      <c r="Z619" s="1"/>
    </row>
    <row r="620" spans="4:26" x14ac:dyDescent="0.25">
      <c r="D620" s="1" t="s">
        <v>154</v>
      </c>
      <c r="E620" s="1" t="s">
        <v>155</v>
      </c>
      <c r="F620" s="94">
        <v>24339</v>
      </c>
      <c r="H620" s="206">
        <f>IFERROR('Tabel 11'!G620/'Tabel 12'!$F620*1000,"nb")</f>
        <v>33.321007436624349</v>
      </c>
      <c r="I620" s="206">
        <f>IFERROR('Tabel 11'!H620/'Tabel 12'!$F620*1000,"nb")</f>
        <v>9.3676814988290396</v>
      </c>
      <c r="J620" s="206">
        <f>IFERROR('Tabel 11'!I620/'Tabel 12'!$F620*1000,"nb")</f>
        <v>0</v>
      </c>
      <c r="K620" s="206">
        <f>IFERROR('Tabel 11'!J620/'Tabel 12'!$F620*1000,"nb")</f>
        <v>0</v>
      </c>
      <c r="L620" s="206">
        <f>IFERROR('Tabel 11'!K620/'Tabel 12'!$F620*1000,"nb")</f>
        <v>0.45605817823246642</v>
      </c>
      <c r="M620" s="206">
        <f>IFERROR('Tabel 11'!L620/'Tabel 12'!$F620*1000,"nb")</f>
        <v>0</v>
      </c>
      <c r="N620" s="206">
        <f>IFERROR('Tabel 11'!M620/'Tabel 12'!$F620*1000,"nb")</f>
        <v>8.9116233205965738</v>
      </c>
      <c r="O620" s="206">
        <f>IFERROR('Tabel 11'!N620/'Tabel 12'!$F620*1000,"nb")</f>
        <v>0.78064012490241996</v>
      </c>
      <c r="P620" s="206">
        <f>IFERROR('Tabel 11'!O620/'Tabel 12'!$F620*1000,"nb")</f>
        <v>0.78064012490241996</v>
      </c>
      <c r="Q620" s="206">
        <f>IFERROR('Tabel 11'!P620/'Tabel 12'!$F620*1000,"nb")</f>
        <v>0</v>
      </c>
      <c r="R620" s="206">
        <f>IFERROR('Tabel 11'!Q620/'Tabel 12'!$F620*1000,"nb")</f>
        <v>4.3962364928715223</v>
      </c>
      <c r="S620" s="206">
        <f>IFERROR('Tabel 11'!R620/'Tabel 12'!$F620*1000,"nb")</f>
        <v>18.776449320021364</v>
      </c>
      <c r="T620" s="206">
        <f>IFERROR('Tabel 11'!S620/'Tabel 12'!$F620*1000,"nb")</f>
        <v>18.739471629894407</v>
      </c>
      <c r="U620" s="206">
        <f>IFERROR('Tabel 11'!T620/'Tabel 12'!$F620*1000,"nb")</f>
        <v>1.6434528945314105E-2</v>
      </c>
      <c r="V620" s="206">
        <f>IFERROR('Tabel 11'!U620/'Tabel 12'!$F620*1000,"nb")</f>
        <v>2.0543161181642632E-2</v>
      </c>
      <c r="W620" s="206">
        <f>IFERROR('Tabel 11'!V620/'Tabel 12'!$F620*1000,"nb")</f>
        <v>0</v>
      </c>
      <c r="X620" s="206"/>
      <c r="Y620" s="206">
        <f>IFERROR('Tabel 11'!X620/'Tabel 12'!$F620*1000,"nb")</f>
        <v>1.9310571510744072</v>
      </c>
      <c r="Z620" s="1"/>
    </row>
    <row r="621" spans="4:26" x14ac:dyDescent="0.25">
      <c r="D621" s="1" t="s">
        <v>360</v>
      </c>
      <c r="E621" s="1" t="s">
        <v>361</v>
      </c>
      <c r="F621" s="94">
        <v>39726</v>
      </c>
      <c r="H621" s="206">
        <f>IFERROR('Tabel 11'!G621/'Tabel 12'!$F621*1000,"nb")</f>
        <v>70.885566127976645</v>
      </c>
      <c r="I621" s="206">
        <f>IFERROR('Tabel 11'!H621/'Tabel 12'!$F621*1000,"nb")</f>
        <v>39.01726828777123</v>
      </c>
      <c r="J621" s="206">
        <f>IFERROR('Tabel 11'!I621/'Tabel 12'!$F621*1000,"nb")</f>
        <v>16.135528369329911</v>
      </c>
      <c r="K621" s="206">
        <f>IFERROR('Tabel 11'!J621/'Tabel 12'!$F621*1000,"nb")</f>
        <v>3.3982782057091074</v>
      </c>
      <c r="L621" s="206">
        <f>IFERROR('Tabel 11'!K621/'Tabel 12'!$F621*1000,"nb")</f>
        <v>9.9682827367467137</v>
      </c>
      <c r="M621" s="206">
        <f>IFERROR('Tabel 11'!L621/'Tabel 12'!$F621*1000,"nb")</f>
        <v>6.0162110456627902</v>
      </c>
      <c r="N621" s="206">
        <f>IFERROR('Tabel 11'!M621/'Tabel 12'!$F621*1000,"nb")</f>
        <v>3.4989679303227108</v>
      </c>
      <c r="O621" s="206">
        <f>IFERROR('Tabel 11'!N621/'Tabel 12'!$F621*1000,"nb")</f>
        <v>2.3158636661128731</v>
      </c>
      <c r="P621" s="206">
        <f>IFERROR('Tabel 11'!O621/'Tabel 12'!$F621*1000,"nb")</f>
        <v>2.3158636661128731</v>
      </c>
      <c r="Q621" s="206">
        <f>IFERROR('Tabel 11'!P621/'Tabel 12'!$F621*1000,"nb")</f>
        <v>0</v>
      </c>
      <c r="R621" s="206">
        <f>IFERROR('Tabel 11'!Q621/'Tabel 12'!$F621*1000,"nb")</f>
        <v>8.0551779690882537</v>
      </c>
      <c r="S621" s="206">
        <f>IFERROR('Tabel 11'!R621/'Tabel 12'!$F621*1000,"nb")</f>
        <v>21.49725620500428</v>
      </c>
      <c r="T621" s="206">
        <f>IFERROR('Tabel 11'!S621/'Tabel 12'!$F621*1000,"nb")</f>
        <v>20.314151940794442</v>
      </c>
      <c r="U621" s="206">
        <f>IFERROR('Tabel 11'!T621/'Tabel 12'!$F621*1000,"nb")</f>
        <v>0.55379348537481754</v>
      </c>
      <c r="V621" s="206">
        <f>IFERROR('Tabel 11'!U621/'Tabel 12'!$F621*1000,"nb")</f>
        <v>0.62931077883501996</v>
      </c>
      <c r="W621" s="206">
        <f>IFERROR('Tabel 11'!V621/'Tabel 12'!$F621*1000,"nb")</f>
        <v>0</v>
      </c>
      <c r="X621" s="206"/>
      <c r="Y621" s="206">
        <f>IFERROR('Tabel 11'!X621/'Tabel 12'!$F621*1000,"nb")</f>
        <v>6.8469012737250168</v>
      </c>
      <c r="Z621" s="1"/>
    </row>
    <row r="622" spans="4:26" x14ac:dyDescent="0.25">
      <c r="D622" s="1" t="s">
        <v>518</v>
      </c>
      <c r="E622" s="1" t="s">
        <v>519</v>
      </c>
      <c r="F622" s="94">
        <v>26461</v>
      </c>
      <c r="H622" s="206">
        <f>IFERROR('Tabel 11'!G622/'Tabel 12'!$F622*1000,"nb")</f>
        <v>40.852575488454711</v>
      </c>
      <c r="I622" s="206">
        <f>IFERROR('Tabel 11'!H622/'Tabel 12'!$F622*1000,"nb")</f>
        <v>6.6135066701938703</v>
      </c>
      <c r="J622" s="206">
        <f>IFERROR('Tabel 11'!I622/'Tabel 12'!$F622*1000,"nb")</f>
        <v>0</v>
      </c>
      <c r="K622" s="206">
        <f>IFERROR('Tabel 11'!J622/'Tabel 12'!$F622*1000,"nb")</f>
        <v>0</v>
      </c>
      <c r="L622" s="206">
        <f>IFERROR('Tabel 11'!K622/'Tabel 12'!$F622*1000,"nb")</f>
        <v>3.7791466686822117</v>
      </c>
      <c r="M622" s="206">
        <f>IFERROR('Tabel 11'!L622/'Tabel 12'!$F622*1000,"nb")</f>
        <v>2.8343600015116586</v>
      </c>
      <c r="N622" s="206">
        <f>IFERROR('Tabel 11'!M622/'Tabel 12'!$F622*1000,"nb")</f>
        <v>0</v>
      </c>
      <c r="O622" s="206">
        <f>IFERROR('Tabel 11'!N622/'Tabel 12'!$F622*1000,"nb")</f>
        <v>13.189221873700918</v>
      </c>
      <c r="P622" s="206">
        <f>IFERROR('Tabel 11'!O622/'Tabel 12'!$F622*1000,"nb")</f>
        <v>13.189221873700918</v>
      </c>
      <c r="Q622" s="206">
        <f>IFERROR('Tabel 11'!P622/'Tabel 12'!$F622*1000,"nb")</f>
        <v>0</v>
      </c>
      <c r="R622" s="206">
        <f>IFERROR('Tabel 11'!Q622/'Tabel 12'!$F622*1000,"nb")</f>
        <v>3.8925210687426777</v>
      </c>
      <c r="S622" s="206">
        <f>IFERROR('Tabel 11'!R622/'Tabel 12'!$F622*1000,"nb")</f>
        <v>17.157325875817239</v>
      </c>
      <c r="T622" s="206">
        <f>IFERROR('Tabel 11'!S622/'Tabel 12'!$F622*1000,"nb")</f>
        <v>16.628245342201733</v>
      </c>
      <c r="U622" s="206">
        <f>IFERROR('Tabel 11'!T622/'Tabel 12'!$F622*1000,"nb")</f>
        <v>0.52908053361550966</v>
      </c>
      <c r="V622" s="206">
        <f>IFERROR('Tabel 11'!U622/'Tabel 12'!$F622*1000,"nb")</f>
        <v>0</v>
      </c>
      <c r="W622" s="206">
        <f>IFERROR('Tabel 11'!V622/'Tabel 12'!$F622*1000,"nb")</f>
        <v>0</v>
      </c>
      <c r="X622" s="206"/>
      <c r="Y622" s="206">
        <f>IFERROR('Tabel 11'!X622/'Tabel 12'!$F622*1000,"nb")</f>
        <v>2.0029477344015723</v>
      </c>
      <c r="Z622" s="1"/>
    </row>
    <row r="623" spans="4:26" x14ac:dyDescent="0.25">
      <c r="D623" s="1" t="s">
        <v>156</v>
      </c>
      <c r="E623" s="1" t="s">
        <v>157</v>
      </c>
      <c r="F623" s="94">
        <v>43747</v>
      </c>
      <c r="H623" s="206">
        <f>IFERROR('Tabel 11'!G623/'Tabel 12'!$F623*1000,"nb")</f>
        <v>44.940224472535263</v>
      </c>
      <c r="I623" s="206">
        <f>IFERROR('Tabel 11'!H623/'Tabel 12'!$F623*1000,"nb")</f>
        <v>14.218117813792945</v>
      </c>
      <c r="J623" s="206">
        <f>IFERROR('Tabel 11'!I623/'Tabel 12'!$F623*1000,"nb")</f>
        <v>1.0972180949550827</v>
      </c>
      <c r="K623" s="206">
        <f>IFERROR('Tabel 11'!J623/'Tabel 12'!$F623*1000,"nb")</f>
        <v>0</v>
      </c>
      <c r="L623" s="206">
        <f>IFERROR('Tabel 11'!K623/'Tabel 12'!$F623*1000,"nb")</f>
        <v>7.63480924406245</v>
      </c>
      <c r="M623" s="206">
        <f>IFERROR('Tabel 11'!L623/'Tabel 12'!$F623*1000,"nb")</f>
        <v>0</v>
      </c>
      <c r="N623" s="206">
        <f>IFERROR('Tabel 11'!M623/'Tabel 12'!$F623*1000,"nb")</f>
        <v>5.4860904747754136</v>
      </c>
      <c r="O623" s="206">
        <f>IFERROR('Tabel 11'!N623/'Tabel 12'!$F623*1000,"nb")</f>
        <v>9.3492125174297662</v>
      </c>
      <c r="P623" s="206">
        <f>IFERROR('Tabel 11'!O623/'Tabel 12'!$F623*1000,"nb")</f>
        <v>3.1545020229958625</v>
      </c>
      <c r="Q623" s="206">
        <f>IFERROR('Tabel 11'!P623/'Tabel 12'!$F623*1000,"nb")</f>
        <v>6.1947104944339042</v>
      </c>
      <c r="R623" s="206">
        <f>IFERROR('Tabel 11'!Q623/'Tabel 12'!$F623*1000,"nb")</f>
        <v>5.6689601572679269</v>
      </c>
      <c r="S623" s="206">
        <f>IFERROR('Tabel 11'!R623/'Tabel 12'!$F623*1000,"nb")</f>
        <v>15.703933984044619</v>
      </c>
      <c r="T623" s="206">
        <f>IFERROR('Tabel 11'!S623/'Tabel 12'!$F623*1000,"nb")</f>
        <v>15.132466226255515</v>
      </c>
      <c r="U623" s="206">
        <f>IFERROR('Tabel 11'!T623/'Tabel 12'!$F623*1000,"nb")</f>
        <v>0.57146775778910552</v>
      </c>
      <c r="V623" s="206">
        <f>IFERROR('Tabel 11'!U623/'Tabel 12'!$F623*1000,"nb")</f>
        <v>0</v>
      </c>
      <c r="W623" s="206">
        <f>IFERROR('Tabel 11'!V623/'Tabel 12'!$F623*1000,"nb")</f>
        <v>0</v>
      </c>
      <c r="X623" s="206"/>
      <c r="Y623" s="206">
        <f>IFERROR('Tabel 11'!X623/'Tabel 12'!$F623*1000,"nb")</f>
        <v>1.4629574599401103</v>
      </c>
      <c r="Z623" s="1"/>
    </row>
    <row r="624" spans="4:26" x14ac:dyDescent="0.25">
      <c r="D624" s="1" t="s">
        <v>158</v>
      </c>
      <c r="E624" s="1" t="s">
        <v>159</v>
      </c>
      <c r="F624" s="94">
        <v>36055</v>
      </c>
      <c r="H624" s="206">
        <f>IFERROR('Tabel 11'!G624/'Tabel 12'!$F624*1000,"nb")</f>
        <v>45.818887810289837</v>
      </c>
      <c r="I624" s="206">
        <f>IFERROR('Tabel 11'!H624/'Tabel 12'!$F624*1000,"nb")</f>
        <v>7.2389405075578974</v>
      </c>
      <c r="J624" s="206">
        <f>IFERROR('Tabel 11'!I624/'Tabel 12'!$F624*1000,"nb")</f>
        <v>1.0816807654971572</v>
      </c>
      <c r="K624" s="206">
        <f>IFERROR('Tabel 11'!J624/'Tabel 12'!$F624*1000,"nb")</f>
        <v>5.5470808487033701E-2</v>
      </c>
      <c r="L624" s="206">
        <f>IFERROR('Tabel 11'!K624/'Tabel 12'!$F624*1000,"nb")</f>
        <v>3.4752461517126609</v>
      </c>
      <c r="M624" s="206">
        <f>IFERROR('Tabel 11'!L624/'Tabel 12'!$F624*1000,"nb")</f>
        <v>0</v>
      </c>
      <c r="N624" s="206">
        <f>IFERROR('Tabel 11'!M624/'Tabel 12'!$F624*1000,"nb")</f>
        <v>2.6265427818610458</v>
      </c>
      <c r="O624" s="206">
        <f>IFERROR('Tabel 11'!N624/'Tabel 12'!$F624*1000,"nb")</f>
        <v>0.44376646789626961</v>
      </c>
      <c r="P624" s="206">
        <f>IFERROR('Tabel 11'!O624/'Tabel 12'!$F624*1000,"nb")</f>
        <v>0.44376646789626961</v>
      </c>
      <c r="Q624" s="206">
        <f>IFERROR('Tabel 11'!P624/'Tabel 12'!$F624*1000,"nb")</f>
        <v>0</v>
      </c>
      <c r="R624" s="206">
        <f>IFERROR('Tabel 11'!Q624/'Tabel 12'!$F624*1000,"nb")</f>
        <v>13.867702121758425</v>
      </c>
      <c r="S624" s="206">
        <f>IFERROR('Tabel 11'!R624/'Tabel 12'!$F624*1000,"nb")</f>
        <v>24.268478713077243</v>
      </c>
      <c r="T624" s="206">
        <f>IFERROR('Tabel 11'!S624/'Tabel 12'!$F624*1000,"nb")</f>
        <v>23.796976840937457</v>
      </c>
      <c r="U624" s="206">
        <f>IFERROR('Tabel 11'!T624/'Tabel 12'!$F624*1000,"nb")</f>
        <v>0.47150187213978645</v>
      </c>
      <c r="V624" s="206">
        <f>IFERROR('Tabel 11'!U624/'Tabel 12'!$F624*1000,"nb")</f>
        <v>0</v>
      </c>
      <c r="W624" s="206">
        <f>IFERROR('Tabel 11'!V624/'Tabel 12'!$F624*1000,"nb")</f>
        <v>0.41603106365275278</v>
      </c>
      <c r="X624" s="206"/>
      <c r="Y624" s="206">
        <f>IFERROR('Tabel 11'!X624/'Tabel 12'!$F624*1000,"nb")</f>
        <v>5.3529330189987521</v>
      </c>
      <c r="Z624" s="1"/>
    </row>
    <row r="625" spans="1:26" x14ac:dyDescent="0.25">
      <c r="D625" s="1" t="s">
        <v>698</v>
      </c>
      <c r="E625" s="1" t="s">
        <v>699</v>
      </c>
      <c r="F625" s="94">
        <v>27297</v>
      </c>
      <c r="H625" s="206">
        <f>IFERROR('Tabel 11'!G625/'Tabel 12'!$F625*1000,"nb")</f>
        <v>11.722899952375718</v>
      </c>
      <c r="I625" s="206">
        <f>IFERROR('Tabel 11'!H625/'Tabel 12'!$F625*1000,"nb")</f>
        <v>1.9049712422610545</v>
      </c>
      <c r="J625" s="206">
        <f>IFERROR('Tabel 11'!I625/'Tabel 12'!$F625*1000,"nb")</f>
        <v>1.7584349928563578</v>
      </c>
      <c r="K625" s="206">
        <f>IFERROR('Tabel 11'!J625/'Tabel 12'!$F625*1000,"nb")</f>
        <v>0</v>
      </c>
      <c r="L625" s="206">
        <f>IFERROR('Tabel 11'!K625/'Tabel 12'!$F625*1000,"nb")</f>
        <v>0</v>
      </c>
      <c r="M625" s="206">
        <f>IFERROR('Tabel 11'!L625/'Tabel 12'!$F625*1000,"nb")</f>
        <v>0</v>
      </c>
      <c r="N625" s="206">
        <f>IFERROR('Tabel 11'!M625/'Tabel 12'!$F625*1000,"nb")</f>
        <v>0.14653624940469648</v>
      </c>
      <c r="O625" s="206">
        <f>IFERROR('Tabel 11'!N625/'Tabel 12'!$F625*1000,"nb")</f>
        <v>0</v>
      </c>
      <c r="P625" s="206">
        <f>IFERROR('Tabel 11'!O625/'Tabel 12'!$F625*1000,"nb")</f>
        <v>0</v>
      </c>
      <c r="Q625" s="206">
        <f>IFERROR('Tabel 11'!P625/'Tabel 12'!$F625*1000,"nb")</f>
        <v>0</v>
      </c>
      <c r="R625" s="206">
        <f>IFERROR('Tabel 11'!Q625/'Tabel 12'!$F625*1000,"nb")</f>
        <v>1.7950690552075319</v>
      </c>
      <c r="S625" s="206">
        <f>IFERROR('Tabel 11'!R625/'Tabel 12'!$F625*1000,"nb")</f>
        <v>8.0228596549071316</v>
      </c>
      <c r="T625" s="206">
        <f>IFERROR('Tabel 11'!S625/'Tabel 12'!$F625*1000,"nb")</f>
        <v>7.5466168443418686</v>
      </c>
      <c r="U625" s="206">
        <f>IFERROR('Tabel 11'!T625/'Tabel 12'!$F625*1000,"nb")</f>
        <v>0.47624281056526363</v>
      </c>
      <c r="V625" s="206">
        <f>IFERROR('Tabel 11'!U625/'Tabel 12'!$F625*1000,"nb")</f>
        <v>0</v>
      </c>
      <c r="W625" s="206">
        <f>IFERROR('Tabel 11'!V625/'Tabel 12'!$F625*1000,"nb")</f>
        <v>0</v>
      </c>
      <c r="X625" s="206"/>
      <c r="Y625" s="206">
        <f>IFERROR('Tabel 11'!X625/'Tabel 12'!$F625*1000,"nb")</f>
        <v>0.10990218705352237</v>
      </c>
      <c r="Z625" s="1"/>
    </row>
    <row r="626" spans="1:26" x14ac:dyDescent="0.25">
      <c r="D626" s="1" t="s">
        <v>700</v>
      </c>
      <c r="E626" s="1" t="s">
        <v>701</v>
      </c>
      <c r="F626" s="94">
        <v>43885</v>
      </c>
      <c r="H626" s="206">
        <f>IFERROR('Tabel 11'!G626/'Tabel 12'!$F626*1000,"nb")</f>
        <v>31.149595533781476</v>
      </c>
      <c r="I626" s="206">
        <f>IFERROR('Tabel 11'!H626/'Tabel 12'!$F626*1000,"nb")</f>
        <v>9.5932550985530352</v>
      </c>
      <c r="J626" s="206">
        <f>IFERROR('Tabel 11'!I626/'Tabel 12'!$F626*1000,"nb")</f>
        <v>0.54688390110516127</v>
      </c>
      <c r="K626" s="206">
        <f>IFERROR('Tabel 11'!J626/'Tabel 12'!$F626*1000,"nb")</f>
        <v>0</v>
      </c>
      <c r="L626" s="206">
        <f>IFERROR('Tabel 11'!K626/'Tabel 12'!$F626*1000,"nb")</f>
        <v>4.7396604762447305</v>
      </c>
      <c r="M626" s="206">
        <f>IFERROR('Tabel 11'!L626/'Tabel 12'!$F626*1000,"nb")</f>
        <v>0</v>
      </c>
      <c r="N626" s="206">
        <f>IFERROR('Tabel 11'!M626/'Tabel 12'!$F626*1000,"nb")</f>
        <v>4.306710721203145</v>
      </c>
      <c r="O626" s="206">
        <f>IFERROR('Tabel 11'!N626/'Tabel 12'!$F626*1000,"nb")</f>
        <v>5.3776916942007515</v>
      </c>
      <c r="P626" s="206">
        <f>IFERROR('Tabel 11'!O626/'Tabel 12'!$F626*1000,"nb")</f>
        <v>0.56967073031787629</v>
      </c>
      <c r="Q626" s="206">
        <f>IFERROR('Tabel 11'!P626/'Tabel 12'!$F626*1000,"nb")</f>
        <v>4.8080209638828757</v>
      </c>
      <c r="R626" s="206">
        <f>IFERROR('Tabel 11'!Q626/'Tabel 12'!$F626*1000,"nb")</f>
        <v>0.43294975504158595</v>
      </c>
      <c r="S626" s="206">
        <f>IFERROR('Tabel 11'!R626/'Tabel 12'!$F626*1000,"nb")</f>
        <v>15.745698985986101</v>
      </c>
      <c r="T626" s="206">
        <f>IFERROR('Tabel 11'!S626/'Tabel 12'!$F626*1000,"nb")</f>
        <v>15.153241426455509</v>
      </c>
      <c r="U626" s="206">
        <f>IFERROR('Tabel 11'!T626/'Tabel 12'!$F626*1000,"nb")</f>
        <v>0.59245755953059132</v>
      </c>
      <c r="V626" s="206">
        <f>IFERROR('Tabel 11'!U626/'Tabel 12'!$F626*1000,"nb")</f>
        <v>0</v>
      </c>
      <c r="W626" s="206">
        <f>IFERROR('Tabel 11'!V626/'Tabel 12'!$F626*1000,"nb")</f>
        <v>0</v>
      </c>
      <c r="X626" s="206"/>
      <c r="Y626" s="206">
        <f>IFERROR('Tabel 11'!X626/'Tabel 12'!$F626*1000,"nb")</f>
        <v>2.643272188674946</v>
      </c>
      <c r="Z626" s="1"/>
    </row>
    <row r="627" spans="1:26" x14ac:dyDescent="0.25">
      <c r="D627" s="1" t="s">
        <v>253</v>
      </c>
      <c r="E627" s="1" t="s">
        <v>254</v>
      </c>
      <c r="F627" s="94">
        <v>43425</v>
      </c>
      <c r="H627" s="206">
        <f>IFERROR('Tabel 11'!G627/'Tabel 12'!$F627*1000,"nb")</f>
        <v>63.788140472078297</v>
      </c>
      <c r="I627" s="206">
        <f>IFERROR('Tabel 11'!H627/'Tabel 12'!$F627*1000,"nb")</f>
        <v>33.114565342544616</v>
      </c>
      <c r="J627" s="206">
        <f>IFERROR('Tabel 11'!I627/'Tabel 12'!$F627*1000,"nb")</f>
        <v>16.488198042602189</v>
      </c>
      <c r="K627" s="206">
        <f>IFERROR('Tabel 11'!J627/'Tabel 12'!$F627*1000,"nb")</f>
        <v>7.4381116868163506</v>
      </c>
      <c r="L627" s="206">
        <f>IFERROR('Tabel 11'!K627/'Tabel 12'!$F627*1000,"nb")</f>
        <v>4.1220495106505473</v>
      </c>
      <c r="M627" s="206">
        <f>IFERROR('Tabel 11'!L627/'Tabel 12'!$F627*1000,"nb")</f>
        <v>0.11514104778353483</v>
      </c>
      <c r="N627" s="206">
        <f>IFERROR('Tabel 11'!M627/'Tabel 12'!$F627*1000,"nb")</f>
        <v>4.9510650546919974</v>
      </c>
      <c r="O627" s="206">
        <f>IFERROR('Tabel 11'!N627/'Tabel 12'!$F627*1000,"nb")</f>
        <v>1.496833621185953</v>
      </c>
      <c r="P627" s="206">
        <f>IFERROR('Tabel 11'!O627/'Tabel 12'!$F627*1000,"nb")</f>
        <v>1.496833621185953</v>
      </c>
      <c r="Q627" s="206">
        <f>IFERROR('Tabel 11'!P627/'Tabel 12'!$F627*1000,"nb")</f>
        <v>0</v>
      </c>
      <c r="R627" s="206">
        <f>IFERROR('Tabel 11'!Q627/'Tabel 12'!$F627*1000,"nb")</f>
        <v>4.2371905584340821</v>
      </c>
      <c r="S627" s="206">
        <f>IFERROR('Tabel 11'!R627/'Tabel 12'!$F627*1000,"nb")</f>
        <v>24.939550949913645</v>
      </c>
      <c r="T627" s="206">
        <f>IFERROR('Tabel 11'!S627/'Tabel 12'!$F627*1000,"nb")</f>
        <v>22.890040299366724</v>
      </c>
      <c r="U627" s="206">
        <f>IFERROR('Tabel 11'!T627/'Tabel 12'!$F627*1000,"nb")</f>
        <v>2.0495106505469196</v>
      </c>
      <c r="V627" s="206">
        <f>IFERROR('Tabel 11'!U627/'Tabel 12'!$F627*1000,"nb")</f>
        <v>0</v>
      </c>
      <c r="W627" s="206">
        <f>IFERROR('Tabel 11'!V627/'Tabel 12'!$F627*1000,"nb")</f>
        <v>0</v>
      </c>
      <c r="X627" s="206"/>
      <c r="Y627" s="206">
        <f>IFERROR('Tabel 11'!X627/'Tabel 12'!$F627*1000,"nb")</f>
        <v>3.6845135290731146</v>
      </c>
      <c r="Z627" s="1"/>
    </row>
    <row r="628" spans="1:26" x14ac:dyDescent="0.25">
      <c r="D628" s="1" t="s">
        <v>194</v>
      </c>
      <c r="E628" s="1" t="s">
        <v>195</v>
      </c>
      <c r="F628" s="94">
        <v>38209</v>
      </c>
      <c r="H628" s="206">
        <f>IFERROR('Tabel 11'!G628/'Tabel 12'!$F628*1000,"nb")</f>
        <v>117.72095579575492</v>
      </c>
      <c r="I628" s="206">
        <f>IFERROR('Tabel 11'!H628/'Tabel 12'!$F628*1000,"nb")</f>
        <v>82.88623099269806</v>
      </c>
      <c r="J628" s="206">
        <f>IFERROR('Tabel 11'!I628/'Tabel 12'!$F628*1000,"nb")</f>
        <v>28.213248187599778</v>
      </c>
      <c r="K628" s="206">
        <f>IFERROR('Tabel 11'!J628/'Tabel 12'!$F628*1000,"nb")</f>
        <v>0.60195241958700829</v>
      </c>
      <c r="L628" s="206">
        <f>IFERROR('Tabel 11'!K628/'Tabel 12'!$F628*1000,"nb")</f>
        <v>1.3609359051532361</v>
      </c>
      <c r="M628" s="206">
        <f>IFERROR('Tabel 11'!L628/'Tabel 12'!$F628*1000,"nb")</f>
        <v>26.328875395849145</v>
      </c>
      <c r="N628" s="206">
        <f>IFERROR('Tabel 11'!M628/'Tabel 12'!$F628*1000,"nb")</f>
        <v>26.381219084508889</v>
      </c>
      <c r="O628" s="206">
        <f>IFERROR('Tabel 11'!N628/'Tabel 12'!$F628*1000,"nb")</f>
        <v>4.4492135360778873</v>
      </c>
      <c r="P628" s="206">
        <f>IFERROR('Tabel 11'!O628/'Tabel 12'!$F628*1000,"nb")</f>
        <v>4.3968698474181469</v>
      </c>
      <c r="Q628" s="206">
        <f>IFERROR('Tabel 11'!P628/'Tabel 12'!$F628*1000,"nb")</f>
        <v>5.2343688659739852E-2</v>
      </c>
      <c r="R628" s="206">
        <f>IFERROR('Tabel 11'!Q628/'Tabel 12'!$F628*1000,"nb")</f>
        <v>9.1863173597843435</v>
      </c>
      <c r="S628" s="206">
        <f>IFERROR('Tabel 11'!R628/'Tabel 12'!$F628*1000,"nb")</f>
        <v>21.19919390719464</v>
      </c>
      <c r="T628" s="206">
        <f>IFERROR('Tabel 11'!S628/'Tabel 12'!$F628*1000,"nb")</f>
        <v>20.178491978329713</v>
      </c>
      <c r="U628" s="206">
        <f>IFERROR('Tabel 11'!T628/'Tabel 12'!$F628*1000,"nb")</f>
        <v>0.81132717422596767</v>
      </c>
      <c r="V628" s="206">
        <f>IFERROR('Tabel 11'!U628/'Tabel 12'!$F628*1000,"nb")</f>
        <v>0.20937475463895941</v>
      </c>
      <c r="W628" s="206">
        <f>IFERROR('Tabel 11'!V628/'Tabel 12'!$F628*1000,"nb")</f>
        <v>0</v>
      </c>
      <c r="X628" s="206"/>
      <c r="Y628" s="206">
        <f>IFERROR('Tabel 11'!X628/'Tabel 12'!$F628*1000,"nb")</f>
        <v>9.500379491742784</v>
      </c>
      <c r="Z628" s="1"/>
    </row>
    <row r="629" spans="1:26" x14ac:dyDescent="0.25">
      <c r="D629" s="1" t="s">
        <v>520</v>
      </c>
      <c r="E629" s="1" t="s">
        <v>521</v>
      </c>
      <c r="F629" s="94">
        <v>22685</v>
      </c>
      <c r="H629" s="206">
        <f>IFERROR('Tabel 11'!G629/'Tabel 12'!$F629*1000,"nb")</f>
        <v>36.543971787524796</v>
      </c>
      <c r="I629" s="206">
        <f>IFERROR('Tabel 11'!H629/'Tabel 12'!$F629*1000,"nb")</f>
        <v>6.7004628609213137</v>
      </c>
      <c r="J629" s="206">
        <f>IFERROR('Tabel 11'!I629/'Tabel 12'!$F629*1000,"nb")</f>
        <v>0</v>
      </c>
      <c r="K629" s="206">
        <f>IFERROR('Tabel 11'!J629/'Tabel 12'!$F629*1000,"nb")</f>
        <v>0.30857394754242895</v>
      </c>
      <c r="L629" s="206">
        <f>IFERROR('Tabel 11'!K629/'Tabel 12'!$F629*1000,"nb")</f>
        <v>2.2481816178091254</v>
      </c>
      <c r="M629" s="206">
        <f>IFERROR('Tabel 11'!L629/'Tabel 12'!$F629*1000,"nb")</f>
        <v>0</v>
      </c>
      <c r="N629" s="206">
        <f>IFERROR('Tabel 11'!M629/'Tabel 12'!$F629*1000,"nb")</f>
        <v>4.1437072955697598</v>
      </c>
      <c r="O629" s="206">
        <f>IFERROR('Tabel 11'!N629/'Tabel 12'!$F629*1000,"nb")</f>
        <v>4.6286092131364338</v>
      </c>
      <c r="P629" s="206">
        <f>IFERROR('Tabel 11'!O629/'Tabel 12'!$F629*1000,"nb")</f>
        <v>4.0555433105576366</v>
      </c>
      <c r="Q629" s="206">
        <f>IFERROR('Tabel 11'!P629/'Tabel 12'!$F629*1000,"nb")</f>
        <v>0.57306590257879653</v>
      </c>
      <c r="R629" s="206">
        <f>IFERROR('Tabel 11'!Q629/'Tabel 12'!$F629*1000,"nb")</f>
        <v>5.7747410182940264</v>
      </c>
      <c r="S629" s="206">
        <f>IFERROR('Tabel 11'!R629/'Tabel 12'!$F629*1000,"nb")</f>
        <v>19.440158695173022</v>
      </c>
      <c r="T629" s="206">
        <f>IFERROR('Tabel 11'!S629/'Tabel 12'!$F629*1000,"nb")</f>
        <v>18.646682830063916</v>
      </c>
      <c r="U629" s="206">
        <f>IFERROR('Tabel 11'!T629/'Tabel 12'!$F629*1000,"nb")</f>
        <v>0.79347586510910295</v>
      </c>
      <c r="V629" s="206">
        <f>IFERROR('Tabel 11'!U629/'Tabel 12'!$F629*1000,"nb")</f>
        <v>0</v>
      </c>
      <c r="W629" s="206">
        <f>IFERROR('Tabel 11'!V629/'Tabel 12'!$F629*1000,"nb")</f>
        <v>0</v>
      </c>
      <c r="X629" s="206"/>
      <c r="Y629" s="206">
        <f>IFERROR('Tabel 11'!X629/'Tabel 12'!$F629*1000,"nb")</f>
        <v>2.2040996253030638</v>
      </c>
      <c r="Z629" s="1"/>
    </row>
    <row r="630" spans="1:26" x14ac:dyDescent="0.25">
      <c r="D630" s="1" t="s">
        <v>702</v>
      </c>
      <c r="E630" s="1" t="s">
        <v>703</v>
      </c>
      <c r="F630" s="94">
        <v>34872</v>
      </c>
      <c r="H630" s="206">
        <f>IFERROR('Tabel 11'!G630/'Tabel 12'!$F630*1000,"nb")</f>
        <v>22.768983711860518</v>
      </c>
      <c r="I630" s="206">
        <f>IFERROR('Tabel 11'!H630/'Tabel 12'!$F630*1000,"nb")</f>
        <v>1.1183757742601514</v>
      </c>
      <c r="J630" s="206">
        <f>IFERROR('Tabel 11'!I630/'Tabel 12'!$F630*1000,"nb")</f>
        <v>0</v>
      </c>
      <c r="K630" s="206">
        <f>IFERROR('Tabel 11'!J630/'Tabel 12'!$F630*1000,"nb")</f>
        <v>0</v>
      </c>
      <c r="L630" s="206">
        <f>IFERROR('Tabel 11'!K630/'Tabel 12'!$F630*1000,"nb")</f>
        <v>1.1183757742601514</v>
      </c>
      <c r="M630" s="206">
        <f>IFERROR('Tabel 11'!L630/'Tabel 12'!$F630*1000,"nb")</f>
        <v>0</v>
      </c>
      <c r="N630" s="206">
        <f>IFERROR('Tabel 11'!M630/'Tabel 12'!$F630*1000,"nb")</f>
        <v>0</v>
      </c>
      <c r="O630" s="206">
        <f>IFERROR('Tabel 11'!N630/'Tabel 12'!$F630*1000,"nb")</f>
        <v>2.2367515485203029</v>
      </c>
      <c r="P630" s="206">
        <f>IFERROR('Tabel 11'!O630/'Tabel 12'!$F630*1000,"nb")</f>
        <v>2.2367515485203029</v>
      </c>
      <c r="Q630" s="206">
        <f>IFERROR('Tabel 11'!P630/'Tabel 12'!$F630*1000,"nb")</f>
        <v>0</v>
      </c>
      <c r="R630" s="206">
        <f>IFERROR('Tabel 11'!Q630/'Tabel 12'!$F630*1000,"nb")</f>
        <v>4.8749713236980954</v>
      </c>
      <c r="S630" s="206">
        <f>IFERROR('Tabel 11'!R630/'Tabel 12'!$F630*1000,"nb")</f>
        <v>14.538885065381969</v>
      </c>
      <c r="T630" s="206">
        <f>IFERROR('Tabel 11'!S630/'Tabel 12'!$F630*1000,"nb")</f>
        <v>14.051387933012158</v>
      </c>
      <c r="U630" s="206">
        <f>IFERROR('Tabel 11'!T630/'Tabel 12'!$F630*1000,"nb")</f>
        <v>0.48749713236980957</v>
      </c>
      <c r="V630" s="206">
        <f>IFERROR('Tabel 11'!U630/'Tabel 12'!$F630*1000,"nb")</f>
        <v>0</v>
      </c>
      <c r="W630" s="206">
        <f>IFERROR('Tabel 11'!V630/'Tabel 12'!$F630*1000,"nb")</f>
        <v>0</v>
      </c>
      <c r="X630" s="206"/>
      <c r="Y630" s="206">
        <f>IFERROR('Tabel 11'!X630/'Tabel 12'!$F630*1000,"nb")</f>
        <v>1.347786189493003</v>
      </c>
      <c r="Z630" s="1"/>
    </row>
    <row r="631" spans="1:26" x14ac:dyDescent="0.25">
      <c r="D631" s="1" t="s">
        <v>471</v>
      </c>
      <c r="E631" s="1" t="s">
        <v>472</v>
      </c>
      <c r="F631" s="94">
        <v>48432</v>
      </c>
      <c r="H631" s="206">
        <f>IFERROR('Tabel 11'!G631/'Tabel 12'!$F631*1000,"nb")</f>
        <v>23.641394119590355</v>
      </c>
      <c r="I631" s="206">
        <f>IFERROR('Tabel 11'!H631/'Tabel 12'!$F631*1000,"nb")</f>
        <v>4.8108688470432766</v>
      </c>
      <c r="J631" s="206">
        <f>IFERROR('Tabel 11'!I631/'Tabel 12'!$F631*1000,"nb")</f>
        <v>2.4157581764122895</v>
      </c>
      <c r="K631" s="206">
        <f>IFERROR('Tabel 11'!J631/'Tabel 12'!$F631*1000,"nb")</f>
        <v>4.1295011562603234E-2</v>
      </c>
      <c r="L631" s="206">
        <f>IFERROR('Tabel 11'!K631/'Tabel 12'!$F631*1000,"nb")</f>
        <v>0.97043277172117615</v>
      </c>
      <c r="M631" s="206">
        <f>IFERROR('Tabel 11'!L631/'Tabel 12'!$F631*1000,"nb")</f>
        <v>0</v>
      </c>
      <c r="N631" s="206">
        <f>IFERROR('Tabel 11'!M631/'Tabel 12'!$F631*1000,"nb")</f>
        <v>1.3833828873472083</v>
      </c>
      <c r="O631" s="206">
        <f>IFERROR('Tabel 11'!N631/'Tabel 12'!$F631*1000,"nb")</f>
        <v>2.1060455896927652</v>
      </c>
      <c r="P631" s="206">
        <f>IFERROR('Tabel 11'!O631/'Tabel 12'!$F631*1000,"nb")</f>
        <v>2.1060455896927652</v>
      </c>
      <c r="Q631" s="206">
        <f>IFERROR('Tabel 11'!P631/'Tabel 12'!$F631*1000,"nb")</f>
        <v>0</v>
      </c>
      <c r="R631" s="206">
        <f>IFERROR('Tabel 11'!Q631/'Tabel 12'!$F631*1000,"nb")</f>
        <v>0.30971258671952429</v>
      </c>
      <c r="S631" s="206">
        <f>IFERROR('Tabel 11'!R631/'Tabel 12'!$F631*1000,"nb")</f>
        <v>16.414767096134788</v>
      </c>
      <c r="T631" s="206">
        <f>IFERROR('Tabel 11'!S631/'Tabel 12'!$F631*1000,"nb")</f>
        <v>15.382391807069707</v>
      </c>
      <c r="U631" s="206">
        <f>IFERROR('Tabel 11'!T631/'Tabel 12'!$F631*1000,"nb")</f>
        <v>1.032375289065081</v>
      </c>
      <c r="V631" s="206">
        <f>IFERROR('Tabel 11'!U631/'Tabel 12'!$F631*1000,"nb")</f>
        <v>0</v>
      </c>
      <c r="W631" s="206">
        <f>IFERROR('Tabel 11'!V631/'Tabel 12'!$F631*1000,"nb")</f>
        <v>0</v>
      </c>
      <c r="X631" s="206"/>
      <c r="Y631" s="206">
        <f>IFERROR('Tabel 11'!X631/'Tabel 12'!$F631*1000,"nb")</f>
        <v>0.97043277172117615</v>
      </c>
      <c r="Z631" s="1"/>
    </row>
    <row r="632" spans="1:26" x14ac:dyDescent="0.25">
      <c r="D632" s="1" t="s">
        <v>160</v>
      </c>
      <c r="E632" s="1" t="s">
        <v>161</v>
      </c>
      <c r="F632" s="94">
        <v>34992</v>
      </c>
      <c r="H632" s="206">
        <f>IFERROR('Tabel 11'!G632/'Tabel 12'!$F632*1000,"nb")</f>
        <v>44.381572930955649</v>
      </c>
      <c r="I632" s="206">
        <f>IFERROR('Tabel 11'!H632/'Tabel 12'!$F632*1000,"nb")</f>
        <v>13.917466849565615</v>
      </c>
      <c r="J632" s="206">
        <f>IFERROR('Tabel 11'!I632/'Tabel 12'!$F632*1000,"nb")</f>
        <v>6.1156835848193873</v>
      </c>
      <c r="K632" s="206">
        <f>IFERROR('Tabel 11'!J632/'Tabel 12'!$F632*1000,"nb")</f>
        <v>1.6003657978966621</v>
      </c>
      <c r="L632" s="206">
        <f>IFERROR('Tabel 11'!K632/'Tabel 12'!$F632*1000,"nb")</f>
        <v>0</v>
      </c>
      <c r="M632" s="206">
        <f>IFERROR('Tabel 11'!L632/'Tabel 12'!$F632*1000,"nb")</f>
        <v>0</v>
      </c>
      <c r="N632" s="206">
        <f>IFERROR('Tabel 11'!M632/'Tabel 12'!$F632*1000,"nb")</f>
        <v>6.2014174668495654</v>
      </c>
      <c r="O632" s="206">
        <f>IFERROR('Tabel 11'!N632/'Tabel 12'!$F632*1000,"nb")</f>
        <v>2.2862368541380889</v>
      </c>
      <c r="P632" s="206">
        <f>IFERROR('Tabel 11'!O632/'Tabel 12'!$F632*1000,"nb")</f>
        <v>2.2862368541380889</v>
      </c>
      <c r="Q632" s="206">
        <f>IFERROR('Tabel 11'!P632/'Tabel 12'!$F632*1000,"nb")</f>
        <v>0</v>
      </c>
      <c r="R632" s="206">
        <f>IFERROR('Tabel 11'!Q632/'Tabel 12'!$F632*1000,"nb")</f>
        <v>6.2585733882030183</v>
      </c>
      <c r="S632" s="206">
        <f>IFERROR('Tabel 11'!R632/'Tabel 12'!$F632*1000,"nb")</f>
        <v>21.919295839048925</v>
      </c>
      <c r="T632" s="206">
        <f>IFERROR('Tabel 11'!S632/'Tabel 12'!$F632*1000,"nb")</f>
        <v>20.6904435299497</v>
      </c>
      <c r="U632" s="206">
        <f>IFERROR('Tabel 11'!T632/'Tabel 12'!$F632*1000,"nb")</f>
        <v>1.2288523090992227</v>
      </c>
      <c r="V632" s="206">
        <f>IFERROR('Tabel 11'!U632/'Tabel 12'!$F632*1000,"nb")</f>
        <v>0</v>
      </c>
      <c r="W632" s="206">
        <f>IFERROR('Tabel 11'!V632/'Tabel 12'!$F632*1000,"nb")</f>
        <v>0</v>
      </c>
      <c r="X632" s="206"/>
      <c r="Y632" s="206">
        <f>IFERROR('Tabel 11'!X632/'Tabel 12'!$F632*1000,"nb")</f>
        <v>1.4574759945130316</v>
      </c>
      <c r="Z632" s="1"/>
    </row>
    <row r="633" spans="1:26" x14ac:dyDescent="0.25">
      <c r="D633" s="1" t="s">
        <v>79</v>
      </c>
      <c r="E633" s="1" t="s">
        <v>80</v>
      </c>
      <c r="F633" s="94">
        <v>46090</v>
      </c>
      <c r="H633" s="206">
        <f>IFERROR('Tabel 11'!G633/'Tabel 12'!$F633*1000,"nb")</f>
        <v>71.251898459535695</v>
      </c>
      <c r="I633" s="206">
        <f>IFERROR('Tabel 11'!H633/'Tabel 12'!$F633*1000,"nb")</f>
        <v>31.829030158385763</v>
      </c>
      <c r="J633" s="206">
        <f>IFERROR('Tabel 11'!I633/'Tabel 12'!$F633*1000,"nb")</f>
        <v>15.816880017357343</v>
      </c>
      <c r="K633" s="206">
        <f>IFERROR('Tabel 11'!J633/'Tabel 12'!$F633*1000,"nb")</f>
        <v>2.1696680407897594E-2</v>
      </c>
      <c r="L633" s="206">
        <f>IFERROR('Tabel 11'!K633/'Tabel 12'!$F633*1000,"nb")</f>
        <v>7.9192883488826205</v>
      </c>
      <c r="M633" s="206">
        <f>IFERROR('Tabel 11'!L633/'Tabel 12'!$F633*1000,"nb")</f>
        <v>0</v>
      </c>
      <c r="N633" s="206">
        <f>IFERROR('Tabel 11'!M633/'Tabel 12'!$F633*1000,"nb")</f>
        <v>8.0711651117379031</v>
      </c>
      <c r="O633" s="206">
        <f>IFERROR('Tabel 11'!N633/'Tabel 12'!$F633*1000,"nb")</f>
        <v>10.609676719461923</v>
      </c>
      <c r="P633" s="206">
        <f>IFERROR('Tabel 11'!O633/'Tabel 12'!$F633*1000,"nb")</f>
        <v>10.609676719461923</v>
      </c>
      <c r="Q633" s="206">
        <f>IFERROR('Tabel 11'!P633/'Tabel 12'!$F633*1000,"nb")</f>
        <v>0</v>
      </c>
      <c r="R633" s="206">
        <f>IFERROR('Tabel 11'!Q633/'Tabel 12'!$F633*1000,"nb")</f>
        <v>6.8127576480798444</v>
      </c>
      <c r="S633" s="206">
        <f>IFERROR('Tabel 11'!R633/'Tabel 12'!$F633*1000,"nb")</f>
        <v>22.000433933608161</v>
      </c>
      <c r="T633" s="206">
        <f>IFERROR('Tabel 11'!S633/'Tabel 12'!$F633*1000,"nb")</f>
        <v>21.436320243002822</v>
      </c>
      <c r="U633" s="206">
        <f>IFERROR('Tabel 11'!T633/'Tabel 12'!$F633*1000,"nb")</f>
        <v>0.56411369060533734</v>
      </c>
      <c r="V633" s="206">
        <f>IFERROR('Tabel 11'!U633/'Tabel 12'!$F633*1000,"nb")</f>
        <v>0</v>
      </c>
      <c r="W633" s="206">
        <f>IFERROR('Tabel 11'!V633/'Tabel 12'!$F633*1000,"nb")</f>
        <v>0</v>
      </c>
      <c r="X633" s="206"/>
      <c r="Y633" s="206">
        <f>IFERROR('Tabel 11'!X633/'Tabel 12'!$F633*1000,"nb")</f>
        <v>4.6647862876979822</v>
      </c>
      <c r="Z633" s="1"/>
    </row>
    <row r="634" spans="1:26" x14ac:dyDescent="0.25">
      <c r="D634" s="1" t="s">
        <v>255</v>
      </c>
      <c r="E634" s="1" t="s">
        <v>256</v>
      </c>
      <c r="F634" s="94">
        <v>35938</v>
      </c>
      <c r="H634" s="206">
        <f>IFERROR('Tabel 11'!G634/'Tabel 12'!$F634*1000,"nb")</f>
        <v>31.749123490455784</v>
      </c>
      <c r="I634" s="206">
        <f>IFERROR('Tabel 11'!H634/'Tabel 12'!$F634*1000,"nb")</f>
        <v>7.8468473482108081</v>
      </c>
      <c r="J634" s="206">
        <f>IFERROR('Tabel 11'!I634/'Tabel 12'!$F634*1000,"nb")</f>
        <v>0</v>
      </c>
      <c r="K634" s="206">
        <f>IFERROR('Tabel 11'!J634/'Tabel 12'!$F634*1000,"nb")</f>
        <v>0</v>
      </c>
      <c r="L634" s="206">
        <f>IFERROR('Tabel 11'!K634/'Tabel 12'!$F634*1000,"nb")</f>
        <v>1.0573765930213144</v>
      </c>
      <c r="M634" s="206">
        <f>IFERROR('Tabel 11'!L634/'Tabel 12'!$F634*1000,"nb")</f>
        <v>0</v>
      </c>
      <c r="N634" s="206">
        <f>IFERROR('Tabel 11'!M634/'Tabel 12'!$F634*1000,"nb")</f>
        <v>6.7894707551894928</v>
      </c>
      <c r="O634" s="206">
        <f>IFERROR('Tabel 11'!N634/'Tabel 12'!$F634*1000,"nb")</f>
        <v>1.0017251933886138</v>
      </c>
      <c r="P634" s="206">
        <f>IFERROR('Tabel 11'!O634/'Tabel 12'!$F634*1000,"nb")</f>
        <v>0</v>
      </c>
      <c r="Q634" s="206">
        <f>IFERROR('Tabel 11'!P634/'Tabel 12'!$F634*1000,"nb")</f>
        <v>1.0017251933886138</v>
      </c>
      <c r="R634" s="206">
        <f>IFERROR('Tabel 11'!Q634/'Tabel 12'!$F634*1000,"nb")</f>
        <v>1.8921475875118259</v>
      </c>
      <c r="S634" s="206">
        <f>IFERROR('Tabel 11'!R634/'Tabel 12'!$F634*1000,"nb")</f>
        <v>21.008403361344538</v>
      </c>
      <c r="T634" s="206">
        <f>IFERROR('Tabel 11'!S634/'Tabel 12'!$F634*1000,"nb")</f>
        <v>21.008403361344538</v>
      </c>
      <c r="U634" s="206">
        <f>IFERROR('Tabel 11'!T634/'Tabel 12'!$F634*1000,"nb")</f>
        <v>0</v>
      </c>
      <c r="V634" s="206">
        <f>IFERROR('Tabel 11'!U634/'Tabel 12'!$F634*1000,"nb")</f>
        <v>0</v>
      </c>
      <c r="W634" s="206">
        <f>IFERROR('Tabel 11'!V634/'Tabel 12'!$F634*1000,"nb")</f>
        <v>0</v>
      </c>
      <c r="X634" s="206"/>
      <c r="Y634" s="206">
        <f>IFERROR('Tabel 11'!X634/'Tabel 12'!$F634*1000,"nb")</f>
        <v>0.27825699816350385</v>
      </c>
      <c r="Z634" s="1"/>
    </row>
    <row r="635" spans="1:26" x14ac:dyDescent="0.25">
      <c r="D635" s="1" t="s">
        <v>162</v>
      </c>
      <c r="E635" s="1" t="s">
        <v>163</v>
      </c>
      <c r="F635" s="94">
        <v>36011</v>
      </c>
      <c r="H635" s="206">
        <f>IFERROR('Tabel 11'!G635/'Tabel 12'!$F635*1000,"nb")</f>
        <v>33.822998528227487</v>
      </c>
      <c r="I635" s="206">
        <f>IFERROR('Tabel 11'!H635/'Tabel 12'!$F635*1000,"nb")</f>
        <v>12.190719502374275</v>
      </c>
      <c r="J635" s="206">
        <f>IFERROR('Tabel 11'!I635/'Tabel 12'!$F635*1000,"nb")</f>
        <v>2.8602371497597954</v>
      </c>
      <c r="K635" s="206">
        <f>IFERROR('Tabel 11'!J635/'Tabel 12'!$F635*1000,"nb")</f>
        <v>0</v>
      </c>
      <c r="L635" s="206">
        <f>IFERROR('Tabel 11'!K635/'Tabel 12'!$F635*1000,"nb")</f>
        <v>9.2749437671822488</v>
      </c>
      <c r="M635" s="206">
        <f>IFERROR('Tabel 11'!L635/'Tabel 12'!$F635*1000,"nb")</f>
        <v>5.5538585432229046E-2</v>
      </c>
      <c r="N635" s="206">
        <f>IFERROR('Tabel 11'!M635/'Tabel 12'!$F635*1000,"nb")</f>
        <v>0</v>
      </c>
      <c r="O635" s="206">
        <f>IFERROR('Tabel 11'!N635/'Tabel 12'!$F635*1000,"nb")</f>
        <v>0.27769292716114524</v>
      </c>
      <c r="P635" s="206">
        <f>IFERROR('Tabel 11'!O635/'Tabel 12'!$F635*1000,"nb")</f>
        <v>0.22215434172891618</v>
      </c>
      <c r="Q635" s="206">
        <f>IFERROR('Tabel 11'!P635/'Tabel 12'!$F635*1000,"nb")</f>
        <v>5.5538585432229046E-2</v>
      </c>
      <c r="R635" s="206">
        <f>IFERROR('Tabel 11'!Q635/'Tabel 12'!$F635*1000,"nb")</f>
        <v>8.3307878148343562E-2</v>
      </c>
      <c r="S635" s="206">
        <f>IFERROR('Tabel 11'!R635/'Tabel 12'!$F635*1000,"nb")</f>
        <v>21.271278220543724</v>
      </c>
      <c r="T635" s="206">
        <f>IFERROR('Tabel 11'!S635/'Tabel 12'!$F635*1000,"nb")</f>
        <v>19.327427730415703</v>
      </c>
      <c r="U635" s="206">
        <f>IFERROR('Tabel 11'!T635/'Tabel 12'!$F635*1000,"nb")</f>
        <v>1.9438504901280165</v>
      </c>
      <c r="V635" s="206">
        <f>IFERROR('Tabel 11'!U635/'Tabel 12'!$F635*1000,"nb")</f>
        <v>0</v>
      </c>
      <c r="W635" s="206">
        <f>IFERROR('Tabel 11'!V635/'Tabel 12'!$F635*1000,"nb")</f>
        <v>0</v>
      </c>
      <c r="X635" s="206"/>
      <c r="Y635" s="206">
        <f>IFERROR('Tabel 11'!X635/'Tabel 12'!$F635*1000,"nb")</f>
        <v>4.1653939074171777</v>
      </c>
      <c r="Z635" s="1"/>
    </row>
    <row r="636" spans="1:26" x14ac:dyDescent="0.25">
      <c r="D636" s="1" t="s">
        <v>196</v>
      </c>
      <c r="E636" s="1" t="s">
        <v>197</v>
      </c>
      <c r="F636" s="94">
        <v>47801</v>
      </c>
      <c r="H636" s="206">
        <f>IFERROR('Tabel 11'!G636/'Tabel 12'!$F636*1000,"nb")</f>
        <v>51.379678249409004</v>
      </c>
      <c r="I636" s="206">
        <f>IFERROR('Tabel 11'!H636/'Tabel 12'!$F636*1000,"nb")</f>
        <v>9.8324302838852748</v>
      </c>
      <c r="J636" s="206">
        <f>IFERROR('Tabel 11'!I636/'Tabel 12'!$F636*1000,"nb")</f>
        <v>2.6359281186586054</v>
      </c>
      <c r="K636" s="206">
        <f>IFERROR('Tabel 11'!J636/'Tabel 12'!$F636*1000,"nb")</f>
        <v>0.66944206188155053</v>
      </c>
      <c r="L636" s="206">
        <f>IFERROR('Tabel 11'!K636/'Tabel 12'!$F636*1000,"nb")</f>
        <v>6.1504989435367463</v>
      </c>
      <c r="M636" s="206">
        <f>IFERROR('Tabel 11'!L636/'Tabel 12'!$F636*1000,"nb")</f>
        <v>0</v>
      </c>
      <c r="N636" s="206">
        <f>IFERROR('Tabel 11'!M636/'Tabel 12'!$F636*1000,"nb")</f>
        <v>0.37656115980837218</v>
      </c>
      <c r="O636" s="206">
        <f>IFERROR('Tabel 11'!N636/'Tabel 12'!$F636*1000,"nb")</f>
        <v>0.18828057990418609</v>
      </c>
      <c r="P636" s="206">
        <f>IFERROR('Tabel 11'!O636/'Tabel 12'!$F636*1000,"nb")</f>
        <v>0.18828057990418609</v>
      </c>
      <c r="Q636" s="206">
        <f>IFERROR('Tabel 11'!P636/'Tabel 12'!$F636*1000,"nb")</f>
        <v>0</v>
      </c>
      <c r="R636" s="206">
        <f>IFERROR('Tabel 11'!Q636/'Tabel 12'!$F636*1000,"nb")</f>
        <v>16.840651869207758</v>
      </c>
      <c r="S636" s="206">
        <f>IFERROR('Tabel 11'!R636/'Tabel 12'!$F636*1000,"nb")</f>
        <v>24.518315516411789</v>
      </c>
      <c r="T636" s="206">
        <f>IFERROR('Tabel 11'!S636/'Tabel 12'!$F636*1000,"nb")</f>
        <v>23.869793518964038</v>
      </c>
      <c r="U636" s="206">
        <f>IFERROR('Tabel 11'!T636/'Tabel 12'!$F636*1000,"nb")</f>
        <v>0.64852199744775207</v>
      </c>
      <c r="V636" s="206">
        <f>IFERROR('Tabel 11'!U636/'Tabel 12'!$F636*1000,"nb")</f>
        <v>0</v>
      </c>
      <c r="W636" s="206">
        <f>IFERROR('Tabel 11'!V636/'Tabel 12'!$F636*1000,"nb")</f>
        <v>0</v>
      </c>
      <c r="X636" s="206"/>
      <c r="Y636" s="206">
        <f>IFERROR('Tabel 11'!X636/'Tabel 12'!$F636*1000,"nb")</f>
        <v>11.003953892177988</v>
      </c>
      <c r="Z636" s="1"/>
    </row>
    <row r="637" spans="1:26" x14ac:dyDescent="0.25">
      <c r="D637" s="1" t="s">
        <v>81</v>
      </c>
      <c r="E637" s="1" t="s">
        <v>82</v>
      </c>
      <c r="F637" s="94">
        <v>45228</v>
      </c>
      <c r="H637" s="206">
        <f>IFERROR('Tabel 11'!G637/'Tabel 12'!$F637*1000,"nb")</f>
        <v>89.855841514106302</v>
      </c>
      <c r="I637" s="206">
        <f>IFERROR('Tabel 11'!H637/'Tabel 12'!$F637*1000,"nb")</f>
        <v>33.010524453878126</v>
      </c>
      <c r="J637" s="206">
        <f>IFERROR('Tabel 11'!I637/'Tabel 12'!$F637*1000,"nb")</f>
        <v>20.849915981250554</v>
      </c>
      <c r="K637" s="206">
        <f>IFERROR('Tabel 11'!J637/'Tabel 12'!$F637*1000,"nb")</f>
        <v>0</v>
      </c>
      <c r="L637" s="206">
        <f>IFERROR('Tabel 11'!K637/'Tabel 12'!$F637*1000,"nb")</f>
        <v>3.6260723445653134</v>
      </c>
      <c r="M637" s="206">
        <f>IFERROR('Tabel 11'!L637/'Tabel 12'!$F637*1000,"nb")</f>
        <v>0</v>
      </c>
      <c r="N637" s="206">
        <f>IFERROR('Tabel 11'!M637/'Tabel 12'!$F637*1000,"nb")</f>
        <v>8.5345361280622623</v>
      </c>
      <c r="O637" s="206">
        <f>IFERROR('Tabel 11'!N637/'Tabel 12'!$F637*1000,"nb")</f>
        <v>14.017865039356151</v>
      </c>
      <c r="P637" s="206">
        <f>IFERROR('Tabel 11'!O637/'Tabel 12'!$F637*1000,"nb")</f>
        <v>10.811886442027062</v>
      </c>
      <c r="Q637" s="206">
        <f>IFERROR('Tabel 11'!P637/'Tabel 12'!$F637*1000,"nb")</f>
        <v>3.205978597329088</v>
      </c>
      <c r="R637" s="206">
        <f>IFERROR('Tabel 11'!Q637/'Tabel 12'!$F637*1000,"nb")</f>
        <v>9.5737153975413456</v>
      </c>
      <c r="S637" s="206">
        <f>IFERROR('Tabel 11'!R637/'Tabel 12'!$F637*1000,"nb")</f>
        <v>33.253736623330681</v>
      </c>
      <c r="T637" s="206">
        <f>IFERROR('Tabel 11'!S637/'Tabel 12'!$F637*1000,"nb")</f>
        <v>32.678871495533734</v>
      </c>
      <c r="U637" s="206">
        <f>IFERROR('Tabel 11'!T637/'Tabel 12'!$F637*1000,"nb")</f>
        <v>0.57486512779693999</v>
      </c>
      <c r="V637" s="206">
        <f>IFERROR('Tabel 11'!U637/'Tabel 12'!$F637*1000,"nb")</f>
        <v>0</v>
      </c>
      <c r="W637" s="206">
        <f>IFERROR('Tabel 11'!V637/'Tabel 12'!$F637*1000,"nb")</f>
        <v>0</v>
      </c>
      <c r="X637" s="206"/>
      <c r="Y637" s="206">
        <f>IFERROR('Tabel 11'!X637/'Tabel 12'!$F637*1000,"nb")</f>
        <v>4.8421331918280712</v>
      </c>
      <c r="Z637" s="1"/>
    </row>
    <row r="638" spans="1:26" x14ac:dyDescent="0.25">
      <c r="D638" s="1" t="s">
        <v>716</v>
      </c>
      <c r="E638" s="1" t="s">
        <v>717</v>
      </c>
      <c r="F638" s="94">
        <v>43909</v>
      </c>
      <c r="H638" s="206">
        <f>IFERROR('Tabel 11'!G638/'Tabel 12'!$F638*1000,"nb")</f>
        <v>19.380992507230864</v>
      </c>
      <c r="I638" s="206">
        <f>IFERROR('Tabel 11'!H638/'Tabel 12'!$F638*1000,"nb")</f>
        <v>1.9130474390216128</v>
      </c>
      <c r="J638" s="206">
        <f>IFERROR('Tabel 11'!I638/'Tabel 12'!$F638*1000,"nb")</f>
        <v>0</v>
      </c>
      <c r="K638" s="206">
        <f>IFERROR('Tabel 11'!J638/'Tabel 12'!$F638*1000,"nb")</f>
        <v>0</v>
      </c>
      <c r="L638" s="206">
        <f>IFERROR('Tabel 11'!K638/'Tabel 12'!$F638*1000,"nb")</f>
        <v>1.9130474390216128</v>
      </c>
      <c r="M638" s="206">
        <f>IFERROR('Tabel 11'!L638/'Tabel 12'!$F638*1000,"nb")</f>
        <v>0</v>
      </c>
      <c r="N638" s="206">
        <f>IFERROR('Tabel 11'!M638/'Tabel 12'!$F638*1000,"nb")</f>
        <v>0</v>
      </c>
      <c r="O638" s="206">
        <f>IFERROR('Tabel 11'!N638/'Tabel 12'!$F638*1000,"nb")</f>
        <v>3.1884123983693549</v>
      </c>
      <c r="P638" s="206">
        <f>IFERROR('Tabel 11'!O638/'Tabel 12'!$F638*1000,"nb")</f>
        <v>3.1884123983693549</v>
      </c>
      <c r="Q638" s="206">
        <f>IFERROR('Tabel 11'!P638/'Tabel 12'!$F638*1000,"nb")</f>
        <v>0</v>
      </c>
      <c r="R638" s="206">
        <f>IFERROR('Tabel 11'!Q638/'Tabel 12'!$F638*1000,"nb")</f>
        <v>0</v>
      </c>
      <c r="S638" s="206">
        <f>IFERROR('Tabel 11'!R638/'Tabel 12'!$F638*1000,"nb")</f>
        <v>14.279532669839897</v>
      </c>
      <c r="T638" s="206">
        <f>IFERROR('Tabel 11'!S638/'Tabel 12'!$F638*1000,"nb")</f>
        <v>13.368557698877224</v>
      </c>
      <c r="U638" s="206">
        <f>IFERROR('Tabel 11'!T638/'Tabel 12'!$F638*1000,"nb")</f>
        <v>0.50103623402947006</v>
      </c>
      <c r="V638" s="206">
        <f>IFERROR('Tabel 11'!U638/'Tabel 12'!$F638*1000,"nb")</f>
        <v>0.40993873693320276</v>
      </c>
      <c r="W638" s="206">
        <f>IFERROR('Tabel 11'!V638/'Tabel 12'!$F638*1000,"nb")</f>
        <v>0</v>
      </c>
      <c r="X638" s="206"/>
      <c r="Y638" s="206">
        <f>IFERROR('Tabel 11'!X638/'Tabel 12'!$F638*1000,"nb")</f>
        <v>3.8488692523172925</v>
      </c>
      <c r="Z638" s="1"/>
    </row>
    <row r="639" spans="1:26" x14ac:dyDescent="0.25">
      <c r="D639" s="1" t="s">
        <v>200</v>
      </c>
      <c r="E639" s="1" t="s">
        <v>201</v>
      </c>
      <c r="F639" s="94">
        <v>45857</v>
      </c>
      <c r="H639" s="206">
        <f>IFERROR('Tabel 11'!G639/'Tabel 12'!$F639*1000,"nb")</f>
        <v>72.835117866410798</v>
      </c>
      <c r="I639" s="206">
        <f>IFERROR('Tabel 11'!H639/'Tabel 12'!$F639*1000,"nb")</f>
        <v>41.716640861809537</v>
      </c>
      <c r="J639" s="206">
        <f>IFERROR('Tabel 11'!I639/'Tabel 12'!$F639*1000,"nb")</f>
        <v>19.517194757616068</v>
      </c>
      <c r="K639" s="206">
        <f>IFERROR('Tabel 11'!J639/'Tabel 12'!$F639*1000,"nb")</f>
        <v>1.8535883289356043</v>
      </c>
      <c r="L639" s="206">
        <f>IFERROR('Tabel 11'!K639/'Tabel 12'!$F639*1000,"nb")</f>
        <v>12.604400636762108</v>
      </c>
      <c r="M639" s="206">
        <f>IFERROR('Tabel 11'!L639/'Tabel 12'!$F639*1000,"nb")</f>
        <v>0</v>
      </c>
      <c r="N639" s="206">
        <f>IFERROR('Tabel 11'!M639/'Tabel 12'!$F639*1000,"nb")</f>
        <v>7.7414571384957584</v>
      </c>
      <c r="O639" s="206">
        <f>IFERROR('Tabel 11'!N639/'Tabel 12'!$F639*1000,"nb")</f>
        <v>5.560764986806813</v>
      </c>
      <c r="P639" s="206">
        <f>IFERROR('Tabel 11'!O639/'Tabel 12'!$F639*1000,"nb")</f>
        <v>5.560764986806813</v>
      </c>
      <c r="Q639" s="206">
        <f>IFERROR('Tabel 11'!P639/'Tabel 12'!$F639*1000,"nb")</f>
        <v>0</v>
      </c>
      <c r="R639" s="206">
        <f>IFERROR('Tabel 11'!Q639/'Tabel 12'!$F639*1000,"nb")</f>
        <v>4.3395773818610026</v>
      </c>
      <c r="S639" s="206">
        <f>IFERROR('Tabel 11'!R639/'Tabel 12'!$F639*1000,"nb")</f>
        <v>21.218134635933446</v>
      </c>
      <c r="T639" s="206">
        <f>IFERROR('Tabel 11'!S639/'Tabel 12'!$F639*1000,"nb")</f>
        <v>20.324050853740978</v>
      </c>
      <c r="U639" s="206">
        <f>IFERROR('Tabel 11'!T639/'Tabel 12'!$F639*1000,"nb")</f>
        <v>0.6324007239897943</v>
      </c>
      <c r="V639" s="206">
        <f>IFERROR('Tabel 11'!U639/'Tabel 12'!$F639*1000,"nb")</f>
        <v>0.26168305820267357</v>
      </c>
      <c r="W639" s="206">
        <f>IFERROR('Tabel 11'!V639/'Tabel 12'!$F639*1000,"nb")</f>
        <v>0</v>
      </c>
      <c r="X639" s="206"/>
      <c r="Y639" s="206">
        <f>IFERROR('Tabel 11'!X639/'Tabel 12'!$F639*1000,"nb")</f>
        <v>0</v>
      </c>
      <c r="Z639" s="1"/>
    </row>
    <row r="640" spans="1:26" s="11" customFormat="1" x14ac:dyDescent="0.25">
      <c r="A640" s="10"/>
      <c r="B640" s="10"/>
      <c r="C640" s="10" t="s">
        <v>809</v>
      </c>
      <c r="D640" s="10"/>
      <c r="E640" s="10"/>
      <c r="F640" s="95">
        <v>4933286</v>
      </c>
      <c r="G640" s="10"/>
      <c r="H640" s="207">
        <f>IFERROR('Tabel 11'!G640/'Tabel 12'!$F640*1000,"nb")</f>
        <v>56.837572360491571</v>
      </c>
      <c r="I640" s="207">
        <f>IFERROR('Tabel 11'!H640/'Tabel 12'!$F640*1000,"nb")</f>
        <v>24.339152443219387</v>
      </c>
      <c r="J640" s="207">
        <f>IFERROR('Tabel 11'!I640/'Tabel 12'!$F640*1000,"nb")</f>
        <v>11.875573400771817</v>
      </c>
      <c r="K640" s="207">
        <f>IFERROR('Tabel 11'!J640/'Tabel 12'!$F640*1000,"nb")</f>
        <v>1.6694754773998506</v>
      </c>
      <c r="L640" s="207">
        <f>IFERROR('Tabel 11'!K640/'Tabel 12'!$F640*1000,"nb")</f>
        <v>5.8603737954783073</v>
      </c>
      <c r="M640" s="207">
        <f>IFERROR('Tabel 11'!L640/'Tabel 12'!$F640*1000,"nb")</f>
        <v>0.43283523395967721</v>
      </c>
      <c r="N640" s="207">
        <f>IFERROR('Tabel 11'!M640/'Tabel 12'!$F640*1000,"nb")</f>
        <v>4.500935076539248</v>
      </c>
      <c r="O640" s="207">
        <f>IFERROR('Tabel 11'!N640/'Tabel 12'!$F640*1000,"nb")</f>
        <v>5.208698624000311</v>
      </c>
      <c r="P640" s="207">
        <f>IFERROR('Tabel 11'!O640/'Tabel 12'!$F640*1000,"nb")</f>
        <v>3.503466046768827</v>
      </c>
      <c r="Q640" s="207">
        <f>IFERROR('Tabel 11'!P640/'Tabel 12'!$F640*1000,"nb")</f>
        <v>1.705232577231484</v>
      </c>
      <c r="R640" s="207">
        <f>IFERROR('Tabel 11'!Q640/'Tabel 12'!$F640*1000,"nb")</f>
        <v>5.5934320450912436</v>
      </c>
      <c r="S640" s="207">
        <f>IFERROR('Tabel 11'!R640/'Tabel 12'!$F640*1000,"nb")</f>
        <v>21.696289248180626</v>
      </c>
      <c r="T640" s="207">
        <f>IFERROR('Tabel 11'!S640/'Tabel 12'!$F640*1000,"nb")</f>
        <v>20.701617542546693</v>
      </c>
      <c r="U640" s="207">
        <f>IFERROR('Tabel 11'!T640/'Tabel 12'!$F640*1000,"nb")</f>
        <v>0.71216223831336767</v>
      </c>
      <c r="V640" s="207">
        <f>IFERROR('Tabel 11'!U640/'Tabel 12'!$F640*1000,"nb")</f>
        <v>0.28252973778532198</v>
      </c>
      <c r="W640" s="207">
        <f>IFERROR('Tabel 11'!V640/'Tabel 12'!$F640*1000,"nb")</f>
        <v>1.2506876755168868</v>
      </c>
      <c r="X640" s="207"/>
      <c r="Y640" s="207">
        <f>IFERROR('Tabel 11'!X640/'Tabel 12'!$F640*1000,"nb")</f>
        <v>6.3122227253802032</v>
      </c>
      <c r="Z640" s="10"/>
    </row>
    <row r="641" spans="3:26" x14ac:dyDescent="0.25">
      <c r="C641" s="1" t="s">
        <v>810</v>
      </c>
      <c r="D641" s="1" t="s">
        <v>524</v>
      </c>
      <c r="E641" s="1" t="s">
        <v>525</v>
      </c>
      <c r="F641" s="94">
        <v>22683</v>
      </c>
      <c r="H641" s="206">
        <f>IFERROR('Tabel 11'!G641/'Tabel 12'!$F641*1000,"nb")</f>
        <v>32.226777763082481</v>
      </c>
      <c r="I641" s="206">
        <f>IFERROR('Tabel 11'!H641/'Tabel 12'!$F641*1000,"nb")</f>
        <v>10.712868668165585</v>
      </c>
      <c r="J641" s="206" t="str">
        <f>IFERROR('Tabel 11'!I641/'Tabel 12'!$F641*1000,"nb")</f>
        <v>nb</v>
      </c>
      <c r="K641" s="206" t="str">
        <f>IFERROR('Tabel 11'!J641/'Tabel 12'!$F641*1000,"nb")</f>
        <v>nb</v>
      </c>
      <c r="L641" s="206" t="str">
        <f>IFERROR('Tabel 11'!K641/'Tabel 12'!$F641*1000,"nb")</f>
        <v>nb</v>
      </c>
      <c r="M641" s="206" t="str">
        <f>IFERROR('Tabel 11'!L641/'Tabel 12'!$F641*1000,"nb")</f>
        <v>nb</v>
      </c>
      <c r="N641" s="206" t="str">
        <f>IFERROR('Tabel 11'!M641/'Tabel 12'!$F641*1000,"nb")</f>
        <v>nb</v>
      </c>
      <c r="O641" s="206">
        <f>IFERROR('Tabel 11'!N641/'Tabel 12'!$F641*1000,"nb")</f>
        <v>0.70537406868579988</v>
      </c>
      <c r="P641" s="206" t="str">
        <f>IFERROR('Tabel 11'!O641/'Tabel 12'!$F641*1000,"nb")</f>
        <v>nb</v>
      </c>
      <c r="Q641" s="206" t="str">
        <f>IFERROR('Tabel 11'!P641/'Tabel 12'!$F641*1000,"nb")</f>
        <v>nb</v>
      </c>
      <c r="R641" s="206">
        <f>IFERROR('Tabel 11'!Q641/'Tabel 12'!$F641*1000,"nb")</f>
        <v>4.4085879292862493E-2</v>
      </c>
      <c r="S641" s="206">
        <f>IFERROR('Tabel 11'!R641/'Tabel 12'!$F641*1000,"nb")</f>
        <v>20.764449146938237</v>
      </c>
      <c r="T641" s="206" t="str">
        <f>IFERROR('Tabel 11'!S641/'Tabel 12'!$F641*1000,"nb")</f>
        <v>nb</v>
      </c>
      <c r="U641" s="206" t="str">
        <f>IFERROR('Tabel 11'!T641/'Tabel 12'!$F641*1000,"nb")</f>
        <v>nb</v>
      </c>
      <c r="V641" s="206" t="str">
        <f>IFERROR('Tabel 11'!U641/'Tabel 12'!$F641*1000,"nb")</f>
        <v>nb</v>
      </c>
      <c r="W641" s="206">
        <f>IFERROR('Tabel 11'!V641/'Tabel 12'!$F641*1000,"nb")</f>
        <v>0</v>
      </c>
      <c r="X641" s="206"/>
      <c r="Y641" s="206">
        <f>IFERROR('Tabel 11'!X641/'Tabel 12'!$F641*1000,"nb")</f>
        <v>0</v>
      </c>
      <c r="Z641" s="1"/>
    </row>
    <row r="642" spans="3:26" x14ac:dyDescent="0.25">
      <c r="D642" s="1" t="s">
        <v>528</v>
      </c>
      <c r="E642" s="1" t="s">
        <v>529</v>
      </c>
      <c r="F642" s="94">
        <v>24446</v>
      </c>
      <c r="H642" s="206">
        <f>IFERROR('Tabel 11'!G642/'Tabel 12'!$F642*1000,"nb")</f>
        <v>43.156344596252964</v>
      </c>
      <c r="I642" s="206">
        <f>IFERROR('Tabel 11'!H642/'Tabel 12'!$F642*1000,"nb")</f>
        <v>20.944121737707601</v>
      </c>
      <c r="J642" s="206" t="str">
        <f>IFERROR('Tabel 11'!I642/'Tabel 12'!$F642*1000,"nb")</f>
        <v>nb</v>
      </c>
      <c r="K642" s="206" t="str">
        <f>IFERROR('Tabel 11'!J642/'Tabel 12'!$F642*1000,"nb")</f>
        <v>nb</v>
      </c>
      <c r="L642" s="206" t="str">
        <f>IFERROR('Tabel 11'!K642/'Tabel 12'!$F642*1000,"nb")</f>
        <v>nb</v>
      </c>
      <c r="M642" s="206" t="str">
        <f>IFERROR('Tabel 11'!L642/'Tabel 12'!$F642*1000,"nb")</f>
        <v>nb</v>
      </c>
      <c r="N642" s="206" t="str">
        <f>IFERROR('Tabel 11'!M642/'Tabel 12'!$F642*1000,"nb")</f>
        <v>nb</v>
      </c>
      <c r="O642" s="206">
        <f>IFERROR('Tabel 11'!N642/'Tabel 12'!$F642*1000,"nb")</f>
        <v>0.81812975537920307</v>
      </c>
      <c r="P642" s="206" t="str">
        <f>IFERROR('Tabel 11'!O642/'Tabel 12'!$F642*1000,"nb")</f>
        <v>nb</v>
      </c>
      <c r="Q642" s="206" t="str">
        <f>IFERROR('Tabel 11'!P642/'Tabel 12'!$F642*1000,"nb")</f>
        <v>nb</v>
      </c>
      <c r="R642" s="206">
        <f>IFERROR('Tabel 11'!Q642/'Tabel 12'!$F642*1000,"nb")</f>
        <v>0.69541029207232263</v>
      </c>
      <c r="S642" s="206">
        <f>IFERROR('Tabel 11'!R642/'Tabel 12'!$F642*1000,"nb")</f>
        <v>20.698682811093843</v>
      </c>
      <c r="T642" s="206" t="str">
        <f>IFERROR('Tabel 11'!S642/'Tabel 12'!$F642*1000,"nb")</f>
        <v>nb</v>
      </c>
      <c r="U642" s="206" t="str">
        <f>IFERROR('Tabel 11'!T642/'Tabel 12'!$F642*1000,"nb")</f>
        <v>nb</v>
      </c>
      <c r="V642" s="206" t="str">
        <f>IFERROR('Tabel 11'!U642/'Tabel 12'!$F642*1000,"nb")</f>
        <v>nb</v>
      </c>
      <c r="W642" s="206">
        <f>IFERROR('Tabel 11'!V642/'Tabel 12'!$F642*1000,"nb")</f>
        <v>0</v>
      </c>
      <c r="X642" s="206"/>
      <c r="Y642" s="206">
        <f>IFERROR('Tabel 11'!X642/'Tabel 12'!$F642*1000,"nb")</f>
        <v>1.1453816575308844</v>
      </c>
      <c r="Z642" s="1"/>
    </row>
    <row r="643" spans="3:26" x14ac:dyDescent="0.25">
      <c r="D643" s="1" t="s">
        <v>168</v>
      </c>
      <c r="E643" s="1" t="s">
        <v>169</v>
      </c>
      <c r="F643" s="94">
        <v>25890</v>
      </c>
      <c r="H643" s="206">
        <f>IFERROR('Tabel 11'!G643/'Tabel 12'!$F643*1000,"nb")</f>
        <v>28.621089223638471</v>
      </c>
      <c r="I643" s="206">
        <f>IFERROR('Tabel 11'!H643/'Tabel 12'!$F643*1000,"nb")</f>
        <v>5.832367709540363</v>
      </c>
      <c r="J643" s="206" t="str">
        <f>IFERROR('Tabel 11'!I643/'Tabel 12'!$F643*1000,"nb")</f>
        <v>nb</v>
      </c>
      <c r="K643" s="206" t="str">
        <f>IFERROR('Tabel 11'!J643/'Tabel 12'!$F643*1000,"nb")</f>
        <v>nb</v>
      </c>
      <c r="L643" s="206" t="str">
        <f>IFERROR('Tabel 11'!K643/'Tabel 12'!$F643*1000,"nb")</f>
        <v>nb</v>
      </c>
      <c r="M643" s="206" t="str">
        <f>IFERROR('Tabel 11'!L643/'Tabel 12'!$F643*1000,"nb")</f>
        <v>nb</v>
      </c>
      <c r="N643" s="206" t="str">
        <f>IFERROR('Tabel 11'!M643/'Tabel 12'!$F643*1000,"nb")</f>
        <v>nb</v>
      </c>
      <c r="O643" s="206">
        <f>IFERROR('Tabel 11'!N643/'Tabel 12'!$F643*1000,"nb")</f>
        <v>0.50212437234453455</v>
      </c>
      <c r="P643" s="206" t="str">
        <f>IFERROR('Tabel 11'!O643/'Tabel 12'!$F643*1000,"nb")</f>
        <v>nb</v>
      </c>
      <c r="Q643" s="206" t="str">
        <f>IFERROR('Tabel 11'!P643/'Tabel 12'!$F643*1000,"nb")</f>
        <v>nb</v>
      </c>
      <c r="R643" s="206">
        <f>IFERROR('Tabel 11'!Q643/'Tabel 12'!$F643*1000,"nb")</f>
        <v>3.0513711857860177</v>
      </c>
      <c r="S643" s="206">
        <f>IFERROR('Tabel 11'!R643/'Tabel 12'!$F643*1000,"nb")</f>
        <v>19.235225955967557</v>
      </c>
      <c r="T643" s="206" t="str">
        <f>IFERROR('Tabel 11'!S643/'Tabel 12'!$F643*1000,"nb")</f>
        <v>nb</v>
      </c>
      <c r="U643" s="206" t="str">
        <f>IFERROR('Tabel 11'!T643/'Tabel 12'!$F643*1000,"nb")</f>
        <v>nb</v>
      </c>
      <c r="V643" s="206" t="str">
        <f>IFERROR('Tabel 11'!U643/'Tabel 12'!$F643*1000,"nb")</f>
        <v>nb</v>
      </c>
      <c r="W643" s="206">
        <f>IFERROR('Tabel 11'!V643/'Tabel 12'!$F643*1000,"nb")</f>
        <v>0</v>
      </c>
      <c r="X643" s="206"/>
      <c r="Y643" s="206">
        <f>IFERROR('Tabel 11'!X643/'Tabel 12'!$F643*1000,"nb")</f>
        <v>1.6608729239088451</v>
      </c>
      <c r="Z643" s="1"/>
    </row>
    <row r="644" spans="3:26" x14ac:dyDescent="0.25">
      <c r="D644" s="1" t="s">
        <v>170</v>
      </c>
      <c r="E644" s="1" t="s">
        <v>171</v>
      </c>
      <c r="F644" s="94">
        <v>28955</v>
      </c>
      <c r="H644" s="206">
        <f>IFERROR('Tabel 11'!G644/'Tabel 12'!$F644*1000,"nb")</f>
        <v>85.891901226040403</v>
      </c>
      <c r="I644" s="206">
        <f>IFERROR('Tabel 11'!H644/'Tabel 12'!$F644*1000,"nb")</f>
        <v>17.509929200483509</v>
      </c>
      <c r="J644" s="206" t="str">
        <f>IFERROR('Tabel 11'!I644/'Tabel 12'!$F644*1000,"nb")</f>
        <v>nb</v>
      </c>
      <c r="K644" s="206" t="str">
        <f>IFERROR('Tabel 11'!J644/'Tabel 12'!$F644*1000,"nb")</f>
        <v>nb</v>
      </c>
      <c r="L644" s="206" t="str">
        <f>IFERROR('Tabel 11'!K644/'Tabel 12'!$F644*1000,"nb")</f>
        <v>nb</v>
      </c>
      <c r="M644" s="206" t="str">
        <f>IFERROR('Tabel 11'!L644/'Tabel 12'!$F644*1000,"nb")</f>
        <v>nb</v>
      </c>
      <c r="N644" s="206" t="str">
        <f>IFERROR('Tabel 11'!M644/'Tabel 12'!$F644*1000,"nb")</f>
        <v>nb</v>
      </c>
      <c r="O644" s="206">
        <f>IFERROR('Tabel 11'!N644/'Tabel 12'!$F644*1000,"nb")</f>
        <v>15.64496632705923</v>
      </c>
      <c r="P644" s="206" t="str">
        <f>IFERROR('Tabel 11'!O644/'Tabel 12'!$F644*1000,"nb")</f>
        <v>nb</v>
      </c>
      <c r="Q644" s="206" t="str">
        <f>IFERROR('Tabel 11'!P644/'Tabel 12'!$F644*1000,"nb")</f>
        <v>nb</v>
      </c>
      <c r="R644" s="206">
        <f>IFERROR('Tabel 11'!Q644/'Tabel 12'!$F644*1000,"nb")</f>
        <v>34.743567604904165</v>
      </c>
      <c r="S644" s="206">
        <f>IFERROR('Tabel 11'!R644/'Tabel 12'!$F644*1000,"nb")</f>
        <v>17.993438093593507</v>
      </c>
      <c r="T644" s="206" t="str">
        <f>IFERROR('Tabel 11'!S644/'Tabel 12'!$F644*1000,"nb")</f>
        <v>nb</v>
      </c>
      <c r="U644" s="206" t="str">
        <f>IFERROR('Tabel 11'!T644/'Tabel 12'!$F644*1000,"nb")</f>
        <v>nb</v>
      </c>
      <c r="V644" s="206" t="str">
        <f>IFERROR('Tabel 11'!U644/'Tabel 12'!$F644*1000,"nb")</f>
        <v>nb</v>
      </c>
      <c r="W644" s="206">
        <f>IFERROR('Tabel 11'!V644/'Tabel 12'!$F644*1000,"nb")</f>
        <v>0</v>
      </c>
      <c r="X644" s="206"/>
      <c r="Y644" s="206">
        <f>IFERROR('Tabel 11'!X644/'Tabel 12'!$F644*1000,"nb")</f>
        <v>2.9010533586599894</v>
      </c>
      <c r="Z644" s="1"/>
    </row>
    <row r="645" spans="3:26" x14ac:dyDescent="0.25">
      <c r="D645" s="1" t="s">
        <v>178</v>
      </c>
      <c r="E645" s="1" t="s">
        <v>179</v>
      </c>
      <c r="F645" s="94">
        <v>23161</v>
      </c>
      <c r="H645" s="206">
        <f>IFERROR('Tabel 11'!G645/'Tabel 12'!$F645*1000,"nb")</f>
        <v>29.964163896204827</v>
      </c>
      <c r="I645" s="206">
        <f>IFERROR('Tabel 11'!H645/'Tabel 12'!$F645*1000,"nb")</f>
        <v>13.039160658002677</v>
      </c>
      <c r="J645" s="206" t="str">
        <f>IFERROR('Tabel 11'!I645/'Tabel 12'!$F645*1000,"nb")</f>
        <v>nb</v>
      </c>
      <c r="K645" s="206" t="str">
        <f>IFERROR('Tabel 11'!J645/'Tabel 12'!$F645*1000,"nb")</f>
        <v>nb</v>
      </c>
      <c r="L645" s="206" t="str">
        <f>IFERROR('Tabel 11'!K645/'Tabel 12'!$F645*1000,"nb")</f>
        <v>nb</v>
      </c>
      <c r="M645" s="206" t="str">
        <f>IFERROR('Tabel 11'!L645/'Tabel 12'!$F645*1000,"nb")</f>
        <v>nb</v>
      </c>
      <c r="N645" s="206" t="str">
        <f>IFERROR('Tabel 11'!M645/'Tabel 12'!$F645*1000,"nb")</f>
        <v>nb</v>
      </c>
      <c r="O645" s="206">
        <f>IFERROR('Tabel 11'!N645/'Tabel 12'!$F645*1000,"nb")</f>
        <v>4.3607788955571865</v>
      </c>
      <c r="P645" s="206" t="str">
        <f>IFERROR('Tabel 11'!O645/'Tabel 12'!$F645*1000,"nb")</f>
        <v>nb</v>
      </c>
      <c r="Q645" s="206" t="str">
        <f>IFERROR('Tabel 11'!P645/'Tabel 12'!$F645*1000,"nb")</f>
        <v>nb</v>
      </c>
      <c r="R645" s="206">
        <f>IFERROR('Tabel 11'!Q645/'Tabel 12'!$F645*1000,"nb")</f>
        <v>12.564224342644962</v>
      </c>
      <c r="S645" s="206">
        <f>IFERROR('Tabel 11'!R645/'Tabel 12'!$F645*1000,"nb")</f>
        <v>0</v>
      </c>
      <c r="T645" s="206" t="str">
        <f>IFERROR('Tabel 11'!S645/'Tabel 12'!$F645*1000,"nb")</f>
        <v>nb</v>
      </c>
      <c r="U645" s="206" t="str">
        <f>IFERROR('Tabel 11'!T645/'Tabel 12'!$F645*1000,"nb")</f>
        <v>nb</v>
      </c>
      <c r="V645" s="206" t="str">
        <f>IFERROR('Tabel 11'!U645/'Tabel 12'!$F645*1000,"nb")</f>
        <v>nb</v>
      </c>
      <c r="W645" s="206">
        <f>IFERROR('Tabel 11'!V645/'Tabel 12'!$F645*1000,"nb")</f>
        <v>0</v>
      </c>
      <c r="X645" s="206"/>
      <c r="Y645" s="206">
        <f>IFERROR('Tabel 11'!X645/'Tabel 12'!$F645*1000,"nb")</f>
        <v>4.0585466948750053</v>
      </c>
      <c r="Z645" s="1"/>
    </row>
    <row r="646" spans="3:26" x14ac:dyDescent="0.25">
      <c r="D646" s="1" t="s">
        <v>180</v>
      </c>
      <c r="E646" s="1" t="s">
        <v>181</v>
      </c>
      <c r="F646" s="94">
        <v>33178</v>
      </c>
      <c r="H646" s="206">
        <f>IFERROR('Tabel 11'!G646/'Tabel 12'!$F646*1000,"nb")</f>
        <v>46.386159503285313</v>
      </c>
      <c r="I646" s="206">
        <f>IFERROR('Tabel 11'!H646/'Tabel 12'!$F646*1000,"nb")</f>
        <v>16.60739043944783</v>
      </c>
      <c r="J646" s="206" t="str">
        <f>IFERROR('Tabel 11'!I646/'Tabel 12'!$F646*1000,"nb")</f>
        <v>nb</v>
      </c>
      <c r="K646" s="206" t="str">
        <f>IFERROR('Tabel 11'!J646/'Tabel 12'!$F646*1000,"nb")</f>
        <v>nb</v>
      </c>
      <c r="L646" s="206" t="str">
        <f>IFERROR('Tabel 11'!K646/'Tabel 12'!$F646*1000,"nb")</f>
        <v>nb</v>
      </c>
      <c r="M646" s="206" t="str">
        <f>IFERROR('Tabel 11'!L646/'Tabel 12'!$F646*1000,"nb")</f>
        <v>nb</v>
      </c>
      <c r="N646" s="206" t="str">
        <f>IFERROR('Tabel 11'!M646/'Tabel 12'!$F646*1000,"nb")</f>
        <v>nb</v>
      </c>
      <c r="O646" s="206">
        <f>IFERROR('Tabel 11'!N646/'Tabel 12'!$F646*1000,"nb")</f>
        <v>7.6255349930676957</v>
      </c>
      <c r="P646" s="206" t="str">
        <f>IFERROR('Tabel 11'!O646/'Tabel 12'!$F646*1000,"nb")</f>
        <v>nb</v>
      </c>
      <c r="Q646" s="206" t="str">
        <f>IFERROR('Tabel 11'!P646/'Tabel 12'!$F646*1000,"nb")</f>
        <v>nb</v>
      </c>
      <c r="R646" s="206">
        <f>IFERROR('Tabel 11'!Q646/'Tabel 12'!$F646*1000,"nb")</f>
        <v>3.4962927240942792</v>
      </c>
      <c r="S646" s="206">
        <f>IFERROR('Tabel 11'!R646/'Tabel 12'!$F646*1000,"nb")</f>
        <v>18.656941346675506</v>
      </c>
      <c r="T646" s="206" t="str">
        <f>IFERROR('Tabel 11'!S646/'Tabel 12'!$F646*1000,"nb")</f>
        <v>nb</v>
      </c>
      <c r="U646" s="206" t="str">
        <f>IFERROR('Tabel 11'!T646/'Tabel 12'!$F646*1000,"nb")</f>
        <v>nb</v>
      </c>
      <c r="V646" s="206" t="str">
        <f>IFERROR('Tabel 11'!U646/'Tabel 12'!$F646*1000,"nb")</f>
        <v>nb</v>
      </c>
      <c r="W646" s="206">
        <f>IFERROR('Tabel 11'!V646/'Tabel 12'!$F646*1000,"nb")</f>
        <v>0</v>
      </c>
      <c r="X646" s="206"/>
      <c r="Y646" s="206">
        <f>IFERROR('Tabel 11'!X646/'Tabel 12'!$F646*1000,"nb")</f>
        <v>5.3951413587316894</v>
      </c>
      <c r="Z646" s="1"/>
    </row>
    <row r="647" spans="3:26" x14ac:dyDescent="0.25">
      <c r="D647" s="1" t="s">
        <v>182</v>
      </c>
      <c r="E647" s="1" t="s">
        <v>183</v>
      </c>
      <c r="F647" s="94">
        <v>27008</v>
      </c>
      <c r="H647" s="206">
        <f>IFERROR('Tabel 11'!G647/'Tabel 12'!$F647*1000,"nb")</f>
        <v>50.873815165876778</v>
      </c>
      <c r="I647" s="206">
        <f>IFERROR('Tabel 11'!H647/'Tabel 12'!$F647*1000,"nb")</f>
        <v>14.255035545023697</v>
      </c>
      <c r="J647" s="206" t="str">
        <f>IFERROR('Tabel 11'!I647/'Tabel 12'!$F647*1000,"nb")</f>
        <v>nb</v>
      </c>
      <c r="K647" s="206" t="str">
        <f>IFERROR('Tabel 11'!J647/'Tabel 12'!$F647*1000,"nb")</f>
        <v>nb</v>
      </c>
      <c r="L647" s="206" t="str">
        <f>IFERROR('Tabel 11'!K647/'Tabel 12'!$F647*1000,"nb")</f>
        <v>nb</v>
      </c>
      <c r="M647" s="206" t="str">
        <f>IFERROR('Tabel 11'!L647/'Tabel 12'!$F647*1000,"nb")</f>
        <v>nb</v>
      </c>
      <c r="N647" s="206" t="str">
        <f>IFERROR('Tabel 11'!M647/'Tabel 12'!$F647*1000,"nb")</f>
        <v>nb</v>
      </c>
      <c r="O647" s="206">
        <f>IFERROR('Tabel 11'!N647/'Tabel 12'!$F647*1000,"nb")</f>
        <v>15.810130331753554</v>
      </c>
      <c r="P647" s="206" t="str">
        <f>IFERROR('Tabel 11'!O647/'Tabel 12'!$F647*1000,"nb")</f>
        <v>nb</v>
      </c>
      <c r="Q647" s="206" t="str">
        <f>IFERROR('Tabel 11'!P647/'Tabel 12'!$F647*1000,"nb")</f>
        <v>nb</v>
      </c>
      <c r="R647" s="206">
        <f>IFERROR('Tabel 11'!Q647/'Tabel 12'!$F647*1000,"nb")</f>
        <v>2.4437203791469195</v>
      </c>
      <c r="S647" s="206">
        <f>IFERROR('Tabel 11'!R647/'Tabel 12'!$F647*1000,"nb")</f>
        <v>18.364928909952607</v>
      </c>
      <c r="T647" s="206" t="str">
        <f>IFERROR('Tabel 11'!S647/'Tabel 12'!$F647*1000,"nb")</f>
        <v>nb</v>
      </c>
      <c r="U647" s="206" t="str">
        <f>IFERROR('Tabel 11'!T647/'Tabel 12'!$F647*1000,"nb")</f>
        <v>nb</v>
      </c>
      <c r="V647" s="206" t="str">
        <f>IFERROR('Tabel 11'!U647/'Tabel 12'!$F647*1000,"nb")</f>
        <v>nb</v>
      </c>
      <c r="W647" s="206">
        <f>IFERROR('Tabel 11'!V647/'Tabel 12'!$F647*1000,"nb")</f>
        <v>0</v>
      </c>
      <c r="X647" s="206"/>
      <c r="Y647" s="206">
        <f>IFERROR('Tabel 11'!X647/'Tabel 12'!$F647*1000,"nb")</f>
        <v>9.1454383886255926</v>
      </c>
      <c r="Z647" s="1"/>
    </row>
    <row r="648" spans="3:26" x14ac:dyDescent="0.25">
      <c r="D648" s="1" t="s">
        <v>184</v>
      </c>
      <c r="E648" s="1" t="s">
        <v>185</v>
      </c>
      <c r="F648" s="94">
        <v>39664</v>
      </c>
      <c r="H648" s="206">
        <f>IFERROR('Tabel 11'!G648/'Tabel 12'!$F648*1000,"nb")</f>
        <v>108.33501411859621</v>
      </c>
      <c r="I648" s="206">
        <f>IFERROR('Tabel 11'!H648/'Tabel 12'!$F648*1000,"nb")</f>
        <v>67.920532472771271</v>
      </c>
      <c r="J648" s="206" t="str">
        <f>IFERROR('Tabel 11'!I648/'Tabel 12'!$F648*1000,"nb")</f>
        <v>nb</v>
      </c>
      <c r="K648" s="206" t="str">
        <f>IFERROR('Tabel 11'!J648/'Tabel 12'!$F648*1000,"nb")</f>
        <v>nb</v>
      </c>
      <c r="L648" s="206" t="str">
        <f>IFERROR('Tabel 11'!K648/'Tabel 12'!$F648*1000,"nb")</f>
        <v>nb</v>
      </c>
      <c r="M648" s="206" t="str">
        <f>IFERROR('Tabel 11'!L648/'Tabel 12'!$F648*1000,"nb")</f>
        <v>nb</v>
      </c>
      <c r="N648" s="206" t="str">
        <f>IFERROR('Tabel 11'!M648/'Tabel 12'!$F648*1000,"nb")</f>
        <v>nb</v>
      </c>
      <c r="O648" s="206">
        <f>IFERROR('Tabel 11'!N648/'Tabel 12'!$F648*1000,"nb")</f>
        <v>10.034288019362645</v>
      </c>
      <c r="P648" s="206" t="str">
        <f>IFERROR('Tabel 11'!O648/'Tabel 12'!$F648*1000,"nb")</f>
        <v>nb</v>
      </c>
      <c r="Q648" s="206" t="str">
        <f>IFERROR('Tabel 11'!P648/'Tabel 12'!$F648*1000,"nb")</f>
        <v>nb</v>
      </c>
      <c r="R648" s="206">
        <f>IFERROR('Tabel 11'!Q648/'Tabel 12'!$F648*1000,"nb")</f>
        <v>1.7900363049616781</v>
      </c>
      <c r="S648" s="206">
        <f>IFERROR('Tabel 11'!R648/'Tabel 12'!$F648*1000,"nb")</f>
        <v>28.590157321500605</v>
      </c>
      <c r="T648" s="206" t="str">
        <f>IFERROR('Tabel 11'!S648/'Tabel 12'!$F648*1000,"nb")</f>
        <v>nb</v>
      </c>
      <c r="U648" s="206" t="str">
        <f>IFERROR('Tabel 11'!T648/'Tabel 12'!$F648*1000,"nb")</f>
        <v>nb</v>
      </c>
      <c r="V648" s="206" t="str">
        <f>IFERROR('Tabel 11'!U648/'Tabel 12'!$F648*1000,"nb")</f>
        <v>nb</v>
      </c>
      <c r="W648" s="206">
        <f>IFERROR('Tabel 11'!V648/'Tabel 12'!$F648*1000,"nb")</f>
        <v>0</v>
      </c>
      <c r="X648" s="206"/>
      <c r="Y648" s="206">
        <f>IFERROR('Tabel 11'!X648/'Tabel 12'!$F648*1000,"nb")</f>
        <v>16.967527228721259</v>
      </c>
      <c r="Z648" s="1"/>
    </row>
    <row r="649" spans="3:26" x14ac:dyDescent="0.25">
      <c r="D649" s="1" t="s">
        <v>582</v>
      </c>
      <c r="E649" s="1" t="s">
        <v>583</v>
      </c>
      <c r="F649" s="94">
        <v>20119</v>
      </c>
      <c r="H649" s="206">
        <f>IFERROR('Tabel 11'!G649/'Tabel 12'!$F649*1000,"nb")</f>
        <v>56.314926189174415</v>
      </c>
      <c r="I649" s="206">
        <f>IFERROR('Tabel 11'!H649/'Tabel 12'!$F649*1000,"nb")</f>
        <v>8.847358218599334</v>
      </c>
      <c r="J649" s="206" t="str">
        <f>IFERROR('Tabel 11'!I649/'Tabel 12'!$F649*1000,"nb")</f>
        <v>nb</v>
      </c>
      <c r="K649" s="206" t="str">
        <f>IFERROR('Tabel 11'!J649/'Tabel 12'!$F649*1000,"nb")</f>
        <v>nb</v>
      </c>
      <c r="L649" s="206" t="str">
        <f>IFERROR('Tabel 11'!K649/'Tabel 12'!$F649*1000,"nb")</f>
        <v>nb</v>
      </c>
      <c r="M649" s="206" t="str">
        <f>IFERROR('Tabel 11'!L649/'Tabel 12'!$F649*1000,"nb")</f>
        <v>nb</v>
      </c>
      <c r="N649" s="206" t="str">
        <f>IFERROR('Tabel 11'!M649/'Tabel 12'!$F649*1000,"nb")</f>
        <v>nb</v>
      </c>
      <c r="O649" s="206">
        <f>IFERROR('Tabel 11'!N649/'Tabel 12'!$F649*1000,"nb")</f>
        <v>17.048561061682985</v>
      </c>
      <c r="P649" s="206" t="str">
        <f>IFERROR('Tabel 11'!O649/'Tabel 12'!$F649*1000,"nb")</f>
        <v>nb</v>
      </c>
      <c r="Q649" s="206" t="str">
        <f>IFERROR('Tabel 11'!P649/'Tabel 12'!$F649*1000,"nb")</f>
        <v>nb</v>
      </c>
      <c r="R649" s="206">
        <f>IFERROR('Tabel 11'!Q649/'Tabel 12'!$F649*1000,"nb")</f>
        <v>14.911277896515733</v>
      </c>
      <c r="S649" s="206">
        <f>IFERROR('Tabel 11'!R649/'Tabel 12'!$F649*1000,"nb")</f>
        <v>15.458024752721307</v>
      </c>
      <c r="T649" s="206" t="str">
        <f>IFERROR('Tabel 11'!S649/'Tabel 12'!$F649*1000,"nb")</f>
        <v>nb</v>
      </c>
      <c r="U649" s="206" t="str">
        <f>IFERROR('Tabel 11'!T649/'Tabel 12'!$F649*1000,"nb")</f>
        <v>nb</v>
      </c>
      <c r="V649" s="206" t="str">
        <f>IFERROR('Tabel 11'!U649/'Tabel 12'!$F649*1000,"nb")</f>
        <v>nb</v>
      </c>
      <c r="W649" s="206">
        <f>IFERROR('Tabel 11'!V649/'Tabel 12'!$F649*1000,"nb")</f>
        <v>0</v>
      </c>
      <c r="X649" s="206"/>
      <c r="Y649" s="206">
        <f>IFERROR('Tabel 11'!X649/'Tabel 12'!$F649*1000,"nb")</f>
        <v>12.078135096177743</v>
      </c>
      <c r="Z649" s="1"/>
    </row>
    <row r="650" spans="3:26" x14ac:dyDescent="0.25">
      <c r="D650" s="1" t="s">
        <v>475</v>
      </c>
      <c r="E650" s="1" t="s">
        <v>476</v>
      </c>
      <c r="F650" s="94">
        <v>31859</v>
      </c>
      <c r="H650" s="206">
        <f>IFERROR('Tabel 11'!G650/'Tabel 12'!$F650*1000,"nb")</f>
        <v>33.271603000721932</v>
      </c>
      <c r="I650" s="206">
        <f>IFERROR('Tabel 11'!H650/'Tabel 12'!$F650*1000,"nb")</f>
        <v>10.672023604005147</v>
      </c>
      <c r="J650" s="206" t="str">
        <f>IFERROR('Tabel 11'!I650/'Tabel 12'!$F650*1000,"nb")</f>
        <v>nb</v>
      </c>
      <c r="K650" s="206" t="str">
        <f>IFERROR('Tabel 11'!J650/'Tabel 12'!$F650*1000,"nb")</f>
        <v>nb</v>
      </c>
      <c r="L650" s="206" t="str">
        <f>IFERROR('Tabel 11'!K650/'Tabel 12'!$F650*1000,"nb")</f>
        <v>nb</v>
      </c>
      <c r="M650" s="206" t="str">
        <f>IFERROR('Tabel 11'!L650/'Tabel 12'!$F650*1000,"nb")</f>
        <v>nb</v>
      </c>
      <c r="N650" s="206" t="str">
        <f>IFERROR('Tabel 11'!M650/'Tabel 12'!$F650*1000,"nb")</f>
        <v>nb</v>
      </c>
      <c r="O650" s="206">
        <f>IFERROR('Tabel 11'!N650/'Tabel 12'!$F650*1000,"nb")</f>
        <v>4.8965755359553027</v>
      </c>
      <c r="P650" s="206" t="str">
        <f>IFERROR('Tabel 11'!O650/'Tabel 12'!$F650*1000,"nb")</f>
        <v>nb</v>
      </c>
      <c r="Q650" s="206" t="str">
        <f>IFERROR('Tabel 11'!P650/'Tabel 12'!$F650*1000,"nb")</f>
        <v>nb</v>
      </c>
      <c r="R650" s="206">
        <f>IFERROR('Tabel 11'!Q650/'Tabel 12'!$F650*1000,"nb")</f>
        <v>2.3541228538246646</v>
      </c>
      <c r="S650" s="206">
        <f>IFERROR('Tabel 11'!R650/'Tabel 12'!$F650*1000,"nb")</f>
        <v>15.348881006936816</v>
      </c>
      <c r="T650" s="206" t="str">
        <f>IFERROR('Tabel 11'!S650/'Tabel 12'!$F650*1000,"nb")</f>
        <v>nb</v>
      </c>
      <c r="U650" s="206" t="str">
        <f>IFERROR('Tabel 11'!T650/'Tabel 12'!$F650*1000,"nb")</f>
        <v>nb</v>
      </c>
      <c r="V650" s="206" t="str">
        <f>IFERROR('Tabel 11'!U650/'Tabel 12'!$F650*1000,"nb")</f>
        <v>nb</v>
      </c>
      <c r="W650" s="206">
        <f>IFERROR('Tabel 11'!V650/'Tabel 12'!$F650*1000,"nb")</f>
        <v>0</v>
      </c>
      <c r="X650" s="206"/>
      <c r="Y650" s="206">
        <f>IFERROR('Tabel 11'!X650/'Tabel 12'!$F650*1000,"nb")</f>
        <v>0.97303744624752808</v>
      </c>
      <c r="Z650" s="1"/>
    </row>
    <row r="651" spans="3:26" x14ac:dyDescent="0.25">
      <c r="D651" s="1" t="s">
        <v>477</v>
      </c>
      <c r="E651" s="1" t="s">
        <v>478</v>
      </c>
      <c r="F651" s="94">
        <v>30780</v>
      </c>
      <c r="H651" s="206">
        <f>IFERROR('Tabel 11'!G651/'Tabel 12'!$F651*1000,"nb")</f>
        <v>18.973359324236519</v>
      </c>
      <c r="I651" s="206">
        <f>IFERROR('Tabel 11'!H651/'Tabel 12'!$F651*1000,"nb")</f>
        <v>5.7504873294346979</v>
      </c>
      <c r="J651" s="206" t="str">
        <f>IFERROR('Tabel 11'!I651/'Tabel 12'!$F651*1000,"nb")</f>
        <v>nb</v>
      </c>
      <c r="K651" s="206" t="str">
        <f>IFERROR('Tabel 11'!J651/'Tabel 12'!$F651*1000,"nb")</f>
        <v>nb</v>
      </c>
      <c r="L651" s="206" t="str">
        <f>IFERROR('Tabel 11'!K651/'Tabel 12'!$F651*1000,"nb")</f>
        <v>nb</v>
      </c>
      <c r="M651" s="206" t="str">
        <f>IFERROR('Tabel 11'!L651/'Tabel 12'!$F651*1000,"nb")</f>
        <v>nb</v>
      </c>
      <c r="N651" s="206" t="str">
        <f>IFERROR('Tabel 11'!M651/'Tabel 12'!$F651*1000,"nb")</f>
        <v>nb</v>
      </c>
      <c r="O651" s="206">
        <f>IFERROR('Tabel 11'!N651/'Tabel 12'!$F651*1000,"nb")</f>
        <v>0.71474983755685517</v>
      </c>
      <c r="P651" s="206" t="str">
        <f>IFERROR('Tabel 11'!O651/'Tabel 12'!$F651*1000,"nb")</f>
        <v>nb</v>
      </c>
      <c r="Q651" s="206" t="str">
        <f>IFERROR('Tabel 11'!P651/'Tabel 12'!$F651*1000,"nb")</f>
        <v>nb</v>
      </c>
      <c r="R651" s="206">
        <f>IFERROR('Tabel 11'!Q651/'Tabel 12'!$F651*1000,"nb")</f>
        <v>0</v>
      </c>
      <c r="S651" s="206">
        <f>IFERROR('Tabel 11'!R651/'Tabel 12'!$F651*1000,"nb")</f>
        <v>12.508122157244964</v>
      </c>
      <c r="T651" s="206" t="str">
        <f>IFERROR('Tabel 11'!S651/'Tabel 12'!$F651*1000,"nb")</f>
        <v>nb</v>
      </c>
      <c r="U651" s="206" t="str">
        <f>IFERROR('Tabel 11'!T651/'Tabel 12'!$F651*1000,"nb")</f>
        <v>nb</v>
      </c>
      <c r="V651" s="206" t="str">
        <f>IFERROR('Tabel 11'!U651/'Tabel 12'!$F651*1000,"nb")</f>
        <v>nb</v>
      </c>
      <c r="W651" s="206">
        <f>IFERROR('Tabel 11'!V651/'Tabel 12'!$F651*1000,"nb")</f>
        <v>0</v>
      </c>
      <c r="X651" s="206"/>
      <c r="Y651" s="206">
        <f>IFERROR('Tabel 11'!X651/'Tabel 12'!$F651*1000,"nb")</f>
        <v>0</v>
      </c>
      <c r="Z651" s="1"/>
    </row>
    <row r="652" spans="3:26" x14ac:dyDescent="0.25">
      <c r="D652" s="1" t="s">
        <v>479</v>
      </c>
      <c r="E652" s="1" t="s">
        <v>480</v>
      </c>
      <c r="F652" s="94">
        <v>45101</v>
      </c>
      <c r="H652" s="206">
        <f>IFERROR('Tabel 11'!G652/'Tabel 12'!$F652*1000,"nb")</f>
        <v>50.109753663998575</v>
      </c>
      <c r="I652" s="206">
        <f>IFERROR('Tabel 11'!H652/'Tabel 12'!$F652*1000,"nb")</f>
        <v>7.2282211037449287</v>
      </c>
      <c r="J652" s="206" t="str">
        <f>IFERROR('Tabel 11'!I652/'Tabel 12'!$F652*1000,"nb")</f>
        <v>nb</v>
      </c>
      <c r="K652" s="206" t="str">
        <f>IFERROR('Tabel 11'!J652/'Tabel 12'!$F652*1000,"nb")</f>
        <v>nb</v>
      </c>
      <c r="L652" s="206" t="str">
        <f>IFERROR('Tabel 11'!K652/'Tabel 12'!$F652*1000,"nb")</f>
        <v>nb</v>
      </c>
      <c r="M652" s="206" t="str">
        <f>IFERROR('Tabel 11'!L652/'Tabel 12'!$F652*1000,"nb")</f>
        <v>nb</v>
      </c>
      <c r="N652" s="206" t="str">
        <f>IFERROR('Tabel 11'!M652/'Tabel 12'!$F652*1000,"nb")</f>
        <v>nb</v>
      </c>
      <c r="O652" s="206">
        <f>IFERROR('Tabel 11'!N652/'Tabel 12'!$F652*1000,"nb")</f>
        <v>21.640318396487881</v>
      </c>
      <c r="P652" s="206" t="str">
        <f>IFERROR('Tabel 11'!O652/'Tabel 12'!$F652*1000,"nb")</f>
        <v>nb</v>
      </c>
      <c r="Q652" s="206" t="str">
        <f>IFERROR('Tabel 11'!P652/'Tabel 12'!$F652*1000,"nb")</f>
        <v>nb</v>
      </c>
      <c r="R652" s="206">
        <f>IFERROR('Tabel 11'!Q652/'Tabel 12'!$F652*1000,"nb")</f>
        <v>2.4389703110795771</v>
      </c>
      <c r="S652" s="206">
        <f>IFERROR('Tabel 11'!R652/'Tabel 12'!$F652*1000,"nb")</f>
        <v>18.802243852686193</v>
      </c>
      <c r="T652" s="206" t="str">
        <f>IFERROR('Tabel 11'!S652/'Tabel 12'!$F652*1000,"nb")</f>
        <v>nb</v>
      </c>
      <c r="U652" s="206" t="str">
        <f>IFERROR('Tabel 11'!T652/'Tabel 12'!$F652*1000,"nb")</f>
        <v>nb</v>
      </c>
      <c r="V652" s="206" t="str">
        <f>IFERROR('Tabel 11'!U652/'Tabel 12'!$F652*1000,"nb")</f>
        <v>nb</v>
      </c>
      <c r="W652" s="206">
        <f>IFERROR('Tabel 11'!V652/'Tabel 12'!$F652*1000,"nb")</f>
        <v>0</v>
      </c>
      <c r="X652" s="206"/>
      <c r="Y652" s="206">
        <f>IFERROR('Tabel 11'!X652/'Tabel 12'!$F652*1000,"nb")</f>
        <v>11.707057493181969</v>
      </c>
      <c r="Z652" s="1"/>
    </row>
    <row r="653" spans="3:26" x14ac:dyDescent="0.25">
      <c r="D653" s="1" t="s">
        <v>483</v>
      </c>
      <c r="E653" s="1" t="s">
        <v>484</v>
      </c>
      <c r="F653" s="94">
        <v>46483</v>
      </c>
      <c r="H653" s="206">
        <f>IFERROR('Tabel 11'!G653/'Tabel 12'!$F653*1000,"nb")</f>
        <v>49.674074392788761</v>
      </c>
      <c r="I653" s="206">
        <f>IFERROR('Tabel 11'!H653/'Tabel 12'!$F653*1000,"nb")</f>
        <v>18.092636017468752</v>
      </c>
      <c r="J653" s="206" t="str">
        <f>IFERROR('Tabel 11'!I653/'Tabel 12'!$F653*1000,"nb")</f>
        <v>nb</v>
      </c>
      <c r="K653" s="206" t="str">
        <f>IFERROR('Tabel 11'!J653/'Tabel 12'!$F653*1000,"nb")</f>
        <v>nb</v>
      </c>
      <c r="L653" s="206" t="str">
        <f>IFERROR('Tabel 11'!K653/'Tabel 12'!$F653*1000,"nb")</f>
        <v>nb</v>
      </c>
      <c r="M653" s="206" t="str">
        <f>IFERROR('Tabel 11'!L653/'Tabel 12'!$F653*1000,"nb")</f>
        <v>nb</v>
      </c>
      <c r="N653" s="206" t="str">
        <f>IFERROR('Tabel 11'!M653/'Tabel 12'!$F653*1000,"nb")</f>
        <v>nb</v>
      </c>
      <c r="O653" s="206">
        <f>IFERROR('Tabel 11'!N653/'Tabel 12'!$F653*1000,"nb")</f>
        <v>4.5392939354172492</v>
      </c>
      <c r="P653" s="206" t="str">
        <f>IFERROR('Tabel 11'!O653/'Tabel 12'!$F653*1000,"nb")</f>
        <v>nb</v>
      </c>
      <c r="Q653" s="206" t="str">
        <f>IFERROR('Tabel 11'!P653/'Tabel 12'!$F653*1000,"nb")</f>
        <v>nb</v>
      </c>
      <c r="R653" s="206">
        <f>IFERROR('Tabel 11'!Q653/'Tabel 12'!$F653*1000,"nb")</f>
        <v>7.6802271798291848</v>
      </c>
      <c r="S653" s="206">
        <f>IFERROR('Tabel 11'!R653/'Tabel 12'!$F653*1000,"nb")</f>
        <v>19.361917260073575</v>
      </c>
      <c r="T653" s="206" t="str">
        <f>IFERROR('Tabel 11'!S653/'Tabel 12'!$F653*1000,"nb")</f>
        <v>nb</v>
      </c>
      <c r="U653" s="206" t="str">
        <f>IFERROR('Tabel 11'!T653/'Tabel 12'!$F653*1000,"nb")</f>
        <v>nb</v>
      </c>
      <c r="V653" s="206" t="str">
        <f>IFERROR('Tabel 11'!U653/'Tabel 12'!$F653*1000,"nb")</f>
        <v>nb</v>
      </c>
      <c r="W653" s="206">
        <f>IFERROR('Tabel 11'!V653/'Tabel 12'!$F653*1000,"nb")</f>
        <v>0</v>
      </c>
      <c r="X653" s="206"/>
      <c r="Y653" s="206">
        <f>IFERROR('Tabel 11'!X653/'Tabel 12'!$F653*1000,"nb")</f>
        <v>1.5059268980057225</v>
      </c>
      <c r="Z653" s="1"/>
    </row>
    <row r="654" spans="3:26" x14ac:dyDescent="0.25">
      <c r="D654" s="1" t="s">
        <v>485</v>
      </c>
      <c r="E654" s="1" t="s">
        <v>486</v>
      </c>
      <c r="F654" s="94">
        <v>29478</v>
      </c>
      <c r="H654" s="206">
        <f>IFERROR('Tabel 11'!G654/'Tabel 12'!$F654*1000,"nb")</f>
        <v>22.627043897143633</v>
      </c>
      <c r="I654" s="206">
        <f>IFERROR('Tabel 11'!H654/'Tabel 12'!$F654*1000,"nb")</f>
        <v>4.1047560892869264</v>
      </c>
      <c r="J654" s="206" t="str">
        <f>IFERROR('Tabel 11'!I654/'Tabel 12'!$F654*1000,"nb")</f>
        <v>nb</v>
      </c>
      <c r="K654" s="206" t="str">
        <f>IFERROR('Tabel 11'!J654/'Tabel 12'!$F654*1000,"nb")</f>
        <v>nb</v>
      </c>
      <c r="L654" s="206" t="str">
        <f>IFERROR('Tabel 11'!K654/'Tabel 12'!$F654*1000,"nb")</f>
        <v>nb</v>
      </c>
      <c r="M654" s="206" t="str">
        <f>IFERROR('Tabel 11'!L654/'Tabel 12'!$F654*1000,"nb")</f>
        <v>nb</v>
      </c>
      <c r="N654" s="206" t="str">
        <f>IFERROR('Tabel 11'!M654/'Tabel 12'!$F654*1000,"nb")</f>
        <v>nb</v>
      </c>
      <c r="O654" s="206">
        <f>IFERROR('Tabel 11'!N654/'Tabel 12'!$F654*1000,"nb")</f>
        <v>0.81416649704864641</v>
      </c>
      <c r="P654" s="206" t="str">
        <f>IFERROR('Tabel 11'!O654/'Tabel 12'!$F654*1000,"nb")</f>
        <v>nb</v>
      </c>
      <c r="Q654" s="206" t="str">
        <f>IFERROR('Tabel 11'!P654/'Tabel 12'!$F654*1000,"nb")</f>
        <v>nb</v>
      </c>
      <c r="R654" s="206">
        <f>IFERROR('Tabel 11'!Q654/'Tabel 12'!$F654*1000,"nb")</f>
        <v>0.339236040436936</v>
      </c>
      <c r="S654" s="206">
        <f>IFERROR('Tabel 11'!R654/'Tabel 12'!$F654*1000,"nb")</f>
        <v>17.368885270371127</v>
      </c>
      <c r="T654" s="206" t="str">
        <f>IFERROR('Tabel 11'!S654/'Tabel 12'!$F654*1000,"nb")</f>
        <v>nb</v>
      </c>
      <c r="U654" s="206" t="str">
        <f>IFERROR('Tabel 11'!T654/'Tabel 12'!$F654*1000,"nb")</f>
        <v>nb</v>
      </c>
      <c r="V654" s="206" t="str">
        <f>IFERROR('Tabel 11'!U654/'Tabel 12'!$F654*1000,"nb")</f>
        <v>nb</v>
      </c>
      <c r="W654" s="206">
        <f>IFERROR('Tabel 11'!V654/'Tabel 12'!$F654*1000,"nb")</f>
        <v>0</v>
      </c>
      <c r="X654" s="206"/>
      <c r="Y654" s="206">
        <f>IFERROR('Tabel 11'!X654/'Tabel 12'!$F654*1000,"nb")</f>
        <v>0</v>
      </c>
      <c r="Z654" s="1"/>
    </row>
    <row r="655" spans="3:26" x14ac:dyDescent="0.25">
      <c r="D655" s="1" t="s">
        <v>718</v>
      </c>
      <c r="E655" s="1" t="s">
        <v>719</v>
      </c>
      <c r="F655" s="94">
        <v>40142</v>
      </c>
      <c r="H655" s="206">
        <f>IFERROR('Tabel 11'!G655/'Tabel 12'!$F655*1000,"nb")</f>
        <v>60.186338498330926</v>
      </c>
      <c r="I655" s="206">
        <f>IFERROR('Tabel 11'!H655/'Tabel 12'!$F655*1000,"nb")</f>
        <v>19.505754571271986</v>
      </c>
      <c r="J655" s="206" t="str">
        <f>IFERROR('Tabel 11'!I655/'Tabel 12'!$F655*1000,"nb")</f>
        <v>nb</v>
      </c>
      <c r="K655" s="206" t="str">
        <f>IFERROR('Tabel 11'!J655/'Tabel 12'!$F655*1000,"nb")</f>
        <v>nb</v>
      </c>
      <c r="L655" s="206" t="str">
        <f>IFERROR('Tabel 11'!K655/'Tabel 12'!$F655*1000,"nb")</f>
        <v>nb</v>
      </c>
      <c r="M655" s="206" t="str">
        <f>IFERROR('Tabel 11'!L655/'Tabel 12'!$F655*1000,"nb")</f>
        <v>nb</v>
      </c>
      <c r="N655" s="206" t="str">
        <f>IFERROR('Tabel 11'!M655/'Tabel 12'!$F655*1000,"nb")</f>
        <v>nb</v>
      </c>
      <c r="O655" s="206">
        <f>IFERROR('Tabel 11'!N655/'Tabel 12'!$F655*1000,"nb")</f>
        <v>20.527128693139353</v>
      </c>
      <c r="P655" s="206" t="str">
        <f>IFERROR('Tabel 11'!O655/'Tabel 12'!$F655*1000,"nb")</f>
        <v>nb</v>
      </c>
      <c r="Q655" s="206" t="str">
        <f>IFERROR('Tabel 11'!P655/'Tabel 12'!$F655*1000,"nb")</f>
        <v>nb</v>
      </c>
      <c r="R655" s="206">
        <f>IFERROR('Tabel 11'!Q655/'Tabel 12'!$F655*1000,"nb")</f>
        <v>0</v>
      </c>
      <c r="S655" s="206">
        <f>IFERROR('Tabel 11'!R655/'Tabel 12'!$F655*1000,"nb")</f>
        <v>20.153455233919587</v>
      </c>
      <c r="T655" s="206" t="str">
        <f>IFERROR('Tabel 11'!S655/'Tabel 12'!$F655*1000,"nb")</f>
        <v>nb</v>
      </c>
      <c r="U655" s="206" t="str">
        <f>IFERROR('Tabel 11'!T655/'Tabel 12'!$F655*1000,"nb")</f>
        <v>nb</v>
      </c>
      <c r="V655" s="206" t="str">
        <f>IFERROR('Tabel 11'!U655/'Tabel 12'!$F655*1000,"nb")</f>
        <v>nb</v>
      </c>
      <c r="W655" s="206">
        <f>IFERROR('Tabel 11'!V655/'Tabel 12'!$F655*1000,"nb")</f>
        <v>0</v>
      </c>
      <c r="X655" s="206"/>
      <c r="Y655" s="206">
        <f>IFERROR('Tabel 11'!X655/'Tabel 12'!$F655*1000,"nb")</f>
        <v>10.039360271037816</v>
      </c>
      <c r="Z655" s="1"/>
    </row>
    <row r="656" spans="3:26" x14ac:dyDescent="0.25">
      <c r="D656" s="1" t="s">
        <v>609</v>
      </c>
      <c r="E656" s="1" t="s">
        <v>610</v>
      </c>
      <c r="F656" s="94">
        <v>22739</v>
      </c>
      <c r="H656" s="206">
        <f>IFERROR('Tabel 11'!G656/'Tabel 12'!$F656*1000,"nb")</f>
        <v>45.340604248207924</v>
      </c>
      <c r="I656" s="206">
        <f>IFERROR('Tabel 11'!H656/'Tabel 12'!$F656*1000,"nb")</f>
        <v>12.357623466291395</v>
      </c>
      <c r="J656" s="206" t="str">
        <f>IFERROR('Tabel 11'!I656/'Tabel 12'!$F656*1000,"nb")</f>
        <v>nb</v>
      </c>
      <c r="K656" s="206" t="str">
        <f>IFERROR('Tabel 11'!J656/'Tabel 12'!$F656*1000,"nb")</f>
        <v>nb</v>
      </c>
      <c r="L656" s="206" t="str">
        <f>IFERROR('Tabel 11'!K656/'Tabel 12'!$F656*1000,"nb")</f>
        <v>nb</v>
      </c>
      <c r="M656" s="206" t="str">
        <f>IFERROR('Tabel 11'!L656/'Tabel 12'!$F656*1000,"nb")</f>
        <v>nb</v>
      </c>
      <c r="N656" s="206" t="str">
        <f>IFERROR('Tabel 11'!M656/'Tabel 12'!$F656*1000,"nb")</f>
        <v>nb</v>
      </c>
      <c r="O656" s="206">
        <f>IFERROR('Tabel 11'!N656/'Tabel 12'!$F656*1000,"nb")</f>
        <v>1.1873873081489952</v>
      </c>
      <c r="P656" s="206" t="str">
        <f>IFERROR('Tabel 11'!O656/'Tabel 12'!$F656*1000,"nb")</f>
        <v>nb</v>
      </c>
      <c r="Q656" s="206" t="str">
        <f>IFERROR('Tabel 11'!P656/'Tabel 12'!$F656*1000,"nb")</f>
        <v>nb</v>
      </c>
      <c r="R656" s="206">
        <f>IFERROR('Tabel 11'!Q656/'Tabel 12'!$F656*1000,"nb")</f>
        <v>0.30784115396455425</v>
      </c>
      <c r="S656" s="206">
        <f>IFERROR('Tabel 11'!R656/'Tabel 12'!$F656*1000,"nb")</f>
        <v>31.487752319802983</v>
      </c>
      <c r="T656" s="206" t="str">
        <f>IFERROR('Tabel 11'!S656/'Tabel 12'!$F656*1000,"nb")</f>
        <v>nb</v>
      </c>
      <c r="U656" s="206" t="str">
        <f>IFERROR('Tabel 11'!T656/'Tabel 12'!$F656*1000,"nb")</f>
        <v>nb</v>
      </c>
      <c r="V656" s="206" t="str">
        <f>IFERROR('Tabel 11'!U656/'Tabel 12'!$F656*1000,"nb")</f>
        <v>nb</v>
      </c>
      <c r="W656" s="206">
        <f>IFERROR('Tabel 11'!V656/'Tabel 12'!$F656*1000,"nb")</f>
        <v>0</v>
      </c>
      <c r="X656" s="206"/>
      <c r="Y656" s="206">
        <f>IFERROR('Tabel 11'!X656/'Tabel 12'!$F656*1000,"nb")</f>
        <v>2.5946611548441005</v>
      </c>
      <c r="Z656" s="1"/>
    </row>
    <row r="657" spans="4:26" x14ac:dyDescent="0.25">
      <c r="D657" s="1" t="s">
        <v>611</v>
      </c>
      <c r="E657" s="1" t="s">
        <v>612</v>
      </c>
      <c r="F657" s="94">
        <v>44360</v>
      </c>
      <c r="H657" s="206">
        <f>IFERROR('Tabel 11'!G657/'Tabel 12'!$F657*1000,"nb")</f>
        <v>59.4229035166817</v>
      </c>
      <c r="I657" s="206">
        <f>IFERROR('Tabel 11'!H657/'Tabel 12'!$F657*1000,"nb")</f>
        <v>9.3552750225428323</v>
      </c>
      <c r="J657" s="206" t="str">
        <f>IFERROR('Tabel 11'!I657/'Tabel 12'!$F657*1000,"nb")</f>
        <v>nb</v>
      </c>
      <c r="K657" s="206" t="str">
        <f>IFERROR('Tabel 11'!J657/'Tabel 12'!$F657*1000,"nb")</f>
        <v>nb</v>
      </c>
      <c r="L657" s="206" t="str">
        <f>IFERROR('Tabel 11'!K657/'Tabel 12'!$F657*1000,"nb")</f>
        <v>nb</v>
      </c>
      <c r="M657" s="206" t="str">
        <f>IFERROR('Tabel 11'!L657/'Tabel 12'!$F657*1000,"nb")</f>
        <v>nb</v>
      </c>
      <c r="N657" s="206" t="str">
        <f>IFERROR('Tabel 11'!M657/'Tabel 12'!$F657*1000,"nb")</f>
        <v>nb</v>
      </c>
      <c r="O657" s="206">
        <f>IFERROR('Tabel 11'!N657/'Tabel 12'!$F657*1000,"nb")</f>
        <v>22.407574391343555</v>
      </c>
      <c r="P657" s="206" t="str">
        <f>IFERROR('Tabel 11'!O657/'Tabel 12'!$F657*1000,"nb")</f>
        <v>nb</v>
      </c>
      <c r="Q657" s="206" t="str">
        <f>IFERROR('Tabel 11'!P657/'Tabel 12'!$F657*1000,"nb")</f>
        <v>nb</v>
      </c>
      <c r="R657" s="206">
        <f>IFERROR('Tabel 11'!Q657/'Tabel 12'!$F657*1000,"nb")</f>
        <v>5.5680793507664559</v>
      </c>
      <c r="S657" s="206">
        <f>IFERROR('Tabel 11'!R657/'Tabel 12'!$F657*1000,"nb")</f>
        <v>22.091974752028857</v>
      </c>
      <c r="T657" s="206" t="str">
        <f>IFERROR('Tabel 11'!S657/'Tabel 12'!$F657*1000,"nb")</f>
        <v>nb</v>
      </c>
      <c r="U657" s="206" t="str">
        <f>IFERROR('Tabel 11'!T657/'Tabel 12'!$F657*1000,"nb")</f>
        <v>nb</v>
      </c>
      <c r="V657" s="206" t="str">
        <f>IFERROR('Tabel 11'!U657/'Tabel 12'!$F657*1000,"nb")</f>
        <v>nb</v>
      </c>
      <c r="W657" s="206">
        <f>IFERROR('Tabel 11'!V657/'Tabel 12'!$F657*1000,"nb")</f>
        <v>0</v>
      </c>
      <c r="X657" s="206"/>
      <c r="Y657" s="206">
        <f>IFERROR('Tabel 11'!X657/'Tabel 12'!$F657*1000,"nb")</f>
        <v>9.3552750225428323</v>
      </c>
      <c r="Z657" s="1"/>
    </row>
    <row r="658" spans="4:26" x14ac:dyDescent="0.25">
      <c r="D658" s="1" t="s">
        <v>368</v>
      </c>
      <c r="E658" s="1" t="s">
        <v>369</v>
      </c>
      <c r="F658" s="94">
        <v>29365</v>
      </c>
      <c r="H658" s="206">
        <f>IFERROR('Tabel 11'!G658/'Tabel 12'!$F658*1000,"nb")</f>
        <v>60.30989272943981</v>
      </c>
      <c r="I658" s="206">
        <f>IFERROR('Tabel 11'!H658/'Tabel 12'!$F658*1000,"nb")</f>
        <v>32.044951472841817</v>
      </c>
      <c r="J658" s="206" t="str">
        <f>IFERROR('Tabel 11'!I658/'Tabel 12'!$F658*1000,"nb")</f>
        <v>nb</v>
      </c>
      <c r="K658" s="206" t="str">
        <f>IFERROR('Tabel 11'!J658/'Tabel 12'!$F658*1000,"nb")</f>
        <v>nb</v>
      </c>
      <c r="L658" s="206" t="str">
        <f>IFERROR('Tabel 11'!K658/'Tabel 12'!$F658*1000,"nb")</f>
        <v>nb</v>
      </c>
      <c r="M658" s="206" t="str">
        <f>IFERROR('Tabel 11'!L658/'Tabel 12'!$F658*1000,"nb")</f>
        <v>nb</v>
      </c>
      <c r="N658" s="206" t="str">
        <f>IFERROR('Tabel 11'!M658/'Tabel 12'!$F658*1000,"nb")</f>
        <v>nb</v>
      </c>
      <c r="O658" s="206">
        <f>IFERROR('Tabel 11'!N658/'Tabel 12'!$F658*1000,"nb")</f>
        <v>0.57892048356887449</v>
      </c>
      <c r="P658" s="206" t="str">
        <f>IFERROR('Tabel 11'!O658/'Tabel 12'!$F658*1000,"nb")</f>
        <v>nb</v>
      </c>
      <c r="Q658" s="206" t="str">
        <f>IFERROR('Tabel 11'!P658/'Tabel 12'!$F658*1000,"nb")</f>
        <v>nb</v>
      </c>
      <c r="R658" s="206">
        <f>IFERROR('Tabel 11'!Q658/'Tabel 12'!$F658*1000,"nb")</f>
        <v>5.6870423974118856</v>
      </c>
      <c r="S658" s="206">
        <f>IFERROR('Tabel 11'!R658/'Tabel 12'!$F658*1000,"nb")</f>
        <v>21.998978375617231</v>
      </c>
      <c r="T658" s="206" t="str">
        <f>IFERROR('Tabel 11'!S658/'Tabel 12'!$F658*1000,"nb")</f>
        <v>nb</v>
      </c>
      <c r="U658" s="206" t="str">
        <f>IFERROR('Tabel 11'!T658/'Tabel 12'!$F658*1000,"nb")</f>
        <v>nb</v>
      </c>
      <c r="V658" s="206" t="str">
        <f>IFERROR('Tabel 11'!U658/'Tabel 12'!$F658*1000,"nb")</f>
        <v>nb</v>
      </c>
      <c r="W658" s="206">
        <f>IFERROR('Tabel 11'!V658/'Tabel 12'!$F658*1000,"nb")</f>
        <v>0</v>
      </c>
      <c r="X658" s="206"/>
      <c r="Y658" s="206">
        <f>IFERROR('Tabel 11'!X658/'Tabel 12'!$F658*1000,"nb")</f>
        <v>2.8605482717520858</v>
      </c>
      <c r="Z658" s="1"/>
    </row>
    <row r="659" spans="4:26" x14ac:dyDescent="0.25">
      <c r="D659" s="1" t="s">
        <v>370</v>
      </c>
      <c r="E659" s="1" t="s">
        <v>371</v>
      </c>
      <c r="F659" s="94">
        <v>26222</v>
      </c>
      <c r="H659" s="206">
        <f>IFERROR('Tabel 11'!G659/'Tabel 12'!$F659*1000,"nb")</f>
        <v>63.953931812981466</v>
      </c>
      <c r="I659" s="206">
        <f>IFERROR('Tabel 11'!H659/'Tabel 12'!$F659*1000,"nb")</f>
        <v>45.114789108382276</v>
      </c>
      <c r="J659" s="206" t="str">
        <f>IFERROR('Tabel 11'!I659/'Tabel 12'!$F659*1000,"nb")</f>
        <v>nb</v>
      </c>
      <c r="K659" s="206" t="str">
        <f>IFERROR('Tabel 11'!J659/'Tabel 12'!$F659*1000,"nb")</f>
        <v>nb</v>
      </c>
      <c r="L659" s="206" t="str">
        <f>IFERROR('Tabel 11'!K659/'Tabel 12'!$F659*1000,"nb")</f>
        <v>nb</v>
      </c>
      <c r="M659" s="206" t="str">
        <f>IFERROR('Tabel 11'!L659/'Tabel 12'!$F659*1000,"nb")</f>
        <v>nb</v>
      </c>
      <c r="N659" s="206" t="str">
        <f>IFERROR('Tabel 11'!M659/'Tabel 12'!$F659*1000,"nb")</f>
        <v>nb</v>
      </c>
      <c r="O659" s="206">
        <f>IFERROR('Tabel 11'!N659/'Tabel 12'!$F659*1000,"nb")</f>
        <v>1.4873007398367781</v>
      </c>
      <c r="P659" s="206" t="str">
        <f>IFERROR('Tabel 11'!O659/'Tabel 12'!$F659*1000,"nb")</f>
        <v>nb</v>
      </c>
      <c r="Q659" s="206" t="str">
        <f>IFERROR('Tabel 11'!P659/'Tabel 12'!$F659*1000,"nb")</f>
        <v>nb</v>
      </c>
      <c r="R659" s="206">
        <f>IFERROR('Tabel 11'!Q659/'Tabel 12'!$F659*1000,"nb")</f>
        <v>0.80085424452749598</v>
      </c>
      <c r="S659" s="206">
        <f>IFERROR('Tabel 11'!R659/'Tabel 12'!$F659*1000,"nb")</f>
        <v>16.550987720234918</v>
      </c>
      <c r="T659" s="206" t="str">
        <f>IFERROR('Tabel 11'!S659/'Tabel 12'!$F659*1000,"nb")</f>
        <v>nb</v>
      </c>
      <c r="U659" s="206" t="str">
        <f>IFERROR('Tabel 11'!T659/'Tabel 12'!$F659*1000,"nb")</f>
        <v>nb</v>
      </c>
      <c r="V659" s="206" t="str">
        <f>IFERROR('Tabel 11'!U659/'Tabel 12'!$F659*1000,"nb")</f>
        <v>nb</v>
      </c>
      <c r="W659" s="206">
        <f>IFERROR('Tabel 11'!V659/'Tabel 12'!$F659*1000,"nb")</f>
        <v>0</v>
      </c>
      <c r="X659" s="206"/>
      <c r="Y659" s="206">
        <f>IFERROR('Tabel 11'!X659/'Tabel 12'!$F659*1000,"nb")</f>
        <v>4.843261383571047</v>
      </c>
      <c r="Z659" s="1"/>
    </row>
    <row r="660" spans="4:26" x14ac:dyDescent="0.25">
      <c r="D660" s="1" t="s">
        <v>378</v>
      </c>
      <c r="E660" s="1" t="s">
        <v>379</v>
      </c>
      <c r="F660" s="94">
        <v>40615</v>
      </c>
      <c r="H660" s="206">
        <f>IFERROR('Tabel 11'!G660/'Tabel 12'!$F660*1000,"nb")</f>
        <v>60.617998276498831</v>
      </c>
      <c r="I660" s="206">
        <f>IFERROR('Tabel 11'!H660/'Tabel 12'!$F660*1000,"nb")</f>
        <v>43.900036932167914</v>
      </c>
      <c r="J660" s="206" t="str">
        <f>IFERROR('Tabel 11'!I660/'Tabel 12'!$F660*1000,"nb")</f>
        <v>nb</v>
      </c>
      <c r="K660" s="206" t="str">
        <f>IFERROR('Tabel 11'!J660/'Tabel 12'!$F660*1000,"nb")</f>
        <v>nb</v>
      </c>
      <c r="L660" s="206" t="str">
        <f>IFERROR('Tabel 11'!K660/'Tabel 12'!$F660*1000,"nb")</f>
        <v>nb</v>
      </c>
      <c r="M660" s="206" t="str">
        <f>IFERROR('Tabel 11'!L660/'Tabel 12'!$F660*1000,"nb")</f>
        <v>nb</v>
      </c>
      <c r="N660" s="206" t="str">
        <f>IFERROR('Tabel 11'!M660/'Tabel 12'!$F660*1000,"nb")</f>
        <v>nb</v>
      </c>
      <c r="O660" s="206">
        <f>IFERROR('Tabel 11'!N660/'Tabel 12'!$F660*1000,"nb")</f>
        <v>0</v>
      </c>
      <c r="P660" s="206" t="str">
        <f>IFERROR('Tabel 11'!O660/'Tabel 12'!$F660*1000,"nb")</f>
        <v>nb</v>
      </c>
      <c r="Q660" s="206" t="str">
        <f>IFERROR('Tabel 11'!P660/'Tabel 12'!$F660*1000,"nb")</f>
        <v>nb</v>
      </c>
      <c r="R660" s="206">
        <f>IFERROR('Tabel 11'!Q660/'Tabel 12'!$F660*1000,"nb")</f>
        <v>1.3541794903360829</v>
      </c>
      <c r="S660" s="206">
        <f>IFERROR('Tabel 11'!R660/'Tabel 12'!$F660*1000,"nb")</f>
        <v>15.36378185399483</v>
      </c>
      <c r="T660" s="206" t="str">
        <f>IFERROR('Tabel 11'!S660/'Tabel 12'!$F660*1000,"nb")</f>
        <v>nb</v>
      </c>
      <c r="U660" s="206" t="str">
        <f>IFERROR('Tabel 11'!T660/'Tabel 12'!$F660*1000,"nb")</f>
        <v>nb</v>
      </c>
      <c r="V660" s="206" t="str">
        <f>IFERROR('Tabel 11'!U660/'Tabel 12'!$F660*1000,"nb")</f>
        <v>nb</v>
      </c>
      <c r="W660" s="206">
        <f>IFERROR('Tabel 11'!V660/'Tabel 12'!$F660*1000,"nb")</f>
        <v>0</v>
      </c>
      <c r="X660" s="206"/>
      <c r="Y660" s="206">
        <f>IFERROR('Tabel 11'!X660/'Tabel 12'!$F660*1000,"nb")</f>
        <v>14.157331035331774</v>
      </c>
      <c r="Z660" s="1"/>
    </row>
    <row r="661" spans="4:26" x14ac:dyDescent="0.25">
      <c r="D661" s="1" t="s">
        <v>382</v>
      </c>
      <c r="E661" s="1" t="s">
        <v>383</v>
      </c>
      <c r="F661" s="94">
        <v>45466</v>
      </c>
      <c r="H661" s="206">
        <f>IFERROR('Tabel 11'!G661/'Tabel 12'!$F661*1000,"nb")</f>
        <v>84.942594466194521</v>
      </c>
      <c r="I661" s="206">
        <f>IFERROR('Tabel 11'!H661/'Tabel 12'!$F661*1000,"nb")</f>
        <v>53.7324594202261</v>
      </c>
      <c r="J661" s="206" t="str">
        <f>IFERROR('Tabel 11'!I661/'Tabel 12'!$F661*1000,"nb")</f>
        <v>nb</v>
      </c>
      <c r="K661" s="206" t="str">
        <f>IFERROR('Tabel 11'!J661/'Tabel 12'!$F661*1000,"nb")</f>
        <v>nb</v>
      </c>
      <c r="L661" s="206" t="str">
        <f>IFERROR('Tabel 11'!K661/'Tabel 12'!$F661*1000,"nb")</f>
        <v>nb</v>
      </c>
      <c r="M661" s="206" t="str">
        <f>IFERROR('Tabel 11'!L661/'Tabel 12'!$F661*1000,"nb")</f>
        <v>nb</v>
      </c>
      <c r="N661" s="206" t="str">
        <f>IFERROR('Tabel 11'!M661/'Tabel 12'!$F661*1000,"nb")</f>
        <v>nb</v>
      </c>
      <c r="O661" s="206">
        <f>IFERROR('Tabel 11'!N661/'Tabel 12'!$F661*1000,"nb")</f>
        <v>6.2904148154665025</v>
      </c>
      <c r="P661" s="206" t="str">
        <f>IFERROR('Tabel 11'!O661/'Tabel 12'!$F661*1000,"nb")</f>
        <v>nb</v>
      </c>
      <c r="Q661" s="206" t="str">
        <f>IFERROR('Tabel 11'!P661/'Tabel 12'!$F661*1000,"nb")</f>
        <v>nb</v>
      </c>
      <c r="R661" s="206">
        <f>IFERROR('Tabel 11'!Q661/'Tabel 12'!$F661*1000,"nb")</f>
        <v>1.8035455065323538</v>
      </c>
      <c r="S661" s="206">
        <f>IFERROR('Tabel 11'!R661/'Tabel 12'!$F661*1000,"nb")</f>
        <v>23.116174723969561</v>
      </c>
      <c r="T661" s="206" t="str">
        <f>IFERROR('Tabel 11'!S661/'Tabel 12'!$F661*1000,"nb")</f>
        <v>nb</v>
      </c>
      <c r="U661" s="206" t="str">
        <f>IFERROR('Tabel 11'!T661/'Tabel 12'!$F661*1000,"nb")</f>
        <v>nb</v>
      </c>
      <c r="V661" s="206" t="str">
        <f>IFERROR('Tabel 11'!U661/'Tabel 12'!$F661*1000,"nb")</f>
        <v>nb</v>
      </c>
      <c r="W661" s="206">
        <f>IFERROR('Tabel 11'!V661/'Tabel 12'!$F661*1000,"nb")</f>
        <v>0</v>
      </c>
      <c r="X661" s="206"/>
      <c r="Y661" s="206">
        <f>IFERROR('Tabel 11'!X661/'Tabel 12'!$F661*1000,"nb")</f>
        <v>5.674570008357894</v>
      </c>
      <c r="Z661" s="1"/>
    </row>
    <row r="662" spans="4:26" x14ac:dyDescent="0.25">
      <c r="D662" s="1" t="s">
        <v>384</v>
      </c>
      <c r="E662" s="1" t="s">
        <v>385</v>
      </c>
      <c r="F662" s="94">
        <v>48637</v>
      </c>
      <c r="H662" s="206">
        <f>IFERROR('Tabel 11'!G662/'Tabel 12'!$F662*1000,"nb")</f>
        <v>104.467792010198</v>
      </c>
      <c r="I662" s="206">
        <f>IFERROR('Tabel 11'!H662/'Tabel 12'!$F662*1000,"nb")</f>
        <v>54.814236075415835</v>
      </c>
      <c r="J662" s="206" t="str">
        <f>IFERROR('Tabel 11'!I662/'Tabel 12'!$F662*1000,"nb")</f>
        <v>nb</v>
      </c>
      <c r="K662" s="206" t="str">
        <f>IFERROR('Tabel 11'!J662/'Tabel 12'!$F662*1000,"nb")</f>
        <v>nb</v>
      </c>
      <c r="L662" s="206" t="str">
        <f>IFERROR('Tabel 11'!K662/'Tabel 12'!$F662*1000,"nb")</f>
        <v>nb</v>
      </c>
      <c r="M662" s="206" t="str">
        <f>IFERROR('Tabel 11'!L662/'Tabel 12'!$F662*1000,"nb")</f>
        <v>nb</v>
      </c>
      <c r="N662" s="206" t="str">
        <f>IFERROR('Tabel 11'!M662/'Tabel 12'!$F662*1000,"nb")</f>
        <v>nb</v>
      </c>
      <c r="O662" s="206">
        <f>IFERROR('Tabel 11'!N662/'Tabel 12'!$F662*1000,"nb")</f>
        <v>15.893249994859881</v>
      </c>
      <c r="P662" s="206" t="str">
        <f>IFERROR('Tabel 11'!O662/'Tabel 12'!$F662*1000,"nb")</f>
        <v>nb</v>
      </c>
      <c r="Q662" s="206" t="str">
        <f>IFERROR('Tabel 11'!P662/'Tabel 12'!$F662*1000,"nb")</f>
        <v>nb</v>
      </c>
      <c r="R662" s="206">
        <f>IFERROR('Tabel 11'!Q662/'Tabel 12'!$F662*1000,"nb")</f>
        <v>5.2634825338733888</v>
      </c>
      <c r="S662" s="206">
        <f>IFERROR('Tabel 11'!R662/'Tabel 12'!$F662*1000,"nb")</f>
        <v>28.496823406048893</v>
      </c>
      <c r="T662" s="206" t="str">
        <f>IFERROR('Tabel 11'!S662/'Tabel 12'!$F662*1000,"nb")</f>
        <v>nb</v>
      </c>
      <c r="U662" s="206" t="str">
        <f>IFERROR('Tabel 11'!T662/'Tabel 12'!$F662*1000,"nb")</f>
        <v>nb</v>
      </c>
      <c r="V662" s="206" t="str">
        <f>IFERROR('Tabel 11'!U662/'Tabel 12'!$F662*1000,"nb")</f>
        <v>nb</v>
      </c>
      <c r="W662" s="206">
        <f>IFERROR('Tabel 11'!V662/'Tabel 12'!$F662*1000,"nb")</f>
        <v>0</v>
      </c>
      <c r="X662" s="206"/>
      <c r="Y662" s="206">
        <f>IFERROR('Tabel 11'!X662/'Tabel 12'!$F662*1000,"nb")</f>
        <v>22.20531693977836</v>
      </c>
      <c r="Z662" s="1"/>
    </row>
    <row r="663" spans="4:26" x14ac:dyDescent="0.25">
      <c r="D663" s="1" t="s">
        <v>263</v>
      </c>
      <c r="E663" s="1" t="s">
        <v>264</v>
      </c>
      <c r="F663" s="94">
        <v>43614</v>
      </c>
      <c r="H663" s="206">
        <f>IFERROR('Tabel 11'!G663/'Tabel 12'!$F663*1000,"nb")</f>
        <v>75.824276608428491</v>
      </c>
      <c r="I663" s="206">
        <f>IFERROR('Tabel 11'!H663/'Tabel 12'!$F663*1000,"nb")</f>
        <v>52.185078185903606</v>
      </c>
      <c r="J663" s="206" t="str">
        <f>IFERROR('Tabel 11'!I663/'Tabel 12'!$F663*1000,"nb")</f>
        <v>nb</v>
      </c>
      <c r="K663" s="206" t="str">
        <f>IFERROR('Tabel 11'!J663/'Tabel 12'!$F663*1000,"nb")</f>
        <v>nb</v>
      </c>
      <c r="L663" s="206" t="str">
        <f>IFERROR('Tabel 11'!K663/'Tabel 12'!$F663*1000,"nb")</f>
        <v>nb</v>
      </c>
      <c r="M663" s="206" t="str">
        <f>IFERROR('Tabel 11'!L663/'Tabel 12'!$F663*1000,"nb")</f>
        <v>nb</v>
      </c>
      <c r="N663" s="206" t="str">
        <f>IFERROR('Tabel 11'!M663/'Tabel 12'!$F663*1000,"nb")</f>
        <v>nb</v>
      </c>
      <c r="O663" s="206">
        <f>IFERROR('Tabel 11'!N663/'Tabel 12'!$F663*1000,"nb")</f>
        <v>5.342321272985739</v>
      </c>
      <c r="P663" s="206" t="str">
        <f>IFERROR('Tabel 11'!O663/'Tabel 12'!$F663*1000,"nb")</f>
        <v>nb</v>
      </c>
      <c r="Q663" s="206" t="str">
        <f>IFERROR('Tabel 11'!P663/'Tabel 12'!$F663*1000,"nb")</f>
        <v>nb</v>
      </c>
      <c r="R663" s="206">
        <f>IFERROR('Tabel 11'!Q663/'Tabel 12'!$F663*1000,"nb")</f>
        <v>1.6508460586050351</v>
      </c>
      <c r="S663" s="206">
        <f>IFERROR('Tabel 11'!R663/'Tabel 12'!$F663*1000,"nb")</f>
        <v>16.646031090934102</v>
      </c>
      <c r="T663" s="206" t="str">
        <f>IFERROR('Tabel 11'!S663/'Tabel 12'!$F663*1000,"nb")</f>
        <v>nb</v>
      </c>
      <c r="U663" s="206" t="str">
        <f>IFERROR('Tabel 11'!T663/'Tabel 12'!$F663*1000,"nb")</f>
        <v>nb</v>
      </c>
      <c r="V663" s="206" t="str">
        <f>IFERROR('Tabel 11'!U663/'Tabel 12'!$F663*1000,"nb")</f>
        <v>nb</v>
      </c>
      <c r="W663" s="206">
        <f>IFERROR('Tabel 11'!V663/'Tabel 12'!$F663*1000,"nb")</f>
        <v>0</v>
      </c>
      <c r="X663" s="206"/>
      <c r="Y663" s="206">
        <f>IFERROR('Tabel 11'!X663/'Tabel 12'!$F663*1000,"nb")</f>
        <v>10.615857293529601</v>
      </c>
      <c r="Z663" s="1"/>
    </row>
    <row r="664" spans="4:26" x14ac:dyDescent="0.25">
      <c r="D664" s="1" t="s">
        <v>584</v>
      </c>
      <c r="E664" s="1" t="s">
        <v>585</v>
      </c>
      <c r="F664" s="94">
        <v>49580</v>
      </c>
      <c r="H664" s="206">
        <f>IFERROR('Tabel 11'!G664/'Tabel 12'!$F664*1000,"nb")</f>
        <v>44.150867285195645</v>
      </c>
      <c r="I664" s="206">
        <f>IFERROR('Tabel 11'!H664/'Tabel 12'!$F664*1000,"nb")</f>
        <v>11.032674465510286</v>
      </c>
      <c r="J664" s="206" t="str">
        <f>IFERROR('Tabel 11'!I664/'Tabel 12'!$F664*1000,"nb")</f>
        <v>nb</v>
      </c>
      <c r="K664" s="206" t="str">
        <f>IFERROR('Tabel 11'!J664/'Tabel 12'!$F664*1000,"nb")</f>
        <v>nb</v>
      </c>
      <c r="L664" s="206" t="str">
        <f>IFERROR('Tabel 11'!K664/'Tabel 12'!$F664*1000,"nb")</f>
        <v>nb</v>
      </c>
      <c r="M664" s="206" t="str">
        <f>IFERROR('Tabel 11'!L664/'Tabel 12'!$F664*1000,"nb")</f>
        <v>nb</v>
      </c>
      <c r="N664" s="206" t="str">
        <f>IFERROR('Tabel 11'!M664/'Tabel 12'!$F664*1000,"nb")</f>
        <v>nb</v>
      </c>
      <c r="O664" s="206">
        <f>IFERROR('Tabel 11'!N664/'Tabel 12'!$F664*1000,"nb")</f>
        <v>5.002016942315449</v>
      </c>
      <c r="P664" s="206" t="str">
        <f>IFERROR('Tabel 11'!O664/'Tabel 12'!$F664*1000,"nb")</f>
        <v>nb</v>
      </c>
      <c r="Q664" s="206" t="str">
        <f>IFERROR('Tabel 11'!P664/'Tabel 12'!$F664*1000,"nb")</f>
        <v>nb</v>
      </c>
      <c r="R664" s="206">
        <f>IFERROR('Tabel 11'!Q664/'Tabel 12'!$F664*1000,"nb")</f>
        <v>6.5348931020572811</v>
      </c>
      <c r="S664" s="206">
        <f>IFERROR('Tabel 11'!R664/'Tabel 12'!$F664*1000,"nb")</f>
        <v>21.581282775312626</v>
      </c>
      <c r="T664" s="206" t="str">
        <f>IFERROR('Tabel 11'!S664/'Tabel 12'!$F664*1000,"nb")</f>
        <v>nb</v>
      </c>
      <c r="U664" s="206" t="str">
        <f>IFERROR('Tabel 11'!T664/'Tabel 12'!$F664*1000,"nb")</f>
        <v>nb</v>
      </c>
      <c r="V664" s="206" t="str">
        <f>IFERROR('Tabel 11'!U664/'Tabel 12'!$F664*1000,"nb")</f>
        <v>nb</v>
      </c>
      <c r="W664" s="206">
        <f>IFERROR('Tabel 11'!V664/'Tabel 12'!$F664*1000,"nb")</f>
        <v>0</v>
      </c>
      <c r="X664" s="206"/>
      <c r="Y664" s="206">
        <f>IFERROR('Tabel 11'!X664/'Tabel 12'!$F664*1000,"nb")</f>
        <v>2.8842275110931825</v>
      </c>
      <c r="Z664" s="1"/>
    </row>
    <row r="665" spans="4:26" x14ac:dyDescent="0.25">
      <c r="D665" s="1" t="s">
        <v>265</v>
      </c>
      <c r="E665" s="1" t="s">
        <v>266</v>
      </c>
      <c r="F665" s="94">
        <v>20574</v>
      </c>
      <c r="H665" s="206">
        <f>IFERROR('Tabel 11'!G665/'Tabel 12'!$F665*1000,"nb")</f>
        <v>36.21075143384855</v>
      </c>
      <c r="I665" s="206">
        <f>IFERROR('Tabel 11'!H665/'Tabel 12'!$F665*1000,"nb")</f>
        <v>19.393409157188685</v>
      </c>
      <c r="J665" s="206" t="str">
        <f>IFERROR('Tabel 11'!I665/'Tabel 12'!$F665*1000,"nb")</f>
        <v>nb</v>
      </c>
      <c r="K665" s="206" t="str">
        <f>IFERROR('Tabel 11'!J665/'Tabel 12'!$F665*1000,"nb")</f>
        <v>nb</v>
      </c>
      <c r="L665" s="206" t="str">
        <f>IFERROR('Tabel 11'!K665/'Tabel 12'!$F665*1000,"nb")</f>
        <v>nb</v>
      </c>
      <c r="M665" s="206" t="str">
        <f>IFERROR('Tabel 11'!L665/'Tabel 12'!$F665*1000,"nb")</f>
        <v>nb</v>
      </c>
      <c r="N665" s="206" t="str">
        <f>IFERROR('Tabel 11'!M665/'Tabel 12'!$F665*1000,"nb")</f>
        <v>nb</v>
      </c>
      <c r="O665" s="206">
        <f>IFERROR('Tabel 11'!N665/'Tabel 12'!$F665*1000,"nb")</f>
        <v>0.19442014192670359</v>
      </c>
      <c r="P665" s="206" t="str">
        <f>IFERROR('Tabel 11'!O665/'Tabel 12'!$F665*1000,"nb")</f>
        <v>nb</v>
      </c>
      <c r="Q665" s="206" t="str">
        <f>IFERROR('Tabel 11'!P665/'Tabel 12'!$F665*1000,"nb")</f>
        <v>nb</v>
      </c>
      <c r="R665" s="206">
        <f>IFERROR('Tabel 11'!Q665/'Tabel 12'!$F665*1000,"nb")</f>
        <v>3.6453776611256927</v>
      </c>
      <c r="S665" s="206">
        <f>IFERROR('Tabel 11'!R665/'Tabel 12'!$F665*1000,"nb")</f>
        <v>12.977544473607466</v>
      </c>
      <c r="T665" s="206" t="str">
        <f>IFERROR('Tabel 11'!S665/'Tabel 12'!$F665*1000,"nb")</f>
        <v>nb</v>
      </c>
      <c r="U665" s="206" t="str">
        <f>IFERROR('Tabel 11'!T665/'Tabel 12'!$F665*1000,"nb")</f>
        <v>nb</v>
      </c>
      <c r="V665" s="206" t="str">
        <f>IFERROR('Tabel 11'!U665/'Tabel 12'!$F665*1000,"nb")</f>
        <v>nb</v>
      </c>
      <c r="W665" s="206">
        <f>IFERROR('Tabel 11'!V665/'Tabel 12'!$F665*1000,"nb")</f>
        <v>0</v>
      </c>
      <c r="X665" s="206"/>
      <c r="Y665" s="206">
        <f>IFERROR('Tabel 11'!X665/'Tabel 12'!$F665*1000,"nb")</f>
        <v>0.24302517740837951</v>
      </c>
      <c r="Z665" s="1"/>
    </row>
    <row r="666" spans="4:26" x14ac:dyDescent="0.25">
      <c r="D666" s="1" t="s">
        <v>386</v>
      </c>
      <c r="E666" s="1" t="s">
        <v>387</v>
      </c>
      <c r="F666" s="94">
        <v>25130</v>
      </c>
      <c r="H666" s="206">
        <f>IFERROR('Tabel 11'!G666/'Tabel 12'!$F666*1000,"nb")</f>
        <v>130.48149621965777</v>
      </c>
      <c r="I666" s="206">
        <f>IFERROR('Tabel 11'!H666/'Tabel 12'!$F666*1000,"nb")</f>
        <v>101.91006764822922</v>
      </c>
      <c r="J666" s="206" t="str">
        <f>IFERROR('Tabel 11'!I666/'Tabel 12'!$F666*1000,"nb")</f>
        <v>nb</v>
      </c>
      <c r="K666" s="206" t="str">
        <f>IFERROR('Tabel 11'!J666/'Tabel 12'!$F666*1000,"nb")</f>
        <v>nb</v>
      </c>
      <c r="L666" s="206" t="str">
        <f>IFERROR('Tabel 11'!K666/'Tabel 12'!$F666*1000,"nb")</f>
        <v>nb</v>
      </c>
      <c r="M666" s="206" t="str">
        <f>IFERROR('Tabel 11'!L666/'Tabel 12'!$F666*1000,"nb")</f>
        <v>nb</v>
      </c>
      <c r="N666" s="206" t="str">
        <f>IFERROR('Tabel 11'!M666/'Tabel 12'!$F666*1000,"nb")</f>
        <v>nb</v>
      </c>
      <c r="O666" s="206">
        <f>IFERROR('Tabel 11'!N666/'Tabel 12'!$F666*1000,"nb")</f>
        <v>6.1679267807401512</v>
      </c>
      <c r="P666" s="206" t="str">
        <f>IFERROR('Tabel 11'!O666/'Tabel 12'!$F666*1000,"nb")</f>
        <v>nb</v>
      </c>
      <c r="Q666" s="206" t="str">
        <f>IFERROR('Tabel 11'!P666/'Tabel 12'!$F666*1000,"nb")</f>
        <v>nb</v>
      </c>
      <c r="R666" s="206">
        <f>IFERROR('Tabel 11'!Q666/'Tabel 12'!$F666*1000,"nb")</f>
        <v>3.3824114604058892</v>
      </c>
      <c r="S666" s="206">
        <f>IFERROR('Tabel 11'!R666/'Tabel 12'!$F666*1000,"nb")</f>
        <v>19.021090330282533</v>
      </c>
      <c r="T666" s="206" t="str">
        <f>IFERROR('Tabel 11'!S666/'Tabel 12'!$F666*1000,"nb")</f>
        <v>nb</v>
      </c>
      <c r="U666" s="206" t="str">
        <f>IFERROR('Tabel 11'!T666/'Tabel 12'!$F666*1000,"nb")</f>
        <v>nb</v>
      </c>
      <c r="V666" s="206" t="str">
        <f>IFERROR('Tabel 11'!U666/'Tabel 12'!$F666*1000,"nb")</f>
        <v>nb</v>
      </c>
      <c r="W666" s="206">
        <f>IFERROR('Tabel 11'!V666/'Tabel 12'!$F666*1000,"nb")</f>
        <v>0</v>
      </c>
      <c r="X666" s="206"/>
      <c r="Y666" s="206">
        <f>IFERROR('Tabel 11'!X666/'Tabel 12'!$F666*1000,"nb")</f>
        <v>6.4066852367688023</v>
      </c>
      <c r="Z666" s="1"/>
    </row>
    <row r="667" spans="4:26" x14ac:dyDescent="0.25">
      <c r="D667" s="1" t="s">
        <v>30</v>
      </c>
      <c r="E667" s="1" t="s">
        <v>31</v>
      </c>
      <c r="F667" s="94">
        <v>31253</v>
      </c>
      <c r="H667" s="206">
        <f>IFERROR('Tabel 11'!G667/'Tabel 12'!$F667*1000,"nb")</f>
        <v>73.11298115380923</v>
      </c>
      <c r="I667" s="206">
        <f>IFERROR('Tabel 11'!H667/'Tabel 12'!$F667*1000,"nb")</f>
        <v>31.964931366588811</v>
      </c>
      <c r="J667" s="206" t="str">
        <f>IFERROR('Tabel 11'!I667/'Tabel 12'!$F667*1000,"nb")</f>
        <v>nb</v>
      </c>
      <c r="K667" s="206" t="str">
        <f>IFERROR('Tabel 11'!J667/'Tabel 12'!$F667*1000,"nb")</f>
        <v>nb</v>
      </c>
      <c r="L667" s="206" t="str">
        <f>IFERROR('Tabel 11'!K667/'Tabel 12'!$F667*1000,"nb")</f>
        <v>nb</v>
      </c>
      <c r="M667" s="206" t="str">
        <f>IFERROR('Tabel 11'!L667/'Tabel 12'!$F667*1000,"nb")</f>
        <v>nb</v>
      </c>
      <c r="N667" s="206" t="str">
        <f>IFERROR('Tabel 11'!M667/'Tabel 12'!$F667*1000,"nb")</f>
        <v>nb</v>
      </c>
      <c r="O667" s="206">
        <f>IFERROR('Tabel 11'!N667/'Tabel 12'!$F667*1000,"nb")</f>
        <v>19.198156976930214</v>
      </c>
      <c r="P667" s="206" t="str">
        <f>IFERROR('Tabel 11'!O667/'Tabel 12'!$F667*1000,"nb")</f>
        <v>nb</v>
      </c>
      <c r="Q667" s="206" t="str">
        <f>IFERROR('Tabel 11'!P667/'Tabel 12'!$F667*1000,"nb")</f>
        <v>nb</v>
      </c>
      <c r="R667" s="206">
        <f>IFERROR('Tabel 11'!Q667/'Tabel 12'!$F667*1000,"nb")</f>
        <v>2.6557450484753464</v>
      </c>
      <c r="S667" s="206">
        <f>IFERROR('Tabel 11'!R667/'Tabel 12'!$F667*1000,"nb")</f>
        <v>19.294147761814866</v>
      </c>
      <c r="T667" s="206" t="str">
        <f>IFERROR('Tabel 11'!S667/'Tabel 12'!$F667*1000,"nb")</f>
        <v>nb</v>
      </c>
      <c r="U667" s="206" t="str">
        <f>IFERROR('Tabel 11'!T667/'Tabel 12'!$F667*1000,"nb")</f>
        <v>nb</v>
      </c>
      <c r="V667" s="206" t="str">
        <f>IFERROR('Tabel 11'!U667/'Tabel 12'!$F667*1000,"nb")</f>
        <v>nb</v>
      </c>
      <c r="W667" s="206">
        <f>IFERROR('Tabel 11'!V667/'Tabel 12'!$F667*1000,"nb")</f>
        <v>0</v>
      </c>
      <c r="X667" s="206"/>
      <c r="Y667" s="206">
        <f>IFERROR('Tabel 11'!X667/'Tabel 12'!$F667*1000,"nb")</f>
        <v>12.734777461363709</v>
      </c>
      <c r="Z667" s="1"/>
    </row>
    <row r="668" spans="4:26" x14ac:dyDescent="0.25">
      <c r="D668" s="1" t="s">
        <v>532</v>
      </c>
      <c r="E668" s="1" t="s">
        <v>533</v>
      </c>
      <c r="F668" s="94">
        <v>33743</v>
      </c>
      <c r="H668" s="206">
        <f>IFERROR('Tabel 11'!G668/'Tabel 12'!$F668*1000,"nb")</f>
        <v>34.644222505408528</v>
      </c>
      <c r="I668" s="206">
        <f>IFERROR('Tabel 11'!H668/'Tabel 12'!$F668*1000,"nb")</f>
        <v>7.2607651957443027</v>
      </c>
      <c r="J668" s="206" t="str">
        <f>IFERROR('Tabel 11'!I668/'Tabel 12'!$F668*1000,"nb")</f>
        <v>nb</v>
      </c>
      <c r="K668" s="206" t="str">
        <f>IFERROR('Tabel 11'!J668/'Tabel 12'!$F668*1000,"nb")</f>
        <v>nb</v>
      </c>
      <c r="L668" s="206" t="str">
        <f>IFERROR('Tabel 11'!K668/'Tabel 12'!$F668*1000,"nb")</f>
        <v>nb</v>
      </c>
      <c r="M668" s="206" t="str">
        <f>IFERROR('Tabel 11'!L668/'Tabel 12'!$F668*1000,"nb")</f>
        <v>nb</v>
      </c>
      <c r="N668" s="206" t="str">
        <f>IFERROR('Tabel 11'!M668/'Tabel 12'!$F668*1000,"nb")</f>
        <v>nb</v>
      </c>
      <c r="O668" s="206">
        <f>IFERROR('Tabel 11'!N668/'Tabel 12'!$F668*1000,"nb")</f>
        <v>1.9263254600954272</v>
      </c>
      <c r="P668" s="206" t="str">
        <f>IFERROR('Tabel 11'!O668/'Tabel 12'!$F668*1000,"nb")</f>
        <v>nb</v>
      </c>
      <c r="Q668" s="206" t="str">
        <f>IFERROR('Tabel 11'!P668/'Tabel 12'!$F668*1000,"nb")</f>
        <v>nb</v>
      </c>
      <c r="R668" s="206">
        <f>IFERROR('Tabel 11'!Q668/'Tabel 12'!$F668*1000,"nb")</f>
        <v>0.56307974987404796</v>
      </c>
      <c r="S668" s="206">
        <f>IFERROR('Tabel 11'!R668/'Tabel 12'!$F668*1000,"nb")</f>
        <v>24.894052099694754</v>
      </c>
      <c r="T668" s="206" t="str">
        <f>IFERROR('Tabel 11'!S668/'Tabel 12'!$F668*1000,"nb")</f>
        <v>nb</v>
      </c>
      <c r="U668" s="206" t="str">
        <f>IFERROR('Tabel 11'!T668/'Tabel 12'!$F668*1000,"nb")</f>
        <v>nb</v>
      </c>
      <c r="V668" s="206" t="str">
        <f>IFERROR('Tabel 11'!U668/'Tabel 12'!$F668*1000,"nb")</f>
        <v>nb</v>
      </c>
      <c r="W668" s="206">
        <f>IFERROR('Tabel 11'!V668/'Tabel 12'!$F668*1000,"nb")</f>
        <v>0</v>
      </c>
      <c r="X668" s="206"/>
      <c r="Y668" s="206">
        <f>IFERROR('Tabel 11'!X668/'Tabel 12'!$F668*1000,"nb")</f>
        <v>1.274338381293898</v>
      </c>
      <c r="Z668" s="1"/>
    </row>
    <row r="669" spans="4:26" x14ac:dyDescent="0.25">
      <c r="D669" s="1" t="s">
        <v>390</v>
      </c>
      <c r="E669" s="1" t="s">
        <v>391</v>
      </c>
      <c r="F669" s="94">
        <v>21138</v>
      </c>
      <c r="H669" s="206">
        <f>IFERROR('Tabel 11'!G669/'Tabel 12'!$F669*1000,"nb")</f>
        <v>65.75834989119123</v>
      </c>
      <c r="I669" s="206">
        <f>IFERROR('Tabel 11'!H669/'Tabel 12'!$F669*1000,"nb")</f>
        <v>44.990065285268237</v>
      </c>
      <c r="J669" s="206" t="str">
        <f>IFERROR('Tabel 11'!I669/'Tabel 12'!$F669*1000,"nb")</f>
        <v>nb</v>
      </c>
      <c r="K669" s="206" t="str">
        <f>IFERROR('Tabel 11'!J669/'Tabel 12'!$F669*1000,"nb")</f>
        <v>nb</v>
      </c>
      <c r="L669" s="206" t="str">
        <f>IFERROR('Tabel 11'!K669/'Tabel 12'!$F669*1000,"nb")</f>
        <v>nb</v>
      </c>
      <c r="M669" s="206" t="str">
        <f>IFERROR('Tabel 11'!L669/'Tabel 12'!$F669*1000,"nb")</f>
        <v>nb</v>
      </c>
      <c r="N669" s="206" t="str">
        <f>IFERROR('Tabel 11'!M669/'Tabel 12'!$F669*1000,"nb")</f>
        <v>nb</v>
      </c>
      <c r="O669" s="206">
        <f>IFERROR('Tabel 11'!N669/'Tabel 12'!$F669*1000,"nb")</f>
        <v>1.5611694578484245</v>
      </c>
      <c r="P669" s="206" t="str">
        <f>IFERROR('Tabel 11'!O669/'Tabel 12'!$F669*1000,"nb")</f>
        <v>nb</v>
      </c>
      <c r="Q669" s="206" t="str">
        <f>IFERROR('Tabel 11'!P669/'Tabel 12'!$F669*1000,"nb")</f>
        <v>nb</v>
      </c>
      <c r="R669" s="206">
        <f>IFERROR('Tabel 11'!Q669/'Tabel 12'!$F669*1000,"nb")</f>
        <v>1.1827041347336549</v>
      </c>
      <c r="S669" s="206">
        <f>IFERROR('Tabel 11'!R669/'Tabel 12'!$F669*1000,"nb")</f>
        <v>18.024411013340902</v>
      </c>
      <c r="T669" s="206" t="str">
        <f>IFERROR('Tabel 11'!S669/'Tabel 12'!$F669*1000,"nb")</f>
        <v>nb</v>
      </c>
      <c r="U669" s="206" t="str">
        <f>IFERROR('Tabel 11'!T669/'Tabel 12'!$F669*1000,"nb")</f>
        <v>nb</v>
      </c>
      <c r="V669" s="206" t="str">
        <f>IFERROR('Tabel 11'!U669/'Tabel 12'!$F669*1000,"nb")</f>
        <v>nb</v>
      </c>
      <c r="W669" s="206">
        <f>IFERROR('Tabel 11'!V669/'Tabel 12'!$F669*1000,"nb")</f>
        <v>0</v>
      </c>
      <c r="X669" s="206"/>
      <c r="Y669" s="206">
        <f>IFERROR('Tabel 11'!X669/'Tabel 12'!$F669*1000,"nb")</f>
        <v>5.6296716813321979</v>
      </c>
      <c r="Z669" s="1"/>
    </row>
    <row r="670" spans="4:26" x14ac:dyDescent="0.25">
      <c r="D670" s="1" t="s">
        <v>615</v>
      </c>
      <c r="E670" s="1" t="s">
        <v>616</v>
      </c>
      <c r="F670" s="94">
        <v>23210</v>
      </c>
      <c r="H670" s="206">
        <f>IFERROR('Tabel 11'!G670/'Tabel 12'!$F670*1000,"nb")</f>
        <v>97.070228349849202</v>
      </c>
      <c r="I670" s="206">
        <f>IFERROR('Tabel 11'!H670/'Tabel 12'!$F670*1000,"nb")</f>
        <v>29.685480396380868</v>
      </c>
      <c r="J670" s="206" t="str">
        <f>IFERROR('Tabel 11'!I670/'Tabel 12'!$F670*1000,"nb")</f>
        <v>nb</v>
      </c>
      <c r="K670" s="206" t="str">
        <f>IFERROR('Tabel 11'!J670/'Tabel 12'!$F670*1000,"nb")</f>
        <v>nb</v>
      </c>
      <c r="L670" s="206" t="str">
        <f>IFERROR('Tabel 11'!K670/'Tabel 12'!$F670*1000,"nb")</f>
        <v>nb</v>
      </c>
      <c r="M670" s="206" t="str">
        <f>IFERROR('Tabel 11'!L670/'Tabel 12'!$F670*1000,"nb")</f>
        <v>nb</v>
      </c>
      <c r="N670" s="206" t="str">
        <f>IFERROR('Tabel 11'!M670/'Tabel 12'!$F670*1000,"nb")</f>
        <v>nb</v>
      </c>
      <c r="O670" s="206">
        <f>IFERROR('Tabel 11'!N670/'Tabel 12'!$F670*1000,"nb")</f>
        <v>26.884963377854373</v>
      </c>
      <c r="P670" s="206" t="str">
        <f>IFERROR('Tabel 11'!O670/'Tabel 12'!$F670*1000,"nb")</f>
        <v>nb</v>
      </c>
      <c r="Q670" s="206" t="str">
        <f>IFERROR('Tabel 11'!P670/'Tabel 12'!$F670*1000,"nb")</f>
        <v>nb</v>
      </c>
      <c r="R670" s="206">
        <f>IFERROR('Tabel 11'!Q670/'Tabel 12'!$F670*1000,"nb")</f>
        <v>20.896165445928478</v>
      </c>
      <c r="S670" s="206">
        <f>IFERROR('Tabel 11'!R670/'Tabel 12'!$F670*1000,"nb")</f>
        <v>19.60361912968548</v>
      </c>
      <c r="T670" s="206" t="str">
        <f>IFERROR('Tabel 11'!S670/'Tabel 12'!$F670*1000,"nb")</f>
        <v>nb</v>
      </c>
      <c r="U670" s="206" t="str">
        <f>IFERROR('Tabel 11'!T670/'Tabel 12'!$F670*1000,"nb")</f>
        <v>nb</v>
      </c>
      <c r="V670" s="206" t="str">
        <f>IFERROR('Tabel 11'!U670/'Tabel 12'!$F670*1000,"nb")</f>
        <v>nb</v>
      </c>
      <c r="W670" s="206">
        <f>IFERROR('Tabel 11'!V670/'Tabel 12'!$F670*1000,"nb")</f>
        <v>0</v>
      </c>
      <c r="X670" s="206"/>
      <c r="Y670" s="206">
        <f>IFERROR('Tabel 11'!X670/'Tabel 12'!$F670*1000,"nb")</f>
        <v>1.8526497199482981</v>
      </c>
      <c r="Z670" s="1"/>
    </row>
    <row r="671" spans="4:26" x14ac:dyDescent="0.25">
      <c r="D671" s="1" t="s">
        <v>534</v>
      </c>
      <c r="E671" s="1" t="s">
        <v>535</v>
      </c>
      <c r="F671" s="94">
        <v>35017</v>
      </c>
      <c r="H671" s="206">
        <f>IFERROR('Tabel 11'!G671/'Tabel 12'!$F671*1000,"nb")</f>
        <v>76.048776308650091</v>
      </c>
      <c r="I671" s="206">
        <f>IFERROR('Tabel 11'!H671/'Tabel 12'!$F671*1000,"nb")</f>
        <v>50.032841191421312</v>
      </c>
      <c r="J671" s="206" t="str">
        <f>IFERROR('Tabel 11'!I671/'Tabel 12'!$F671*1000,"nb")</f>
        <v>nb</v>
      </c>
      <c r="K671" s="206" t="str">
        <f>IFERROR('Tabel 11'!J671/'Tabel 12'!$F671*1000,"nb")</f>
        <v>nb</v>
      </c>
      <c r="L671" s="206" t="str">
        <f>IFERROR('Tabel 11'!K671/'Tabel 12'!$F671*1000,"nb")</f>
        <v>nb</v>
      </c>
      <c r="M671" s="206" t="str">
        <f>IFERROR('Tabel 11'!L671/'Tabel 12'!$F671*1000,"nb")</f>
        <v>nb</v>
      </c>
      <c r="N671" s="206" t="str">
        <f>IFERROR('Tabel 11'!M671/'Tabel 12'!$F671*1000,"nb")</f>
        <v>nb</v>
      </c>
      <c r="O671" s="206">
        <f>IFERROR('Tabel 11'!N671/'Tabel 12'!$F671*1000,"nb")</f>
        <v>1.0566296370334409</v>
      </c>
      <c r="P671" s="206" t="str">
        <f>IFERROR('Tabel 11'!O671/'Tabel 12'!$F671*1000,"nb")</f>
        <v>nb</v>
      </c>
      <c r="Q671" s="206" t="str">
        <f>IFERROR('Tabel 11'!P671/'Tabel 12'!$F671*1000,"nb")</f>
        <v>nb</v>
      </c>
      <c r="R671" s="206">
        <f>IFERROR('Tabel 11'!Q671/'Tabel 12'!$F671*1000,"nb")</f>
        <v>3.8838278550418366</v>
      </c>
      <c r="S671" s="206">
        <f>IFERROR('Tabel 11'!R671/'Tabel 12'!$F671*1000,"nb")</f>
        <v>21.075477625153496</v>
      </c>
      <c r="T671" s="206" t="str">
        <f>IFERROR('Tabel 11'!S671/'Tabel 12'!$F671*1000,"nb")</f>
        <v>nb</v>
      </c>
      <c r="U671" s="206" t="str">
        <f>IFERROR('Tabel 11'!T671/'Tabel 12'!$F671*1000,"nb")</f>
        <v>nb</v>
      </c>
      <c r="V671" s="206" t="str">
        <f>IFERROR('Tabel 11'!U671/'Tabel 12'!$F671*1000,"nb")</f>
        <v>nb</v>
      </c>
      <c r="W671" s="206">
        <f>IFERROR('Tabel 11'!V671/'Tabel 12'!$F671*1000,"nb")</f>
        <v>0</v>
      </c>
      <c r="X671" s="206"/>
      <c r="Y671" s="206">
        <f>IFERROR('Tabel 11'!X671/'Tabel 12'!$F671*1000,"nb")</f>
        <v>6.0542022446240393</v>
      </c>
      <c r="Z671" s="1"/>
    </row>
    <row r="672" spans="4:26" x14ac:dyDescent="0.25">
      <c r="D672" s="1" t="s">
        <v>536</v>
      </c>
      <c r="E672" s="1" t="s">
        <v>537</v>
      </c>
      <c r="F672" s="94">
        <v>38177</v>
      </c>
      <c r="H672" s="206">
        <f>IFERROR('Tabel 11'!G672/'Tabel 12'!$F672*1000,"nb")</f>
        <v>85.784634727715641</v>
      </c>
      <c r="I672" s="206">
        <f>IFERROR('Tabel 11'!H672/'Tabel 12'!$F672*1000,"nb")</f>
        <v>48.091783010713257</v>
      </c>
      <c r="J672" s="206" t="str">
        <f>IFERROR('Tabel 11'!I672/'Tabel 12'!$F672*1000,"nb")</f>
        <v>nb</v>
      </c>
      <c r="K672" s="206" t="str">
        <f>IFERROR('Tabel 11'!J672/'Tabel 12'!$F672*1000,"nb")</f>
        <v>nb</v>
      </c>
      <c r="L672" s="206" t="str">
        <f>IFERROR('Tabel 11'!K672/'Tabel 12'!$F672*1000,"nb")</f>
        <v>nb</v>
      </c>
      <c r="M672" s="206" t="str">
        <f>IFERROR('Tabel 11'!L672/'Tabel 12'!$F672*1000,"nb")</f>
        <v>nb</v>
      </c>
      <c r="N672" s="206" t="str">
        <f>IFERROR('Tabel 11'!M672/'Tabel 12'!$F672*1000,"nb")</f>
        <v>nb</v>
      </c>
      <c r="O672" s="206">
        <f>IFERROR('Tabel 11'!N672/'Tabel 12'!$F672*1000,"nb")</f>
        <v>4.9506247216910708</v>
      </c>
      <c r="P672" s="206" t="str">
        <f>IFERROR('Tabel 11'!O672/'Tabel 12'!$F672*1000,"nb")</f>
        <v>nb</v>
      </c>
      <c r="Q672" s="206" t="str">
        <f>IFERROR('Tabel 11'!P672/'Tabel 12'!$F672*1000,"nb")</f>
        <v>nb</v>
      </c>
      <c r="R672" s="206">
        <f>IFERROR('Tabel 11'!Q672/'Tabel 12'!$F672*1000,"nb")</f>
        <v>9.9798307881708883</v>
      </c>
      <c r="S672" s="206">
        <f>IFERROR('Tabel 11'!R672/'Tabel 12'!$F672*1000,"nb")</f>
        <v>22.762396207140423</v>
      </c>
      <c r="T672" s="206" t="str">
        <f>IFERROR('Tabel 11'!S672/'Tabel 12'!$F672*1000,"nb")</f>
        <v>nb</v>
      </c>
      <c r="U672" s="206" t="str">
        <f>IFERROR('Tabel 11'!T672/'Tabel 12'!$F672*1000,"nb")</f>
        <v>nb</v>
      </c>
      <c r="V672" s="206" t="str">
        <f>IFERROR('Tabel 11'!U672/'Tabel 12'!$F672*1000,"nb")</f>
        <v>nb</v>
      </c>
      <c r="W672" s="206">
        <f>IFERROR('Tabel 11'!V672/'Tabel 12'!$F672*1000,"nb")</f>
        <v>0</v>
      </c>
      <c r="X672" s="206"/>
      <c r="Y672" s="206">
        <f>IFERROR('Tabel 11'!X672/'Tabel 12'!$F672*1000,"nb")</f>
        <v>13.070697016528277</v>
      </c>
      <c r="Z672" s="1"/>
    </row>
    <row r="673" spans="1:26" x14ac:dyDescent="0.25">
      <c r="D673" s="1" t="s">
        <v>267</v>
      </c>
      <c r="E673" s="1" t="s">
        <v>268</v>
      </c>
      <c r="F673" s="94">
        <v>25768</v>
      </c>
      <c r="H673" s="206">
        <f>IFERROR('Tabel 11'!G673/'Tabel 12'!$F673*1000,"nb")</f>
        <v>29.299906861223221</v>
      </c>
      <c r="I673" s="206">
        <f>IFERROR('Tabel 11'!H673/'Tabel 12'!$F673*1000,"nb")</f>
        <v>14.552933871468488</v>
      </c>
      <c r="J673" s="206" t="str">
        <f>IFERROR('Tabel 11'!I673/'Tabel 12'!$F673*1000,"nb")</f>
        <v>nb</v>
      </c>
      <c r="K673" s="206" t="str">
        <f>IFERROR('Tabel 11'!J673/'Tabel 12'!$F673*1000,"nb")</f>
        <v>nb</v>
      </c>
      <c r="L673" s="206" t="str">
        <f>IFERROR('Tabel 11'!K673/'Tabel 12'!$F673*1000,"nb")</f>
        <v>nb</v>
      </c>
      <c r="M673" s="206" t="str">
        <f>IFERROR('Tabel 11'!L673/'Tabel 12'!$F673*1000,"nb")</f>
        <v>nb</v>
      </c>
      <c r="N673" s="206" t="str">
        <f>IFERROR('Tabel 11'!M673/'Tabel 12'!$F673*1000,"nb")</f>
        <v>nb</v>
      </c>
      <c r="O673" s="206">
        <f>IFERROR('Tabel 11'!N673/'Tabel 12'!$F673*1000,"nb")</f>
        <v>7.7615647314498604E-2</v>
      </c>
      <c r="P673" s="206" t="str">
        <f>IFERROR('Tabel 11'!O673/'Tabel 12'!$F673*1000,"nb")</f>
        <v>nb</v>
      </c>
      <c r="Q673" s="206" t="str">
        <f>IFERROR('Tabel 11'!P673/'Tabel 12'!$F673*1000,"nb")</f>
        <v>nb</v>
      </c>
      <c r="R673" s="206">
        <f>IFERROR('Tabel 11'!Q673/'Tabel 12'!$F673*1000,"nb")</f>
        <v>1.3194660043464763</v>
      </c>
      <c r="S673" s="206">
        <f>IFERROR('Tabel 11'!R673/'Tabel 12'!$F673*1000,"nb")</f>
        <v>13.34989133809376</v>
      </c>
      <c r="T673" s="206" t="str">
        <f>IFERROR('Tabel 11'!S673/'Tabel 12'!$F673*1000,"nb")</f>
        <v>nb</v>
      </c>
      <c r="U673" s="206" t="str">
        <f>IFERROR('Tabel 11'!T673/'Tabel 12'!$F673*1000,"nb")</f>
        <v>nb</v>
      </c>
      <c r="V673" s="206" t="str">
        <f>IFERROR('Tabel 11'!U673/'Tabel 12'!$F673*1000,"nb")</f>
        <v>nb</v>
      </c>
      <c r="W673" s="206">
        <f>IFERROR('Tabel 11'!V673/'Tabel 12'!$F673*1000,"nb")</f>
        <v>0</v>
      </c>
      <c r="X673" s="206"/>
      <c r="Y673" s="206">
        <f>IFERROR('Tabel 11'!X673/'Tabel 12'!$F673*1000,"nb")</f>
        <v>3.8807823657249302E-2</v>
      </c>
      <c r="Z673" s="1"/>
    </row>
    <row r="674" spans="1:26" x14ac:dyDescent="0.25">
      <c r="D674" s="1" t="s">
        <v>202</v>
      </c>
      <c r="E674" s="1" t="s">
        <v>203</v>
      </c>
      <c r="F674" s="94">
        <v>25733</v>
      </c>
      <c r="H674" s="206">
        <f>IFERROR('Tabel 11'!G674/'Tabel 12'!$F674*1000,"nb")</f>
        <v>73.252244200054406</v>
      </c>
      <c r="I674" s="206">
        <f>IFERROR('Tabel 11'!H674/'Tabel 12'!$F674*1000,"nb")</f>
        <v>17.99246104224148</v>
      </c>
      <c r="J674" s="206" t="str">
        <f>IFERROR('Tabel 11'!I674/'Tabel 12'!$F674*1000,"nb")</f>
        <v>nb</v>
      </c>
      <c r="K674" s="206" t="str">
        <f>IFERROR('Tabel 11'!J674/'Tabel 12'!$F674*1000,"nb")</f>
        <v>nb</v>
      </c>
      <c r="L674" s="206" t="str">
        <f>IFERROR('Tabel 11'!K674/'Tabel 12'!$F674*1000,"nb")</f>
        <v>nb</v>
      </c>
      <c r="M674" s="206" t="str">
        <f>IFERROR('Tabel 11'!L674/'Tabel 12'!$F674*1000,"nb")</f>
        <v>nb</v>
      </c>
      <c r="N674" s="206" t="str">
        <f>IFERROR('Tabel 11'!M674/'Tabel 12'!$F674*1000,"nb")</f>
        <v>nb</v>
      </c>
      <c r="O674" s="206">
        <f>IFERROR('Tabel 11'!N674/'Tabel 12'!$F674*1000,"nb")</f>
        <v>10.220339641705204</v>
      </c>
      <c r="P674" s="206" t="str">
        <f>IFERROR('Tabel 11'!O674/'Tabel 12'!$F674*1000,"nb")</f>
        <v>nb</v>
      </c>
      <c r="Q674" s="206" t="str">
        <f>IFERROR('Tabel 11'!P674/'Tabel 12'!$F674*1000,"nb")</f>
        <v>nb</v>
      </c>
      <c r="R674" s="206">
        <f>IFERROR('Tabel 11'!Q674/'Tabel 12'!$F674*1000,"nb")</f>
        <v>15.46652158706719</v>
      </c>
      <c r="S674" s="206">
        <f>IFERROR('Tabel 11'!R674/'Tabel 12'!$F674*1000,"nb")</f>
        <v>29.572921929040529</v>
      </c>
      <c r="T674" s="206" t="str">
        <f>IFERROR('Tabel 11'!S674/'Tabel 12'!$F674*1000,"nb")</f>
        <v>nb</v>
      </c>
      <c r="U674" s="206" t="str">
        <f>IFERROR('Tabel 11'!T674/'Tabel 12'!$F674*1000,"nb")</f>
        <v>nb</v>
      </c>
      <c r="V674" s="206" t="str">
        <f>IFERROR('Tabel 11'!U674/'Tabel 12'!$F674*1000,"nb")</f>
        <v>nb</v>
      </c>
      <c r="W674" s="206">
        <f>IFERROR('Tabel 11'!V674/'Tabel 12'!$F674*1000,"nb")</f>
        <v>0</v>
      </c>
      <c r="X674" s="206"/>
      <c r="Y674" s="206">
        <f>IFERROR('Tabel 11'!X674/'Tabel 12'!$F674*1000,"nb")</f>
        <v>10.764388139742744</v>
      </c>
      <c r="Z674" s="1"/>
    </row>
    <row r="675" spans="1:26" s="11" customFormat="1" x14ac:dyDescent="0.25">
      <c r="A675" s="10"/>
      <c r="B675" s="10"/>
      <c r="C675" s="10" t="s">
        <v>811</v>
      </c>
      <c r="D675" s="10"/>
      <c r="E675" s="10"/>
      <c r="F675" s="95">
        <v>1099288</v>
      </c>
      <c r="G675" s="10"/>
      <c r="H675" s="207">
        <f>IFERROR('Tabel 11'!G675/'Tabel 12'!$F675*1000,"nb")</f>
        <v>61.004941380238847</v>
      </c>
      <c r="I675" s="207">
        <f>IFERROR('Tabel 11'!H675/'Tabel 12'!$F675*1000,"nb")</f>
        <v>28.123658222413052</v>
      </c>
      <c r="J675" s="207">
        <f>IFERROR('Tabel 11'!I675/'Tabel 12'!$F675*1000,"nb")</f>
        <v>13.813545944698722</v>
      </c>
      <c r="K675" s="207">
        <f>IFERROR('Tabel 11'!J675/'Tabel 12'!$F675*1000,"nb")</f>
        <v>2.000087781992264</v>
      </c>
      <c r="L675" s="207">
        <f>IFERROR('Tabel 11'!K675/'Tabel 12'!$F675*1000,"nb")</f>
        <v>6.6524359940847866</v>
      </c>
      <c r="M675" s="207">
        <f>IFERROR('Tabel 11'!L675/'Tabel 12'!$F675*1000,"nb")</f>
        <v>0.52599616124613746</v>
      </c>
      <c r="N675" s="207">
        <f>IFERROR('Tabel 11'!M675/'Tabel 12'!$F675*1000,"nb")</f>
        <v>5.1315013724191463</v>
      </c>
      <c r="O675" s="207">
        <f>IFERROR('Tabel 11'!N675/'Tabel 12'!$F675*1000,"nb")</f>
        <v>8.0288332084039862</v>
      </c>
      <c r="P675" s="207">
        <f>IFERROR('Tabel 11'!O675/'Tabel 12'!$F675*1000,"nb")</f>
        <v>5.3609439029210284</v>
      </c>
      <c r="Q675" s="207">
        <f>IFERROR('Tabel 11'!P675/'Tabel 12'!$F675*1000,"nb")</f>
        <v>2.6678893054829591</v>
      </c>
      <c r="R675" s="207">
        <f>IFERROR('Tabel 11'!Q675/'Tabel 12'!$F675*1000,"nb")</f>
        <v>4.9586641535248273</v>
      </c>
      <c r="S675" s="207">
        <f>IFERROR('Tabel 11'!R675/'Tabel 12'!$F675*1000,"nb")</f>
        <v>19.892876116177018</v>
      </c>
      <c r="T675" s="207">
        <f>IFERROR('Tabel 11'!S675/'Tabel 12'!$F675*1000,"nb")</f>
        <v>18.971485750751757</v>
      </c>
      <c r="U675" s="207">
        <f>IFERROR('Tabel 11'!T675/'Tabel 12'!$F675*1000,"nb")</f>
        <v>0.65515492250082752</v>
      </c>
      <c r="V675" s="207">
        <f>IFERROR('Tabel 11'!U675/'Tabel 12'!$F675*1000,"nb")</f>
        <v>0.26622666103604886</v>
      </c>
      <c r="W675" s="207">
        <f>IFERROR('Tabel 11'!V675/'Tabel 12'!$F675*1000,"nb")</f>
        <v>0</v>
      </c>
      <c r="X675" s="207"/>
      <c r="Y675" s="207">
        <f>IFERROR('Tabel 11'!X675/'Tabel 12'!$F675*1000,"nb")</f>
        <v>6.8999206759284197</v>
      </c>
      <c r="Z675" s="10"/>
    </row>
    <row r="676" spans="1:26" s="8" customFormat="1" x14ac:dyDescent="0.25">
      <c r="A676" s="7"/>
      <c r="B676" s="7" t="s">
        <v>769</v>
      </c>
      <c r="C676" s="7"/>
      <c r="D676" s="7"/>
      <c r="E676" s="7"/>
      <c r="F676" s="96">
        <v>6032574</v>
      </c>
      <c r="G676" s="7"/>
      <c r="H676" s="208">
        <f>IFERROR('Tabel 11'!G676/'Tabel 12'!$F676*1000,"nb")</f>
        <v>57.596972701868225</v>
      </c>
      <c r="I676" s="208">
        <f>IFERROR('Tabel 11'!H676/'Tabel 12'!$F676*1000,"nb")</f>
        <v>25.028785390780122</v>
      </c>
      <c r="J676" s="208">
        <f>IFERROR('Tabel 11'!I676/'Tabel 12'!$F676*1000,"nb")</f>
        <v>12.228721155257432</v>
      </c>
      <c r="K676" s="208">
        <f>IFERROR('Tabel 11'!J676/'Tabel 12'!$F676*1000,"nb")</f>
        <v>1.7297214253303341</v>
      </c>
      <c r="L676" s="208">
        <f>IFERROR('Tabel 11'!K676/'Tabel 12'!$F676*1000,"nb")</f>
        <v>6.0047076188481858</v>
      </c>
      <c r="M676" s="208">
        <f>IFERROR('Tabel 11'!L676/'Tabel 12'!$F676*1000,"nb")</f>
        <v>0.44981151795302382</v>
      </c>
      <c r="N676" s="208">
        <f>IFERROR('Tabel 11'!M676/'Tabel 12'!$F676*1000,"nb")</f>
        <v>4.6158402500630578</v>
      </c>
      <c r="O676" s="208">
        <f>IFERROR('Tabel 11'!N676/'Tabel 12'!$F676*1000,"nb")</f>
        <v>5.7225986784414076</v>
      </c>
      <c r="P676" s="208">
        <f>IFERROR('Tabel 11'!O676/'Tabel 12'!$F676*1000,"nb")</f>
        <v>3.8419456273813211</v>
      </c>
      <c r="Q676" s="208">
        <f>IFERROR('Tabel 11'!P676/'Tabel 12'!$F676*1000,"nb")</f>
        <v>1.8806530510600858</v>
      </c>
      <c r="R676" s="208">
        <f>IFERROR('Tabel 11'!Q676/'Tabel 12'!$F676*1000,"nb")</f>
        <v>5.4777612342592068</v>
      </c>
      <c r="S676" s="208">
        <f>IFERROR('Tabel 11'!R676/'Tabel 12'!$F676*1000,"nb")</f>
        <v>21.367661631668337</v>
      </c>
      <c r="T676" s="208">
        <f>IFERROR('Tabel 11'!S676/'Tabel 12'!$F676*1000,"nb")</f>
        <v>20.386343645013294</v>
      </c>
      <c r="U676" s="208">
        <f>IFERROR('Tabel 11'!T676/'Tabel 12'!$F676*1000,"nb")</f>
        <v>0.70177405937268089</v>
      </c>
      <c r="V676" s="208">
        <f>IFERROR('Tabel 11'!U676/'Tabel 12'!$F676*1000,"nb")</f>
        <v>0.2795589036714668</v>
      </c>
      <c r="W676" s="208">
        <f>IFERROR('Tabel 11'!V676/'Tabel 12'!$F676*1000,"nb")</f>
        <v>1.0227806571456894</v>
      </c>
      <c r="X676" s="208"/>
      <c r="Y676" s="208">
        <f>IFERROR('Tabel 11'!X676/'Tabel 12'!$F676*1000,"nb")</f>
        <v>6.419316199022175</v>
      </c>
      <c r="Z676" s="7"/>
    </row>
    <row r="677" spans="1:26" x14ac:dyDescent="0.25">
      <c r="B677" s="1">
        <v>6</v>
      </c>
      <c r="C677" s="1" t="s">
        <v>808</v>
      </c>
      <c r="D677" s="1" t="s">
        <v>51</v>
      </c>
      <c r="E677" s="1" t="s">
        <v>52</v>
      </c>
      <c r="F677" s="94">
        <v>15722</v>
      </c>
      <c r="H677" s="206">
        <f>IFERROR('Tabel 11'!G677/'Tabel 12'!$F677*1000,"nb")</f>
        <v>110.03689098079126</v>
      </c>
      <c r="I677" s="206">
        <f>IFERROR('Tabel 11'!H677/'Tabel 12'!$F677*1000,"nb")</f>
        <v>37.65424246279099</v>
      </c>
      <c r="J677" s="206">
        <f>IFERROR('Tabel 11'!I677/'Tabel 12'!$F677*1000,"nb")</f>
        <v>1.3993130644956113</v>
      </c>
      <c r="K677" s="206">
        <f>IFERROR('Tabel 11'!J677/'Tabel 12'!$F677*1000,"nb")</f>
        <v>1.3357079252003563</v>
      </c>
      <c r="L677" s="206">
        <f>IFERROR('Tabel 11'!K677/'Tabel 12'!$F677*1000,"nb")</f>
        <v>9.8587965907645341</v>
      </c>
      <c r="M677" s="206">
        <f>IFERROR('Tabel 11'!L677/'Tabel 12'!$F677*1000,"nb")</f>
        <v>0</v>
      </c>
      <c r="N677" s="206">
        <f>IFERROR('Tabel 11'!M677/'Tabel 12'!$F677*1000,"nb")</f>
        <v>25.060424882330491</v>
      </c>
      <c r="O677" s="206">
        <f>IFERROR('Tabel 11'!N677/'Tabel 12'!$F677*1000,"nb")</f>
        <v>27.795445872026459</v>
      </c>
      <c r="P677" s="206">
        <f>IFERROR('Tabel 11'!O677/'Tabel 12'!$F677*1000,"nb")</f>
        <v>27.795445872026459</v>
      </c>
      <c r="Q677" s="206">
        <f>IFERROR('Tabel 11'!P677/'Tabel 12'!$F677*1000,"nb")</f>
        <v>0</v>
      </c>
      <c r="R677" s="206">
        <f>IFERROR('Tabel 11'!Q677/'Tabel 12'!$F677*1000,"nb")</f>
        <v>14.692787177203918</v>
      </c>
      <c r="S677" s="206">
        <f>IFERROR('Tabel 11'!R677/'Tabel 12'!$F677*1000,"nb")</f>
        <v>29.894415468769878</v>
      </c>
      <c r="T677" s="206">
        <f>IFERROR('Tabel 11'!S677/'Tabel 12'!$F677*1000,"nb")</f>
        <v>28.622312682864777</v>
      </c>
      <c r="U677" s="206">
        <f>IFERROR('Tabel 11'!T677/'Tabel 12'!$F677*1000,"nb")</f>
        <v>0.63605139295255064</v>
      </c>
      <c r="V677" s="206">
        <f>IFERROR('Tabel 11'!U677/'Tabel 12'!$F677*1000,"nb")</f>
        <v>0.63605139295255064</v>
      </c>
      <c r="W677" s="206">
        <f>IFERROR('Tabel 11'!V677/'Tabel 12'!$F677*1000,"nb")</f>
        <v>0</v>
      </c>
      <c r="X677" s="206"/>
      <c r="Y677" s="206">
        <f>IFERROR('Tabel 11'!X677/'Tabel 12'!$F677*1000,"nb")</f>
        <v>10.240427426536064</v>
      </c>
      <c r="Z677" s="1"/>
    </row>
    <row r="678" spans="1:26" x14ac:dyDescent="0.25">
      <c r="D678" s="1" t="s">
        <v>508</v>
      </c>
      <c r="E678" s="1" t="s">
        <v>509</v>
      </c>
      <c r="F678" s="94">
        <v>18009</v>
      </c>
      <c r="H678" s="206">
        <f>IFERROR('Tabel 11'!G678/'Tabel 12'!$F678*1000,"nb")</f>
        <v>97.56232994613805</v>
      </c>
      <c r="I678" s="206">
        <f>IFERROR('Tabel 11'!H678/'Tabel 12'!$F678*1000,"nb")</f>
        <v>37.592314953634293</v>
      </c>
      <c r="J678" s="206">
        <f>IFERROR('Tabel 11'!I678/'Tabel 12'!$F678*1000,"nb")</f>
        <v>5.7748903326114718</v>
      </c>
      <c r="K678" s="206">
        <f>IFERROR('Tabel 11'!J678/'Tabel 12'!$F678*1000,"nb")</f>
        <v>0</v>
      </c>
      <c r="L678" s="206">
        <f>IFERROR('Tabel 11'!K678/'Tabel 12'!$F678*1000,"nb")</f>
        <v>28.707868288078185</v>
      </c>
      <c r="M678" s="206">
        <f>IFERROR('Tabel 11'!L678/'Tabel 12'!$F678*1000,"nb")</f>
        <v>0</v>
      </c>
      <c r="N678" s="206">
        <f>IFERROR('Tabel 11'!M678/'Tabel 12'!$F678*1000,"nb")</f>
        <v>3.109556332944639</v>
      </c>
      <c r="O678" s="206">
        <f>IFERROR('Tabel 11'!N678/'Tabel 12'!$F678*1000,"nb")</f>
        <v>1.3881947914931423</v>
      </c>
      <c r="P678" s="206">
        <f>IFERROR('Tabel 11'!O678/'Tabel 12'!$F678*1000,"nb")</f>
        <v>1.3881947914931423</v>
      </c>
      <c r="Q678" s="206">
        <f>IFERROR('Tabel 11'!P678/'Tabel 12'!$F678*1000,"nb")</f>
        <v>0</v>
      </c>
      <c r="R678" s="206">
        <f>IFERROR('Tabel 11'!Q678/'Tabel 12'!$F678*1000,"nb")</f>
        <v>14.492753623188406</v>
      </c>
      <c r="S678" s="206">
        <f>IFERROR('Tabel 11'!R678/'Tabel 12'!$F678*1000,"nb")</f>
        <v>44.089066577822202</v>
      </c>
      <c r="T678" s="206">
        <f>IFERROR('Tabel 11'!S678/'Tabel 12'!$F678*1000,"nb")</f>
        <v>25.87595091343217</v>
      </c>
      <c r="U678" s="206">
        <f>IFERROR('Tabel 11'!T678/'Tabel 12'!$F678*1000,"nb")</f>
        <v>0</v>
      </c>
      <c r="V678" s="206">
        <f>IFERROR('Tabel 11'!U678/'Tabel 12'!$F678*1000,"nb")</f>
        <v>18.213115664390028</v>
      </c>
      <c r="W678" s="206">
        <f>IFERROR('Tabel 11'!V678/'Tabel 12'!$F678*1000,"nb")</f>
        <v>0</v>
      </c>
      <c r="X678" s="206"/>
      <c r="Y678" s="206">
        <f>IFERROR('Tabel 11'!X678/'Tabel 12'!$F678*1000,"nb")</f>
        <v>26.375701038369705</v>
      </c>
      <c r="Z678" s="1"/>
    </row>
    <row r="679" spans="1:26" x14ac:dyDescent="0.25">
      <c r="D679" s="1" t="s">
        <v>94</v>
      </c>
      <c r="E679" s="1" t="s">
        <v>95</v>
      </c>
      <c r="F679" s="94">
        <v>11077</v>
      </c>
      <c r="H679" s="206">
        <f>IFERROR('Tabel 11'!G679/'Tabel 12'!$F679*1000,"nb")</f>
        <v>168.27660919021395</v>
      </c>
      <c r="I679" s="206">
        <f>IFERROR('Tabel 11'!H679/'Tabel 12'!$F679*1000,"nb")</f>
        <v>31.777557100297912</v>
      </c>
      <c r="J679" s="206">
        <f>IFERROR('Tabel 11'!I679/'Tabel 12'!$F679*1000,"nb")</f>
        <v>3.4305317324185247</v>
      </c>
      <c r="K679" s="206">
        <f>IFERROR('Tabel 11'!J679/'Tabel 12'!$F679*1000,"nb")</f>
        <v>0</v>
      </c>
      <c r="L679" s="206">
        <f>IFERROR('Tabel 11'!K679/'Tabel 12'!$F679*1000,"nb")</f>
        <v>0.9027715085311907</v>
      </c>
      <c r="M679" s="206">
        <f>IFERROR('Tabel 11'!L679/'Tabel 12'!$F679*1000,"nb")</f>
        <v>0.2708314525593572</v>
      </c>
      <c r="N679" s="206">
        <f>IFERROR('Tabel 11'!M679/'Tabel 12'!$F679*1000,"nb")</f>
        <v>27.173422406788841</v>
      </c>
      <c r="O679" s="206">
        <f>IFERROR('Tabel 11'!N679/'Tabel 12'!$F679*1000,"nb")</f>
        <v>16.520718606120788</v>
      </c>
      <c r="P679" s="206">
        <f>IFERROR('Tabel 11'!O679/'Tabel 12'!$F679*1000,"nb")</f>
        <v>1.0833258102374288</v>
      </c>
      <c r="Q679" s="206">
        <f>IFERROR('Tabel 11'!P679/'Tabel 12'!$F679*1000,"nb")</f>
        <v>15.437392795883362</v>
      </c>
      <c r="R679" s="206">
        <f>IFERROR('Tabel 11'!Q679/'Tabel 12'!$F679*1000,"nb")</f>
        <v>92.263248171887696</v>
      </c>
      <c r="S679" s="206">
        <f>IFERROR('Tabel 11'!R679/'Tabel 12'!$F679*1000,"nb")</f>
        <v>27.715085311907554</v>
      </c>
      <c r="T679" s="206">
        <f>IFERROR('Tabel 11'!S679/'Tabel 12'!$F679*1000,"nb")</f>
        <v>27.083145255935722</v>
      </c>
      <c r="U679" s="206">
        <f>IFERROR('Tabel 11'!T679/'Tabel 12'!$F679*1000,"nb")</f>
        <v>0.63194005597183345</v>
      </c>
      <c r="V679" s="206">
        <f>IFERROR('Tabel 11'!U679/'Tabel 12'!$F679*1000,"nb")</f>
        <v>0</v>
      </c>
      <c r="W679" s="206">
        <f>IFERROR('Tabel 11'!V679/'Tabel 12'!$F679*1000,"nb")</f>
        <v>0</v>
      </c>
      <c r="X679" s="206"/>
      <c r="Y679" s="206">
        <f>IFERROR('Tabel 11'!X679/'Tabel 12'!$F679*1000,"nb")</f>
        <v>89.825765098853481</v>
      </c>
      <c r="Z679" s="1"/>
    </row>
    <row r="680" spans="1:26" x14ac:dyDescent="0.25">
      <c r="D680" s="1" t="s">
        <v>100</v>
      </c>
      <c r="E680" s="1" t="s">
        <v>101</v>
      </c>
      <c r="F680" s="94">
        <v>12209</v>
      </c>
      <c r="H680" s="206">
        <f>IFERROR('Tabel 11'!G680/'Tabel 12'!$F680*1000,"nb")</f>
        <v>49.881235154394297</v>
      </c>
      <c r="I680" s="206">
        <f>IFERROR('Tabel 11'!H680/'Tabel 12'!$F680*1000,"nb")</f>
        <v>11.794577770497174</v>
      </c>
      <c r="J680" s="206">
        <f>IFERROR('Tabel 11'!I680/'Tabel 12'!$F680*1000,"nb")</f>
        <v>2.0476697518224261</v>
      </c>
      <c r="K680" s="206">
        <f>IFERROR('Tabel 11'!J680/'Tabel 12'!$F680*1000,"nb")</f>
        <v>0.65525432058317634</v>
      </c>
      <c r="L680" s="206">
        <f>IFERROR('Tabel 11'!K680/'Tabel 12'!$F680*1000,"nb")</f>
        <v>8.1906790072897042</v>
      </c>
      <c r="M680" s="206">
        <f>IFERROR('Tabel 11'!L680/'Tabel 12'!$F680*1000,"nb")</f>
        <v>0.4095339503644852</v>
      </c>
      <c r="N680" s="206">
        <f>IFERROR('Tabel 11'!M680/'Tabel 12'!$F680*1000,"nb")</f>
        <v>0.49144074043738228</v>
      </c>
      <c r="O680" s="206">
        <f>IFERROR('Tabel 11'!N680/'Tabel 12'!$F680*1000,"nb")</f>
        <v>8.1906790072897042</v>
      </c>
      <c r="P680" s="206">
        <f>IFERROR('Tabel 11'!O680/'Tabel 12'!$F680*1000,"nb")</f>
        <v>8.1906790072897042</v>
      </c>
      <c r="Q680" s="206">
        <f>IFERROR('Tabel 11'!P680/'Tabel 12'!$F680*1000,"nb")</f>
        <v>0</v>
      </c>
      <c r="R680" s="206">
        <f>IFERROR('Tabel 11'!Q680/'Tabel 12'!$F680*1000,"nb")</f>
        <v>12.040298140715866</v>
      </c>
      <c r="S680" s="206">
        <f>IFERROR('Tabel 11'!R680/'Tabel 12'!$F680*1000,"nb")</f>
        <v>17.855680235891555</v>
      </c>
      <c r="T680" s="206">
        <f>IFERROR('Tabel 11'!S680/'Tabel 12'!$F680*1000,"nb")</f>
        <v>17.282332705381275</v>
      </c>
      <c r="U680" s="206">
        <f>IFERROR('Tabel 11'!T680/'Tabel 12'!$F680*1000,"nb")</f>
        <v>0.57334753051027931</v>
      </c>
      <c r="V680" s="206">
        <f>IFERROR('Tabel 11'!U680/'Tabel 12'!$F680*1000,"nb")</f>
        <v>0</v>
      </c>
      <c r="W680" s="206">
        <f>IFERROR('Tabel 11'!V680/'Tabel 12'!$F680*1000,"nb")</f>
        <v>0</v>
      </c>
      <c r="X680" s="206"/>
      <c r="Y680" s="206">
        <f>IFERROR('Tabel 11'!X680/'Tabel 12'!$F680*1000,"nb")</f>
        <v>2.7029240724056027</v>
      </c>
      <c r="Z680" s="1"/>
    </row>
    <row r="681" spans="1:26" x14ac:dyDescent="0.25">
      <c r="D681" s="1" t="s">
        <v>102</v>
      </c>
      <c r="E681" s="1" t="s">
        <v>103</v>
      </c>
      <c r="F681" s="94">
        <v>18589</v>
      </c>
      <c r="H681" s="206">
        <f>IFERROR('Tabel 11'!G681/'Tabel 12'!$F681*1000,"nb")</f>
        <v>35.989025767927274</v>
      </c>
      <c r="I681" s="206">
        <f>IFERROR('Tabel 11'!H681/'Tabel 12'!$F681*1000,"nb")</f>
        <v>15.062671472376136</v>
      </c>
      <c r="J681" s="206">
        <f>IFERROR('Tabel 11'!I681/'Tabel 12'!$F681*1000,"nb")</f>
        <v>0.53795255258486208</v>
      </c>
      <c r="K681" s="206">
        <f>IFERROR('Tabel 11'!J681/'Tabel 12'!$F681*1000,"nb")</f>
        <v>1.344881381462155</v>
      </c>
      <c r="L681" s="206">
        <f>IFERROR('Tabel 11'!K681/'Tabel 12'!$F681*1000,"nb")</f>
        <v>12.910861262036688</v>
      </c>
      <c r="M681" s="206">
        <f>IFERROR('Tabel 11'!L681/'Tabel 12'!$F681*1000,"nb")</f>
        <v>0</v>
      </c>
      <c r="N681" s="206">
        <f>IFERROR('Tabel 11'!M681/'Tabel 12'!$F681*1000,"nb")</f>
        <v>0.26897627629243104</v>
      </c>
      <c r="O681" s="206">
        <f>IFERROR('Tabel 11'!N681/'Tabel 12'!$F681*1000,"nb")</f>
        <v>3.496691591801603</v>
      </c>
      <c r="P681" s="206">
        <f>IFERROR('Tabel 11'!O681/'Tabel 12'!$F681*1000,"nb")</f>
        <v>0</v>
      </c>
      <c r="Q681" s="206">
        <f>IFERROR('Tabel 11'!P681/'Tabel 12'!$F681*1000,"nb")</f>
        <v>3.496691591801603</v>
      </c>
      <c r="R681" s="206">
        <f>IFERROR('Tabel 11'!Q681/'Tabel 12'!$F681*1000,"nb")</f>
        <v>2.4207864866318793</v>
      </c>
      <c r="S681" s="206">
        <f>IFERROR('Tabel 11'!R681/'Tabel 12'!$F681*1000,"nb")</f>
        <v>15.008876217117649</v>
      </c>
      <c r="T681" s="206">
        <f>IFERROR('Tabel 11'!S681/'Tabel 12'!$F681*1000,"nb")</f>
        <v>14.524718919791274</v>
      </c>
      <c r="U681" s="206">
        <f>IFERROR('Tabel 11'!T681/'Tabel 12'!$F681*1000,"nb")</f>
        <v>0.4841572973263758</v>
      </c>
      <c r="V681" s="206">
        <f>IFERROR('Tabel 11'!U681/'Tabel 12'!$F681*1000,"nb")</f>
        <v>0</v>
      </c>
      <c r="W681" s="206">
        <f>IFERROR('Tabel 11'!V681/'Tabel 12'!$F681*1000,"nb")</f>
        <v>0</v>
      </c>
      <c r="X681" s="206"/>
      <c r="Y681" s="206">
        <f>IFERROR('Tabel 11'!X681/'Tabel 12'!$F681*1000,"nb")</f>
        <v>0.16138576577545863</v>
      </c>
      <c r="Z681" s="1"/>
    </row>
    <row r="682" spans="1:26" x14ac:dyDescent="0.25">
      <c r="D682" s="1" t="s">
        <v>104</v>
      </c>
      <c r="E682" s="1" t="s">
        <v>105</v>
      </c>
      <c r="F682" s="94">
        <v>16454</v>
      </c>
      <c r="H682" s="206">
        <f>IFERROR('Tabel 11'!G682/'Tabel 12'!$F682*1000,"nb")</f>
        <v>32.393339005712896</v>
      </c>
      <c r="I682" s="206">
        <f>IFERROR('Tabel 11'!H682/'Tabel 12'!$F682*1000,"nb")</f>
        <v>2.1271423362100399</v>
      </c>
      <c r="J682" s="206">
        <f>IFERROR('Tabel 11'!I682/'Tabel 12'!$F682*1000,"nb")</f>
        <v>0.48620396256229487</v>
      </c>
      <c r="K682" s="206">
        <f>IFERROR('Tabel 11'!J682/'Tabel 12'!$F682*1000,"nb")</f>
        <v>0</v>
      </c>
      <c r="L682" s="206">
        <f>IFERROR('Tabel 11'!K682/'Tabel 12'!$F682*1000,"nb")</f>
        <v>1.6409383736477454</v>
      </c>
      <c r="M682" s="206">
        <f>IFERROR('Tabel 11'!L682/'Tabel 12'!$F682*1000,"nb")</f>
        <v>0</v>
      </c>
      <c r="N682" s="206">
        <f>IFERROR('Tabel 11'!M682/'Tabel 12'!$F682*1000,"nb")</f>
        <v>0</v>
      </c>
      <c r="O682" s="206">
        <f>IFERROR('Tabel 11'!N682/'Tabel 12'!$F682*1000,"nb")</f>
        <v>4.0111826911389326</v>
      </c>
      <c r="P682" s="206">
        <f>IFERROR('Tabel 11'!O682/'Tabel 12'!$F682*1000,"nb")</f>
        <v>4.0111826911389326</v>
      </c>
      <c r="Q682" s="206">
        <f>IFERROR('Tabel 11'!P682/'Tabel 12'!$F682*1000,"nb")</f>
        <v>0</v>
      </c>
      <c r="R682" s="206">
        <f>IFERROR('Tabel 11'!Q682/'Tabel 12'!$F682*1000,"nb")</f>
        <v>4.4973866537012279</v>
      </c>
      <c r="S682" s="206">
        <f>IFERROR('Tabel 11'!R682/'Tabel 12'!$F682*1000,"nb")</f>
        <v>21.757627324662696</v>
      </c>
      <c r="T682" s="206">
        <f>IFERROR('Tabel 11'!S682/'Tabel 12'!$F682*1000,"nb")</f>
        <v>21.028321380819254</v>
      </c>
      <c r="U682" s="206">
        <f>IFERROR('Tabel 11'!T682/'Tabel 12'!$F682*1000,"nb")</f>
        <v>0.72930594384344227</v>
      </c>
      <c r="V682" s="206">
        <f>IFERROR('Tabel 11'!U682/'Tabel 12'!$F682*1000,"nb")</f>
        <v>0</v>
      </c>
      <c r="W682" s="206">
        <f>IFERROR('Tabel 11'!V682/'Tabel 12'!$F682*1000,"nb")</f>
        <v>0</v>
      </c>
      <c r="X682" s="206"/>
      <c r="Y682" s="206">
        <f>IFERROR('Tabel 11'!X682/'Tabel 12'!$F682*1000,"nb")</f>
        <v>1.6409383736477454</v>
      </c>
      <c r="Z682" s="1"/>
    </row>
    <row r="683" spans="1:26" x14ac:dyDescent="0.25">
      <c r="D683" s="1" t="s">
        <v>124</v>
      </c>
      <c r="E683" s="1" t="s">
        <v>125</v>
      </c>
      <c r="F683" s="94">
        <v>9880</v>
      </c>
      <c r="H683" s="206">
        <f>IFERROR('Tabel 11'!G683/'Tabel 12'!$F683*1000,"nb")</f>
        <v>55.060728744939276</v>
      </c>
      <c r="I683" s="206">
        <f>IFERROR('Tabel 11'!H683/'Tabel 12'!$F683*1000,"nb")</f>
        <v>4.4534412955465585</v>
      </c>
      <c r="J683" s="206">
        <f>IFERROR('Tabel 11'!I683/'Tabel 12'!$F683*1000,"nb")</f>
        <v>0</v>
      </c>
      <c r="K683" s="206">
        <f>IFERROR('Tabel 11'!J683/'Tabel 12'!$F683*1000,"nb")</f>
        <v>1.7206477732793524</v>
      </c>
      <c r="L683" s="206">
        <f>IFERROR('Tabel 11'!K683/'Tabel 12'!$F683*1000,"nb")</f>
        <v>2.5303643724696356</v>
      </c>
      <c r="M683" s="206">
        <f>IFERROR('Tabel 11'!L683/'Tabel 12'!$F683*1000,"nb")</f>
        <v>0</v>
      </c>
      <c r="N683" s="206">
        <f>IFERROR('Tabel 11'!M683/'Tabel 12'!$F683*1000,"nb")</f>
        <v>0.20242914979757085</v>
      </c>
      <c r="O683" s="206">
        <f>IFERROR('Tabel 11'!N683/'Tabel 12'!$F683*1000,"nb")</f>
        <v>0</v>
      </c>
      <c r="P683" s="206">
        <f>IFERROR('Tabel 11'!O683/'Tabel 12'!$F683*1000,"nb")</f>
        <v>0</v>
      </c>
      <c r="Q683" s="206">
        <f>IFERROR('Tabel 11'!P683/'Tabel 12'!$F683*1000,"nb")</f>
        <v>0</v>
      </c>
      <c r="R683" s="206">
        <f>IFERROR('Tabel 11'!Q683/'Tabel 12'!$F683*1000,"nb")</f>
        <v>8.4008097165991895</v>
      </c>
      <c r="S683" s="206">
        <f>IFERROR('Tabel 11'!R683/'Tabel 12'!$F683*1000,"nb")</f>
        <v>42.206477732793516</v>
      </c>
      <c r="T683" s="206">
        <f>IFERROR('Tabel 11'!S683/'Tabel 12'!$F683*1000,"nb")</f>
        <v>19.838056680161944</v>
      </c>
      <c r="U683" s="206">
        <f>IFERROR('Tabel 11'!T683/'Tabel 12'!$F683*1000,"nb")</f>
        <v>0</v>
      </c>
      <c r="V683" s="206">
        <f>IFERROR('Tabel 11'!U683/'Tabel 12'!$F683*1000,"nb")</f>
        <v>22.368421052631579</v>
      </c>
      <c r="W683" s="206">
        <f>IFERROR('Tabel 11'!V683/'Tabel 12'!$F683*1000,"nb")</f>
        <v>0</v>
      </c>
      <c r="X683" s="206"/>
      <c r="Y683" s="206">
        <f>IFERROR('Tabel 11'!X683/'Tabel 12'!$F683*1000,"nb")</f>
        <v>1.5182186234817814</v>
      </c>
      <c r="Z683" s="1"/>
    </row>
    <row r="684" spans="1:26" x14ac:dyDescent="0.25">
      <c r="D684" s="1" t="s">
        <v>130</v>
      </c>
      <c r="E684" s="1" t="s">
        <v>131</v>
      </c>
      <c r="F684" s="94">
        <v>14971</v>
      </c>
      <c r="H684" s="206">
        <f>IFERROR('Tabel 11'!G684/'Tabel 12'!$F684*1000,"nb")</f>
        <v>73.608977356222027</v>
      </c>
      <c r="I684" s="206">
        <f>IFERROR('Tabel 11'!H684/'Tabel 12'!$F684*1000,"nb")</f>
        <v>47.759000734753855</v>
      </c>
      <c r="J684" s="206">
        <f>IFERROR('Tabel 11'!I684/'Tabel 12'!$F684*1000,"nb")</f>
        <v>1.1355286887983436</v>
      </c>
      <c r="K684" s="206">
        <f>IFERROR('Tabel 11'!J684/'Tabel 12'!$F684*1000,"nb")</f>
        <v>5.470576447799079</v>
      </c>
      <c r="L684" s="206">
        <f>IFERROR('Tabel 11'!K684/'Tabel 12'!$F684*1000,"nb")</f>
        <v>13.940284550130251</v>
      </c>
      <c r="M684" s="206">
        <f>IFERROR('Tabel 11'!L684/'Tabel 12'!$F684*1000,"nb")</f>
        <v>0</v>
      </c>
      <c r="N684" s="206">
        <f>IFERROR('Tabel 11'!M684/'Tabel 12'!$F684*1000,"nb")</f>
        <v>27.212611048026183</v>
      </c>
      <c r="O684" s="206">
        <f>IFERROR('Tabel 11'!N684/'Tabel 12'!$F684*1000,"nb")</f>
        <v>4.208135729076214</v>
      </c>
      <c r="P684" s="206">
        <f>IFERROR('Tabel 11'!O684/'Tabel 12'!$F684*1000,"nb")</f>
        <v>0.13359161044686393</v>
      </c>
      <c r="Q684" s="206">
        <f>IFERROR('Tabel 11'!P684/'Tabel 12'!$F684*1000,"nb")</f>
        <v>4.0745441186293494</v>
      </c>
      <c r="R684" s="206">
        <f>IFERROR('Tabel 11'!Q684/'Tabel 12'!$F684*1000,"nb")</f>
        <v>3.4733818716184626</v>
      </c>
      <c r="S684" s="206">
        <f>IFERROR('Tabel 11'!R684/'Tabel 12'!$F684*1000,"nb")</f>
        <v>18.168459020773497</v>
      </c>
      <c r="T684" s="206">
        <f>IFERROR('Tabel 11'!S684/'Tabel 12'!$F684*1000,"nb")</f>
        <v>16.351613118696147</v>
      </c>
      <c r="U684" s="206">
        <f>IFERROR('Tabel 11'!T684/'Tabel 12'!$F684*1000,"nb")</f>
        <v>0.60116224701088772</v>
      </c>
      <c r="V684" s="206">
        <f>IFERROR('Tabel 11'!U684/'Tabel 12'!$F684*1000,"nb")</f>
        <v>1.2156836550664618</v>
      </c>
      <c r="W684" s="206">
        <f>IFERROR('Tabel 11'!V684/'Tabel 12'!$F684*1000,"nb")</f>
        <v>0</v>
      </c>
      <c r="X684" s="206"/>
      <c r="Y684" s="206">
        <f>IFERROR('Tabel 11'!X684/'Tabel 12'!$F684*1000,"nb")</f>
        <v>28.388217219958587</v>
      </c>
      <c r="Z684" s="1"/>
    </row>
    <row r="685" spans="1:26" x14ac:dyDescent="0.25">
      <c r="D685" s="1" t="s">
        <v>543</v>
      </c>
      <c r="E685" s="1" t="s">
        <v>544</v>
      </c>
      <c r="F685" s="94">
        <v>15191</v>
      </c>
      <c r="H685" s="206">
        <f>IFERROR('Tabel 11'!G685/'Tabel 12'!$F685*1000,"nb")</f>
        <v>30.346915937068001</v>
      </c>
      <c r="I685" s="206">
        <f>IFERROR('Tabel 11'!H685/'Tabel 12'!$F685*1000,"nb")</f>
        <v>11.125008228556382</v>
      </c>
      <c r="J685" s="206">
        <f>IFERROR('Tabel 11'!I685/'Tabel 12'!$F685*1000,"nb")</f>
        <v>1.448225923244026</v>
      </c>
      <c r="K685" s="206">
        <f>IFERROR('Tabel 11'!J685/'Tabel 12'!$F685*1000,"nb")</f>
        <v>6.5828451056546639E-2</v>
      </c>
      <c r="L685" s="206">
        <f>IFERROR('Tabel 11'!K685/'Tabel 12'!$F685*1000,"nb")</f>
        <v>6.2537028503719307</v>
      </c>
      <c r="M685" s="206">
        <f>IFERROR('Tabel 11'!L685/'Tabel 12'!$F685*1000,"nb")</f>
        <v>0</v>
      </c>
      <c r="N685" s="206">
        <f>IFERROR('Tabel 11'!M685/'Tabel 12'!$F685*1000,"nb")</f>
        <v>3.3572510038838788</v>
      </c>
      <c r="O685" s="206">
        <f>IFERROR('Tabel 11'!N685/'Tabel 12'!$F685*1000,"nb")</f>
        <v>0</v>
      </c>
      <c r="P685" s="206">
        <f>IFERROR('Tabel 11'!O685/'Tabel 12'!$F685*1000,"nb")</f>
        <v>0</v>
      </c>
      <c r="Q685" s="206">
        <f>IFERROR('Tabel 11'!P685/'Tabel 12'!$F685*1000,"nb")</f>
        <v>0</v>
      </c>
      <c r="R685" s="206">
        <f>IFERROR('Tabel 11'!Q685/'Tabel 12'!$F685*1000,"nb")</f>
        <v>0</v>
      </c>
      <c r="S685" s="206">
        <f>IFERROR('Tabel 11'!R685/'Tabel 12'!$F685*1000,"nb")</f>
        <v>19.221907708511619</v>
      </c>
      <c r="T685" s="206">
        <f>IFERROR('Tabel 11'!S685/'Tabel 12'!$F685*1000,"nb")</f>
        <v>19.221907708511619</v>
      </c>
      <c r="U685" s="206">
        <f>IFERROR('Tabel 11'!T685/'Tabel 12'!$F685*1000,"nb")</f>
        <v>0</v>
      </c>
      <c r="V685" s="206">
        <f>IFERROR('Tabel 11'!U685/'Tabel 12'!$F685*1000,"nb")</f>
        <v>0</v>
      </c>
      <c r="W685" s="206">
        <f>IFERROR('Tabel 11'!V685/'Tabel 12'!$F685*1000,"nb")</f>
        <v>0</v>
      </c>
      <c r="X685" s="206"/>
      <c r="Y685" s="206">
        <f>IFERROR('Tabel 11'!X685/'Tabel 12'!$F685*1000,"nb")</f>
        <v>3.2914225528273322</v>
      </c>
      <c r="Z685" s="1"/>
    </row>
    <row r="686" spans="1:26" x14ac:dyDescent="0.25">
      <c r="D686" s="1" t="s">
        <v>553</v>
      </c>
      <c r="E686" s="1" t="s">
        <v>554</v>
      </c>
      <c r="F686" s="94">
        <v>14467</v>
      </c>
      <c r="H686" s="206">
        <f>IFERROR('Tabel 11'!G686/'Tabel 12'!$F686*1000,"nb")</f>
        <v>16.589479505080526</v>
      </c>
      <c r="I686" s="206">
        <f>IFERROR('Tabel 11'!H686/'Tabel 12'!$F686*1000,"nb")</f>
        <v>5.2533351766088341</v>
      </c>
      <c r="J686" s="206">
        <f>IFERROR('Tabel 11'!I686/'Tabel 12'!$F686*1000,"nb")</f>
        <v>0</v>
      </c>
      <c r="K686" s="206">
        <f>IFERROR('Tabel 11'!J686/'Tabel 12'!$F686*1000,"nb")</f>
        <v>0</v>
      </c>
      <c r="L686" s="206">
        <f>IFERROR('Tabel 11'!K686/'Tabel 12'!$F686*1000,"nb")</f>
        <v>0</v>
      </c>
      <c r="M686" s="206">
        <f>IFERROR('Tabel 11'!L686/'Tabel 12'!$F686*1000,"nb")</f>
        <v>0</v>
      </c>
      <c r="N686" s="206">
        <f>IFERROR('Tabel 11'!M686/'Tabel 12'!$F686*1000,"nb")</f>
        <v>5.2533351766088341</v>
      </c>
      <c r="O686" s="206">
        <f>IFERROR('Tabel 11'!N686/'Tabel 12'!$F686*1000,"nb")</f>
        <v>3.8017557199142877</v>
      </c>
      <c r="P686" s="206">
        <f>IFERROR('Tabel 11'!O686/'Tabel 12'!$F686*1000,"nb")</f>
        <v>3.8017557199142877</v>
      </c>
      <c r="Q686" s="206">
        <f>IFERROR('Tabel 11'!P686/'Tabel 12'!$F686*1000,"nb")</f>
        <v>0</v>
      </c>
      <c r="R686" s="206">
        <f>IFERROR('Tabel 11'!Q686/'Tabel 12'!$F686*1000,"nb")</f>
        <v>0</v>
      </c>
      <c r="S686" s="206">
        <f>IFERROR('Tabel 11'!R686/'Tabel 12'!$F686*1000,"nb")</f>
        <v>7.5343886085574061</v>
      </c>
      <c r="T686" s="206">
        <f>IFERROR('Tabel 11'!S686/'Tabel 12'!$F686*1000,"nb")</f>
        <v>7.5343886085574061</v>
      </c>
      <c r="U686" s="206">
        <f>IFERROR('Tabel 11'!T686/'Tabel 12'!$F686*1000,"nb")</f>
        <v>0</v>
      </c>
      <c r="V686" s="206">
        <f>IFERROR('Tabel 11'!U686/'Tabel 12'!$F686*1000,"nb")</f>
        <v>0</v>
      </c>
      <c r="W686" s="206">
        <f>IFERROR('Tabel 11'!V686/'Tabel 12'!$F686*1000,"nb")</f>
        <v>0</v>
      </c>
      <c r="X686" s="206"/>
      <c r="Y686" s="206">
        <f>IFERROR('Tabel 11'!X686/'Tabel 12'!$F686*1000,"nb")</f>
        <v>0.20736849381350658</v>
      </c>
      <c r="Z686" s="1"/>
    </row>
    <row r="687" spans="1:26" x14ac:dyDescent="0.25">
      <c r="D687" s="1" t="s">
        <v>562</v>
      </c>
      <c r="E687" s="1" t="s">
        <v>563</v>
      </c>
      <c r="F687" s="94">
        <v>13362</v>
      </c>
      <c r="H687" s="206">
        <f>IFERROR('Tabel 11'!G687/'Tabel 12'!$F687*1000,"nb")</f>
        <v>53.584792695704238</v>
      </c>
      <c r="I687" s="206">
        <f>IFERROR('Tabel 11'!H687/'Tabel 12'!$F687*1000,"nb")</f>
        <v>32.704684927406078</v>
      </c>
      <c r="J687" s="206">
        <f>IFERROR('Tabel 11'!I687/'Tabel 12'!$F687*1000,"nb")</f>
        <v>0</v>
      </c>
      <c r="K687" s="206">
        <f>IFERROR('Tabel 11'!J687/'Tabel 12'!$F687*1000,"nb")</f>
        <v>0</v>
      </c>
      <c r="L687" s="206">
        <f>IFERROR('Tabel 11'!K687/'Tabel 12'!$F687*1000,"nb")</f>
        <v>4.1909893728483762</v>
      </c>
      <c r="M687" s="206">
        <f>IFERROR('Tabel 11'!L687/'Tabel 12'!$F687*1000,"nb")</f>
        <v>0</v>
      </c>
      <c r="N687" s="206">
        <f>IFERROR('Tabel 11'!M687/'Tabel 12'!$F687*1000,"nb")</f>
        <v>28.5136955545577</v>
      </c>
      <c r="O687" s="206">
        <f>IFERROR('Tabel 11'!N687/'Tabel 12'!$F687*1000,"nb")</f>
        <v>2.8438856458613984</v>
      </c>
      <c r="P687" s="206">
        <f>IFERROR('Tabel 11'!O687/'Tabel 12'!$F687*1000,"nb")</f>
        <v>2.8438856458613984</v>
      </c>
      <c r="Q687" s="206">
        <f>IFERROR('Tabel 11'!P687/'Tabel 12'!$F687*1000,"nb")</f>
        <v>0</v>
      </c>
      <c r="R687" s="206">
        <f>IFERROR('Tabel 11'!Q687/'Tabel 12'!$F687*1000,"nb")</f>
        <v>0</v>
      </c>
      <c r="S687" s="206">
        <f>IFERROR('Tabel 11'!R687/'Tabel 12'!$F687*1000,"nb")</f>
        <v>18.036222122436758</v>
      </c>
      <c r="T687" s="206">
        <f>IFERROR('Tabel 11'!S687/'Tabel 12'!$F687*1000,"nb")</f>
        <v>18.036222122436758</v>
      </c>
      <c r="U687" s="206">
        <f>IFERROR('Tabel 11'!T687/'Tabel 12'!$F687*1000,"nb")</f>
        <v>0</v>
      </c>
      <c r="V687" s="206">
        <f>IFERROR('Tabel 11'!U687/'Tabel 12'!$F687*1000,"nb")</f>
        <v>0</v>
      </c>
      <c r="W687" s="206">
        <f>IFERROR('Tabel 11'!V687/'Tabel 12'!$F687*1000,"nb")</f>
        <v>0</v>
      </c>
      <c r="X687" s="206"/>
      <c r="Y687" s="206">
        <f>IFERROR('Tabel 11'!X687/'Tabel 12'!$F687*1000,"nb")</f>
        <v>13.246519982038617</v>
      </c>
      <c r="Z687" s="1"/>
    </row>
    <row r="688" spans="1:26" x14ac:dyDescent="0.25">
      <c r="D688" s="1" t="s">
        <v>399</v>
      </c>
      <c r="E688" s="1" t="s">
        <v>400</v>
      </c>
      <c r="F688" s="94">
        <v>10022</v>
      </c>
      <c r="H688" s="206">
        <f>IFERROR('Tabel 11'!G688/'Tabel 12'!$F688*1000,"nb")</f>
        <v>31.231291159449214</v>
      </c>
      <c r="I688" s="206">
        <f>IFERROR('Tabel 11'!H688/'Tabel 12'!$F688*1000,"nb")</f>
        <v>9.2795849131909804</v>
      </c>
      <c r="J688" s="206">
        <f>IFERROR('Tabel 11'!I688/'Tabel 12'!$F688*1000,"nb")</f>
        <v>1.1973657952504491</v>
      </c>
      <c r="K688" s="206">
        <f>IFERROR('Tabel 11'!J688/'Tabel 12'!$F688*1000,"nb")</f>
        <v>0</v>
      </c>
      <c r="L688" s="206">
        <f>IFERROR('Tabel 11'!K688/'Tabel 12'!$F688*1000,"nb")</f>
        <v>2.9934144881261227</v>
      </c>
      <c r="M688" s="206">
        <f>IFERROR('Tabel 11'!L688/'Tabel 12'!$F688*1000,"nb")</f>
        <v>0</v>
      </c>
      <c r="N688" s="206">
        <f>IFERROR('Tabel 11'!M688/'Tabel 12'!$F688*1000,"nb")</f>
        <v>5.0888046298144083</v>
      </c>
      <c r="O688" s="206">
        <f>IFERROR('Tabel 11'!N688/'Tabel 12'!$F688*1000,"nb")</f>
        <v>2.2949511075633606</v>
      </c>
      <c r="P688" s="206">
        <f>IFERROR('Tabel 11'!O688/'Tabel 12'!$F688*1000,"nb")</f>
        <v>2.2949511075633606</v>
      </c>
      <c r="Q688" s="206">
        <f>IFERROR('Tabel 11'!P688/'Tabel 12'!$F688*1000,"nb")</f>
        <v>0</v>
      </c>
      <c r="R688" s="206">
        <f>IFERROR('Tabel 11'!Q688/'Tabel 12'!$F688*1000,"nb")</f>
        <v>3.1929754540011976</v>
      </c>
      <c r="S688" s="206">
        <f>IFERROR('Tabel 11'!R688/'Tabel 12'!$F688*1000,"nb")</f>
        <v>16.463779684693673</v>
      </c>
      <c r="T688" s="206">
        <f>IFERROR('Tabel 11'!S688/'Tabel 12'!$F688*1000,"nb")</f>
        <v>16.463779684693673</v>
      </c>
      <c r="U688" s="206">
        <f>IFERROR('Tabel 11'!T688/'Tabel 12'!$F688*1000,"nb")</f>
        <v>0</v>
      </c>
      <c r="V688" s="206">
        <f>IFERROR('Tabel 11'!U688/'Tabel 12'!$F688*1000,"nb")</f>
        <v>0</v>
      </c>
      <c r="W688" s="206">
        <f>IFERROR('Tabel 11'!V688/'Tabel 12'!$F688*1000,"nb")</f>
        <v>0</v>
      </c>
      <c r="X688" s="206"/>
      <c r="Y688" s="206">
        <f>IFERROR('Tabel 11'!X688/'Tabel 12'!$F688*1000,"nb")</f>
        <v>2.4945120734384356</v>
      </c>
      <c r="Z688" s="1"/>
    </row>
    <row r="689" spans="4:26" x14ac:dyDescent="0.25">
      <c r="D689" s="1" t="s">
        <v>405</v>
      </c>
      <c r="E689" s="1" t="s">
        <v>406</v>
      </c>
      <c r="F689" s="94">
        <v>11540</v>
      </c>
      <c r="H689" s="206">
        <f>IFERROR('Tabel 11'!G689/'Tabel 12'!$F689*1000,"nb")</f>
        <v>19.670710571923742</v>
      </c>
      <c r="I689" s="206">
        <f>IFERROR('Tabel 11'!H689/'Tabel 12'!$F689*1000,"nb")</f>
        <v>5.1126516464471408</v>
      </c>
      <c r="J689" s="206">
        <f>IFERROR('Tabel 11'!I689/'Tabel 12'!$F689*1000,"nb")</f>
        <v>0</v>
      </c>
      <c r="K689" s="206">
        <f>IFERROR('Tabel 11'!J689/'Tabel 12'!$F689*1000,"nb")</f>
        <v>0</v>
      </c>
      <c r="L689" s="206">
        <f>IFERROR('Tabel 11'!K689/'Tabel 12'!$F689*1000,"nb")</f>
        <v>0</v>
      </c>
      <c r="M689" s="206">
        <f>IFERROR('Tabel 11'!L689/'Tabel 12'!$F689*1000,"nb")</f>
        <v>0</v>
      </c>
      <c r="N689" s="206">
        <f>IFERROR('Tabel 11'!M689/'Tabel 12'!$F689*1000,"nb")</f>
        <v>5.1126516464471408</v>
      </c>
      <c r="O689" s="206">
        <f>IFERROR('Tabel 11'!N689/'Tabel 12'!$F689*1000,"nb")</f>
        <v>0.43327556325823219</v>
      </c>
      <c r="P689" s="206">
        <f>IFERROR('Tabel 11'!O689/'Tabel 12'!$F689*1000,"nb")</f>
        <v>0.43327556325823219</v>
      </c>
      <c r="Q689" s="206">
        <f>IFERROR('Tabel 11'!P689/'Tabel 12'!$F689*1000,"nb")</f>
        <v>0</v>
      </c>
      <c r="R689" s="206">
        <f>IFERROR('Tabel 11'!Q689/'Tabel 12'!$F689*1000,"nb")</f>
        <v>1.4731369150779896</v>
      </c>
      <c r="S689" s="206">
        <f>IFERROR('Tabel 11'!R689/'Tabel 12'!$F689*1000,"nb")</f>
        <v>12.651646447140381</v>
      </c>
      <c r="T689" s="206">
        <f>IFERROR('Tabel 11'!S689/'Tabel 12'!$F689*1000,"nb")</f>
        <v>12.21837088388215</v>
      </c>
      <c r="U689" s="206">
        <f>IFERROR('Tabel 11'!T689/'Tabel 12'!$F689*1000,"nb")</f>
        <v>0.43327556325823219</v>
      </c>
      <c r="V689" s="206">
        <f>IFERROR('Tabel 11'!U689/'Tabel 12'!$F689*1000,"nb")</f>
        <v>0</v>
      </c>
      <c r="W689" s="206">
        <f>IFERROR('Tabel 11'!V689/'Tabel 12'!$F689*1000,"nb")</f>
        <v>0</v>
      </c>
      <c r="X689" s="206"/>
      <c r="Y689" s="206">
        <f>IFERROR('Tabel 11'!X689/'Tabel 12'!$F689*1000,"nb")</f>
        <v>0</v>
      </c>
      <c r="Z689" s="1"/>
    </row>
    <row r="690" spans="4:26" x14ac:dyDescent="0.25">
      <c r="D690" s="1" t="s">
        <v>413</v>
      </c>
      <c r="E690" s="1" t="s">
        <v>414</v>
      </c>
      <c r="F690" s="94">
        <v>18591</v>
      </c>
      <c r="H690" s="206">
        <f>IFERROR('Tabel 11'!G690/'Tabel 12'!$F690*1000,"nb")</f>
        <v>89.667043192942813</v>
      </c>
      <c r="I690" s="206">
        <f>IFERROR('Tabel 11'!H690/'Tabel 12'!$F690*1000,"nb")</f>
        <v>29.42283900812221</v>
      </c>
      <c r="J690" s="206">
        <f>IFERROR('Tabel 11'!I690/'Tabel 12'!$F690*1000,"nb")</f>
        <v>6.9926308428809634</v>
      </c>
      <c r="K690" s="206">
        <f>IFERROR('Tabel 11'!J690/'Tabel 12'!$F690*1000,"nb")</f>
        <v>7.3691571190360925</v>
      </c>
      <c r="L690" s="206">
        <f>IFERROR('Tabel 11'!K690/'Tabel 12'!$F690*1000,"nb")</f>
        <v>7.6918939271690601</v>
      </c>
      <c r="M690" s="206">
        <f>IFERROR('Tabel 11'!L690/'Tabel 12'!$F690*1000,"nb")</f>
        <v>1.0757893604432252</v>
      </c>
      <c r="N690" s="206">
        <f>IFERROR('Tabel 11'!M690/'Tabel 12'!$F690*1000,"nb")</f>
        <v>6.2933677585928676</v>
      </c>
      <c r="O690" s="206">
        <f>IFERROR('Tabel 11'!N690/'Tabel 12'!$F690*1000,"nb")</f>
        <v>21.354418804798019</v>
      </c>
      <c r="P690" s="206">
        <f>IFERROR('Tabel 11'!O690/'Tabel 12'!$F690*1000,"nb")</f>
        <v>1.7212629767091603</v>
      </c>
      <c r="Q690" s="206">
        <f>IFERROR('Tabel 11'!P690/'Tabel 12'!$F690*1000,"nb")</f>
        <v>19.63315582808886</v>
      </c>
      <c r="R690" s="206">
        <f>IFERROR('Tabel 11'!Q690/'Tabel 12'!$F690*1000,"nb")</f>
        <v>17.858103383357541</v>
      </c>
      <c r="S690" s="206">
        <f>IFERROR('Tabel 11'!R690/'Tabel 12'!$F690*1000,"nb")</f>
        <v>21.031681996665053</v>
      </c>
      <c r="T690" s="206">
        <f>IFERROR('Tabel 11'!S690/'Tabel 12'!$F690*1000,"nb")</f>
        <v>18.449787531601313</v>
      </c>
      <c r="U690" s="206">
        <f>IFERROR('Tabel 11'!T690/'Tabel 12'!$F690*1000,"nb")</f>
        <v>0.59168414824377391</v>
      </c>
      <c r="V690" s="206">
        <f>IFERROR('Tabel 11'!U690/'Tabel 12'!$F690*1000,"nb")</f>
        <v>1.9902103168199665</v>
      </c>
      <c r="W690" s="206">
        <f>IFERROR('Tabel 11'!V690/'Tabel 12'!$F690*1000,"nb")</f>
        <v>0</v>
      </c>
      <c r="X690" s="206"/>
      <c r="Y690" s="206">
        <f>IFERROR('Tabel 11'!X690/'Tabel 12'!$F690*1000,"nb")</f>
        <v>6.239578290570706</v>
      </c>
      <c r="Z690" s="1"/>
    </row>
    <row r="691" spans="4:26" x14ac:dyDescent="0.25">
      <c r="D691" s="1" t="s">
        <v>435</v>
      </c>
      <c r="E691" s="1" t="s">
        <v>436</v>
      </c>
      <c r="F691" s="94">
        <v>11491</v>
      </c>
      <c r="H691" s="206">
        <f>IFERROR('Tabel 11'!G691/'Tabel 12'!$F691*1000,"nb")</f>
        <v>60.308067183012795</v>
      </c>
      <c r="I691" s="206">
        <f>IFERROR('Tabel 11'!H691/'Tabel 12'!$F691*1000,"nb")</f>
        <v>3.8290836306674789</v>
      </c>
      <c r="J691" s="206">
        <f>IFERROR('Tabel 11'!I691/'Tabel 12'!$F691*1000,"nb")</f>
        <v>3.1328866069097554</v>
      </c>
      <c r="K691" s="206">
        <f>IFERROR('Tabel 11'!J691/'Tabel 12'!$F691*1000,"nb")</f>
        <v>0</v>
      </c>
      <c r="L691" s="206">
        <f>IFERROR('Tabel 11'!K691/'Tabel 12'!$F691*1000,"nb")</f>
        <v>0</v>
      </c>
      <c r="M691" s="206">
        <f>IFERROR('Tabel 11'!L691/'Tabel 12'!$F691*1000,"nb")</f>
        <v>0</v>
      </c>
      <c r="N691" s="206">
        <f>IFERROR('Tabel 11'!M691/'Tabel 12'!$F691*1000,"nb")</f>
        <v>0.69619702375772341</v>
      </c>
      <c r="O691" s="206">
        <f>IFERROR('Tabel 11'!N691/'Tabel 12'!$F691*1000,"nb")</f>
        <v>0</v>
      </c>
      <c r="P691" s="206">
        <f>IFERROR('Tabel 11'!O691/'Tabel 12'!$F691*1000,"nb")</f>
        <v>0</v>
      </c>
      <c r="Q691" s="206">
        <f>IFERROR('Tabel 11'!P691/'Tabel 12'!$F691*1000,"nb")</f>
        <v>0</v>
      </c>
      <c r="R691" s="206">
        <f>IFERROR('Tabel 11'!Q691/'Tabel 12'!$F691*1000,"nb")</f>
        <v>0.87024627969715429</v>
      </c>
      <c r="S691" s="206">
        <f>IFERROR('Tabel 11'!R691/'Tabel 12'!$F691*1000,"nb")</f>
        <v>55.608737272648156</v>
      </c>
      <c r="T691" s="206">
        <f>IFERROR('Tabel 11'!S691/'Tabel 12'!$F691*1000,"nb")</f>
        <v>21.582107736489426</v>
      </c>
      <c r="U691" s="206">
        <f>IFERROR('Tabel 11'!T691/'Tabel 12'!$F691*1000,"nb")</f>
        <v>1.5664433034548777</v>
      </c>
      <c r="V691" s="206">
        <f>IFERROR('Tabel 11'!U691/'Tabel 12'!$F691*1000,"nb")</f>
        <v>32.460186232703862</v>
      </c>
      <c r="W691" s="206">
        <f>IFERROR('Tabel 11'!V691/'Tabel 12'!$F691*1000,"nb")</f>
        <v>0</v>
      </c>
      <c r="X691" s="206"/>
      <c r="Y691" s="206">
        <f>IFERROR('Tabel 11'!X691/'Tabel 12'!$F691*1000,"nb")</f>
        <v>0.43512313984857715</v>
      </c>
      <c r="Z691" s="1"/>
    </row>
    <row r="692" spans="4:26" x14ac:dyDescent="0.25">
      <c r="D692" s="1" t="s">
        <v>439</v>
      </c>
      <c r="E692" s="1" t="s">
        <v>440</v>
      </c>
      <c r="F692" s="94">
        <v>11280</v>
      </c>
      <c r="H692" s="206">
        <f>IFERROR('Tabel 11'!G692/'Tabel 12'!$F692*1000,"nb")</f>
        <v>86.702127659574472</v>
      </c>
      <c r="I692" s="206">
        <f>IFERROR('Tabel 11'!H692/'Tabel 12'!$F692*1000,"nb")</f>
        <v>6.3829787234042552</v>
      </c>
      <c r="J692" s="206">
        <f>IFERROR('Tabel 11'!I692/'Tabel 12'!$F692*1000,"nb")</f>
        <v>0</v>
      </c>
      <c r="K692" s="206">
        <f>IFERROR('Tabel 11'!J692/'Tabel 12'!$F692*1000,"nb")</f>
        <v>0</v>
      </c>
      <c r="L692" s="206">
        <f>IFERROR('Tabel 11'!K692/'Tabel 12'!$F692*1000,"nb")</f>
        <v>0</v>
      </c>
      <c r="M692" s="206">
        <f>IFERROR('Tabel 11'!L692/'Tabel 12'!$F692*1000,"nb")</f>
        <v>0</v>
      </c>
      <c r="N692" s="206">
        <f>IFERROR('Tabel 11'!M692/'Tabel 12'!$F692*1000,"nb")</f>
        <v>6.3829787234042552</v>
      </c>
      <c r="O692" s="206">
        <f>IFERROR('Tabel 11'!N692/'Tabel 12'!$F692*1000,"nb")</f>
        <v>53.98936170212766</v>
      </c>
      <c r="P692" s="206">
        <f>IFERROR('Tabel 11'!O692/'Tabel 12'!$F692*1000,"nb")</f>
        <v>51.684397163120565</v>
      </c>
      <c r="Q692" s="206">
        <f>IFERROR('Tabel 11'!P692/'Tabel 12'!$F692*1000,"nb")</f>
        <v>2.3049645390070919</v>
      </c>
      <c r="R692" s="206">
        <f>IFERROR('Tabel 11'!Q692/'Tabel 12'!$F692*1000,"nb")</f>
        <v>3.7234042553191493</v>
      </c>
      <c r="S692" s="206">
        <f>IFERROR('Tabel 11'!R692/'Tabel 12'!$F692*1000,"nb")</f>
        <v>22.606382978723406</v>
      </c>
      <c r="T692" s="206">
        <f>IFERROR('Tabel 11'!S692/'Tabel 12'!$F692*1000,"nb")</f>
        <v>21.98581560283688</v>
      </c>
      <c r="U692" s="206">
        <f>IFERROR('Tabel 11'!T692/'Tabel 12'!$F692*1000,"nb")</f>
        <v>0.62056737588652489</v>
      </c>
      <c r="V692" s="206">
        <f>IFERROR('Tabel 11'!U692/'Tabel 12'!$F692*1000,"nb")</f>
        <v>0</v>
      </c>
      <c r="W692" s="206">
        <f>IFERROR('Tabel 11'!V692/'Tabel 12'!$F692*1000,"nb")</f>
        <v>0</v>
      </c>
      <c r="X692" s="206"/>
      <c r="Y692" s="206">
        <f>IFERROR('Tabel 11'!X692/'Tabel 12'!$F692*1000,"nb")</f>
        <v>18.882978723404253</v>
      </c>
      <c r="Z692" s="1"/>
    </row>
    <row r="693" spans="4:26" x14ac:dyDescent="0.25">
      <c r="D693" s="1" t="s">
        <v>443</v>
      </c>
      <c r="E693" s="1" t="s">
        <v>444</v>
      </c>
      <c r="F693" s="94">
        <v>11836</v>
      </c>
      <c r="H693" s="206">
        <f>IFERROR('Tabel 11'!G693/'Tabel 12'!$F693*1000,"nb")</f>
        <v>53.987833727610678</v>
      </c>
      <c r="I693" s="206">
        <f>IFERROR('Tabel 11'!H693/'Tabel 12'!$F693*1000,"nb")</f>
        <v>23.656640757012504</v>
      </c>
      <c r="J693" s="206">
        <f>IFERROR('Tabel 11'!I693/'Tabel 12'!$F693*1000,"nb")</f>
        <v>1.1828320378506252</v>
      </c>
      <c r="K693" s="206">
        <f>IFERROR('Tabel 11'!J693/'Tabel 12'!$F693*1000,"nb")</f>
        <v>1.0138560324433932</v>
      </c>
      <c r="L693" s="206">
        <f>IFERROR('Tabel 11'!K693/'Tabel 12'!$F693*1000,"nb")</f>
        <v>13.18012842176411</v>
      </c>
      <c r="M693" s="206">
        <f>IFERROR('Tabel 11'!L693/'Tabel 12'!$F693*1000,"nb")</f>
        <v>0</v>
      </c>
      <c r="N693" s="206">
        <f>IFERROR('Tabel 11'!M693/'Tabel 12'!$F693*1000,"nb")</f>
        <v>8.2798242649543763</v>
      </c>
      <c r="O693" s="206">
        <f>IFERROR('Tabel 11'!N693/'Tabel 12'!$F693*1000,"nb")</f>
        <v>4.8158161541061171</v>
      </c>
      <c r="P693" s="206">
        <f>IFERROR('Tabel 11'!O693/'Tabel 12'!$F693*1000,"nb")</f>
        <v>4.8158161541061171</v>
      </c>
      <c r="Q693" s="206">
        <f>IFERROR('Tabel 11'!P693/'Tabel 12'!$F693*1000,"nb")</f>
        <v>0</v>
      </c>
      <c r="R693" s="206">
        <f>IFERROR('Tabel 11'!Q693/'Tabel 12'!$F693*1000,"nb")</f>
        <v>0</v>
      </c>
      <c r="S693" s="206">
        <f>IFERROR('Tabel 11'!R693/'Tabel 12'!$F693*1000,"nb")</f>
        <v>25.515376816492058</v>
      </c>
      <c r="T693" s="206">
        <f>IFERROR('Tabel 11'!S693/'Tabel 12'!$F693*1000,"nb")</f>
        <v>25.515376816492058</v>
      </c>
      <c r="U693" s="206">
        <f>IFERROR('Tabel 11'!T693/'Tabel 12'!$F693*1000,"nb")</f>
        <v>0</v>
      </c>
      <c r="V693" s="206">
        <f>IFERROR('Tabel 11'!U693/'Tabel 12'!$F693*1000,"nb")</f>
        <v>0</v>
      </c>
      <c r="W693" s="206">
        <f>IFERROR('Tabel 11'!V693/'Tabel 12'!$F693*1000,"nb")</f>
        <v>0</v>
      </c>
      <c r="X693" s="206"/>
      <c r="Y693" s="206">
        <f>IFERROR('Tabel 11'!X693/'Tabel 12'!$F693*1000,"nb")</f>
        <v>9.8006083136194668</v>
      </c>
      <c r="Z693" s="1"/>
    </row>
    <row r="694" spans="4:26" x14ac:dyDescent="0.25">
      <c r="D694" s="1" t="s">
        <v>447</v>
      </c>
      <c r="E694" s="1" t="s">
        <v>448</v>
      </c>
      <c r="F694" s="94">
        <v>13575</v>
      </c>
      <c r="H694" s="206">
        <f>IFERROR('Tabel 11'!G694/'Tabel 12'!$F694*1000,"nb")</f>
        <v>151.74953959484347</v>
      </c>
      <c r="I694" s="206">
        <f>IFERROR('Tabel 11'!H694/'Tabel 12'!$F694*1000,"nb")</f>
        <v>55.543278084714551</v>
      </c>
      <c r="J694" s="206">
        <f>IFERROR('Tabel 11'!I694/'Tabel 12'!$F694*1000,"nb")</f>
        <v>0.51565377532228363</v>
      </c>
      <c r="K694" s="206">
        <f>IFERROR('Tabel 11'!J694/'Tabel 12'!$F694*1000,"nb")</f>
        <v>0.29465930018416203</v>
      </c>
      <c r="L694" s="206">
        <f>IFERROR('Tabel 11'!K694/'Tabel 12'!$F694*1000,"nb")</f>
        <v>41.841620626151013</v>
      </c>
      <c r="M694" s="206">
        <f>IFERROR('Tabel 11'!L694/'Tabel 12'!$F694*1000,"nb")</f>
        <v>0</v>
      </c>
      <c r="N694" s="206">
        <f>IFERROR('Tabel 11'!M694/'Tabel 12'!$F694*1000,"nb")</f>
        <v>12.89134438305709</v>
      </c>
      <c r="O694" s="206">
        <f>IFERROR('Tabel 11'!N694/'Tabel 12'!$F694*1000,"nb")</f>
        <v>24.825046040515652</v>
      </c>
      <c r="P694" s="206">
        <f>IFERROR('Tabel 11'!O694/'Tabel 12'!$F694*1000,"nb")</f>
        <v>24.825046040515652</v>
      </c>
      <c r="Q694" s="206">
        <f>IFERROR('Tabel 11'!P694/'Tabel 12'!$F694*1000,"nb")</f>
        <v>0</v>
      </c>
      <c r="R694" s="206">
        <f>IFERROR('Tabel 11'!Q694/'Tabel 12'!$F694*1000,"nb")</f>
        <v>49.060773480662981</v>
      </c>
      <c r="S694" s="206">
        <f>IFERROR('Tabel 11'!R694/'Tabel 12'!$F694*1000,"nb")</f>
        <v>22.320441988950275</v>
      </c>
      <c r="T694" s="206">
        <f>IFERROR('Tabel 11'!S694/'Tabel 12'!$F694*1000,"nb")</f>
        <v>20.994475138121548</v>
      </c>
      <c r="U694" s="206">
        <f>IFERROR('Tabel 11'!T694/'Tabel 12'!$F694*1000,"nb")</f>
        <v>1.3259668508287294</v>
      </c>
      <c r="V694" s="206">
        <f>IFERROR('Tabel 11'!U694/'Tabel 12'!$F694*1000,"nb")</f>
        <v>0</v>
      </c>
      <c r="W694" s="206">
        <f>IFERROR('Tabel 11'!V694/'Tabel 12'!$F694*1000,"nb")</f>
        <v>5.5985267034990791</v>
      </c>
      <c r="X694" s="206"/>
      <c r="Y694" s="206">
        <f>IFERROR('Tabel 11'!X694/'Tabel 12'!$F694*1000,"nb")</f>
        <v>15.027624309392266</v>
      </c>
      <c r="Z694" s="1"/>
    </row>
    <row r="695" spans="4:26" x14ac:dyDescent="0.25">
      <c r="D695" s="1" t="s">
        <v>449</v>
      </c>
      <c r="E695" s="1" t="s">
        <v>450</v>
      </c>
      <c r="F695" s="94">
        <v>13666</v>
      </c>
      <c r="H695" s="206">
        <f>IFERROR('Tabel 11'!G695/'Tabel 12'!$F695*1000,"nb")</f>
        <v>11.415190984926094</v>
      </c>
      <c r="I695" s="206">
        <f>IFERROR('Tabel 11'!H695/'Tabel 12'!$F695*1000,"nb")</f>
        <v>3.6587150592711839</v>
      </c>
      <c r="J695" s="206">
        <f>IFERROR('Tabel 11'!I695/'Tabel 12'!$F695*1000,"nb")</f>
        <v>0.43904580711254204</v>
      </c>
      <c r="K695" s="206">
        <f>IFERROR('Tabel 11'!J695/'Tabel 12'!$F695*1000,"nb")</f>
        <v>0</v>
      </c>
      <c r="L695" s="206">
        <f>IFERROR('Tabel 11'!K695/'Tabel 12'!$F695*1000,"nb")</f>
        <v>1.0244402165959314</v>
      </c>
      <c r="M695" s="206">
        <f>IFERROR('Tabel 11'!L695/'Tabel 12'!$F695*1000,"nb")</f>
        <v>0</v>
      </c>
      <c r="N695" s="206">
        <f>IFERROR('Tabel 11'!M695/'Tabel 12'!$F695*1000,"nb")</f>
        <v>2.1952290355627104</v>
      </c>
      <c r="O695" s="206">
        <f>IFERROR('Tabel 11'!N695/'Tabel 12'!$F695*1000,"nb")</f>
        <v>0.73174301185423674</v>
      </c>
      <c r="P695" s="206">
        <f>IFERROR('Tabel 11'!O695/'Tabel 12'!$F695*1000,"nb")</f>
        <v>0.73174301185423674</v>
      </c>
      <c r="Q695" s="206">
        <f>IFERROR('Tabel 11'!P695/'Tabel 12'!$F695*1000,"nb")</f>
        <v>0</v>
      </c>
      <c r="R695" s="206">
        <f>IFERROR('Tabel 11'!Q695/'Tabel 12'!$F695*1000,"nb")</f>
        <v>5.7075954924630468</v>
      </c>
      <c r="S695" s="206">
        <f>IFERROR('Tabel 11'!R695/'Tabel 12'!$F695*1000,"nb")</f>
        <v>1.3171374213376261</v>
      </c>
      <c r="T695" s="206">
        <f>IFERROR('Tabel 11'!S695/'Tabel 12'!$F695*1000,"nb")</f>
        <v>7.3174301185423674E-2</v>
      </c>
      <c r="U695" s="206">
        <f>IFERROR('Tabel 11'!T695/'Tabel 12'!$F695*1000,"nb")</f>
        <v>1.2439631201522026</v>
      </c>
      <c r="V695" s="206">
        <f>IFERROR('Tabel 11'!U695/'Tabel 12'!$F695*1000,"nb")</f>
        <v>0</v>
      </c>
      <c r="W695" s="206">
        <f>IFERROR('Tabel 11'!V695/'Tabel 12'!$F695*1000,"nb")</f>
        <v>0</v>
      </c>
      <c r="X695" s="206"/>
      <c r="Y695" s="206">
        <f>IFERROR('Tabel 11'!X695/'Tabel 12'!$F695*1000,"nb")</f>
        <v>0.51222010829796571</v>
      </c>
      <c r="Z695" s="1"/>
    </row>
    <row r="696" spans="4:26" x14ac:dyDescent="0.25">
      <c r="D696" s="1" t="s">
        <v>455</v>
      </c>
      <c r="E696" s="1" t="s">
        <v>456</v>
      </c>
      <c r="F696" s="94">
        <v>17116</v>
      </c>
      <c r="H696" s="206">
        <f>IFERROR('Tabel 11'!G696/'Tabel 12'!$F696*1000,"nb")</f>
        <v>68.064968450572565</v>
      </c>
      <c r="I696" s="206">
        <f>IFERROR('Tabel 11'!H696/'Tabel 12'!$F696*1000,"nb")</f>
        <v>17.001635896237438</v>
      </c>
      <c r="J696" s="206">
        <f>IFERROR('Tabel 11'!I696/'Tabel 12'!$F696*1000,"nb")</f>
        <v>1.5190465061930358</v>
      </c>
      <c r="K696" s="206">
        <f>IFERROR('Tabel 11'!J696/'Tabel 12'!$F696*1000,"nb")</f>
        <v>0</v>
      </c>
      <c r="L696" s="206">
        <f>IFERROR('Tabel 11'!K696/'Tabel 12'!$F696*1000,"nb")</f>
        <v>0</v>
      </c>
      <c r="M696" s="206">
        <f>IFERROR('Tabel 11'!L696/'Tabel 12'!$F696*1000,"nb")</f>
        <v>0</v>
      </c>
      <c r="N696" s="206">
        <f>IFERROR('Tabel 11'!M696/'Tabel 12'!$F696*1000,"nb")</f>
        <v>15.482589390044403</v>
      </c>
      <c r="O696" s="206">
        <f>IFERROR('Tabel 11'!N696/'Tabel 12'!$F696*1000,"nb")</f>
        <v>9.0558541715354064</v>
      </c>
      <c r="P696" s="206">
        <f>IFERROR('Tabel 11'!O696/'Tabel 12'!$F696*1000,"nb")</f>
        <v>9.0558541715354064</v>
      </c>
      <c r="Q696" s="206">
        <f>IFERROR('Tabel 11'!P696/'Tabel 12'!$F696*1000,"nb")</f>
        <v>0</v>
      </c>
      <c r="R696" s="206">
        <f>IFERROR('Tabel 11'!Q696/'Tabel 12'!$F696*1000,"nb")</f>
        <v>2.0448702967983174</v>
      </c>
      <c r="S696" s="206">
        <f>IFERROR('Tabel 11'!R696/'Tabel 12'!$F696*1000,"nb")</f>
        <v>39.962608086001403</v>
      </c>
      <c r="T696" s="206">
        <f>IFERROR('Tabel 11'!S696/'Tabel 12'!$F696*1000,"nb")</f>
        <v>37.508763729843423</v>
      </c>
      <c r="U696" s="206">
        <f>IFERROR('Tabel 11'!T696/'Tabel 12'!$F696*1000,"nb")</f>
        <v>2.453844356157981</v>
      </c>
      <c r="V696" s="206">
        <f>IFERROR('Tabel 11'!U696/'Tabel 12'!$F696*1000,"nb")</f>
        <v>0</v>
      </c>
      <c r="W696" s="206">
        <f>IFERROR('Tabel 11'!V696/'Tabel 12'!$F696*1000,"nb")</f>
        <v>0</v>
      </c>
      <c r="X696" s="206"/>
      <c r="Y696" s="206">
        <f>IFERROR('Tabel 11'!X696/'Tabel 12'!$F696*1000,"nb")</f>
        <v>12.44449637765833</v>
      </c>
      <c r="Z696" s="1"/>
    </row>
    <row r="697" spans="4:26" x14ac:dyDescent="0.25">
      <c r="D697" s="1" t="s">
        <v>459</v>
      </c>
      <c r="E697" s="1" t="s">
        <v>460</v>
      </c>
      <c r="F697" s="94">
        <v>19719</v>
      </c>
      <c r="H697" s="206">
        <f>IFERROR('Tabel 11'!G697/'Tabel 12'!$F697*1000,"nb")</f>
        <v>57.305137177341649</v>
      </c>
      <c r="I697" s="206">
        <f>IFERROR('Tabel 11'!H697/'Tabel 12'!$F697*1000,"nb")</f>
        <v>12.576702672549319</v>
      </c>
      <c r="J697" s="206">
        <f>IFERROR('Tabel 11'!I697/'Tabel 12'!$F697*1000,"nb")</f>
        <v>4.2091383944419087</v>
      </c>
      <c r="K697" s="206">
        <f>IFERROR('Tabel 11'!J697/'Tabel 12'!$F697*1000,"nb")</f>
        <v>1.2171002586338049</v>
      </c>
      <c r="L697" s="206">
        <f>IFERROR('Tabel 11'!K697/'Tabel 12'!$F697*1000,"nb")</f>
        <v>0.35498757543485976</v>
      </c>
      <c r="M697" s="206">
        <f>IFERROR('Tabel 11'!L697/'Tabel 12'!$F697*1000,"nb")</f>
        <v>0</v>
      </c>
      <c r="N697" s="206">
        <f>IFERROR('Tabel 11'!M697/'Tabel 12'!$F697*1000,"nb")</f>
        <v>6.7954764440387443</v>
      </c>
      <c r="O697" s="206">
        <f>IFERROR('Tabel 11'!N697/'Tabel 12'!$F697*1000,"nb")</f>
        <v>8.3675642781074089</v>
      </c>
      <c r="P697" s="206">
        <f>IFERROR('Tabel 11'!O697/'Tabel 12'!$F697*1000,"nb")</f>
        <v>0.45641259698767683</v>
      </c>
      <c r="Q697" s="206">
        <f>IFERROR('Tabel 11'!P697/'Tabel 12'!$F697*1000,"nb")</f>
        <v>7.9111516811197315</v>
      </c>
      <c r="R697" s="206">
        <f>IFERROR('Tabel 11'!Q697/'Tabel 12'!$F697*1000,"nb")</f>
        <v>7.454739084132056</v>
      </c>
      <c r="S697" s="206">
        <f>IFERROR('Tabel 11'!R697/'Tabel 12'!$F697*1000,"nb")</f>
        <v>28.906131142552866</v>
      </c>
      <c r="T697" s="206">
        <f>IFERROR('Tabel 11'!S697/'Tabel 12'!$F697*1000,"nb")</f>
        <v>23.429179978700748</v>
      </c>
      <c r="U697" s="206">
        <f>IFERROR('Tabel 11'!T697/'Tabel 12'!$F697*1000,"nb")</f>
        <v>0.50712510776408537</v>
      </c>
      <c r="V697" s="206">
        <f>IFERROR('Tabel 11'!U697/'Tabel 12'!$F697*1000,"nb")</f>
        <v>4.9698260560880367</v>
      </c>
      <c r="W697" s="206">
        <f>IFERROR('Tabel 11'!V697/'Tabel 12'!$F697*1000,"nb")</f>
        <v>0</v>
      </c>
      <c r="X697" s="206"/>
      <c r="Y697" s="206">
        <f>IFERROR('Tabel 11'!X697/'Tabel 12'!$F697*1000,"nb")</f>
        <v>5.2741011207464883</v>
      </c>
      <c r="Z697" s="1"/>
    </row>
    <row r="698" spans="4:26" x14ac:dyDescent="0.25">
      <c r="D698" s="1" t="s">
        <v>624</v>
      </c>
      <c r="E698" s="1" t="s">
        <v>625</v>
      </c>
      <c r="F698" s="94">
        <v>17271</v>
      </c>
      <c r="H698" s="206">
        <f>IFERROR('Tabel 11'!G698/'Tabel 12'!$F698*1000,"nb")</f>
        <v>140.81408140814079</v>
      </c>
      <c r="I698" s="206">
        <f>IFERROR('Tabel 11'!H698/'Tabel 12'!$F698*1000,"nb")</f>
        <v>63.343176422905451</v>
      </c>
      <c r="J698" s="206">
        <f>IFERROR('Tabel 11'!I698/'Tabel 12'!$F698*1000,"nb")</f>
        <v>36.448381680273293</v>
      </c>
      <c r="K698" s="206">
        <f>IFERROR('Tabel 11'!J698/'Tabel 12'!$F698*1000,"nb")</f>
        <v>1.2680215389960048</v>
      </c>
      <c r="L698" s="206">
        <f>IFERROR('Tabel 11'!K698/'Tabel 12'!$F698*1000,"nb")</f>
        <v>6.9191129639279723</v>
      </c>
      <c r="M698" s="206">
        <f>IFERROR('Tabel 11'!L698/'Tabel 12'!$F698*1000,"nb")</f>
        <v>0</v>
      </c>
      <c r="N698" s="206">
        <f>IFERROR('Tabel 11'!M698/'Tabel 12'!$F698*1000,"nb")</f>
        <v>18.707660239708183</v>
      </c>
      <c r="O698" s="206">
        <f>IFERROR('Tabel 11'!N698/'Tabel 12'!$F698*1000,"nb")</f>
        <v>41.688379364252214</v>
      </c>
      <c r="P698" s="206">
        <f>IFERROR('Tabel 11'!O698/'Tabel 12'!$F698*1000,"nb")</f>
        <v>36.361530889931096</v>
      </c>
      <c r="Q698" s="206">
        <f>IFERROR('Tabel 11'!P698/'Tabel 12'!$F698*1000,"nb")</f>
        <v>5.3268484743211166</v>
      </c>
      <c r="R698" s="206">
        <f>IFERROR('Tabel 11'!Q698/'Tabel 12'!$F698*1000,"nb")</f>
        <v>17.196456487754038</v>
      </c>
      <c r="S698" s="206">
        <f>IFERROR('Tabel 11'!R698/'Tabel 12'!$F698*1000,"nb")</f>
        <v>18.586069133229113</v>
      </c>
      <c r="T698" s="206">
        <f>IFERROR('Tabel 11'!S698/'Tabel 12'!$F698*1000,"nb")</f>
        <v>15.748943315384171</v>
      </c>
      <c r="U698" s="206">
        <f>IFERROR('Tabel 11'!T698/'Tabel 12'!$F698*1000,"nb")</f>
        <v>0.57900526894794746</v>
      </c>
      <c r="V698" s="206">
        <f>IFERROR('Tabel 11'!U698/'Tabel 12'!$F698*1000,"nb")</f>
        <v>2.2581205488969949</v>
      </c>
      <c r="W698" s="206">
        <f>IFERROR('Tabel 11'!V698/'Tabel 12'!$F698*1000,"nb")</f>
        <v>0</v>
      </c>
      <c r="X698" s="206"/>
      <c r="Y698" s="206">
        <f>IFERROR('Tabel 11'!X698/'Tabel 12'!$F698*1000,"nb")</f>
        <v>3.0108273985293263</v>
      </c>
      <c r="Z698" s="1"/>
    </row>
    <row r="699" spans="4:26" x14ac:dyDescent="0.25">
      <c r="D699" s="1" t="s">
        <v>638</v>
      </c>
      <c r="E699" s="1" t="s">
        <v>639</v>
      </c>
      <c r="F699" s="94">
        <v>18295</v>
      </c>
      <c r="H699" s="206">
        <f>IFERROR('Tabel 11'!G699/'Tabel 12'!$F699*1000,"nb")</f>
        <v>3.1702650997540314</v>
      </c>
      <c r="I699" s="206">
        <f>IFERROR('Tabel 11'!H699/'Tabel 12'!$F699*1000,"nb")</f>
        <v>0</v>
      </c>
      <c r="J699" s="206">
        <f>IFERROR('Tabel 11'!I699/'Tabel 12'!$F699*1000,"nb")</f>
        <v>0</v>
      </c>
      <c r="K699" s="206">
        <f>IFERROR('Tabel 11'!J699/'Tabel 12'!$F699*1000,"nb")</f>
        <v>0</v>
      </c>
      <c r="L699" s="206">
        <f>IFERROR('Tabel 11'!K699/'Tabel 12'!$F699*1000,"nb")</f>
        <v>0</v>
      </c>
      <c r="M699" s="206">
        <f>IFERROR('Tabel 11'!L699/'Tabel 12'!$F699*1000,"nb")</f>
        <v>0</v>
      </c>
      <c r="N699" s="206">
        <f>IFERROR('Tabel 11'!M699/'Tabel 12'!$F699*1000,"nb")</f>
        <v>0</v>
      </c>
      <c r="O699" s="206">
        <f>IFERROR('Tabel 11'!N699/'Tabel 12'!$F699*1000,"nb")</f>
        <v>0.43727794479365945</v>
      </c>
      <c r="P699" s="206">
        <f>IFERROR('Tabel 11'!O699/'Tabel 12'!$F699*1000,"nb")</f>
        <v>0.43727794479365945</v>
      </c>
      <c r="Q699" s="206">
        <f>IFERROR('Tabel 11'!P699/'Tabel 12'!$F699*1000,"nb")</f>
        <v>0</v>
      </c>
      <c r="R699" s="206">
        <f>IFERROR('Tabel 11'!Q699/'Tabel 12'!$F699*1000,"nb")</f>
        <v>0.16397922929762232</v>
      </c>
      <c r="S699" s="206">
        <f>IFERROR('Tabel 11'!R699/'Tabel 12'!$F699*1000,"nb")</f>
        <v>2.5690079256627496</v>
      </c>
      <c r="T699" s="206">
        <f>IFERROR('Tabel 11'!S699/'Tabel 12'!$F699*1000,"nb")</f>
        <v>1.9677507515714676</v>
      </c>
      <c r="U699" s="206">
        <f>IFERROR('Tabel 11'!T699/'Tabel 12'!$F699*1000,"nb")</f>
        <v>0.60125717409128177</v>
      </c>
      <c r="V699" s="206">
        <f>IFERROR('Tabel 11'!U699/'Tabel 12'!$F699*1000,"nb")</f>
        <v>0</v>
      </c>
      <c r="W699" s="206">
        <f>IFERROR('Tabel 11'!V699/'Tabel 12'!$F699*1000,"nb")</f>
        <v>0</v>
      </c>
      <c r="X699" s="206"/>
      <c r="Y699" s="206">
        <f>IFERROR('Tabel 11'!X699/'Tabel 12'!$F699*1000,"nb")</f>
        <v>3.7715222738453131</v>
      </c>
      <c r="Z699" s="1"/>
    </row>
    <row r="700" spans="4:26" x14ac:dyDescent="0.25">
      <c r="D700" s="1" t="s">
        <v>572</v>
      </c>
      <c r="E700" s="1" t="s">
        <v>573</v>
      </c>
      <c r="F700" s="94">
        <v>10230</v>
      </c>
      <c r="H700" s="206">
        <f>IFERROR('Tabel 11'!G700/'Tabel 12'!$F700*1000,"nb")</f>
        <v>26.392961876832846</v>
      </c>
      <c r="I700" s="206">
        <f>IFERROR('Tabel 11'!H700/'Tabel 12'!$F700*1000,"nb")</f>
        <v>0</v>
      </c>
      <c r="J700" s="206">
        <f>IFERROR('Tabel 11'!I700/'Tabel 12'!$F700*1000,"nb")</f>
        <v>0</v>
      </c>
      <c r="K700" s="206">
        <f>IFERROR('Tabel 11'!J700/'Tabel 12'!$F700*1000,"nb")</f>
        <v>0</v>
      </c>
      <c r="L700" s="206">
        <f>IFERROR('Tabel 11'!K700/'Tabel 12'!$F700*1000,"nb")</f>
        <v>0</v>
      </c>
      <c r="M700" s="206">
        <f>IFERROR('Tabel 11'!L700/'Tabel 12'!$F700*1000,"nb")</f>
        <v>0</v>
      </c>
      <c r="N700" s="206">
        <f>IFERROR('Tabel 11'!M700/'Tabel 12'!$F700*1000,"nb")</f>
        <v>0</v>
      </c>
      <c r="O700" s="206">
        <f>IFERROR('Tabel 11'!N700/'Tabel 12'!$F700*1000,"nb")</f>
        <v>1.1730205278592376</v>
      </c>
      <c r="P700" s="206">
        <f>IFERROR('Tabel 11'!O700/'Tabel 12'!$F700*1000,"nb")</f>
        <v>1.1730205278592376</v>
      </c>
      <c r="Q700" s="206">
        <f>IFERROR('Tabel 11'!P700/'Tabel 12'!$F700*1000,"nb")</f>
        <v>0</v>
      </c>
      <c r="R700" s="206">
        <f>IFERROR('Tabel 11'!Q700/'Tabel 12'!$F700*1000,"nb")</f>
        <v>3.0303030303030303</v>
      </c>
      <c r="S700" s="206">
        <f>IFERROR('Tabel 11'!R700/'Tabel 12'!$F700*1000,"nb")</f>
        <v>22.189638318670578</v>
      </c>
      <c r="T700" s="206">
        <f>IFERROR('Tabel 11'!S700/'Tabel 12'!$F700*1000,"nb")</f>
        <v>22.189638318670578</v>
      </c>
      <c r="U700" s="206">
        <f>IFERROR('Tabel 11'!T700/'Tabel 12'!$F700*1000,"nb")</f>
        <v>0</v>
      </c>
      <c r="V700" s="206">
        <f>IFERROR('Tabel 11'!U700/'Tabel 12'!$F700*1000,"nb")</f>
        <v>0</v>
      </c>
      <c r="W700" s="206">
        <f>IFERROR('Tabel 11'!V700/'Tabel 12'!$F700*1000,"nb")</f>
        <v>0</v>
      </c>
      <c r="X700" s="206"/>
      <c r="Y700" s="206">
        <f>IFERROR('Tabel 11'!X700/'Tabel 12'!$F700*1000,"nb")</f>
        <v>6.5493646138807433</v>
      </c>
      <c r="Z700" s="1"/>
    </row>
    <row r="701" spans="4:26" x14ac:dyDescent="0.25">
      <c r="D701" s="1" t="s">
        <v>674</v>
      </c>
      <c r="E701" s="1" t="s">
        <v>675</v>
      </c>
      <c r="F701" s="94">
        <v>14731</v>
      </c>
      <c r="H701" s="206">
        <f>IFERROR('Tabel 11'!G701/'Tabel 12'!$F701*1000,"nb")</f>
        <v>60.824112415993483</v>
      </c>
      <c r="I701" s="206">
        <f>IFERROR('Tabel 11'!H701/'Tabel 12'!$F701*1000,"nb")</f>
        <v>45.210779987780867</v>
      </c>
      <c r="J701" s="206">
        <f>IFERROR('Tabel 11'!I701/'Tabel 12'!$F701*1000,"nb")</f>
        <v>0</v>
      </c>
      <c r="K701" s="206">
        <f>IFERROR('Tabel 11'!J701/'Tabel 12'!$F701*1000,"nb")</f>
        <v>0</v>
      </c>
      <c r="L701" s="206">
        <f>IFERROR('Tabel 11'!K701/'Tabel 12'!$F701*1000,"nb")</f>
        <v>7.1278256737492365</v>
      </c>
      <c r="M701" s="206">
        <f>IFERROR('Tabel 11'!L701/'Tabel 12'!$F701*1000,"nb")</f>
        <v>0</v>
      </c>
      <c r="N701" s="206">
        <f>IFERROR('Tabel 11'!M701/'Tabel 12'!$F701*1000,"nb")</f>
        <v>38.082954314031639</v>
      </c>
      <c r="O701" s="206">
        <f>IFERROR('Tabel 11'!N701/'Tabel 12'!$F701*1000,"nb")</f>
        <v>0</v>
      </c>
      <c r="P701" s="206">
        <f>IFERROR('Tabel 11'!O701/'Tabel 12'!$F701*1000,"nb")</f>
        <v>0</v>
      </c>
      <c r="Q701" s="206">
        <f>IFERROR('Tabel 11'!P701/'Tabel 12'!$F701*1000,"nb")</f>
        <v>0</v>
      </c>
      <c r="R701" s="206">
        <f>IFERROR('Tabel 11'!Q701/'Tabel 12'!$F701*1000,"nb")</f>
        <v>0.74672459439277716</v>
      </c>
      <c r="S701" s="206">
        <f>IFERROR('Tabel 11'!R701/'Tabel 12'!$F701*1000,"nb")</f>
        <v>14.866607833819836</v>
      </c>
      <c r="T701" s="206">
        <f>IFERROR('Tabel 11'!S701/'Tabel 12'!$F701*1000,"nb")</f>
        <v>13.916231077319939</v>
      </c>
      <c r="U701" s="206">
        <f>IFERROR('Tabel 11'!T701/'Tabel 12'!$F701*1000,"nb")</f>
        <v>0</v>
      </c>
      <c r="V701" s="206">
        <f>IFERROR('Tabel 11'!U701/'Tabel 12'!$F701*1000,"nb")</f>
        <v>0.95037675649989817</v>
      </c>
      <c r="W701" s="206">
        <f>IFERROR('Tabel 11'!V701/'Tabel 12'!$F701*1000,"nb")</f>
        <v>0</v>
      </c>
      <c r="X701" s="206"/>
      <c r="Y701" s="206">
        <f>IFERROR('Tabel 11'!X701/'Tabel 12'!$F701*1000,"nb")</f>
        <v>11.947593510284435</v>
      </c>
      <c r="Z701" s="1"/>
    </row>
    <row r="702" spans="4:26" x14ac:dyDescent="0.25">
      <c r="D702" s="1" t="s">
        <v>144</v>
      </c>
      <c r="E702" s="1" t="s">
        <v>145</v>
      </c>
      <c r="F702" s="94">
        <v>19324</v>
      </c>
      <c r="H702" s="206">
        <f>IFERROR('Tabel 11'!G702/'Tabel 12'!$F702*1000,"nb")</f>
        <v>27.064789898571721</v>
      </c>
      <c r="I702" s="206">
        <f>IFERROR('Tabel 11'!H702/'Tabel 12'!$F702*1000,"nb")</f>
        <v>5.795901469675016</v>
      </c>
      <c r="J702" s="206">
        <f>IFERROR('Tabel 11'!I702/'Tabel 12'!$F702*1000,"nb")</f>
        <v>0.77623680397433248</v>
      </c>
      <c r="K702" s="206">
        <f>IFERROR('Tabel 11'!J702/'Tabel 12'!$F702*1000,"nb")</f>
        <v>0</v>
      </c>
      <c r="L702" s="206">
        <f>IFERROR('Tabel 11'!K702/'Tabel 12'!$F702*1000,"nb")</f>
        <v>2.1217139308631756</v>
      </c>
      <c r="M702" s="206">
        <f>IFERROR('Tabel 11'!L702/'Tabel 12'!$F702*1000,"nb")</f>
        <v>0.103498240529911</v>
      </c>
      <c r="N702" s="206">
        <f>IFERROR('Tabel 11'!M702/'Tabel 12'!$F702*1000,"nb")</f>
        <v>2.7944524943075968</v>
      </c>
      <c r="O702" s="206">
        <f>IFERROR('Tabel 11'!N702/'Tabel 12'!$F702*1000,"nb")</f>
        <v>1.7077209687435313</v>
      </c>
      <c r="P702" s="206">
        <f>IFERROR('Tabel 11'!O702/'Tabel 12'!$F702*1000,"nb")</f>
        <v>1.7077209687435313</v>
      </c>
      <c r="Q702" s="206">
        <f>IFERROR('Tabel 11'!P702/'Tabel 12'!$F702*1000,"nb")</f>
        <v>0</v>
      </c>
      <c r="R702" s="206">
        <f>IFERROR('Tabel 11'!Q702/'Tabel 12'!$F702*1000,"nb")</f>
        <v>3.4154419374870626</v>
      </c>
      <c r="S702" s="206">
        <f>IFERROR('Tabel 11'!R702/'Tabel 12'!$F702*1000,"nb")</f>
        <v>16.145725522666115</v>
      </c>
      <c r="T702" s="206">
        <f>IFERROR('Tabel 11'!S702/'Tabel 12'!$F702*1000,"nb")</f>
        <v>15.576485199751604</v>
      </c>
      <c r="U702" s="206">
        <f>IFERROR('Tabel 11'!T702/'Tabel 12'!$F702*1000,"nb")</f>
        <v>0.56924032291451054</v>
      </c>
      <c r="V702" s="206">
        <f>IFERROR('Tabel 11'!U702/'Tabel 12'!$F702*1000,"nb")</f>
        <v>0</v>
      </c>
      <c r="W702" s="206">
        <f>IFERROR('Tabel 11'!V702/'Tabel 12'!$F702*1000,"nb")</f>
        <v>0</v>
      </c>
      <c r="X702" s="206"/>
      <c r="Y702" s="206">
        <f>IFERROR('Tabel 11'!X702/'Tabel 12'!$F702*1000,"nb")</f>
        <v>1.6042227282136206</v>
      </c>
      <c r="Z702" s="1"/>
    </row>
    <row r="703" spans="4:26" x14ac:dyDescent="0.25">
      <c r="D703" s="1" t="s">
        <v>595</v>
      </c>
      <c r="E703" s="1" t="s">
        <v>596</v>
      </c>
      <c r="F703" s="94">
        <v>12695</v>
      </c>
      <c r="H703" s="206">
        <f>IFERROR('Tabel 11'!G703/'Tabel 12'!$F703*1000,"nb")</f>
        <v>59.472233162662469</v>
      </c>
      <c r="I703" s="206">
        <f>IFERROR('Tabel 11'!H703/'Tabel 12'!$F703*1000,"nb")</f>
        <v>14.100039385584877</v>
      </c>
      <c r="J703" s="206">
        <f>IFERROR('Tabel 11'!I703/'Tabel 12'!$F703*1000,"nb")</f>
        <v>4.174871996849153</v>
      </c>
      <c r="K703" s="206">
        <f>IFERROR('Tabel 11'!J703/'Tabel 12'!$F703*1000,"nb")</f>
        <v>0.23631350925561243</v>
      </c>
      <c r="L703" s="206">
        <f>IFERROR('Tabel 11'!K703/'Tabel 12'!$F703*1000,"nb")</f>
        <v>9.6100827097282391</v>
      </c>
      <c r="M703" s="206">
        <f>IFERROR('Tabel 11'!L703/'Tabel 12'!$F703*1000,"nb")</f>
        <v>7.8771169751870818E-2</v>
      </c>
      <c r="N703" s="206">
        <f>IFERROR('Tabel 11'!M703/'Tabel 12'!$F703*1000,"nb")</f>
        <v>0</v>
      </c>
      <c r="O703" s="206">
        <f>IFERROR('Tabel 11'!N703/'Tabel 12'!$F703*1000,"nb")</f>
        <v>9.6888538794801118</v>
      </c>
      <c r="P703" s="206">
        <f>IFERROR('Tabel 11'!O703/'Tabel 12'!$F703*1000,"nb")</f>
        <v>9.6888538794801118</v>
      </c>
      <c r="Q703" s="206">
        <f>IFERROR('Tabel 11'!P703/'Tabel 12'!$F703*1000,"nb")</f>
        <v>0</v>
      </c>
      <c r="R703" s="206">
        <f>IFERROR('Tabel 11'!Q703/'Tabel 12'!$F703*1000,"nb")</f>
        <v>8.6648286727057897</v>
      </c>
      <c r="S703" s="206">
        <f>IFERROR('Tabel 11'!R703/'Tabel 12'!$F703*1000,"nb")</f>
        <v>27.018511224891689</v>
      </c>
      <c r="T703" s="206">
        <f>IFERROR('Tabel 11'!S703/'Tabel 12'!$F703*1000,"nb")</f>
        <v>27.018511224891689</v>
      </c>
      <c r="U703" s="206">
        <f>IFERROR('Tabel 11'!T703/'Tabel 12'!$F703*1000,"nb")</f>
        <v>0</v>
      </c>
      <c r="V703" s="206">
        <f>IFERROR('Tabel 11'!U703/'Tabel 12'!$F703*1000,"nb")</f>
        <v>0</v>
      </c>
      <c r="W703" s="206">
        <f>IFERROR('Tabel 11'!V703/'Tabel 12'!$F703*1000,"nb")</f>
        <v>0</v>
      </c>
      <c r="X703" s="206"/>
      <c r="Y703" s="206">
        <f>IFERROR('Tabel 11'!X703/'Tabel 12'!$F703*1000,"nb")</f>
        <v>3.8597873178416702</v>
      </c>
      <c r="Z703" s="1"/>
    </row>
    <row r="704" spans="4:26" x14ac:dyDescent="0.25">
      <c r="D704" s="1" t="s">
        <v>270</v>
      </c>
      <c r="E704" s="1" t="s">
        <v>271</v>
      </c>
      <c r="F704" s="94">
        <v>16721</v>
      </c>
      <c r="H704" s="206">
        <f>IFERROR('Tabel 11'!G704/'Tabel 12'!$F704*1000,"nb")</f>
        <v>54.243167274684524</v>
      </c>
      <c r="I704" s="206">
        <f>IFERROR('Tabel 11'!H704/'Tabel 12'!$F704*1000,"nb")</f>
        <v>11.362956760959273</v>
      </c>
      <c r="J704" s="206">
        <f>IFERROR('Tabel 11'!I704/'Tabel 12'!$F704*1000,"nb")</f>
        <v>0</v>
      </c>
      <c r="K704" s="206">
        <f>IFERROR('Tabel 11'!J704/'Tabel 12'!$F704*1000,"nb")</f>
        <v>0</v>
      </c>
      <c r="L704" s="206">
        <f>IFERROR('Tabel 11'!K704/'Tabel 12'!$F704*1000,"nb")</f>
        <v>0.5382453202559655</v>
      </c>
      <c r="M704" s="206">
        <f>IFERROR('Tabel 11'!L704/'Tabel 12'!$F704*1000,"nb")</f>
        <v>0</v>
      </c>
      <c r="N704" s="206">
        <f>IFERROR('Tabel 11'!M704/'Tabel 12'!$F704*1000,"nb")</f>
        <v>10.824711440703307</v>
      </c>
      <c r="O704" s="206">
        <f>IFERROR('Tabel 11'!N704/'Tabel 12'!$F704*1000,"nb")</f>
        <v>26.07499551462233</v>
      </c>
      <c r="P704" s="206">
        <f>IFERROR('Tabel 11'!O704/'Tabel 12'!$F704*1000,"nb")</f>
        <v>26.07499551462233</v>
      </c>
      <c r="Q704" s="206">
        <f>IFERROR('Tabel 11'!P704/'Tabel 12'!$F704*1000,"nb")</f>
        <v>0</v>
      </c>
      <c r="R704" s="206">
        <f>IFERROR('Tabel 11'!Q704/'Tabel 12'!$F704*1000,"nb")</f>
        <v>2.5118114945278394</v>
      </c>
      <c r="S704" s="206">
        <f>IFERROR('Tabel 11'!R704/'Tabel 12'!$F704*1000,"nb")</f>
        <v>14.293403504575085</v>
      </c>
      <c r="T704" s="206">
        <f>IFERROR('Tabel 11'!S704/'Tabel 12'!$F704*1000,"nb")</f>
        <v>14.293403504575085</v>
      </c>
      <c r="U704" s="206">
        <f>IFERROR('Tabel 11'!T704/'Tabel 12'!$F704*1000,"nb")</f>
        <v>0</v>
      </c>
      <c r="V704" s="206">
        <f>IFERROR('Tabel 11'!U704/'Tabel 12'!$F704*1000,"nb")</f>
        <v>0</v>
      </c>
      <c r="W704" s="206">
        <f>IFERROR('Tabel 11'!V704/'Tabel 12'!$F704*1000,"nb")</f>
        <v>0</v>
      </c>
      <c r="X704" s="206"/>
      <c r="Y704" s="206">
        <f>IFERROR('Tabel 11'!X704/'Tabel 12'!$F704*1000,"nb")</f>
        <v>1.7941510675198853</v>
      </c>
      <c r="Z704" s="1"/>
    </row>
    <row r="705" spans="4:26" x14ac:dyDescent="0.25">
      <c r="D705" s="1" t="s">
        <v>192</v>
      </c>
      <c r="E705" s="1" t="s">
        <v>193</v>
      </c>
      <c r="F705" s="94">
        <v>12196</v>
      </c>
      <c r="H705" s="206">
        <f>IFERROR('Tabel 11'!G705/'Tabel 12'!$F705*1000,"nb")</f>
        <v>25.254181698917677</v>
      </c>
      <c r="I705" s="206">
        <f>IFERROR('Tabel 11'!H705/'Tabel 12'!$F705*1000,"nb")</f>
        <v>1.7218760249262055</v>
      </c>
      <c r="J705" s="206">
        <f>IFERROR('Tabel 11'!I705/'Tabel 12'!$F705*1000,"nb")</f>
        <v>0</v>
      </c>
      <c r="K705" s="206">
        <f>IFERROR('Tabel 11'!J705/'Tabel 12'!$F705*1000,"nb")</f>
        <v>0</v>
      </c>
      <c r="L705" s="206">
        <f>IFERROR('Tabel 11'!K705/'Tabel 12'!$F705*1000,"nb")</f>
        <v>1.7218760249262055</v>
      </c>
      <c r="M705" s="206">
        <f>IFERROR('Tabel 11'!L705/'Tabel 12'!$F705*1000,"nb")</f>
        <v>0</v>
      </c>
      <c r="N705" s="206">
        <f>IFERROR('Tabel 11'!M705/'Tabel 12'!$F705*1000,"nb")</f>
        <v>0</v>
      </c>
      <c r="O705" s="206">
        <f>IFERROR('Tabel 11'!N705/'Tabel 12'!$F705*1000,"nb")</f>
        <v>0.81994096425057394</v>
      </c>
      <c r="P705" s="206">
        <f>IFERROR('Tabel 11'!O705/'Tabel 12'!$F705*1000,"nb")</f>
        <v>0.81994096425057394</v>
      </c>
      <c r="Q705" s="206">
        <f>IFERROR('Tabel 11'!P705/'Tabel 12'!$F705*1000,"nb")</f>
        <v>0</v>
      </c>
      <c r="R705" s="206">
        <f>IFERROR('Tabel 11'!Q705/'Tabel 12'!$F705*1000,"nb")</f>
        <v>0</v>
      </c>
      <c r="S705" s="206">
        <f>IFERROR('Tabel 11'!R705/'Tabel 12'!$F705*1000,"nb")</f>
        <v>22.7123647097409</v>
      </c>
      <c r="T705" s="206">
        <f>IFERROR('Tabel 11'!S705/'Tabel 12'!$F705*1000,"nb")</f>
        <v>22.138406034765495</v>
      </c>
      <c r="U705" s="206">
        <f>IFERROR('Tabel 11'!T705/'Tabel 12'!$F705*1000,"nb")</f>
        <v>0.57395867497540176</v>
      </c>
      <c r="V705" s="206">
        <f>IFERROR('Tabel 11'!U705/'Tabel 12'!$F705*1000,"nb")</f>
        <v>0</v>
      </c>
      <c r="W705" s="206">
        <f>IFERROR('Tabel 11'!V705/'Tabel 12'!$F705*1000,"nb")</f>
        <v>0</v>
      </c>
      <c r="X705" s="206"/>
      <c r="Y705" s="206">
        <f>IFERROR('Tabel 11'!X705/'Tabel 12'!$F705*1000,"nb")</f>
        <v>0</v>
      </c>
      <c r="Z705" s="1"/>
    </row>
    <row r="706" spans="4:26" x14ac:dyDescent="0.25">
      <c r="D706" s="1" t="s">
        <v>284</v>
      </c>
      <c r="E706" s="1" t="s">
        <v>285</v>
      </c>
      <c r="F706" s="94">
        <v>19313</v>
      </c>
      <c r="H706" s="206">
        <f>IFERROR('Tabel 11'!G706/'Tabel 12'!$F706*1000,"nb")</f>
        <v>37.798374152125511</v>
      </c>
      <c r="I706" s="206">
        <f>IFERROR('Tabel 11'!H706/'Tabel 12'!$F706*1000,"nb")</f>
        <v>15.688914202868533</v>
      </c>
      <c r="J706" s="206">
        <f>IFERROR('Tabel 11'!I706/'Tabel 12'!$F706*1000,"nb")</f>
        <v>11.132397866721897</v>
      </c>
      <c r="K706" s="206">
        <f>IFERROR('Tabel 11'!J706/'Tabel 12'!$F706*1000,"nb")</f>
        <v>2.6407083311758917</v>
      </c>
      <c r="L706" s="206">
        <f>IFERROR('Tabel 11'!K706/'Tabel 12'!$F706*1000,"nb")</f>
        <v>0.20711437891575621</v>
      </c>
      <c r="M706" s="206">
        <f>IFERROR('Tabel 11'!L706/'Tabel 12'!$F706*1000,"nb")</f>
        <v>1.708693626054989</v>
      </c>
      <c r="N706" s="206">
        <f>IFERROR('Tabel 11'!M706/'Tabel 12'!$F706*1000,"nb")</f>
        <v>0</v>
      </c>
      <c r="O706" s="206">
        <f>IFERROR('Tabel 11'!N706/'Tabel 12'!$F706*1000,"nb")</f>
        <v>1.9158080049707451</v>
      </c>
      <c r="P706" s="206">
        <f>IFERROR('Tabel 11'!O706/'Tabel 12'!$F706*1000,"nb")</f>
        <v>1.9158080049707451</v>
      </c>
      <c r="Q706" s="206">
        <f>IFERROR('Tabel 11'!P706/'Tabel 12'!$F706*1000,"nb")</f>
        <v>0</v>
      </c>
      <c r="R706" s="206">
        <f>IFERROR('Tabel 11'!Q706/'Tabel 12'!$F706*1000,"nb")</f>
        <v>4.038730388857247</v>
      </c>
      <c r="S706" s="206">
        <f>IFERROR('Tabel 11'!R706/'Tabel 12'!$F706*1000,"nb")</f>
        <v>16.154921555428988</v>
      </c>
      <c r="T706" s="206">
        <f>IFERROR('Tabel 11'!S706/'Tabel 12'!$F706*1000,"nb")</f>
        <v>15.637135608139594</v>
      </c>
      <c r="U706" s="206">
        <f>IFERROR('Tabel 11'!T706/'Tabel 12'!$F706*1000,"nb")</f>
        <v>0.51778594728939054</v>
      </c>
      <c r="V706" s="206">
        <f>IFERROR('Tabel 11'!U706/'Tabel 12'!$F706*1000,"nb")</f>
        <v>0</v>
      </c>
      <c r="W706" s="206">
        <f>IFERROR('Tabel 11'!V706/'Tabel 12'!$F706*1000,"nb")</f>
        <v>0</v>
      </c>
      <c r="X706" s="206"/>
      <c r="Y706" s="206">
        <f>IFERROR('Tabel 11'!X706/'Tabel 12'!$F706*1000,"nb")</f>
        <v>0.72490032620514677</v>
      </c>
      <c r="Z706" s="1"/>
    </row>
    <row r="707" spans="4:26" x14ac:dyDescent="0.25">
      <c r="D707" s="1" t="s">
        <v>300</v>
      </c>
      <c r="E707" s="1" t="s">
        <v>301</v>
      </c>
      <c r="F707" s="94">
        <v>15518</v>
      </c>
      <c r="H707" s="206">
        <f>IFERROR('Tabel 11'!G707/'Tabel 12'!$F707*1000,"nb")</f>
        <v>82.549297589895602</v>
      </c>
      <c r="I707" s="206">
        <f>IFERROR('Tabel 11'!H707/'Tabel 12'!$F707*1000,"nb")</f>
        <v>52.584095888645443</v>
      </c>
      <c r="J707" s="206">
        <f>IFERROR('Tabel 11'!I707/'Tabel 12'!$F707*1000,"nb")</f>
        <v>23.714396185075394</v>
      </c>
      <c r="K707" s="206">
        <f>IFERROR('Tabel 11'!J707/'Tabel 12'!$F707*1000,"nb")</f>
        <v>3.5442711689650728</v>
      </c>
      <c r="L707" s="206">
        <f>IFERROR('Tabel 11'!K707/'Tabel 12'!$F707*1000,"nb")</f>
        <v>14.241525969841474</v>
      </c>
      <c r="M707" s="206">
        <f>IFERROR('Tabel 11'!L707/'Tabel 12'!$F707*1000,"nb")</f>
        <v>5.1553035184946516</v>
      </c>
      <c r="N707" s="206">
        <f>IFERROR('Tabel 11'!M707/'Tabel 12'!$F707*1000,"nb")</f>
        <v>5.9285990462688485</v>
      </c>
      <c r="O707" s="206">
        <f>IFERROR('Tabel 11'!N707/'Tabel 12'!$F707*1000,"nb")</f>
        <v>2.3843278773037766</v>
      </c>
      <c r="P707" s="206">
        <f>IFERROR('Tabel 11'!O707/'Tabel 12'!$F707*1000,"nb")</f>
        <v>2.3843278773037766</v>
      </c>
      <c r="Q707" s="206">
        <f>IFERROR('Tabel 11'!P707/'Tabel 12'!$F707*1000,"nb")</f>
        <v>0</v>
      </c>
      <c r="R707" s="206">
        <f>IFERROR('Tabel 11'!Q707/'Tabel 12'!$F707*1000,"nb")</f>
        <v>6.5085706920994975</v>
      </c>
      <c r="S707" s="206">
        <f>IFERROR('Tabel 11'!R707/'Tabel 12'!$F707*1000,"nb")</f>
        <v>21.072303131846887</v>
      </c>
      <c r="T707" s="206">
        <f>IFERROR('Tabel 11'!S707/'Tabel 12'!$F707*1000,"nb")</f>
        <v>19.976801134166774</v>
      </c>
      <c r="U707" s="206">
        <f>IFERROR('Tabel 11'!T707/'Tabel 12'!$F707*1000,"nb")</f>
        <v>1.0955019976801135</v>
      </c>
      <c r="V707" s="206">
        <f>IFERROR('Tabel 11'!U707/'Tabel 12'!$F707*1000,"nb")</f>
        <v>0</v>
      </c>
      <c r="W707" s="206">
        <f>IFERROR('Tabel 11'!V707/'Tabel 12'!$F707*1000,"nb")</f>
        <v>0</v>
      </c>
      <c r="X707" s="206"/>
      <c r="Y707" s="206">
        <f>IFERROR('Tabel 11'!X707/'Tabel 12'!$F707*1000,"nb")</f>
        <v>14.885938909653305</v>
      </c>
      <c r="Z707" s="1"/>
    </row>
    <row r="708" spans="4:26" x14ac:dyDescent="0.25">
      <c r="D708" s="1" t="s">
        <v>306</v>
      </c>
      <c r="E708" s="1" t="s">
        <v>307</v>
      </c>
      <c r="F708" s="94">
        <v>18714</v>
      </c>
      <c r="H708" s="206">
        <f>IFERROR('Tabel 11'!G708/'Tabel 12'!$F708*1000,"nb")</f>
        <v>50.71069787324997</v>
      </c>
      <c r="I708" s="206">
        <f>IFERROR('Tabel 11'!H708/'Tabel 12'!$F708*1000,"nb")</f>
        <v>5.5573367532328737</v>
      </c>
      <c r="J708" s="206">
        <f>IFERROR('Tabel 11'!I708/'Tabel 12'!$F708*1000,"nb")</f>
        <v>0</v>
      </c>
      <c r="K708" s="206">
        <f>IFERROR('Tabel 11'!J708/'Tabel 12'!$F708*1000,"nb")</f>
        <v>0</v>
      </c>
      <c r="L708" s="206">
        <f>IFERROR('Tabel 11'!K708/'Tabel 12'!$F708*1000,"nb")</f>
        <v>0</v>
      </c>
      <c r="M708" s="206">
        <f>IFERROR('Tabel 11'!L708/'Tabel 12'!$F708*1000,"nb")</f>
        <v>0</v>
      </c>
      <c r="N708" s="206">
        <f>IFERROR('Tabel 11'!M708/'Tabel 12'!$F708*1000,"nb")</f>
        <v>5.5573367532328737</v>
      </c>
      <c r="O708" s="206">
        <f>IFERROR('Tabel 11'!N708/'Tabel 12'!$F708*1000,"nb")</f>
        <v>18.916319333119588</v>
      </c>
      <c r="P708" s="206">
        <f>IFERROR('Tabel 11'!O708/'Tabel 12'!$F708*1000,"nb")</f>
        <v>4.4886181468419366</v>
      </c>
      <c r="Q708" s="206">
        <f>IFERROR('Tabel 11'!P708/'Tabel 12'!$F708*1000,"nb")</f>
        <v>14.427701186277652</v>
      </c>
      <c r="R708" s="206">
        <f>IFERROR('Tabel 11'!Q708/'Tabel 12'!$F708*1000,"nb")</f>
        <v>12.343699903815326</v>
      </c>
      <c r="S708" s="206">
        <f>IFERROR('Tabel 11'!R708/'Tabel 12'!$F708*1000,"nb")</f>
        <v>13.893341883082185</v>
      </c>
      <c r="T708" s="206">
        <f>IFERROR('Tabel 11'!S708/'Tabel 12'!$F708*1000,"nb")</f>
        <v>13.358982579886716</v>
      </c>
      <c r="U708" s="206">
        <f>IFERROR('Tabel 11'!T708/'Tabel 12'!$F708*1000,"nb")</f>
        <v>0.53435930319546865</v>
      </c>
      <c r="V708" s="206">
        <f>IFERROR('Tabel 11'!U708/'Tabel 12'!$F708*1000,"nb")</f>
        <v>0</v>
      </c>
      <c r="W708" s="206">
        <f>IFERROR('Tabel 11'!V708/'Tabel 12'!$F708*1000,"nb")</f>
        <v>0</v>
      </c>
      <c r="X708" s="206"/>
      <c r="Y708" s="206">
        <f>IFERROR('Tabel 11'!X708/'Tabel 12'!$F708*1000,"nb")</f>
        <v>1.3358982579886716</v>
      </c>
      <c r="Z708" s="1"/>
    </row>
    <row r="709" spans="4:26" x14ac:dyDescent="0.25">
      <c r="D709" s="1" t="s">
        <v>316</v>
      </c>
      <c r="E709" s="1" t="s">
        <v>317</v>
      </c>
      <c r="F709" s="94">
        <v>17322</v>
      </c>
      <c r="H709" s="206">
        <f>IFERROR('Tabel 11'!G709/'Tabel 12'!$F709*1000,"nb")</f>
        <v>46.530423738598316</v>
      </c>
      <c r="I709" s="206">
        <f>IFERROR('Tabel 11'!H709/'Tabel 12'!$F709*1000,"nb")</f>
        <v>22.976561597967901</v>
      </c>
      <c r="J709" s="206">
        <f>IFERROR('Tabel 11'!I709/'Tabel 12'!$F709*1000,"nb")</f>
        <v>11.892391178847708</v>
      </c>
      <c r="K709" s="206">
        <f>IFERROR('Tabel 11'!J709/'Tabel 12'!$F709*1000,"nb")</f>
        <v>0.75049070546126306</v>
      </c>
      <c r="L709" s="206">
        <f>IFERROR('Tabel 11'!K709/'Tabel 12'!$F709*1000,"nb")</f>
        <v>7.2739868375476275</v>
      </c>
      <c r="M709" s="206">
        <f>IFERROR('Tabel 11'!L709/'Tabel 12'!$F709*1000,"nb")</f>
        <v>0</v>
      </c>
      <c r="N709" s="206">
        <f>IFERROR('Tabel 11'!M709/'Tabel 12'!$F709*1000,"nb")</f>
        <v>3.0596928761113036</v>
      </c>
      <c r="O709" s="206">
        <f>IFERROR('Tabel 11'!N709/'Tabel 12'!$F709*1000,"nb")</f>
        <v>0</v>
      </c>
      <c r="P709" s="206">
        <f>IFERROR('Tabel 11'!O709/'Tabel 12'!$F709*1000,"nb")</f>
        <v>0</v>
      </c>
      <c r="Q709" s="206">
        <f>IFERROR('Tabel 11'!P709/'Tabel 12'!$F709*1000,"nb")</f>
        <v>0</v>
      </c>
      <c r="R709" s="206">
        <f>IFERROR('Tabel 11'!Q709/'Tabel 12'!$F709*1000,"nb")</f>
        <v>2.3669322249162912</v>
      </c>
      <c r="S709" s="206">
        <f>IFERROR('Tabel 11'!R709/'Tabel 12'!$F709*1000,"nb")</f>
        <v>21.186929915714121</v>
      </c>
      <c r="T709" s="206">
        <f>IFERROR('Tabel 11'!S709/'Tabel 12'!$F709*1000,"nb")</f>
        <v>20.494169264519108</v>
      </c>
      <c r="U709" s="206">
        <f>IFERROR('Tabel 11'!T709/'Tabel 12'!$F709*1000,"nb")</f>
        <v>0.51957048839625908</v>
      </c>
      <c r="V709" s="206">
        <f>IFERROR('Tabel 11'!U709/'Tabel 12'!$F709*1000,"nb")</f>
        <v>0.17319016279875304</v>
      </c>
      <c r="W709" s="206">
        <f>IFERROR('Tabel 11'!V709/'Tabel 12'!$F709*1000,"nb")</f>
        <v>0</v>
      </c>
      <c r="X709" s="206"/>
      <c r="Y709" s="206">
        <f>IFERROR('Tabel 11'!X709/'Tabel 12'!$F709*1000,"nb")</f>
        <v>6.3503059692876107</v>
      </c>
      <c r="Z709" s="1"/>
    </row>
    <row r="710" spans="4:26" x14ac:dyDescent="0.25">
      <c r="D710" s="1" t="s">
        <v>463</v>
      </c>
      <c r="E710" s="1" t="s">
        <v>464</v>
      </c>
      <c r="F710" s="94">
        <v>17424</v>
      </c>
      <c r="H710" s="206">
        <f>IFERROR('Tabel 11'!G710/'Tabel 12'!$F710*1000,"nb")</f>
        <v>35.583103764921951</v>
      </c>
      <c r="I710" s="206">
        <f>IFERROR('Tabel 11'!H710/'Tabel 12'!$F710*1000,"nb")</f>
        <v>8.6662075298438932</v>
      </c>
      <c r="J710" s="206">
        <f>IFERROR('Tabel 11'!I710/'Tabel 12'!$F710*1000,"nb")</f>
        <v>0.30417814508723601</v>
      </c>
      <c r="K710" s="206">
        <f>IFERROR('Tabel 11'!J710/'Tabel 12'!$F710*1000,"nb")</f>
        <v>0</v>
      </c>
      <c r="L710" s="206">
        <f>IFERROR('Tabel 11'!K710/'Tabel 12'!$F710*1000,"nb")</f>
        <v>7.6618457300275482</v>
      </c>
      <c r="M710" s="206">
        <f>IFERROR('Tabel 11'!L710/'Tabel 12'!$F710*1000,"nb")</f>
        <v>0</v>
      </c>
      <c r="N710" s="206">
        <f>IFERROR('Tabel 11'!M710/'Tabel 12'!$F710*1000,"nb")</f>
        <v>0.7059228650137741</v>
      </c>
      <c r="O710" s="206">
        <f>IFERROR('Tabel 11'!N710/'Tabel 12'!$F710*1000,"nb")</f>
        <v>3.3861340679522494</v>
      </c>
      <c r="P710" s="206">
        <f>IFERROR('Tabel 11'!O710/'Tabel 12'!$F710*1000,"nb")</f>
        <v>3.3861340679522494</v>
      </c>
      <c r="Q710" s="206">
        <f>IFERROR('Tabel 11'!P710/'Tabel 12'!$F710*1000,"nb")</f>
        <v>0</v>
      </c>
      <c r="R710" s="206">
        <f>IFERROR('Tabel 11'!Q710/'Tabel 12'!$F710*1000,"nb")</f>
        <v>9.9288337924701562</v>
      </c>
      <c r="S710" s="206">
        <f>IFERROR('Tabel 11'!R710/'Tabel 12'!$F710*1000,"nb")</f>
        <v>13.601928374655648</v>
      </c>
      <c r="T710" s="206">
        <f>IFERROR('Tabel 11'!S710/'Tabel 12'!$F710*1000,"nb")</f>
        <v>13.441230486685031</v>
      </c>
      <c r="U710" s="206">
        <f>IFERROR('Tabel 11'!T710/'Tabel 12'!$F710*1000,"nb")</f>
        <v>0.16069788797061524</v>
      </c>
      <c r="V710" s="206">
        <f>IFERROR('Tabel 11'!U710/'Tabel 12'!$F710*1000,"nb")</f>
        <v>0</v>
      </c>
      <c r="W710" s="206">
        <f>IFERROR('Tabel 11'!V710/'Tabel 12'!$F710*1000,"nb")</f>
        <v>0.97566574839302111</v>
      </c>
      <c r="X710" s="206"/>
      <c r="Y710" s="206">
        <f>IFERROR('Tabel 11'!X710/'Tabel 12'!$F710*1000,"nb")</f>
        <v>9.0679522497704319</v>
      </c>
      <c r="Z710" s="1"/>
    </row>
    <row r="711" spans="4:26" x14ac:dyDescent="0.25">
      <c r="D711" s="1" t="s">
        <v>328</v>
      </c>
      <c r="E711" s="1" t="s">
        <v>329</v>
      </c>
      <c r="F711" s="94">
        <v>17456</v>
      </c>
      <c r="H711" s="206">
        <f>IFERROR('Tabel 11'!G711/'Tabel 12'!$F711*1000,"nb")</f>
        <v>20.967002749770852</v>
      </c>
      <c r="I711" s="206">
        <f>IFERROR('Tabel 11'!H711/'Tabel 12'!$F711*1000,"nb")</f>
        <v>1.9477543538038495</v>
      </c>
      <c r="J711" s="206">
        <f>IFERROR('Tabel 11'!I711/'Tabel 12'!$F711*1000,"nb")</f>
        <v>1.9477543538038495</v>
      </c>
      <c r="K711" s="206">
        <f>IFERROR('Tabel 11'!J711/'Tabel 12'!$F711*1000,"nb")</f>
        <v>0</v>
      </c>
      <c r="L711" s="206">
        <f>IFERROR('Tabel 11'!K711/'Tabel 12'!$F711*1000,"nb")</f>
        <v>0</v>
      </c>
      <c r="M711" s="206">
        <f>IFERROR('Tabel 11'!L711/'Tabel 12'!$F711*1000,"nb")</f>
        <v>0</v>
      </c>
      <c r="N711" s="206">
        <f>IFERROR('Tabel 11'!M711/'Tabel 12'!$F711*1000,"nb")</f>
        <v>0</v>
      </c>
      <c r="O711" s="206">
        <f>IFERROR('Tabel 11'!N711/'Tabel 12'!$F711*1000,"nb")</f>
        <v>0.57286892758936758</v>
      </c>
      <c r="P711" s="206">
        <f>IFERROR('Tabel 11'!O711/'Tabel 12'!$F711*1000,"nb")</f>
        <v>0.57286892758936758</v>
      </c>
      <c r="Q711" s="206">
        <f>IFERROR('Tabel 11'!P711/'Tabel 12'!$F711*1000,"nb")</f>
        <v>0</v>
      </c>
      <c r="R711" s="206">
        <f>IFERROR('Tabel 11'!Q711/'Tabel 12'!$F711*1000,"nb")</f>
        <v>1.3175985334555453</v>
      </c>
      <c r="S711" s="206">
        <f>IFERROR('Tabel 11'!R711/'Tabel 12'!$F711*1000,"nb")</f>
        <v>17.128780934922091</v>
      </c>
      <c r="T711" s="206">
        <f>IFERROR('Tabel 11'!S711/'Tabel 12'!$F711*1000,"nb")</f>
        <v>16.555912007332722</v>
      </c>
      <c r="U711" s="206">
        <f>IFERROR('Tabel 11'!T711/'Tabel 12'!$F711*1000,"nb")</f>
        <v>0.57286892758936758</v>
      </c>
      <c r="V711" s="206">
        <f>IFERROR('Tabel 11'!U711/'Tabel 12'!$F711*1000,"nb")</f>
        <v>0</v>
      </c>
      <c r="W711" s="206">
        <f>IFERROR('Tabel 11'!V711/'Tabel 12'!$F711*1000,"nb")</f>
        <v>0</v>
      </c>
      <c r="X711" s="206"/>
      <c r="Y711" s="206">
        <f>IFERROR('Tabel 11'!X711/'Tabel 12'!$F711*1000,"nb")</f>
        <v>0</v>
      </c>
      <c r="Z711" s="1"/>
    </row>
    <row r="712" spans="4:26" x14ac:dyDescent="0.25">
      <c r="D712" s="1" t="s">
        <v>465</v>
      </c>
      <c r="E712" s="1" t="s">
        <v>466</v>
      </c>
      <c r="F712" s="94">
        <v>16270</v>
      </c>
      <c r="H712" s="206">
        <f>IFERROR('Tabel 11'!G712/'Tabel 12'!$F712*1000,"nb")</f>
        <v>78.057775046097106</v>
      </c>
      <c r="I712" s="206">
        <f>IFERROR('Tabel 11'!H712/'Tabel 12'!$F712*1000,"nb")</f>
        <v>55.132145052243388</v>
      </c>
      <c r="J712" s="206">
        <f>IFERROR('Tabel 11'!I712/'Tabel 12'!$F712*1000,"nb")</f>
        <v>50.030731407498457</v>
      </c>
      <c r="K712" s="206">
        <f>IFERROR('Tabel 11'!J712/'Tabel 12'!$F712*1000,"nb")</f>
        <v>0</v>
      </c>
      <c r="L712" s="206">
        <f>IFERROR('Tabel 11'!K712/'Tabel 12'!$F712*1000,"nb")</f>
        <v>4.3023970497848802</v>
      </c>
      <c r="M712" s="206">
        <f>IFERROR('Tabel 11'!L712/'Tabel 12'!$F712*1000,"nb")</f>
        <v>0</v>
      </c>
      <c r="N712" s="206">
        <f>IFERROR('Tabel 11'!M712/'Tabel 12'!$F712*1000,"nb")</f>
        <v>0.79901659496004918</v>
      </c>
      <c r="O712" s="206">
        <f>IFERROR('Tabel 11'!N712/'Tabel 12'!$F712*1000,"nb")</f>
        <v>0</v>
      </c>
      <c r="P712" s="206">
        <f>IFERROR('Tabel 11'!O712/'Tabel 12'!$F712*1000,"nb")</f>
        <v>0</v>
      </c>
      <c r="Q712" s="206">
        <f>IFERROR('Tabel 11'!P712/'Tabel 12'!$F712*1000,"nb")</f>
        <v>0</v>
      </c>
      <c r="R712" s="206">
        <f>IFERROR('Tabel 11'!Q712/'Tabel 12'!$F712*1000,"nb")</f>
        <v>5.6545789797172716</v>
      </c>
      <c r="S712" s="206">
        <f>IFERROR('Tabel 11'!R712/'Tabel 12'!$F712*1000,"nb")</f>
        <v>17.271051014136447</v>
      </c>
      <c r="T712" s="206">
        <f>IFERROR('Tabel 11'!S712/'Tabel 12'!$F712*1000,"nb")</f>
        <v>16.65642286416718</v>
      </c>
      <c r="U712" s="206">
        <f>IFERROR('Tabel 11'!T712/'Tabel 12'!$F712*1000,"nb")</f>
        <v>0.61462814996926851</v>
      </c>
      <c r="V712" s="206">
        <f>IFERROR('Tabel 11'!U712/'Tabel 12'!$F712*1000,"nb")</f>
        <v>0</v>
      </c>
      <c r="W712" s="206">
        <f>IFERROR('Tabel 11'!V712/'Tabel 12'!$F712*1000,"nb")</f>
        <v>0.61462814996926851</v>
      </c>
      <c r="X712" s="206"/>
      <c r="Y712" s="206">
        <f>IFERROR('Tabel 11'!X712/'Tabel 12'!$F712*1000,"nb")</f>
        <v>23.540258143822985</v>
      </c>
      <c r="Z712" s="1"/>
    </row>
    <row r="713" spans="4:26" x14ac:dyDescent="0.25">
      <c r="D713" s="1" t="s">
        <v>209</v>
      </c>
      <c r="E713" s="1" t="s">
        <v>210</v>
      </c>
      <c r="F713" s="94">
        <v>15865</v>
      </c>
      <c r="H713" s="206">
        <f>IFERROR('Tabel 11'!G713/'Tabel 12'!$F713*1000,"nb")</f>
        <v>56.728647967223445</v>
      </c>
      <c r="I713" s="206">
        <f>IFERROR('Tabel 11'!H713/'Tabel 12'!$F713*1000,"nb")</f>
        <v>33.40687046958714</v>
      </c>
      <c r="J713" s="206">
        <f>IFERROR('Tabel 11'!I713/'Tabel 12'!$F713*1000,"nb")</f>
        <v>9.3287109990545218</v>
      </c>
      <c r="K713" s="206">
        <f>IFERROR('Tabel 11'!J713/'Tabel 12'!$F713*1000,"nb")</f>
        <v>1.1345729593444691</v>
      </c>
      <c r="L713" s="206">
        <f>IFERROR('Tabel 11'!K713/'Tabel 12'!$F713*1000,"nb")</f>
        <v>15.947053261897256</v>
      </c>
      <c r="M713" s="206">
        <f>IFERROR('Tabel 11'!L713/'Tabel 12'!$F713*1000,"nb")</f>
        <v>0</v>
      </c>
      <c r="N713" s="206">
        <f>IFERROR('Tabel 11'!M713/'Tabel 12'!$F713*1000,"nb")</f>
        <v>6.9965332492908923</v>
      </c>
      <c r="O713" s="206">
        <f>IFERROR('Tabel 11'!N713/'Tabel 12'!$F713*1000,"nb")</f>
        <v>0</v>
      </c>
      <c r="P713" s="206">
        <f>IFERROR('Tabel 11'!O713/'Tabel 12'!$F713*1000,"nb")</f>
        <v>0</v>
      </c>
      <c r="Q713" s="206">
        <f>IFERROR('Tabel 11'!P713/'Tabel 12'!$F713*1000,"nb")</f>
        <v>0</v>
      </c>
      <c r="R713" s="206">
        <f>IFERROR('Tabel 11'!Q713/'Tabel 12'!$F713*1000,"nb")</f>
        <v>2.8364323983611723</v>
      </c>
      <c r="S713" s="206">
        <f>IFERROR('Tabel 11'!R713/'Tabel 12'!$F713*1000,"nb")</f>
        <v>20.485345099275136</v>
      </c>
      <c r="T713" s="206">
        <f>IFERROR('Tabel 11'!S713/'Tabel 12'!$F713*1000,"nb")</f>
        <v>18.405294673810275</v>
      </c>
      <c r="U713" s="206">
        <f>IFERROR('Tabel 11'!T713/'Tabel 12'!$F713*1000,"nb")</f>
        <v>2.0800504254648597</v>
      </c>
      <c r="V713" s="206">
        <f>IFERROR('Tabel 11'!U713/'Tabel 12'!$F713*1000,"nb")</f>
        <v>0</v>
      </c>
      <c r="W713" s="206">
        <f>IFERROR('Tabel 11'!V713/'Tabel 12'!$F713*1000,"nb")</f>
        <v>0</v>
      </c>
      <c r="X713" s="206"/>
      <c r="Y713" s="206">
        <f>IFERROR('Tabel 11'!X713/'Tabel 12'!$F713*1000,"nb")</f>
        <v>5.9880239520958085</v>
      </c>
      <c r="Z713" s="1"/>
    </row>
    <row r="714" spans="4:26" x14ac:dyDescent="0.25">
      <c r="D714" s="1" t="s">
        <v>211</v>
      </c>
      <c r="E714" s="1" t="s">
        <v>212</v>
      </c>
      <c r="F714" s="94">
        <v>13482</v>
      </c>
      <c r="H714" s="206">
        <f>IFERROR('Tabel 11'!G714/'Tabel 12'!$F714*1000,"nb")</f>
        <v>51.179350244770809</v>
      </c>
      <c r="I714" s="206">
        <f>IFERROR('Tabel 11'!H714/'Tabel 12'!$F714*1000,"nb")</f>
        <v>22.771102210354549</v>
      </c>
      <c r="J714" s="206">
        <f>IFERROR('Tabel 11'!I714/'Tabel 12'!$F714*1000,"nb")</f>
        <v>0</v>
      </c>
      <c r="K714" s="206">
        <f>IFERROR('Tabel 11'!J714/'Tabel 12'!$F714*1000,"nb")</f>
        <v>11.348464619492658</v>
      </c>
      <c r="L714" s="206">
        <f>IFERROR('Tabel 11'!K714/'Tabel 12'!$F714*1000,"nb")</f>
        <v>2.8927458834000892</v>
      </c>
      <c r="M714" s="206">
        <f>IFERROR('Tabel 11'!L714/'Tabel 12'!$F714*1000,"nb")</f>
        <v>0</v>
      </c>
      <c r="N714" s="206">
        <f>IFERROR('Tabel 11'!M714/'Tabel 12'!$F714*1000,"nb")</f>
        <v>8.5298917074618004</v>
      </c>
      <c r="O714" s="206">
        <f>IFERROR('Tabel 11'!N714/'Tabel 12'!$F714*1000,"nb")</f>
        <v>0</v>
      </c>
      <c r="P714" s="206">
        <f>IFERROR('Tabel 11'!O714/'Tabel 12'!$F714*1000,"nb")</f>
        <v>0</v>
      </c>
      <c r="Q714" s="206">
        <f>IFERROR('Tabel 11'!P714/'Tabel 12'!$F714*1000,"nb")</f>
        <v>0</v>
      </c>
      <c r="R714" s="206">
        <f>IFERROR('Tabel 11'!Q714/'Tabel 12'!$F714*1000,"nb")</f>
        <v>6.6755674232309747</v>
      </c>
      <c r="S714" s="206">
        <f>IFERROR('Tabel 11'!R714/'Tabel 12'!$F714*1000,"nb")</f>
        <v>21.732680611185284</v>
      </c>
      <c r="T714" s="206">
        <f>IFERROR('Tabel 11'!S714/'Tabel 12'!$F714*1000,"nb")</f>
        <v>17.059783414923601</v>
      </c>
      <c r="U714" s="206">
        <f>IFERROR('Tabel 11'!T714/'Tabel 12'!$F714*1000,"nb")</f>
        <v>0</v>
      </c>
      <c r="V714" s="206">
        <f>IFERROR('Tabel 11'!U714/'Tabel 12'!$F714*1000,"nb")</f>
        <v>4.6728971962616823</v>
      </c>
      <c r="W714" s="206">
        <f>IFERROR('Tabel 11'!V714/'Tabel 12'!$F714*1000,"nb")</f>
        <v>0</v>
      </c>
      <c r="X714" s="206"/>
      <c r="Y714" s="206">
        <f>IFERROR('Tabel 11'!X714/'Tabel 12'!$F714*1000,"nb")</f>
        <v>1.9284972556000592</v>
      </c>
      <c r="Z714" s="1"/>
    </row>
    <row r="715" spans="4:26" x14ac:dyDescent="0.25">
      <c r="D715" s="1" t="s">
        <v>213</v>
      </c>
      <c r="E715" s="1" t="s">
        <v>214</v>
      </c>
      <c r="F715" s="94">
        <v>13085</v>
      </c>
      <c r="H715" s="206">
        <f>IFERROR('Tabel 11'!G715/'Tabel 12'!$F715*1000,"nb")</f>
        <v>22.774168895682077</v>
      </c>
      <c r="I715" s="206">
        <f>IFERROR('Tabel 11'!H715/'Tabel 12'!$F715*1000,"nb")</f>
        <v>5.2732136033626285</v>
      </c>
      <c r="J715" s="206">
        <f>IFERROR('Tabel 11'!I715/'Tabel 12'!$F715*1000,"nb")</f>
        <v>0</v>
      </c>
      <c r="K715" s="206">
        <f>IFERROR('Tabel 11'!J715/'Tabel 12'!$F715*1000,"nb")</f>
        <v>0</v>
      </c>
      <c r="L715" s="206">
        <f>IFERROR('Tabel 11'!K715/'Tabel 12'!$F715*1000,"nb")</f>
        <v>3.5154757355750856</v>
      </c>
      <c r="M715" s="206">
        <f>IFERROR('Tabel 11'!L715/'Tabel 12'!$F715*1000,"nb")</f>
        <v>0</v>
      </c>
      <c r="N715" s="206">
        <f>IFERROR('Tabel 11'!M715/'Tabel 12'!$F715*1000,"nb")</f>
        <v>1.7577378677875428</v>
      </c>
      <c r="O715" s="206">
        <f>IFERROR('Tabel 11'!N715/'Tabel 12'!$F715*1000,"nb")</f>
        <v>0</v>
      </c>
      <c r="P715" s="206">
        <f>IFERROR('Tabel 11'!O715/'Tabel 12'!$F715*1000,"nb")</f>
        <v>0</v>
      </c>
      <c r="Q715" s="206">
        <f>IFERROR('Tabel 11'!P715/'Tabel 12'!$F715*1000,"nb")</f>
        <v>0</v>
      </c>
      <c r="R715" s="206">
        <f>IFERROR('Tabel 11'!Q715/'Tabel 12'!$F715*1000,"nb")</f>
        <v>7.642338555598012E-2</v>
      </c>
      <c r="S715" s="206">
        <f>IFERROR('Tabel 11'!R715/'Tabel 12'!$F715*1000,"nb")</f>
        <v>17.42453190676347</v>
      </c>
      <c r="T715" s="206">
        <f>IFERROR('Tabel 11'!S715/'Tabel 12'!$F715*1000,"nb")</f>
        <v>16.813144822315628</v>
      </c>
      <c r="U715" s="206">
        <f>IFERROR('Tabel 11'!T715/'Tabel 12'!$F715*1000,"nb")</f>
        <v>0.61138708444784096</v>
      </c>
      <c r="V715" s="206">
        <f>IFERROR('Tabel 11'!U715/'Tabel 12'!$F715*1000,"nb")</f>
        <v>0</v>
      </c>
      <c r="W715" s="206">
        <f>IFERROR('Tabel 11'!V715/'Tabel 12'!$F715*1000,"nb")</f>
        <v>0</v>
      </c>
      <c r="X715" s="206"/>
      <c r="Y715" s="206">
        <f>IFERROR('Tabel 11'!X715/'Tabel 12'!$F715*1000,"nb")</f>
        <v>0</v>
      </c>
      <c r="Z715" s="1"/>
    </row>
    <row r="716" spans="4:26" x14ac:dyDescent="0.25">
      <c r="D716" s="1" t="s">
        <v>223</v>
      </c>
      <c r="E716" s="1" t="s">
        <v>224</v>
      </c>
      <c r="F716" s="94">
        <v>17019</v>
      </c>
      <c r="H716" s="206">
        <f>IFERROR('Tabel 11'!G716/'Tabel 12'!$F716*1000,"nb")</f>
        <v>45.008519889535229</v>
      </c>
      <c r="I716" s="206">
        <f>IFERROR('Tabel 11'!H716/'Tabel 12'!$F716*1000,"nb")</f>
        <v>14.983254010223868</v>
      </c>
      <c r="J716" s="206">
        <f>IFERROR('Tabel 11'!I716/'Tabel 12'!$F716*1000,"nb")</f>
        <v>11.692813913860979</v>
      </c>
      <c r="K716" s="206">
        <f>IFERROR('Tabel 11'!J716/'Tabel 12'!$F716*1000,"nb")</f>
        <v>0</v>
      </c>
      <c r="L716" s="206">
        <f>IFERROR('Tabel 11'!K716/'Tabel 12'!$F716*1000,"nb")</f>
        <v>3.2904400963628886</v>
      </c>
      <c r="M716" s="206">
        <f>IFERROR('Tabel 11'!L716/'Tabel 12'!$F716*1000,"nb")</f>
        <v>0</v>
      </c>
      <c r="N716" s="206">
        <f>IFERROR('Tabel 11'!M716/'Tabel 12'!$F716*1000,"nb")</f>
        <v>0</v>
      </c>
      <c r="O716" s="206">
        <f>IFERROR('Tabel 11'!N716/'Tabel 12'!$F716*1000,"nb")</f>
        <v>0</v>
      </c>
      <c r="P716" s="206">
        <f>IFERROR('Tabel 11'!O716/'Tabel 12'!$F716*1000,"nb")</f>
        <v>0</v>
      </c>
      <c r="Q716" s="206">
        <f>IFERROR('Tabel 11'!P716/'Tabel 12'!$F716*1000,"nb")</f>
        <v>0</v>
      </c>
      <c r="R716" s="206">
        <f>IFERROR('Tabel 11'!Q716/'Tabel 12'!$F716*1000,"nb")</f>
        <v>12.632939655678948</v>
      </c>
      <c r="S716" s="206">
        <f>IFERROR('Tabel 11'!R716/'Tabel 12'!$F716*1000,"nb")</f>
        <v>17.392326223632409</v>
      </c>
      <c r="T716" s="206">
        <f>IFERROR('Tabel 11'!S716/'Tabel 12'!$F716*1000,"nb")</f>
        <v>16.922263352723427</v>
      </c>
      <c r="U716" s="206">
        <f>IFERROR('Tabel 11'!T716/'Tabel 12'!$F716*1000,"nb")</f>
        <v>0.47006287090898408</v>
      </c>
      <c r="V716" s="206">
        <f>IFERROR('Tabel 11'!U716/'Tabel 12'!$F716*1000,"nb")</f>
        <v>0</v>
      </c>
      <c r="W716" s="206">
        <f>IFERROR('Tabel 11'!V716/'Tabel 12'!$F716*1000,"nb")</f>
        <v>0</v>
      </c>
      <c r="X716" s="206"/>
      <c r="Y716" s="206">
        <f>IFERROR('Tabel 11'!X716/'Tabel 12'!$F716*1000,"nb")</f>
        <v>0.35254715318173807</v>
      </c>
      <c r="Z716" s="1"/>
    </row>
    <row r="717" spans="4:26" x14ac:dyDescent="0.25">
      <c r="D717" s="1" t="s">
        <v>227</v>
      </c>
      <c r="E717" s="1" t="s">
        <v>228</v>
      </c>
      <c r="F717" s="94">
        <v>10555</v>
      </c>
      <c r="H717" s="206">
        <f>IFERROR('Tabel 11'!G717/'Tabel 12'!$F717*1000,"nb")</f>
        <v>42.444339175746087</v>
      </c>
      <c r="I717" s="206">
        <f>IFERROR('Tabel 11'!H717/'Tabel 12'!$F717*1000,"nb")</f>
        <v>29.180483183325439</v>
      </c>
      <c r="J717" s="206">
        <f>IFERROR('Tabel 11'!I717/'Tabel 12'!$F717*1000,"nb")</f>
        <v>0</v>
      </c>
      <c r="K717" s="206">
        <f>IFERROR('Tabel 11'!J717/'Tabel 12'!$F717*1000,"nb")</f>
        <v>0</v>
      </c>
      <c r="L717" s="206">
        <f>IFERROR('Tabel 11'!K717/'Tabel 12'!$F717*1000,"nb")</f>
        <v>0</v>
      </c>
      <c r="M717" s="206">
        <f>IFERROR('Tabel 11'!L717/'Tabel 12'!$F717*1000,"nb")</f>
        <v>0</v>
      </c>
      <c r="N717" s="206">
        <f>IFERROR('Tabel 11'!M717/'Tabel 12'!$F717*1000,"nb")</f>
        <v>29.180483183325439</v>
      </c>
      <c r="O717" s="206">
        <f>IFERROR('Tabel 11'!N717/'Tabel 12'!$F717*1000,"nb")</f>
        <v>0</v>
      </c>
      <c r="P717" s="206">
        <f>IFERROR('Tabel 11'!O717/'Tabel 12'!$F717*1000,"nb")</f>
        <v>0</v>
      </c>
      <c r="Q717" s="206">
        <f>IFERROR('Tabel 11'!P717/'Tabel 12'!$F717*1000,"nb")</f>
        <v>0</v>
      </c>
      <c r="R717" s="206">
        <f>IFERROR('Tabel 11'!Q717/'Tabel 12'!$F717*1000,"nb")</f>
        <v>9.4741828517290391E-2</v>
      </c>
      <c r="S717" s="206">
        <f>IFERROR('Tabel 11'!R717/'Tabel 12'!$F717*1000,"nb")</f>
        <v>13.169114163903364</v>
      </c>
      <c r="T717" s="206">
        <f>IFERROR('Tabel 11'!S717/'Tabel 12'!$F717*1000,"nb")</f>
        <v>13.169114163903364</v>
      </c>
      <c r="U717" s="206">
        <f>IFERROR('Tabel 11'!T717/'Tabel 12'!$F717*1000,"nb")</f>
        <v>0</v>
      </c>
      <c r="V717" s="206">
        <f>IFERROR('Tabel 11'!U717/'Tabel 12'!$F717*1000,"nb")</f>
        <v>0</v>
      </c>
      <c r="W717" s="206">
        <f>IFERROR('Tabel 11'!V717/'Tabel 12'!$F717*1000,"nb")</f>
        <v>0</v>
      </c>
      <c r="X717" s="206"/>
      <c r="Y717" s="206">
        <f>IFERROR('Tabel 11'!X717/'Tabel 12'!$F717*1000,"nb")</f>
        <v>4.7370914258645191</v>
      </c>
      <c r="Z717" s="1"/>
    </row>
    <row r="718" spans="4:26" x14ac:dyDescent="0.25">
      <c r="D718" s="1" t="s">
        <v>231</v>
      </c>
      <c r="E718" s="1" t="s">
        <v>232</v>
      </c>
      <c r="F718" s="94">
        <v>10105</v>
      </c>
      <c r="H718" s="206">
        <f>IFERROR('Tabel 11'!G718/'Tabel 12'!$F718*1000,"nb")</f>
        <v>85.799109351806038</v>
      </c>
      <c r="I718" s="206">
        <f>IFERROR('Tabel 11'!H718/'Tabel 12'!$F718*1000,"nb")</f>
        <v>58.980702622464122</v>
      </c>
      <c r="J718" s="206">
        <f>IFERROR('Tabel 11'!I718/'Tabel 12'!$F718*1000,"nb")</f>
        <v>32.657100445324097</v>
      </c>
      <c r="K718" s="206">
        <f>IFERROR('Tabel 11'!J718/'Tabel 12'!$F718*1000,"nb")</f>
        <v>5.9376546264225629</v>
      </c>
      <c r="L718" s="206">
        <f>IFERROR('Tabel 11'!K718/'Tabel 12'!$F718*1000,"nb")</f>
        <v>5.9376546264225629</v>
      </c>
      <c r="M718" s="206">
        <f>IFERROR('Tabel 11'!L718/'Tabel 12'!$F718*1000,"nb")</f>
        <v>0.9896091044037606</v>
      </c>
      <c r="N718" s="206">
        <f>IFERROR('Tabel 11'!M718/'Tabel 12'!$F718*1000,"nb")</f>
        <v>13.458683819891144</v>
      </c>
      <c r="O718" s="206">
        <f>IFERROR('Tabel 11'!N718/'Tabel 12'!$F718*1000,"nb")</f>
        <v>5.7397328055418111</v>
      </c>
      <c r="P718" s="206">
        <f>IFERROR('Tabel 11'!O718/'Tabel 12'!$F718*1000,"nb")</f>
        <v>5.2449282533399311</v>
      </c>
      <c r="Q718" s="206">
        <f>IFERROR('Tabel 11'!P718/'Tabel 12'!$F718*1000,"nb")</f>
        <v>0.4948045522018803</v>
      </c>
      <c r="R718" s="206">
        <f>IFERROR('Tabel 11'!Q718/'Tabel 12'!$F718*1000,"nb")</f>
        <v>4.0573973280554174</v>
      </c>
      <c r="S718" s="206">
        <f>IFERROR('Tabel 11'!R718/'Tabel 12'!$F718*1000,"nb")</f>
        <v>17.021276595744681</v>
      </c>
      <c r="T718" s="206">
        <f>IFERROR('Tabel 11'!S718/'Tabel 12'!$F718*1000,"nb")</f>
        <v>12.864918357248886</v>
      </c>
      <c r="U718" s="206">
        <f>IFERROR('Tabel 11'!T718/'Tabel 12'!$F718*1000,"nb")</f>
        <v>0</v>
      </c>
      <c r="V718" s="206">
        <f>IFERROR('Tabel 11'!U718/'Tabel 12'!$F718*1000,"nb")</f>
        <v>4.1563582384957938</v>
      </c>
      <c r="W718" s="206">
        <f>IFERROR('Tabel 11'!V718/'Tabel 12'!$F718*1000,"nb")</f>
        <v>0</v>
      </c>
      <c r="X718" s="206"/>
      <c r="Y718" s="206">
        <f>IFERROR('Tabel 11'!X718/'Tabel 12'!$F718*1000,"nb")</f>
        <v>19.495299356754082</v>
      </c>
      <c r="Z718" s="1"/>
    </row>
    <row r="719" spans="4:26" x14ac:dyDescent="0.25">
      <c r="D719" s="1" t="s">
        <v>235</v>
      </c>
      <c r="E719" s="1" t="s">
        <v>236</v>
      </c>
      <c r="F719" s="94">
        <v>12475</v>
      </c>
      <c r="H719" s="206">
        <f>IFERROR('Tabel 11'!G719/'Tabel 12'!$F719*1000,"nb")</f>
        <v>45.851703406813627</v>
      </c>
      <c r="I719" s="206">
        <f>IFERROR('Tabel 11'!H719/'Tabel 12'!$F719*1000,"nb")</f>
        <v>14.02805611222445</v>
      </c>
      <c r="J719" s="206">
        <f>IFERROR('Tabel 11'!I719/'Tabel 12'!$F719*1000,"nb")</f>
        <v>2.565130260521042</v>
      </c>
      <c r="K719" s="206">
        <f>IFERROR('Tabel 11'!J719/'Tabel 12'!$F719*1000,"nb")</f>
        <v>0</v>
      </c>
      <c r="L719" s="206">
        <f>IFERROR('Tabel 11'!K719/'Tabel 12'!$F719*1000,"nb")</f>
        <v>0</v>
      </c>
      <c r="M719" s="206">
        <f>IFERROR('Tabel 11'!L719/'Tabel 12'!$F719*1000,"nb")</f>
        <v>0</v>
      </c>
      <c r="N719" s="206">
        <f>IFERROR('Tabel 11'!M719/'Tabel 12'!$F719*1000,"nb")</f>
        <v>11.462925851703407</v>
      </c>
      <c r="O719" s="206">
        <f>IFERROR('Tabel 11'!N719/'Tabel 12'!$F719*1000,"nb")</f>
        <v>0.96192384769539085</v>
      </c>
      <c r="P719" s="206">
        <f>IFERROR('Tabel 11'!O719/'Tabel 12'!$F719*1000,"nb")</f>
        <v>0</v>
      </c>
      <c r="Q719" s="206">
        <f>IFERROR('Tabel 11'!P719/'Tabel 12'!$F719*1000,"nb")</f>
        <v>0.96192384769539085</v>
      </c>
      <c r="R719" s="206">
        <f>IFERROR('Tabel 11'!Q719/'Tabel 12'!$F719*1000,"nb")</f>
        <v>5.6913827655310625</v>
      </c>
      <c r="S719" s="206">
        <f>IFERROR('Tabel 11'!R719/'Tabel 12'!$F719*1000,"nb")</f>
        <v>25.170340681362728</v>
      </c>
      <c r="T719" s="206">
        <f>IFERROR('Tabel 11'!S719/'Tabel 12'!$F719*1000,"nb")</f>
        <v>25.170340681362728</v>
      </c>
      <c r="U719" s="206">
        <f>IFERROR('Tabel 11'!T719/'Tabel 12'!$F719*1000,"nb")</f>
        <v>0</v>
      </c>
      <c r="V719" s="206">
        <f>IFERROR('Tabel 11'!U719/'Tabel 12'!$F719*1000,"nb")</f>
        <v>0</v>
      </c>
      <c r="W719" s="206">
        <f>IFERROR('Tabel 11'!V719/'Tabel 12'!$F719*1000,"nb")</f>
        <v>0</v>
      </c>
      <c r="X719" s="206"/>
      <c r="Y719" s="206">
        <f>IFERROR('Tabel 11'!X719/'Tabel 12'!$F719*1000,"nb")</f>
        <v>1.6032064128256514</v>
      </c>
      <c r="Z719" s="1"/>
    </row>
    <row r="720" spans="4:26" x14ac:dyDescent="0.25">
      <c r="D720" s="1" t="s">
        <v>239</v>
      </c>
      <c r="E720" s="1" t="s">
        <v>240</v>
      </c>
      <c r="F720" s="94">
        <v>16367</v>
      </c>
      <c r="H720" s="206">
        <f>IFERROR('Tabel 11'!G720/'Tabel 12'!$F720*1000,"nb")</f>
        <v>54.316612696279094</v>
      </c>
      <c r="I720" s="206">
        <f>IFERROR('Tabel 11'!H720/'Tabel 12'!$F720*1000,"nb")</f>
        <v>8.7981914828618564</v>
      </c>
      <c r="J720" s="206">
        <f>IFERROR('Tabel 11'!I720/'Tabel 12'!$F720*1000,"nb")</f>
        <v>0</v>
      </c>
      <c r="K720" s="206">
        <f>IFERROR('Tabel 11'!J720/'Tabel 12'!$F720*1000,"nb")</f>
        <v>3.7147919594305612</v>
      </c>
      <c r="L720" s="206">
        <f>IFERROR('Tabel 11'!K720/'Tabel 12'!$F720*1000,"nb")</f>
        <v>0</v>
      </c>
      <c r="M720" s="206">
        <f>IFERROR('Tabel 11'!L720/'Tabel 12'!$F720*1000,"nb")</f>
        <v>0</v>
      </c>
      <c r="N720" s="206">
        <f>IFERROR('Tabel 11'!M720/'Tabel 12'!$F720*1000,"nb")</f>
        <v>5.0895093786277261</v>
      </c>
      <c r="O720" s="206">
        <f>IFERROR('Tabel 11'!N720/'Tabel 12'!$F720*1000,"nb")</f>
        <v>16.679904686258933</v>
      </c>
      <c r="P720" s="206">
        <f>IFERROR('Tabel 11'!O720/'Tabel 12'!$F720*1000,"nb")</f>
        <v>16.679904686258933</v>
      </c>
      <c r="Q720" s="206">
        <f>IFERROR('Tabel 11'!P720/'Tabel 12'!$F720*1000,"nb")</f>
        <v>0</v>
      </c>
      <c r="R720" s="206">
        <f>IFERROR('Tabel 11'!Q720/'Tabel 12'!$F720*1000,"nb")</f>
        <v>11.119936457505958</v>
      </c>
      <c r="S720" s="206">
        <f>IFERROR('Tabel 11'!R720/'Tabel 12'!$F720*1000,"nb")</f>
        <v>17.718580069652347</v>
      </c>
      <c r="T720" s="206">
        <f>IFERROR('Tabel 11'!S720/'Tabel 12'!$F720*1000,"nb")</f>
        <v>17.718580069652347</v>
      </c>
      <c r="U720" s="206">
        <f>IFERROR('Tabel 11'!T720/'Tabel 12'!$F720*1000,"nb")</f>
        <v>0</v>
      </c>
      <c r="V720" s="206">
        <f>IFERROR('Tabel 11'!U720/'Tabel 12'!$F720*1000,"nb")</f>
        <v>0</v>
      </c>
      <c r="W720" s="206">
        <f>IFERROR('Tabel 11'!V720/'Tabel 12'!$F720*1000,"nb")</f>
        <v>40.386142848414494</v>
      </c>
      <c r="X720" s="206"/>
      <c r="Y720" s="206">
        <f>IFERROR('Tabel 11'!X720/'Tabel 12'!$F720*1000,"nb")</f>
        <v>4.9489827091097949</v>
      </c>
      <c r="Z720" s="1"/>
    </row>
    <row r="721" spans="1:26" x14ac:dyDescent="0.25">
      <c r="D721" s="1" t="s">
        <v>338</v>
      </c>
      <c r="E721" s="1" t="s">
        <v>339</v>
      </c>
      <c r="F721" s="94">
        <v>16152</v>
      </c>
      <c r="H721" s="206">
        <f>IFERROR('Tabel 11'!G721/'Tabel 12'!$F721*1000,"nb")</f>
        <v>33.060921248142648</v>
      </c>
      <c r="I721" s="206">
        <f>IFERROR('Tabel 11'!H721/'Tabel 12'!$F721*1000,"nb")</f>
        <v>6.8722139673105493</v>
      </c>
      <c r="J721" s="206">
        <f>IFERROR('Tabel 11'!I721/'Tabel 12'!$F721*1000,"nb")</f>
        <v>0</v>
      </c>
      <c r="K721" s="206">
        <f>IFERROR('Tabel 11'!J721/'Tabel 12'!$F721*1000,"nb")</f>
        <v>3.0336800396235759</v>
      </c>
      <c r="L721" s="206">
        <f>IFERROR('Tabel 11'!K721/'Tabel 12'!$F721*1000,"nb")</f>
        <v>0</v>
      </c>
      <c r="M721" s="206">
        <f>IFERROR('Tabel 11'!L721/'Tabel 12'!$F721*1000,"nb")</f>
        <v>0</v>
      </c>
      <c r="N721" s="206">
        <f>IFERROR('Tabel 11'!M721/'Tabel 12'!$F721*1000,"nb")</f>
        <v>3.8385339276869734</v>
      </c>
      <c r="O721" s="206">
        <f>IFERROR('Tabel 11'!N721/'Tabel 12'!$F721*1000,"nb")</f>
        <v>0</v>
      </c>
      <c r="P721" s="206">
        <f>IFERROR('Tabel 11'!O721/'Tabel 12'!$F721*1000,"nb")</f>
        <v>0</v>
      </c>
      <c r="Q721" s="206">
        <f>IFERROR('Tabel 11'!P721/'Tabel 12'!$F721*1000,"nb")</f>
        <v>0</v>
      </c>
      <c r="R721" s="206">
        <f>IFERROR('Tabel 11'!Q721/'Tabel 12'!$F721*1000,"nb")</f>
        <v>6.5626547795938581</v>
      </c>
      <c r="S721" s="206">
        <f>IFERROR('Tabel 11'!R721/'Tabel 12'!$F721*1000,"nb")</f>
        <v>19.626052501238238</v>
      </c>
      <c r="T721" s="206">
        <f>IFERROR('Tabel 11'!S721/'Tabel 12'!$F721*1000,"nb")</f>
        <v>19.626052501238238</v>
      </c>
      <c r="U721" s="206">
        <f>IFERROR('Tabel 11'!T721/'Tabel 12'!$F721*1000,"nb")</f>
        <v>0</v>
      </c>
      <c r="V721" s="206">
        <f>IFERROR('Tabel 11'!U721/'Tabel 12'!$F721*1000,"nb")</f>
        <v>0</v>
      </c>
      <c r="W721" s="206">
        <f>IFERROR('Tabel 11'!V721/'Tabel 12'!$F721*1000,"nb")</f>
        <v>0</v>
      </c>
      <c r="X721" s="206"/>
      <c r="Y721" s="206">
        <f>IFERROR('Tabel 11'!X721/'Tabel 12'!$F721*1000,"nb")</f>
        <v>0</v>
      </c>
      <c r="Z721" s="1"/>
    </row>
    <row r="722" spans="1:26" x14ac:dyDescent="0.25">
      <c r="D722" s="1" t="s">
        <v>342</v>
      </c>
      <c r="E722" s="1" t="s">
        <v>343</v>
      </c>
      <c r="F722" s="94">
        <v>13112</v>
      </c>
      <c r="H722" s="206">
        <f>IFERROR('Tabel 11'!G722/'Tabel 12'!$F722*1000,"nb")</f>
        <v>37.141549725442339</v>
      </c>
      <c r="I722" s="206">
        <f>IFERROR('Tabel 11'!H722/'Tabel 12'!$F722*1000,"nb")</f>
        <v>11.592434411226357</v>
      </c>
      <c r="J722" s="206">
        <f>IFERROR('Tabel 11'!I722/'Tabel 12'!$F722*1000,"nb")</f>
        <v>5.0335570469798654</v>
      </c>
      <c r="K722" s="206">
        <f>IFERROR('Tabel 11'!J722/'Tabel 12'!$F722*1000,"nb")</f>
        <v>0</v>
      </c>
      <c r="L722" s="206">
        <f>IFERROR('Tabel 11'!K722/'Tabel 12'!$F722*1000,"nb")</f>
        <v>4.4234289200732153</v>
      </c>
      <c r="M722" s="206">
        <f>IFERROR('Tabel 11'!L722/'Tabel 12'!$F722*1000,"nb")</f>
        <v>0</v>
      </c>
      <c r="N722" s="206">
        <f>IFERROR('Tabel 11'!M722/'Tabel 12'!$F722*1000,"nb")</f>
        <v>2.1354484441732766</v>
      </c>
      <c r="O722" s="206">
        <f>IFERROR('Tabel 11'!N722/'Tabel 12'!$F722*1000,"nb")</f>
        <v>4.4996949359365468</v>
      </c>
      <c r="P722" s="206">
        <f>IFERROR('Tabel 11'!O722/'Tabel 12'!$F722*1000,"nb")</f>
        <v>0.38133007931665652</v>
      </c>
      <c r="Q722" s="206">
        <f>IFERROR('Tabel 11'!P722/'Tabel 12'!$F722*1000,"nb")</f>
        <v>4.1183648566198903</v>
      </c>
      <c r="R722" s="206">
        <f>IFERROR('Tabel 11'!Q722/'Tabel 12'!$F722*1000,"nb")</f>
        <v>4.3471629042098838</v>
      </c>
      <c r="S722" s="206">
        <f>IFERROR('Tabel 11'!R722/'Tabel 12'!$F722*1000,"nb")</f>
        <v>16.702257474069555</v>
      </c>
      <c r="T722" s="206">
        <f>IFERROR('Tabel 11'!S722/'Tabel 12'!$F722*1000,"nb")</f>
        <v>16.168395363026235</v>
      </c>
      <c r="U722" s="206">
        <f>IFERROR('Tabel 11'!T722/'Tabel 12'!$F722*1000,"nb")</f>
        <v>0.53386211104331915</v>
      </c>
      <c r="V722" s="206">
        <f>IFERROR('Tabel 11'!U722/'Tabel 12'!$F722*1000,"nb")</f>
        <v>0</v>
      </c>
      <c r="W722" s="206">
        <f>IFERROR('Tabel 11'!V722/'Tabel 12'!$F722*1000,"nb")</f>
        <v>0</v>
      </c>
      <c r="X722" s="206"/>
      <c r="Y722" s="206">
        <f>IFERROR('Tabel 11'!X722/'Tabel 12'!$F722*1000,"nb")</f>
        <v>1.6015863331299574</v>
      </c>
      <c r="Z722" s="1"/>
    </row>
    <row r="723" spans="1:26" x14ac:dyDescent="0.25">
      <c r="D723" s="1" t="s">
        <v>346</v>
      </c>
      <c r="E723" s="1" t="s">
        <v>347</v>
      </c>
      <c r="F723" s="94">
        <v>15730</v>
      </c>
      <c r="H723" s="206">
        <f>IFERROR('Tabel 11'!G723/'Tabel 12'!$F723*1000,"nb")</f>
        <v>41.767323585505402</v>
      </c>
      <c r="I723" s="206">
        <f>IFERROR('Tabel 11'!H723/'Tabel 12'!$F723*1000,"nb")</f>
        <v>10.425937698664971</v>
      </c>
      <c r="J723" s="206">
        <f>IFERROR('Tabel 11'!I723/'Tabel 12'!$F723*1000,"nb")</f>
        <v>9.2816274634456448</v>
      </c>
      <c r="K723" s="206">
        <f>IFERROR('Tabel 11'!J723/'Tabel 12'!$F723*1000,"nb")</f>
        <v>0</v>
      </c>
      <c r="L723" s="206">
        <f>IFERROR('Tabel 11'!K723/'Tabel 12'!$F723*1000,"nb")</f>
        <v>0</v>
      </c>
      <c r="M723" s="206">
        <f>IFERROR('Tabel 11'!L723/'Tabel 12'!$F723*1000,"nb")</f>
        <v>1.1443102352193262</v>
      </c>
      <c r="N723" s="206">
        <f>IFERROR('Tabel 11'!M723/'Tabel 12'!$F723*1000,"nb")</f>
        <v>0</v>
      </c>
      <c r="O723" s="206">
        <f>IFERROR('Tabel 11'!N723/'Tabel 12'!$F723*1000,"nb")</f>
        <v>0</v>
      </c>
      <c r="P723" s="206">
        <f>IFERROR('Tabel 11'!O723/'Tabel 12'!$F723*1000,"nb")</f>
        <v>0</v>
      </c>
      <c r="Q723" s="206">
        <f>IFERROR('Tabel 11'!P723/'Tabel 12'!$F723*1000,"nb")</f>
        <v>0</v>
      </c>
      <c r="R723" s="206">
        <f>IFERROR('Tabel 11'!Q723/'Tabel 12'!$F723*1000,"nb")</f>
        <v>6.1029879211697393</v>
      </c>
      <c r="S723" s="206">
        <f>IFERROR('Tabel 11'!R723/'Tabel 12'!$F723*1000,"nb")</f>
        <v>25.238397965670693</v>
      </c>
      <c r="T723" s="206">
        <f>IFERROR('Tabel 11'!S723/'Tabel 12'!$F723*1000,"nb")</f>
        <v>24.475524475524477</v>
      </c>
      <c r="U723" s="206">
        <f>IFERROR('Tabel 11'!T723/'Tabel 12'!$F723*1000,"nb")</f>
        <v>0.76287349014621741</v>
      </c>
      <c r="V723" s="206">
        <f>IFERROR('Tabel 11'!U723/'Tabel 12'!$F723*1000,"nb")</f>
        <v>0</v>
      </c>
      <c r="W723" s="206">
        <f>IFERROR('Tabel 11'!V723/'Tabel 12'!$F723*1000,"nb")</f>
        <v>0</v>
      </c>
      <c r="X723" s="206"/>
      <c r="Y723" s="206">
        <f>IFERROR('Tabel 11'!X723/'Tabel 12'!$F723*1000,"nb")</f>
        <v>0.50858232676414494</v>
      </c>
      <c r="Z723" s="1"/>
    </row>
    <row r="724" spans="1:26" x14ac:dyDescent="0.25">
      <c r="D724" s="1" t="s">
        <v>22</v>
      </c>
      <c r="E724" s="1" t="s">
        <v>23</v>
      </c>
      <c r="F724" s="94">
        <v>19460</v>
      </c>
      <c r="H724" s="206">
        <f>IFERROR('Tabel 11'!G724/'Tabel 12'!$F724*1000,"nb")</f>
        <v>56.063720452209665</v>
      </c>
      <c r="I724" s="206">
        <f>IFERROR('Tabel 11'!H724/'Tabel 12'!$F724*1000,"nb")</f>
        <v>15.313463514902363</v>
      </c>
      <c r="J724" s="206">
        <f>IFERROR('Tabel 11'!I724/'Tabel 12'!$F724*1000,"nb")</f>
        <v>0.66803699897225077</v>
      </c>
      <c r="K724" s="206">
        <f>IFERROR('Tabel 11'!J724/'Tabel 12'!$F724*1000,"nb")</f>
        <v>0</v>
      </c>
      <c r="L724" s="206">
        <f>IFERROR('Tabel 11'!K724/'Tabel 12'!$F724*1000,"nb")</f>
        <v>9.3525179856115095</v>
      </c>
      <c r="M724" s="206">
        <f>IFERROR('Tabel 11'!L724/'Tabel 12'!$F724*1000,"nb")</f>
        <v>0</v>
      </c>
      <c r="N724" s="206">
        <f>IFERROR('Tabel 11'!M724/'Tabel 12'!$F724*1000,"nb")</f>
        <v>5.2929085303186021</v>
      </c>
      <c r="O724" s="206">
        <f>IFERROR('Tabel 11'!N724/'Tabel 12'!$F724*1000,"nb")</f>
        <v>0</v>
      </c>
      <c r="P724" s="206">
        <f>IFERROR('Tabel 11'!O724/'Tabel 12'!$F724*1000,"nb")</f>
        <v>0</v>
      </c>
      <c r="Q724" s="206">
        <f>IFERROR('Tabel 11'!P724/'Tabel 12'!$F724*1000,"nb")</f>
        <v>0</v>
      </c>
      <c r="R724" s="206">
        <f>IFERROR('Tabel 11'!Q724/'Tabel 12'!$F724*1000,"nb")</f>
        <v>16.289825282631039</v>
      </c>
      <c r="S724" s="206">
        <f>IFERROR('Tabel 11'!R724/'Tabel 12'!$F724*1000,"nb")</f>
        <v>24.46043165467626</v>
      </c>
      <c r="T724" s="206">
        <f>IFERROR('Tabel 11'!S724/'Tabel 12'!$F724*1000,"nb")</f>
        <v>24.46043165467626</v>
      </c>
      <c r="U724" s="206">
        <f>IFERROR('Tabel 11'!T724/'Tabel 12'!$F724*1000,"nb")</f>
        <v>0</v>
      </c>
      <c r="V724" s="206">
        <f>IFERROR('Tabel 11'!U724/'Tabel 12'!$F724*1000,"nb")</f>
        <v>0</v>
      </c>
      <c r="W724" s="206">
        <f>IFERROR('Tabel 11'!V724/'Tabel 12'!$F724*1000,"nb")</f>
        <v>0</v>
      </c>
      <c r="X724" s="206"/>
      <c r="Y724" s="206">
        <f>IFERROR('Tabel 11'!X724/'Tabel 12'!$F724*1000,"nb")</f>
        <v>7.1428571428571423</v>
      </c>
      <c r="Z724" s="1"/>
    </row>
    <row r="725" spans="1:26" x14ac:dyDescent="0.25">
      <c r="D725" s="1" t="s">
        <v>354</v>
      </c>
      <c r="E725" s="1" t="s">
        <v>355</v>
      </c>
      <c r="F725" s="94">
        <v>10203</v>
      </c>
      <c r="H725" s="206">
        <f>IFERROR('Tabel 11'!G725/'Tabel 12'!$F725*1000,"nb")</f>
        <v>14.113496030579242</v>
      </c>
      <c r="I725" s="206">
        <f>IFERROR('Tabel 11'!H725/'Tabel 12'!$F725*1000,"nb")</f>
        <v>2.3522493384298735</v>
      </c>
      <c r="J725" s="206">
        <f>IFERROR('Tabel 11'!I725/'Tabel 12'!$F725*1000,"nb")</f>
        <v>0</v>
      </c>
      <c r="K725" s="206">
        <f>IFERROR('Tabel 11'!J725/'Tabel 12'!$F725*1000,"nb")</f>
        <v>9.8010389101244738E-2</v>
      </c>
      <c r="L725" s="206">
        <f>IFERROR('Tabel 11'!K725/'Tabel 12'!$F725*1000,"nb")</f>
        <v>0.98010389101244733</v>
      </c>
      <c r="M725" s="206">
        <f>IFERROR('Tabel 11'!L725/'Tabel 12'!$F725*1000,"nb")</f>
        <v>0</v>
      </c>
      <c r="N725" s="206">
        <f>IFERROR('Tabel 11'!M725/'Tabel 12'!$F725*1000,"nb")</f>
        <v>1.2741350583161815</v>
      </c>
      <c r="O725" s="206">
        <f>IFERROR('Tabel 11'!N725/'Tabel 12'!$F725*1000,"nb")</f>
        <v>1.3721454474174262</v>
      </c>
      <c r="P725" s="206">
        <f>IFERROR('Tabel 11'!O725/'Tabel 12'!$F725*1000,"nb")</f>
        <v>1.3721454474174262</v>
      </c>
      <c r="Q725" s="206">
        <f>IFERROR('Tabel 11'!P725/'Tabel 12'!$F725*1000,"nb")</f>
        <v>0</v>
      </c>
      <c r="R725" s="206">
        <f>IFERROR('Tabel 11'!Q725/'Tabel 12'!$F725*1000,"nb")</f>
        <v>4.704498676859747</v>
      </c>
      <c r="S725" s="206">
        <f>IFERROR('Tabel 11'!R725/'Tabel 12'!$F725*1000,"nb")</f>
        <v>5.6846025678721945</v>
      </c>
      <c r="T725" s="206">
        <f>IFERROR('Tabel 11'!S725/'Tabel 12'!$F725*1000,"nb")</f>
        <v>5.6846025678721945</v>
      </c>
      <c r="U725" s="206">
        <f>IFERROR('Tabel 11'!T725/'Tabel 12'!$F725*1000,"nb")</f>
        <v>0</v>
      </c>
      <c r="V725" s="206">
        <f>IFERROR('Tabel 11'!U725/'Tabel 12'!$F725*1000,"nb")</f>
        <v>0</v>
      </c>
      <c r="W725" s="206">
        <f>IFERROR('Tabel 11'!V725/'Tabel 12'!$F725*1000,"nb")</f>
        <v>0</v>
      </c>
      <c r="X725" s="206"/>
      <c r="Y725" s="206">
        <f>IFERROR('Tabel 11'!X725/'Tabel 12'!$F725*1000,"nb")</f>
        <v>0.88209350191120262</v>
      </c>
      <c r="Z725" s="1"/>
    </row>
    <row r="726" spans="1:26" x14ac:dyDescent="0.25">
      <c r="D726" s="1" t="s">
        <v>356</v>
      </c>
      <c r="E726" s="1" t="s">
        <v>357</v>
      </c>
      <c r="F726" s="94">
        <v>18635</v>
      </c>
      <c r="H726" s="206">
        <f>IFERROR('Tabel 11'!G726/'Tabel 12'!$F726*1000,"nb")</f>
        <v>46.632680440032203</v>
      </c>
      <c r="I726" s="206">
        <f>IFERROR('Tabel 11'!H726/'Tabel 12'!$F726*1000,"nb")</f>
        <v>26.026294606922459</v>
      </c>
      <c r="J726" s="206">
        <f>IFERROR('Tabel 11'!I726/'Tabel 12'!$F726*1000,"nb")</f>
        <v>2.9514354708881139</v>
      </c>
      <c r="K726" s="206">
        <f>IFERROR('Tabel 11'!J726/'Tabel 12'!$F726*1000,"nb")</f>
        <v>3.9173598068151327</v>
      </c>
      <c r="L726" s="206">
        <f>IFERROR('Tabel 11'!K726/'Tabel 12'!$F726*1000,"nb")</f>
        <v>16.528038636973438</v>
      </c>
      <c r="M726" s="206">
        <f>IFERROR('Tabel 11'!L726/'Tabel 12'!$F726*1000,"nb")</f>
        <v>0</v>
      </c>
      <c r="N726" s="206">
        <f>IFERROR('Tabel 11'!M726/'Tabel 12'!$F726*1000,"nb")</f>
        <v>2.6294606922457744</v>
      </c>
      <c r="O726" s="206">
        <f>IFERROR('Tabel 11'!N726/'Tabel 12'!$F726*1000,"nb")</f>
        <v>1.1269117252481891</v>
      </c>
      <c r="P726" s="206">
        <f>IFERROR('Tabel 11'!O726/'Tabel 12'!$F726*1000,"nb")</f>
        <v>1.1269117252481891</v>
      </c>
      <c r="Q726" s="206">
        <f>IFERROR('Tabel 11'!P726/'Tabel 12'!$F726*1000,"nb")</f>
        <v>0</v>
      </c>
      <c r="R726" s="206">
        <f>IFERROR('Tabel 11'!Q726/'Tabel 12'!$F726*1000,"nb")</f>
        <v>0</v>
      </c>
      <c r="S726" s="206">
        <f>IFERROR('Tabel 11'!R726/'Tabel 12'!$F726*1000,"nb")</f>
        <v>19.479474107861549</v>
      </c>
      <c r="T726" s="206">
        <f>IFERROR('Tabel 11'!S726/'Tabel 12'!$F726*1000,"nb")</f>
        <v>18.996511939898042</v>
      </c>
      <c r="U726" s="206">
        <f>IFERROR('Tabel 11'!T726/'Tabel 12'!$F726*1000,"nb")</f>
        <v>0.48296216796350949</v>
      </c>
      <c r="V726" s="206">
        <f>IFERROR('Tabel 11'!U726/'Tabel 12'!$F726*1000,"nb")</f>
        <v>0</v>
      </c>
      <c r="W726" s="206">
        <f>IFERROR('Tabel 11'!V726/'Tabel 12'!$F726*1000,"nb")</f>
        <v>0</v>
      </c>
      <c r="X726" s="206"/>
      <c r="Y726" s="206">
        <f>IFERROR('Tabel 11'!X726/'Tabel 12'!$F726*1000,"nb")</f>
        <v>2.7904480815669439</v>
      </c>
      <c r="Z726" s="1"/>
    </row>
    <row r="727" spans="1:26" x14ac:dyDescent="0.25">
      <c r="D727" s="1" t="s">
        <v>249</v>
      </c>
      <c r="E727" s="1" t="s">
        <v>250</v>
      </c>
      <c r="F727" s="94">
        <v>14171</v>
      </c>
      <c r="H727" s="206">
        <f>IFERROR('Tabel 11'!G727/'Tabel 12'!$F727*1000,"nb")</f>
        <v>43.398489873685698</v>
      </c>
      <c r="I727" s="206">
        <f>IFERROR('Tabel 11'!H727/'Tabel 12'!$F727*1000,"nb")</f>
        <v>15.454096394044175</v>
      </c>
      <c r="J727" s="206">
        <f>IFERROR('Tabel 11'!I727/'Tabel 12'!$F727*1000,"nb")</f>
        <v>10.232164279161667</v>
      </c>
      <c r="K727" s="206">
        <f>IFERROR('Tabel 11'!J727/'Tabel 12'!$F727*1000,"nb")</f>
        <v>1.481899654223414</v>
      </c>
      <c r="L727" s="206">
        <f>IFERROR('Tabel 11'!K727/'Tabel 12'!$F727*1000,"nb")</f>
        <v>0.49396655140780471</v>
      </c>
      <c r="M727" s="206">
        <f>IFERROR('Tabel 11'!L727/'Tabel 12'!$F727*1000,"nb")</f>
        <v>0</v>
      </c>
      <c r="N727" s="206">
        <f>IFERROR('Tabel 11'!M727/'Tabel 12'!$F727*1000,"nb")</f>
        <v>3.2460659092512878</v>
      </c>
      <c r="O727" s="206">
        <f>IFERROR('Tabel 11'!N727/'Tabel 12'!$F727*1000,"nb")</f>
        <v>6.4921318185025756</v>
      </c>
      <c r="P727" s="206">
        <f>IFERROR('Tabel 11'!O727/'Tabel 12'!$F727*1000,"nb")</f>
        <v>1.0584997530167244</v>
      </c>
      <c r="Q727" s="206">
        <f>IFERROR('Tabel 11'!P727/'Tabel 12'!$F727*1000,"nb")</f>
        <v>5.4336320654858508</v>
      </c>
      <c r="R727" s="206">
        <f>IFERROR('Tabel 11'!Q727/'Tabel 12'!$F727*1000,"nb")</f>
        <v>5.5747653658880809</v>
      </c>
      <c r="S727" s="206">
        <f>IFERROR('Tabel 11'!R727/'Tabel 12'!$F727*1000,"nb")</f>
        <v>15.877496295250863</v>
      </c>
      <c r="T727" s="206">
        <f>IFERROR('Tabel 11'!S727/'Tabel 12'!$F727*1000,"nb")</f>
        <v>14.325029990826335</v>
      </c>
      <c r="U727" s="206">
        <f>IFERROR('Tabel 11'!T727/'Tabel 12'!$F727*1000,"nb")</f>
        <v>0</v>
      </c>
      <c r="V727" s="206">
        <f>IFERROR('Tabel 11'!U727/'Tabel 12'!$F727*1000,"nb")</f>
        <v>1.552466304424529</v>
      </c>
      <c r="W727" s="206">
        <f>IFERROR('Tabel 11'!V727/'Tabel 12'!$F727*1000,"nb")</f>
        <v>0</v>
      </c>
      <c r="X727" s="206"/>
      <c r="Y727" s="206">
        <f>IFERROR('Tabel 11'!X727/'Tabel 12'!$F727*1000,"nb")</f>
        <v>0.28226660080445981</v>
      </c>
      <c r="Z727" s="1"/>
    </row>
    <row r="728" spans="1:26" x14ac:dyDescent="0.25">
      <c r="D728" s="1" t="s">
        <v>516</v>
      </c>
      <c r="E728" s="1" t="s">
        <v>517</v>
      </c>
      <c r="F728" s="94">
        <v>18252</v>
      </c>
      <c r="H728" s="206">
        <f>IFERROR('Tabel 11'!G728/'Tabel 12'!$F728*1000,"nb")</f>
        <v>38.735481043173351</v>
      </c>
      <c r="I728" s="206">
        <f>IFERROR('Tabel 11'!H728/'Tabel 12'!$F728*1000,"nb")</f>
        <v>12.491781722550954</v>
      </c>
      <c r="J728" s="206">
        <f>IFERROR('Tabel 11'!I728/'Tabel 12'!$F728*1000,"nb")</f>
        <v>6.0815253122945432</v>
      </c>
      <c r="K728" s="206">
        <f>IFERROR('Tabel 11'!J728/'Tabel 12'!$F728*1000,"nb")</f>
        <v>0</v>
      </c>
      <c r="L728" s="206">
        <f>IFERROR('Tabel 11'!K728/'Tabel 12'!$F728*1000,"nb")</f>
        <v>0.65746219592373445</v>
      </c>
      <c r="M728" s="206">
        <f>IFERROR('Tabel 11'!L728/'Tabel 12'!$F728*1000,"nb")</f>
        <v>0</v>
      </c>
      <c r="N728" s="206">
        <f>IFERROR('Tabel 11'!M728/'Tabel 12'!$F728*1000,"nb")</f>
        <v>5.7527942143326758</v>
      </c>
      <c r="O728" s="206">
        <f>IFERROR('Tabel 11'!N728/'Tabel 12'!$F728*1000,"nb")</f>
        <v>2.9037913653298268</v>
      </c>
      <c r="P728" s="206">
        <f>IFERROR('Tabel 11'!O728/'Tabel 12'!$F728*1000,"nb")</f>
        <v>2.8490028490028489</v>
      </c>
      <c r="Q728" s="206">
        <f>IFERROR('Tabel 11'!P728/'Tabel 12'!$F728*1000,"nb")</f>
        <v>5.4788516326977871E-2</v>
      </c>
      <c r="R728" s="206">
        <f>IFERROR('Tabel 11'!Q728/'Tabel 12'!$F728*1000,"nb")</f>
        <v>0</v>
      </c>
      <c r="S728" s="206">
        <f>IFERROR('Tabel 11'!R728/'Tabel 12'!$F728*1000,"nb")</f>
        <v>23.339907955292571</v>
      </c>
      <c r="T728" s="206">
        <f>IFERROR('Tabel 11'!S728/'Tabel 12'!$F728*1000,"nb")</f>
        <v>22.792022792022792</v>
      </c>
      <c r="U728" s="206">
        <f>IFERROR('Tabel 11'!T728/'Tabel 12'!$F728*1000,"nb")</f>
        <v>0.54788516326977865</v>
      </c>
      <c r="V728" s="206">
        <f>IFERROR('Tabel 11'!U728/'Tabel 12'!$F728*1000,"nb")</f>
        <v>0</v>
      </c>
      <c r="W728" s="206">
        <f>IFERROR('Tabel 11'!V728/'Tabel 12'!$F728*1000,"nb")</f>
        <v>0</v>
      </c>
      <c r="X728" s="206"/>
      <c r="Y728" s="206">
        <f>IFERROR('Tabel 11'!X728/'Tabel 12'!$F728*1000,"nb")</f>
        <v>2.8490028490028489</v>
      </c>
      <c r="Z728" s="1"/>
    </row>
    <row r="729" spans="1:26" x14ac:dyDescent="0.25">
      <c r="D729" s="1" t="s">
        <v>696</v>
      </c>
      <c r="E729" s="1" t="s">
        <v>697</v>
      </c>
      <c r="F729" s="94">
        <v>19341</v>
      </c>
      <c r="H729" s="206">
        <f>IFERROR('Tabel 11'!G729/'Tabel 12'!$F729*1000,"nb")</f>
        <v>34.020991675714804</v>
      </c>
      <c r="I729" s="206">
        <f>IFERROR('Tabel 11'!H729/'Tabel 12'!$F729*1000,"nb")</f>
        <v>6.4629543456905019</v>
      </c>
      <c r="J729" s="206">
        <f>IFERROR('Tabel 11'!I729/'Tabel 12'!$F729*1000,"nb")</f>
        <v>0</v>
      </c>
      <c r="K729" s="206">
        <f>IFERROR('Tabel 11'!J729/'Tabel 12'!$F729*1000,"nb")</f>
        <v>0</v>
      </c>
      <c r="L729" s="206">
        <f>IFERROR('Tabel 11'!K729/'Tabel 12'!$F729*1000,"nb")</f>
        <v>3.6709580683522054</v>
      </c>
      <c r="M729" s="206">
        <f>IFERROR('Tabel 11'!L729/'Tabel 12'!$F729*1000,"nb")</f>
        <v>0</v>
      </c>
      <c r="N729" s="206">
        <f>IFERROR('Tabel 11'!M729/'Tabel 12'!$F729*1000,"nb")</f>
        <v>2.7919962773382969</v>
      </c>
      <c r="O729" s="206">
        <f>IFERROR('Tabel 11'!N729/'Tabel 12'!$F729*1000,"nb")</f>
        <v>2.9988108164003928</v>
      </c>
      <c r="P729" s="206">
        <f>IFERROR('Tabel 11'!O729/'Tabel 12'!$F729*1000,"nb")</f>
        <v>2.9988108164003928</v>
      </c>
      <c r="Q729" s="206">
        <f>IFERROR('Tabel 11'!P729/'Tabel 12'!$F729*1000,"nb")</f>
        <v>0</v>
      </c>
      <c r="R729" s="206">
        <f>IFERROR('Tabel 11'!Q729/'Tabel 12'!$F729*1000,"nb")</f>
        <v>2.2749599296830567</v>
      </c>
      <c r="S729" s="206">
        <f>IFERROR('Tabel 11'!R729/'Tabel 12'!$F729*1000,"nb")</f>
        <v>22.284266583940852</v>
      </c>
      <c r="T729" s="206">
        <f>IFERROR('Tabel 11'!S729/'Tabel 12'!$F729*1000,"nb")</f>
        <v>22.284266583940852</v>
      </c>
      <c r="U729" s="206">
        <f>IFERROR('Tabel 11'!T729/'Tabel 12'!$F729*1000,"nb")</f>
        <v>0</v>
      </c>
      <c r="V729" s="206">
        <f>IFERROR('Tabel 11'!U729/'Tabel 12'!$F729*1000,"nb")</f>
        <v>0</v>
      </c>
      <c r="W729" s="206">
        <f>IFERROR('Tabel 11'!V729/'Tabel 12'!$F729*1000,"nb")</f>
        <v>0</v>
      </c>
      <c r="X729" s="206"/>
      <c r="Y729" s="206">
        <f>IFERROR('Tabel 11'!X729/'Tabel 12'!$F729*1000,"nb")</f>
        <v>2.1198490253864848</v>
      </c>
      <c r="Z729" s="1"/>
    </row>
    <row r="730" spans="1:26" x14ac:dyDescent="0.25">
      <c r="D730" s="1" t="s">
        <v>73</v>
      </c>
      <c r="E730" s="1" t="s">
        <v>74</v>
      </c>
      <c r="F730" s="94">
        <v>18922</v>
      </c>
      <c r="H730" s="206">
        <f>IFERROR('Tabel 11'!G730/'Tabel 12'!$F730*1000,"nb")</f>
        <v>45.079801289504275</v>
      </c>
      <c r="I730" s="206">
        <f>IFERROR('Tabel 11'!H730/'Tabel 12'!$F730*1000,"nb")</f>
        <v>10.411161610823379</v>
      </c>
      <c r="J730" s="206">
        <f>IFERROR('Tabel 11'!I730/'Tabel 12'!$F730*1000,"nb")</f>
        <v>7.1345523728992708</v>
      </c>
      <c r="K730" s="206">
        <f>IFERROR('Tabel 11'!J730/'Tabel 12'!$F730*1000,"nb")</f>
        <v>0</v>
      </c>
      <c r="L730" s="206">
        <f>IFERROR('Tabel 11'!K730/'Tabel 12'!$F730*1000,"nb")</f>
        <v>0.79272804143325226</v>
      </c>
      <c r="M730" s="206">
        <f>IFERROR('Tabel 11'!L730/'Tabel 12'!$F730*1000,"nb")</f>
        <v>0</v>
      </c>
      <c r="N730" s="206">
        <f>IFERROR('Tabel 11'!M730/'Tabel 12'!$F730*1000,"nb")</f>
        <v>2.4838811964908571</v>
      </c>
      <c r="O730" s="206">
        <f>IFERROR('Tabel 11'!N730/'Tabel 12'!$F730*1000,"nb")</f>
        <v>3.4351548462107599</v>
      </c>
      <c r="P730" s="206">
        <f>IFERROR('Tabel 11'!O730/'Tabel 12'!$F730*1000,"nb")</f>
        <v>3.4351548462107599</v>
      </c>
      <c r="Q730" s="206">
        <f>IFERROR('Tabel 11'!P730/'Tabel 12'!$F730*1000,"nb")</f>
        <v>0</v>
      </c>
      <c r="R730" s="206">
        <f>IFERROR('Tabel 11'!Q730/'Tabel 12'!$F730*1000,"nb")</f>
        <v>3.8050945988796112</v>
      </c>
      <c r="S730" s="206">
        <f>IFERROR('Tabel 11'!R730/'Tabel 12'!$F730*1000,"nb")</f>
        <v>27.42839023359053</v>
      </c>
      <c r="T730" s="206">
        <f>IFERROR('Tabel 11'!S730/'Tabel 12'!$F730*1000,"nb")</f>
        <v>26.89990487263503</v>
      </c>
      <c r="U730" s="206">
        <f>IFERROR('Tabel 11'!T730/'Tabel 12'!$F730*1000,"nb")</f>
        <v>0.52848536095550158</v>
      </c>
      <c r="V730" s="206">
        <f>IFERROR('Tabel 11'!U730/'Tabel 12'!$F730*1000,"nb")</f>
        <v>0</v>
      </c>
      <c r="W730" s="206">
        <f>IFERROR('Tabel 11'!V730/'Tabel 12'!$F730*1000,"nb")</f>
        <v>0</v>
      </c>
      <c r="X730" s="206"/>
      <c r="Y730" s="206">
        <f>IFERROR('Tabel 11'!X730/'Tabel 12'!$F730*1000,"nb")</f>
        <v>0.26424268047775079</v>
      </c>
      <c r="Z730" s="1"/>
    </row>
    <row r="731" spans="1:26" s="11" customFormat="1" x14ac:dyDescent="0.25">
      <c r="A731" s="10"/>
      <c r="B731" s="10"/>
      <c r="C731" s="10" t="s">
        <v>809</v>
      </c>
      <c r="D731" s="10"/>
      <c r="E731" s="10"/>
      <c r="F731" s="95">
        <v>815178</v>
      </c>
      <c r="G731" s="10"/>
      <c r="H731" s="207">
        <f>IFERROR('Tabel 11'!G731/'Tabel 12'!$F731*1000,"nb")</f>
        <v>53.324549975588148</v>
      </c>
      <c r="I731" s="207">
        <f>IFERROR('Tabel 11'!H731/'Tabel 12'!$F731*1000,"nb")</f>
        <v>18.782400898944772</v>
      </c>
      <c r="J731" s="207">
        <f>IFERROR('Tabel 11'!I731/'Tabel 12'!$F731*1000,"nb")</f>
        <v>5.2501416868463089</v>
      </c>
      <c r="K731" s="207">
        <f>IFERROR('Tabel 11'!J731/'Tabel 12'!$F731*1000,"nb")</f>
        <v>1.1170566428436488</v>
      </c>
      <c r="L731" s="207">
        <f>IFERROR('Tabel 11'!K731/'Tabel 12'!$F731*1000,"nb")</f>
        <v>5.4475218909244365</v>
      </c>
      <c r="M731" s="207">
        <f>IFERROR('Tabel 11'!L731/'Tabel 12'!$F731*1000,"nb")</f>
        <v>0.2109968620350402</v>
      </c>
      <c r="N731" s="207">
        <f>IFERROR('Tabel 11'!M731/'Tabel 12'!$F731*1000,"nb")</f>
        <v>6.7569291614837503</v>
      </c>
      <c r="O731" s="207">
        <f>IFERROR('Tabel 11'!N731/'Tabel 12'!$F731*1000,"nb")</f>
        <v>6.5433561749703744</v>
      </c>
      <c r="P731" s="207">
        <f>IFERROR('Tabel 11'!O731/'Tabel 12'!$F731*1000,"nb")</f>
        <v>4.8811425234734003</v>
      </c>
      <c r="Q731" s="207">
        <f>IFERROR('Tabel 11'!P731/'Tabel 12'!$F731*1000,"nb")</f>
        <v>1.6622136514969736</v>
      </c>
      <c r="R731" s="207">
        <f>IFERROR('Tabel 11'!Q731/'Tabel 12'!$F731*1000,"nb")</f>
        <v>7.4069712381835622</v>
      </c>
      <c r="S731" s="207">
        <f>IFERROR('Tabel 11'!R731/'Tabel 12'!$F731*1000,"nb")</f>
        <v>20.591821663489448</v>
      </c>
      <c r="T731" s="207">
        <f>IFERROR('Tabel 11'!S731/'Tabel 12'!$F731*1000,"nb")</f>
        <v>18.561590229373216</v>
      </c>
      <c r="U731" s="207">
        <f>IFERROR('Tabel 11'!T731/'Tabel 12'!$F731*1000,"nb")</f>
        <v>0.4744975943904276</v>
      </c>
      <c r="V731" s="207">
        <f>IFERROR('Tabel 11'!U731/'Tabel 12'!$F731*1000,"nb")</f>
        <v>1.5557338397258023</v>
      </c>
      <c r="W731" s="207">
        <f>IFERROR('Tabel 11'!V731/'Tabel 12'!$F731*1000,"nb")</f>
        <v>0.93721861973703902</v>
      </c>
      <c r="X731" s="207"/>
      <c r="Y731" s="207">
        <f>IFERROR('Tabel 11'!X731/'Tabel 12'!$F731*1000,"nb")</f>
        <v>6.8304100454133945</v>
      </c>
      <c r="Z731" s="10"/>
    </row>
    <row r="732" spans="1:26" x14ac:dyDescent="0.25">
      <c r="C732" s="1" t="s">
        <v>810</v>
      </c>
      <c r="D732" s="1" t="s">
        <v>526</v>
      </c>
      <c r="E732" s="1" t="s">
        <v>527</v>
      </c>
      <c r="F732" s="94">
        <v>17145</v>
      </c>
      <c r="H732" s="206">
        <f>IFERROR('Tabel 11'!G732/'Tabel 12'!$F732*1000,"nb")</f>
        <v>30.912802566345874</v>
      </c>
      <c r="I732" s="206">
        <f>IFERROR('Tabel 11'!H732/'Tabel 12'!$F732*1000,"nb")</f>
        <v>2.6829979585885098</v>
      </c>
      <c r="J732" s="206" t="str">
        <f>IFERROR('Tabel 11'!I732/'Tabel 12'!$F732*1000,"nb")</f>
        <v>nb</v>
      </c>
      <c r="K732" s="206" t="str">
        <f>IFERROR('Tabel 11'!J732/'Tabel 12'!$F732*1000,"nb")</f>
        <v>nb</v>
      </c>
      <c r="L732" s="206" t="str">
        <f>IFERROR('Tabel 11'!K732/'Tabel 12'!$F732*1000,"nb")</f>
        <v>nb</v>
      </c>
      <c r="M732" s="206" t="str">
        <f>IFERROR('Tabel 11'!L732/'Tabel 12'!$F732*1000,"nb")</f>
        <v>nb</v>
      </c>
      <c r="N732" s="206" t="str">
        <f>IFERROR('Tabel 11'!M732/'Tabel 12'!$F732*1000,"nb")</f>
        <v>nb</v>
      </c>
      <c r="O732" s="206">
        <f>IFERROR('Tabel 11'!N732/'Tabel 12'!$F732*1000,"nb")</f>
        <v>2.9163021289005542</v>
      </c>
      <c r="P732" s="206" t="str">
        <f>IFERROR('Tabel 11'!O732/'Tabel 12'!$F732*1000,"nb")</f>
        <v>nb</v>
      </c>
      <c r="Q732" s="206" t="str">
        <f>IFERROR('Tabel 11'!P732/'Tabel 12'!$F732*1000,"nb")</f>
        <v>nb</v>
      </c>
      <c r="R732" s="206">
        <f>IFERROR('Tabel 11'!Q732/'Tabel 12'!$F732*1000,"nb")</f>
        <v>5.0160396617089535</v>
      </c>
      <c r="S732" s="206">
        <f>IFERROR('Tabel 11'!R732/'Tabel 12'!$F732*1000,"nb")</f>
        <v>20.297462817147856</v>
      </c>
      <c r="T732" s="206" t="str">
        <f>IFERROR('Tabel 11'!S732/'Tabel 12'!$F732*1000,"nb")</f>
        <v>nb</v>
      </c>
      <c r="U732" s="206" t="str">
        <f>IFERROR('Tabel 11'!T732/'Tabel 12'!$F732*1000,"nb")</f>
        <v>nb</v>
      </c>
      <c r="V732" s="206" t="str">
        <f>IFERROR('Tabel 11'!U732/'Tabel 12'!$F732*1000,"nb")</f>
        <v>nb</v>
      </c>
      <c r="W732" s="206">
        <f>IFERROR('Tabel 11'!V732/'Tabel 12'!$F732*1000,"nb")</f>
        <v>0</v>
      </c>
      <c r="X732" s="206"/>
      <c r="Y732" s="206">
        <f>IFERROR('Tabel 11'!X732/'Tabel 12'!$F732*1000,"nb")</f>
        <v>0.34995625546806647</v>
      </c>
      <c r="Z732" s="1"/>
    </row>
    <row r="733" spans="1:26" x14ac:dyDescent="0.25">
      <c r="D733" s="1" t="s">
        <v>174</v>
      </c>
      <c r="E733" s="1" t="s">
        <v>175</v>
      </c>
      <c r="F733" s="94">
        <v>18926</v>
      </c>
      <c r="H733" s="206">
        <f>IFERROR('Tabel 11'!G733/'Tabel 12'!$F733*1000,"nb")</f>
        <v>44.647574764873717</v>
      </c>
      <c r="I733" s="206">
        <f>IFERROR('Tabel 11'!H733/'Tabel 12'!$F733*1000,"nb")</f>
        <v>24.780724928669557</v>
      </c>
      <c r="J733" s="206" t="str">
        <f>IFERROR('Tabel 11'!I733/'Tabel 12'!$F733*1000,"nb")</f>
        <v>nb</v>
      </c>
      <c r="K733" s="206" t="str">
        <f>IFERROR('Tabel 11'!J733/'Tabel 12'!$F733*1000,"nb")</f>
        <v>nb</v>
      </c>
      <c r="L733" s="206" t="str">
        <f>IFERROR('Tabel 11'!K733/'Tabel 12'!$F733*1000,"nb")</f>
        <v>nb</v>
      </c>
      <c r="M733" s="206" t="str">
        <f>IFERROR('Tabel 11'!L733/'Tabel 12'!$F733*1000,"nb")</f>
        <v>nb</v>
      </c>
      <c r="N733" s="206" t="str">
        <f>IFERROR('Tabel 11'!M733/'Tabel 12'!$F733*1000,"nb")</f>
        <v>nb</v>
      </c>
      <c r="O733" s="206">
        <f>IFERROR('Tabel 11'!N733/'Tabel 12'!$F733*1000,"nb")</f>
        <v>0</v>
      </c>
      <c r="P733" s="206" t="str">
        <f>IFERROR('Tabel 11'!O733/'Tabel 12'!$F733*1000,"nb")</f>
        <v>nb</v>
      </c>
      <c r="Q733" s="206" t="str">
        <f>IFERROR('Tabel 11'!P733/'Tabel 12'!$F733*1000,"nb")</f>
        <v>nb</v>
      </c>
      <c r="R733" s="206">
        <f>IFERROR('Tabel 11'!Q733/'Tabel 12'!$F733*1000,"nb")</f>
        <v>6.1291345239353268</v>
      </c>
      <c r="S733" s="206">
        <f>IFERROR('Tabel 11'!R733/'Tabel 12'!$F733*1000,"nb")</f>
        <v>13.737715312268836</v>
      </c>
      <c r="T733" s="206" t="str">
        <f>IFERROR('Tabel 11'!S733/'Tabel 12'!$F733*1000,"nb")</f>
        <v>nb</v>
      </c>
      <c r="U733" s="206" t="str">
        <f>IFERROR('Tabel 11'!T733/'Tabel 12'!$F733*1000,"nb")</f>
        <v>nb</v>
      </c>
      <c r="V733" s="206" t="str">
        <f>IFERROR('Tabel 11'!U733/'Tabel 12'!$F733*1000,"nb")</f>
        <v>nb</v>
      </c>
      <c r="W733" s="206">
        <f>IFERROR('Tabel 11'!V733/'Tabel 12'!$F733*1000,"nb")</f>
        <v>0</v>
      </c>
      <c r="X733" s="206"/>
      <c r="Y733" s="206">
        <f>IFERROR('Tabel 11'!X733/'Tabel 12'!$F733*1000,"nb")</f>
        <v>3.0645672619676634</v>
      </c>
      <c r="Z733" s="1"/>
    </row>
    <row r="734" spans="1:26" x14ac:dyDescent="0.25">
      <c r="D734" s="1" t="s">
        <v>580</v>
      </c>
      <c r="E734" s="1" t="s">
        <v>581</v>
      </c>
      <c r="F734" s="94">
        <v>13917</v>
      </c>
      <c r="H734" s="206">
        <f>IFERROR('Tabel 11'!G734/'Tabel 12'!$F734*1000,"nb")</f>
        <v>43.184594380972911</v>
      </c>
      <c r="I734" s="206">
        <f>IFERROR('Tabel 11'!H734/'Tabel 12'!$F734*1000,"nb")</f>
        <v>28.741826543076815</v>
      </c>
      <c r="J734" s="206" t="str">
        <f>IFERROR('Tabel 11'!I734/'Tabel 12'!$F734*1000,"nb")</f>
        <v>nb</v>
      </c>
      <c r="K734" s="206" t="str">
        <f>IFERROR('Tabel 11'!J734/'Tabel 12'!$F734*1000,"nb")</f>
        <v>nb</v>
      </c>
      <c r="L734" s="206" t="str">
        <f>IFERROR('Tabel 11'!K734/'Tabel 12'!$F734*1000,"nb")</f>
        <v>nb</v>
      </c>
      <c r="M734" s="206" t="str">
        <f>IFERROR('Tabel 11'!L734/'Tabel 12'!$F734*1000,"nb")</f>
        <v>nb</v>
      </c>
      <c r="N734" s="206" t="str">
        <f>IFERROR('Tabel 11'!M734/'Tabel 12'!$F734*1000,"nb")</f>
        <v>nb</v>
      </c>
      <c r="O734" s="206">
        <f>IFERROR('Tabel 11'!N734/'Tabel 12'!$F734*1000,"nb")</f>
        <v>3.3053100524538337</v>
      </c>
      <c r="P734" s="206" t="str">
        <f>IFERROR('Tabel 11'!O734/'Tabel 12'!$F734*1000,"nb")</f>
        <v>nb</v>
      </c>
      <c r="Q734" s="206" t="str">
        <f>IFERROR('Tabel 11'!P734/'Tabel 12'!$F734*1000,"nb")</f>
        <v>nb</v>
      </c>
      <c r="R734" s="206">
        <f>IFERROR('Tabel 11'!Q734/'Tabel 12'!$F734*1000,"nb")</f>
        <v>4.7424013796076734</v>
      </c>
      <c r="S734" s="206">
        <f>IFERROR('Tabel 11'!R734/'Tabel 12'!$F734*1000,"nb")</f>
        <v>6.3950564058345902</v>
      </c>
      <c r="T734" s="206" t="str">
        <f>IFERROR('Tabel 11'!S734/'Tabel 12'!$F734*1000,"nb")</f>
        <v>nb</v>
      </c>
      <c r="U734" s="206" t="str">
        <f>IFERROR('Tabel 11'!T734/'Tabel 12'!$F734*1000,"nb")</f>
        <v>nb</v>
      </c>
      <c r="V734" s="206" t="str">
        <f>IFERROR('Tabel 11'!U734/'Tabel 12'!$F734*1000,"nb")</f>
        <v>nb</v>
      </c>
      <c r="W734" s="206">
        <f>IFERROR('Tabel 11'!V734/'Tabel 12'!$F734*1000,"nb")</f>
        <v>0</v>
      </c>
      <c r="X734" s="206"/>
      <c r="Y734" s="206">
        <f>IFERROR('Tabel 11'!X734/'Tabel 12'!$F734*1000,"nb")</f>
        <v>8.9099662283538112</v>
      </c>
      <c r="Z734" s="1"/>
    </row>
    <row r="735" spans="1:26" x14ac:dyDescent="0.25">
      <c r="D735" s="1" t="s">
        <v>481</v>
      </c>
      <c r="E735" s="1" t="s">
        <v>482</v>
      </c>
      <c r="F735" s="94">
        <v>14026</v>
      </c>
      <c r="H735" s="206">
        <f>IFERROR('Tabel 11'!G735/'Tabel 12'!$F735*1000,"nb")</f>
        <v>31.869385427064024</v>
      </c>
      <c r="I735" s="206">
        <f>IFERROR('Tabel 11'!H735/'Tabel 12'!$F735*1000,"nb")</f>
        <v>6.2027662911735355</v>
      </c>
      <c r="J735" s="206" t="str">
        <f>IFERROR('Tabel 11'!I735/'Tabel 12'!$F735*1000,"nb")</f>
        <v>nb</v>
      </c>
      <c r="K735" s="206" t="str">
        <f>IFERROR('Tabel 11'!J735/'Tabel 12'!$F735*1000,"nb")</f>
        <v>nb</v>
      </c>
      <c r="L735" s="206" t="str">
        <f>IFERROR('Tabel 11'!K735/'Tabel 12'!$F735*1000,"nb")</f>
        <v>nb</v>
      </c>
      <c r="M735" s="206" t="str">
        <f>IFERROR('Tabel 11'!L735/'Tabel 12'!$F735*1000,"nb")</f>
        <v>nb</v>
      </c>
      <c r="N735" s="206" t="str">
        <f>IFERROR('Tabel 11'!M735/'Tabel 12'!$F735*1000,"nb")</f>
        <v>nb</v>
      </c>
      <c r="O735" s="206">
        <f>IFERROR('Tabel 11'!N735/'Tabel 12'!$F735*1000,"nb")</f>
        <v>2.0675887637245114</v>
      </c>
      <c r="P735" s="206" t="str">
        <f>IFERROR('Tabel 11'!O735/'Tabel 12'!$F735*1000,"nb")</f>
        <v>nb</v>
      </c>
      <c r="Q735" s="206" t="str">
        <f>IFERROR('Tabel 11'!P735/'Tabel 12'!$F735*1000,"nb")</f>
        <v>nb</v>
      </c>
      <c r="R735" s="206">
        <f>IFERROR('Tabel 11'!Q735/'Tabel 12'!$F735*1000,"nb")</f>
        <v>0.35648082133181236</v>
      </c>
      <c r="S735" s="206">
        <f>IFERROR('Tabel 11'!R735/'Tabel 12'!$F735*1000,"nb")</f>
        <v>23.242549550834163</v>
      </c>
      <c r="T735" s="206" t="str">
        <f>IFERROR('Tabel 11'!S735/'Tabel 12'!$F735*1000,"nb")</f>
        <v>nb</v>
      </c>
      <c r="U735" s="206" t="str">
        <f>IFERROR('Tabel 11'!T735/'Tabel 12'!$F735*1000,"nb")</f>
        <v>nb</v>
      </c>
      <c r="V735" s="206" t="str">
        <f>IFERROR('Tabel 11'!U735/'Tabel 12'!$F735*1000,"nb")</f>
        <v>nb</v>
      </c>
      <c r="W735" s="206">
        <f>IFERROR('Tabel 11'!V735/'Tabel 12'!$F735*1000,"nb")</f>
        <v>0</v>
      </c>
      <c r="X735" s="206"/>
      <c r="Y735" s="206">
        <f>IFERROR('Tabel 11'!X735/'Tabel 12'!$F735*1000,"nb")</f>
        <v>1.212034792528162</v>
      </c>
      <c r="Z735" s="1"/>
    </row>
    <row r="736" spans="1:26" x14ac:dyDescent="0.25">
      <c r="D736" s="1" t="s">
        <v>366</v>
      </c>
      <c r="E736" s="1" t="s">
        <v>367</v>
      </c>
      <c r="F736" s="94">
        <v>10785</v>
      </c>
      <c r="H736" s="206">
        <f>IFERROR('Tabel 11'!G736/'Tabel 12'!$F736*1000,"nb")</f>
        <v>30.31988873435327</v>
      </c>
      <c r="I736" s="206">
        <f>IFERROR('Tabel 11'!H736/'Tabel 12'!$F736*1000,"nb")</f>
        <v>5.8414464534075101</v>
      </c>
      <c r="J736" s="206" t="str">
        <f>IFERROR('Tabel 11'!I736/'Tabel 12'!$F736*1000,"nb")</f>
        <v>nb</v>
      </c>
      <c r="K736" s="206" t="str">
        <f>IFERROR('Tabel 11'!J736/'Tabel 12'!$F736*1000,"nb")</f>
        <v>nb</v>
      </c>
      <c r="L736" s="206" t="str">
        <f>IFERROR('Tabel 11'!K736/'Tabel 12'!$F736*1000,"nb")</f>
        <v>nb</v>
      </c>
      <c r="M736" s="206" t="str">
        <f>IFERROR('Tabel 11'!L736/'Tabel 12'!$F736*1000,"nb")</f>
        <v>nb</v>
      </c>
      <c r="N736" s="206" t="str">
        <f>IFERROR('Tabel 11'!M736/'Tabel 12'!$F736*1000,"nb")</f>
        <v>nb</v>
      </c>
      <c r="O736" s="206">
        <f>IFERROR('Tabel 11'!N736/'Tabel 12'!$F736*1000,"nb")</f>
        <v>2.5034770514603615</v>
      </c>
      <c r="P736" s="206" t="str">
        <f>IFERROR('Tabel 11'!O736/'Tabel 12'!$F736*1000,"nb")</f>
        <v>nb</v>
      </c>
      <c r="Q736" s="206" t="str">
        <f>IFERROR('Tabel 11'!P736/'Tabel 12'!$F736*1000,"nb")</f>
        <v>nb</v>
      </c>
      <c r="R736" s="206">
        <f>IFERROR('Tabel 11'!Q736/'Tabel 12'!$F736*1000,"nb")</f>
        <v>2.8743625405656004</v>
      </c>
      <c r="S736" s="206">
        <f>IFERROR('Tabel 11'!R736/'Tabel 12'!$F736*1000,"nb")</f>
        <v>19.100602688919796</v>
      </c>
      <c r="T736" s="206" t="str">
        <f>IFERROR('Tabel 11'!S736/'Tabel 12'!$F736*1000,"nb")</f>
        <v>nb</v>
      </c>
      <c r="U736" s="206" t="str">
        <f>IFERROR('Tabel 11'!T736/'Tabel 12'!$F736*1000,"nb")</f>
        <v>nb</v>
      </c>
      <c r="V736" s="206" t="str">
        <f>IFERROR('Tabel 11'!U736/'Tabel 12'!$F736*1000,"nb")</f>
        <v>nb</v>
      </c>
      <c r="W736" s="206">
        <f>IFERROR('Tabel 11'!V736/'Tabel 12'!$F736*1000,"nb")</f>
        <v>0</v>
      </c>
      <c r="X736" s="206"/>
      <c r="Y736" s="206">
        <f>IFERROR('Tabel 11'!X736/'Tabel 12'!$F736*1000,"nb")</f>
        <v>40.704682429299957</v>
      </c>
      <c r="Z736" s="1"/>
    </row>
    <row r="737" spans="1:26" x14ac:dyDescent="0.25">
      <c r="D737" s="1" t="s">
        <v>372</v>
      </c>
      <c r="E737" s="1" t="s">
        <v>373</v>
      </c>
      <c r="F737" s="94">
        <v>12436</v>
      </c>
      <c r="H737" s="206">
        <f>IFERROR('Tabel 11'!G737/'Tabel 12'!$F737*1000,"nb")</f>
        <v>47.442907687359281</v>
      </c>
      <c r="I737" s="206">
        <f>IFERROR('Tabel 11'!H737/'Tabel 12'!$F737*1000,"nb")</f>
        <v>6.5133483435188166</v>
      </c>
      <c r="J737" s="206" t="str">
        <f>IFERROR('Tabel 11'!I737/'Tabel 12'!$F737*1000,"nb")</f>
        <v>nb</v>
      </c>
      <c r="K737" s="206" t="str">
        <f>IFERROR('Tabel 11'!J737/'Tabel 12'!$F737*1000,"nb")</f>
        <v>nb</v>
      </c>
      <c r="L737" s="206" t="str">
        <f>IFERROR('Tabel 11'!K737/'Tabel 12'!$F737*1000,"nb")</f>
        <v>nb</v>
      </c>
      <c r="M737" s="206" t="str">
        <f>IFERROR('Tabel 11'!L737/'Tabel 12'!$F737*1000,"nb")</f>
        <v>nb</v>
      </c>
      <c r="N737" s="206" t="str">
        <f>IFERROR('Tabel 11'!M737/'Tabel 12'!$F737*1000,"nb")</f>
        <v>nb</v>
      </c>
      <c r="O737" s="206">
        <f>IFERROR('Tabel 11'!N737/'Tabel 12'!$F737*1000,"nb")</f>
        <v>18.977163074943714</v>
      </c>
      <c r="P737" s="206" t="str">
        <f>IFERROR('Tabel 11'!O737/'Tabel 12'!$F737*1000,"nb")</f>
        <v>nb</v>
      </c>
      <c r="Q737" s="206" t="str">
        <f>IFERROR('Tabel 11'!P737/'Tabel 12'!$F737*1000,"nb")</f>
        <v>nb</v>
      </c>
      <c r="R737" s="206">
        <f>IFERROR('Tabel 11'!Q737/'Tabel 12'!$F737*1000,"nb")</f>
        <v>3.8597619813444837</v>
      </c>
      <c r="S737" s="206">
        <f>IFERROR('Tabel 11'!R737/'Tabel 12'!$F737*1000,"nb")</f>
        <v>18.092634287552265</v>
      </c>
      <c r="T737" s="206" t="str">
        <f>IFERROR('Tabel 11'!S737/'Tabel 12'!$F737*1000,"nb")</f>
        <v>nb</v>
      </c>
      <c r="U737" s="206" t="str">
        <f>IFERROR('Tabel 11'!T737/'Tabel 12'!$F737*1000,"nb")</f>
        <v>nb</v>
      </c>
      <c r="V737" s="206" t="str">
        <f>IFERROR('Tabel 11'!U737/'Tabel 12'!$F737*1000,"nb")</f>
        <v>nb</v>
      </c>
      <c r="W737" s="206">
        <f>IFERROR('Tabel 11'!V737/'Tabel 12'!$F737*1000,"nb")</f>
        <v>0</v>
      </c>
      <c r="X737" s="206"/>
      <c r="Y737" s="206">
        <f>IFERROR('Tabel 11'!X737/'Tabel 12'!$F737*1000,"nb")</f>
        <v>0</v>
      </c>
      <c r="Z737" s="1"/>
    </row>
    <row r="738" spans="1:26" x14ac:dyDescent="0.25">
      <c r="D738" s="1" t="s">
        <v>376</v>
      </c>
      <c r="E738" s="1" t="s">
        <v>377</v>
      </c>
      <c r="F738" s="94">
        <v>10939</v>
      </c>
      <c r="H738" s="206">
        <f>IFERROR('Tabel 11'!G738/'Tabel 12'!$F738*1000,"nb")</f>
        <v>43.331200292531314</v>
      </c>
      <c r="I738" s="206">
        <f>IFERROR('Tabel 11'!H738/'Tabel 12'!$F738*1000,"nb")</f>
        <v>15.175061705823202</v>
      </c>
      <c r="J738" s="206" t="str">
        <f>IFERROR('Tabel 11'!I738/'Tabel 12'!$F738*1000,"nb")</f>
        <v>nb</v>
      </c>
      <c r="K738" s="206" t="str">
        <f>IFERROR('Tabel 11'!J738/'Tabel 12'!$F738*1000,"nb")</f>
        <v>nb</v>
      </c>
      <c r="L738" s="206" t="str">
        <f>IFERROR('Tabel 11'!K738/'Tabel 12'!$F738*1000,"nb")</f>
        <v>nb</v>
      </c>
      <c r="M738" s="206" t="str">
        <f>IFERROR('Tabel 11'!L738/'Tabel 12'!$F738*1000,"nb")</f>
        <v>nb</v>
      </c>
      <c r="N738" s="206" t="str">
        <f>IFERROR('Tabel 11'!M738/'Tabel 12'!$F738*1000,"nb")</f>
        <v>nb</v>
      </c>
      <c r="O738" s="206">
        <f>IFERROR('Tabel 11'!N738/'Tabel 12'!$F738*1000,"nb")</f>
        <v>1.7369046530761496</v>
      </c>
      <c r="P738" s="206" t="str">
        <f>IFERROR('Tabel 11'!O738/'Tabel 12'!$F738*1000,"nb")</f>
        <v>nb</v>
      </c>
      <c r="Q738" s="206" t="str">
        <f>IFERROR('Tabel 11'!P738/'Tabel 12'!$F738*1000,"nb")</f>
        <v>nb</v>
      </c>
      <c r="R738" s="206">
        <f>IFERROR('Tabel 11'!Q738/'Tabel 12'!$F738*1000,"nb")</f>
        <v>3.5652253405247283</v>
      </c>
      <c r="S738" s="206">
        <f>IFERROR('Tabel 11'!R738/'Tabel 12'!$F738*1000,"nb")</f>
        <v>22.854008593107231</v>
      </c>
      <c r="T738" s="206" t="str">
        <f>IFERROR('Tabel 11'!S738/'Tabel 12'!$F738*1000,"nb")</f>
        <v>nb</v>
      </c>
      <c r="U738" s="206" t="str">
        <f>IFERROR('Tabel 11'!T738/'Tabel 12'!$F738*1000,"nb")</f>
        <v>nb</v>
      </c>
      <c r="V738" s="206" t="str">
        <f>IFERROR('Tabel 11'!U738/'Tabel 12'!$F738*1000,"nb")</f>
        <v>nb</v>
      </c>
      <c r="W738" s="206">
        <f>IFERROR('Tabel 11'!V738/'Tabel 12'!$F738*1000,"nb")</f>
        <v>0</v>
      </c>
      <c r="X738" s="206"/>
      <c r="Y738" s="206">
        <f>IFERROR('Tabel 11'!X738/'Tabel 12'!$F738*1000,"nb")</f>
        <v>0.45708017186214467</v>
      </c>
      <c r="Z738" s="1"/>
    </row>
    <row r="739" spans="1:26" x14ac:dyDescent="0.25">
      <c r="D739" s="1" t="s">
        <v>380</v>
      </c>
      <c r="E739" s="1" t="s">
        <v>381</v>
      </c>
      <c r="F739" s="94">
        <v>19368</v>
      </c>
      <c r="H739" s="206">
        <f>IFERROR('Tabel 11'!G739/'Tabel 12'!$F739*1000,"nb")</f>
        <v>42.02808756712102</v>
      </c>
      <c r="I739" s="206">
        <f>IFERROR('Tabel 11'!H739/'Tabel 12'!$F739*1000,"nb")</f>
        <v>13.372573316811236</v>
      </c>
      <c r="J739" s="206" t="str">
        <f>IFERROR('Tabel 11'!I739/'Tabel 12'!$F739*1000,"nb")</f>
        <v>nb</v>
      </c>
      <c r="K739" s="206" t="str">
        <f>IFERROR('Tabel 11'!J739/'Tabel 12'!$F739*1000,"nb")</f>
        <v>nb</v>
      </c>
      <c r="L739" s="206" t="str">
        <f>IFERROR('Tabel 11'!K739/'Tabel 12'!$F739*1000,"nb")</f>
        <v>nb</v>
      </c>
      <c r="M739" s="206" t="str">
        <f>IFERROR('Tabel 11'!L739/'Tabel 12'!$F739*1000,"nb")</f>
        <v>nb</v>
      </c>
      <c r="N739" s="206" t="str">
        <f>IFERROR('Tabel 11'!M739/'Tabel 12'!$F739*1000,"nb")</f>
        <v>nb</v>
      </c>
      <c r="O739" s="206">
        <f>IFERROR('Tabel 11'!N739/'Tabel 12'!$F739*1000,"nb")</f>
        <v>3.872366790582404</v>
      </c>
      <c r="P739" s="206" t="str">
        <f>IFERROR('Tabel 11'!O739/'Tabel 12'!$F739*1000,"nb")</f>
        <v>nb</v>
      </c>
      <c r="Q739" s="206" t="str">
        <f>IFERROR('Tabel 11'!P739/'Tabel 12'!$F739*1000,"nb")</f>
        <v>nb</v>
      </c>
      <c r="R739" s="206">
        <f>IFERROR('Tabel 11'!Q739/'Tabel 12'!$F739*1000,"nb")</f>
        <v>4.8533663775299463</v>
      </c>
      <c r="S739" s="206">
        <f>IFERROR('Tabel 11'!R739/'Tabel 12'!$F739*1000,"nb")</f>
        <v>19.92978108219744</v>
      </c>
      <c r="T739" s="206" t="str">
        <f>IFERROR('Tabel 11'!S739/'Tabel 12'!$F739*1000,"nb")</f>
        <v>nb</v>
      </c>
      <c r="U739" s="206" t="str">
        <f>IFERROR('Tabel 11'!T739/'Tabel 12'!$F739*1000,"nb")</f>
        <v>nb</v>
      </c>
      <c r="V739" s="206" t="str">
        <f>IFERROR('Tabel 11'!U739/'Tabel 12'!$F739*1000,"nb")</f>
        <v>nb</v>
      </c>
      <c r="W739" s="206">
        <f>IFERROR('Tabel 11'!V739/'Tabel 12'!$F739*1000,"nb")</f>
        <v>0</v>
      </c>
      <c r="X739" s="206"/>
      <c r="Y739" s="206">
        <f>IFERROR('Tabel 11'!X739/'Tabel 12'!$F739*1000,"nb")</f>
        <v>4.904997934737712</v>
      </c>
      <c r="Z739" s="1"/>
    </row>
    <row r="740" spans="1:26" x14ac:dyDescent="0.25">
      <c r="D740" s="1" t="s">
        <v>257</v>
      </c>
      <c r="E740" s="1" t="s">
        <v>258</v>
      </c>
      <c r="F740" s="94">
        <v>16921</v>
      </c>
      <c r="H740" s="206">
        <f>IFERROR('Tabel 11'!G740/'Tabel 12'!$F740*1000,"nb")</f>
        <v>47.810413096152708</v>
      </c>
      <c r="I740" s="206">
        <f>IFERROR('Tabel 11'!H740/'Tabel 12'!$F740*1000,"nb")</f>
        <v>16.902074345487858</v>
      </c>
      <c r="J740" s="206" t="str">
        <f>IFERROR('Tabel 11'!I740/'Tabel 12'!$F740*1000,"nb")</f>
        <v>nb</v>
      </c>
      <c r="K740" s="206" t="str">
        <f>IFERROR('Tabel 11'!J740/'Tabel 12'!$F740*1000,"nb")</f>
        <v>nb</v>
      </c>
      <c r="L740" s="206" t="str">
        <f>IFERROR('Tabel 11'!K740/'Tabel 12'!$F740*1000,"nb")</f>
        <v>nb</v>
      </c>
      <c r="M740" s="206" t="str">
        <f>IFERROR('Tabel 11'!L740/'Tabel 12'!$F740*1000,"nb")</f>
        <v>nb</v>
      </c>
      <c r="N740" s="206" t="str">
        <f>IFERROR('Tabel 11'!M740/'Tabel 12'!$F740*1000,"nb")</f>
        <v>nb</v>
      </c>
      <c r="O740" s="206">
        <f>IFERROR('Tabel 11'!N740/'Tabel 12'!$F740*1000,"nb")</f>
        <v>1.8320430234619705</v>
      </c>
      <c r="P740" s="206" t="str">
        <f>IFERROR('Tabel 11'!O740/'Tabel 12'!$F740*1000,"nb")</f>
        <v>nb</v>
      </c>
      <c r="Q740" s="206" t="str">
        <f>IFERROR('Tabel 11'!P740/'Tabel 12'!$F740*1000,"nb")</f>
        <v>nb</v>
      </c>
      <c r="R740" s="206">
        <f>IFERROR('Tabel 11'!Q740/'Tabel 12'!$F740*1000,"nb")</f>
        <v>3.2503989125938184</v>
      </c>
      <c r="S740" s="206">
        <f>IFERROR('Tabel 11'!R740/'Tabel 12'!$F740*1000,"nb")</f>
        <v>25.825896814609067</v>
      </c>
      <c r="T740" s="206" t="str">
        <f>IFERROR('Tabel 11'!S740/'Tabel 12'!$F740*1000,"nb")</f>
        <v>nb</v>
      </c>
      <c r="U740" s="206" t="str">
        <f>IFERROR('Tabel 11'!T740/'Tabel 12'!$F740*1000,"nb")</f>
        <v>nb</v>
      </c>
      <c r="V740" s="206" t="str">
        <f>IFERROR('Tabel 11'!U740/'Tabel 12'!$F740*1000,"nb")</f>
        <v>nb</v>
      </c>
      <c r="W740" s="206">
        <f>IFERROR('Tabel 11'!V740/'Tabel 12'!$F740*1000,"nb")</f>
        <v>0</v>
      </c>
      <c r="X740" s="206"/>
      <c r="Y740" s="206">
        <f>IFERROR('Tabel 11'!X740/'Tabel 12'!$F740*1000,"nb")</f>
        <v>5.5552272324330714</v>
      </c>
      <c r="Z740" s="1"/>
    </row>
    <row r="741" spans="1:26" x14ac:dyDescent="0.25">
      <c r="D741" s="1" t="s">
        <v>261</v>
      </c>
      <c r="E741" s="1" t="s">
        <v>262</v>
      </c>
      <c r="F741" s="94">
        <v>18828</v>
      </c>
      <c r="H741" s="206">
        <f>IFERROR('Tabel 11'!G741/'Tabel 12'!$F741*1000,"nb")</f>
        <v>27.246653919694072</v>
      </c>
      <c r="I741" s="206">
        <f>IFERROR('Tabel 11'!H741/'Tabel 12'!$F741*1000,"nb")</f>
        <v>7.8606330996388358</v>
      </c>
      <c r="J741" s="206" t="str">
        <f>IFERROR('Tabel 11'!I741/'Tabel 12'!$F741*1000,"nb")</f>
        <v>nb</v>
      </c>
      <c r="K741" s="206" t="str">
        <f>IFERROR('Tabel 11'!J741/'Tabel 12'!$F741*1000,"nb")</f>
        <v>nb</v>
      </c>
      <c r="L741" s="206" t="str">
        <f>IFERROR('Tabel 11'!K741/'Tabel 12'!$F741*1000,"nb")</f>
        <v>nb</v>
      </c>
      <c r="M741" s="206" t="str">
        <f>IFERROR('Tabel 11'!L741/'Tabel 12'!$F741*1000,"nb")</f>
        <v>nb</v>
      </c>
      <c r="N741" s="206" t="str">
        <f>IFERROR('Tabel 11'!M741/'Tabel 12'!$F741*1000,"nb")</f>
        <v>nb</v>
      </c>
      <c r="O741" s="206">
        <f>IFERROR('Tabel 11'!N741/'Tabel 12'!$F741*1000,"nb")</f>
        <v>0.31867431485022307</v>
      </c>
      <c r="P741" s="206" t="str">
        <f>IFERROR('Tabel 11'!O741/'Tabel 12'!$F741*1000,"nb")</f>
        <v>nb</v>
      </c>
      <c r="Q741" s="206" t="str">
        <f>IFERROR('Tabel 11'!P741/'Tabel 12'!$F741*1000,"nb")</f>
        <v>nb</v>
      </c>
      <c r="R741" s="206">
        <f>IFERROR('Tabel 11'!Q741/'Tabel 12'!$F741*1000,"nb")</f>
        <v>0.15933715742511154</v>
      </c>
      <c r="S741" s="206">
        <f>IFERROR('Tabel 11'!R741/'Tabel 12'!$F741*1000,"nb")</f>
        <v>18.908009347779902</v>
      </c>
      <c r="T741" s="206" t="str">
        <f>IFERROR('Tabel 11'!S741/'Tabel 12'!$F741*1000,"nb")</f>
        <v>nb</v>
      </c>
      <c r="U741" s="206" t="str">
        <f>IFERROR('Tabel 11'!T741/'Tabel 12'!$F741*1000,"nb")</f>
        <v>nb</v>
      </c>
      <c r="V741" s="206" t="str">
        <f>IFERROR('Tabel 11'!U741/'Tabel 12'!$F741*1000,"nb")</f>
        <v>nb</v>
      </c>
      <c r="W741" s="206">
        <f>IFERROR('Tabel 11'!V741/'Tabel 12'!$F741*1000,"nb")</f>
        <v>0</v>
      </c>
      <c r="X741" s="206"/>
      <c r="Y741" s="206">
        <f>IFERROR('Tabel 11'!X741/'Tabel 12'!$F741*1000,"nb")</f>
        <v>2.708731676226896</v>
      </c>
      <c r="Z741" s="1"/>
    </row>
    <row r="742" spans="1:26" x14ac:dyDescent="0.25">
      <c r="D742" s="1" t="s">
        <v>388</v>
      </c>
      <c r="E742" s="1" t="s">
        <v>389</v>
      </c>
      <c r="F742" s="94">
        <v>11664</v>
      </c>
      <c r="H742" s="206">
        <f>IFERROR('Tabel 11'!G742/'Tabel 12'!$F742*1000,"nb")</f>
        <v>32.8360768175583</v>
      </c>
      <c r="I742" s="206">
        <f>IFERROR('Tabel 11'!H742/'Tabel 12'!$F742*1000,"nb")</f>
        <v>10.116598079561042</v>
      </c>
      <c r="J742" s="206" t="str">
        <f>IFERROR('Tabel 11'!I742/'Tabel 12'!$F742*1000,"nb")</f>
        <v>nb</v>
      </c>
      <c r="K742" s="206" t="str">
        <f>IFERROR('Tabel 11'!J742/'Tabel 12'!$F742*1000,"nb")</f>
        <v>nb</v>
      </c>
      <c r="L742" s="206" t="str">
        <f>IFERROR('Tabel 11'!K742/'Tabel 12'!$F742*1000,"nb")</f>
        <v>nb</v>
      </c>
      <c r="M742" s="206" t="str">
        <f>IFERROR('Tabel 11'!L742/'Tabel 12'!$F742*1000,"nb")</f>
        <v>nb</v>
      </c>
      <c r="N742" s="206" t="str">
        <f>IFERROR('Tabel 11'!M742/'Tabel 12'!$F742*1000,"nb")</f>
        <v>nb</v>
      </c>
      <c r="O742" s="206">
        <f>IFERROR('Tabel 11'!N742/'Tabel 12'!$F742*1000,"nb")</f>
        <v>0</v>
      </c>
      <c r="P742" s="206" t="str">
        <f>IFERROR('Tabel 11'!O742/'Tabel 12'!$F742*1000,"nb")</f>
        <v>nb</v>
      </c>
      <c r="Q742" s="206" t="str">
        <f>IFERROR('Tabel 11'!P742/'Tabel 12'!$F742*1000,"nb")</f>
        <v>nb</v>
      </c>
      <c r="R742" s="206">
        <f>IFERROR('Tabel 11'!Q742/'Tabel 12'!$F742*1000,"nb")</f>
        <v>22.205075445816188</v>
      </c>
      <c r="S742" s="206">
        <f>IFERROR('Tabel 11'!R742/'Tabel 12'!$F742*1000,"nb")</f>
        <v>0.51440329218106995</v>
      </c>
      <c r="T742" s="206" t="str">
        <f>IFERROR('Tabel 11'!S742/'Tabel 12'!$F742*1000,"nb")</f>
        <v>nb</v>
      </c>
      <c r="U742" s="206" t="str">
        <f>IFERROR('Tabel 11'!T742/'Tabel 12'!$F742*1000,"nb")</f>
        <v>nb</v>
      </c>
      <c r="V742" s="206" t="str">
        <f>IFERROR('Tabel 11'!U742/'Tabel 12'!$F742*1000,"nb")</f>
        <v>nb</v>
      </c>
      <c r="W742" s="206">
        <f>IFERROR('Tabel 11'!V742/'Tabel 12'!$F742*1000,"nb")</f>
        <v>0</v>
      </c>
      <c r="X742" s="206"/>
      <c r="Y742" s="206">
        <f>IFERROR('Tabel 11'!X742/'Tabel 12'!$F742*1000,"nb")</f>
        <v>1.371742112482853</v>
      </c>
      <c r="Z742" s="1"/>
    </row>
    <row r="743" spans="1:26" s="11" customFormat="1" x14ac:dyDescent="0.25">
      <c r="A743" s="10"/>
      <c r="B743" s="10"/>
      <c r="C743" s="10" t="s">
        <v>811</v>
      </c>
      <c r="D743" s="10"/>
      <c r="E743" s="10"/>
      <c r="F743" s="95">
        <v>164955</v>
      </c>
      <c r="G743" s="10"/>
      <c r="H743" s="207">
        <f>IFERROR('Tabel 11'!G743/'Tabel 12'!$F743*1000,"nb")</f>
        <v>38.39228880603801</v>
      </c>
      <c r="I743" s="207">
        <f>IFERROR('Tabel 11'!H743/'Tabel 12'!$F743*1000,"nb")</f>
        <v>12.870176714861628</v>
      </c>
      <c r="J743" s="207">
        <f>IFERROR('Tabel 11'!I743/'Tabel 12'!$F743*1000,"nb")</f>
        <v>3.7876996756691224</v>
      </c>
      <c r="K743" s="207">
        <f>IFERROR('Tabel 11'!J743/'Tabel 12'!$F743*1000,"nb")</f>
        <v>0.73353338789366795</v>
      </c>
      <c r="L743" s="207">
        <f>IFERROR('Tabel 11'!K743/'Tabel 12'!$F743*1000,"nb")</f>
        <v>3.7495074414234186</v>
      </c>
      <c r="M743" s="207">
        <f>IFERROR('Tabel 11'!L743/'Tabel 12'!$F743*1000,"nb")</f>
        <v>0.15276893698281349</v>
      </c>
      <c r="N743" s="207">
        <f>IFERROR('Tabel 11'!M743/'Tabel 12'!$F743*1000,"nb")</f>
        <v>4.4472734988330158</v>
      </c>
      <c r="O743" s="207">
        <f>IFERROR('Tabel 11'!N743/'Tabel 12'!$F743*1000,"nb")</f>
        <v>3.1463126307174685</v>
      </c>
      <c r="P743" s="207">
        <f>IFERROR('Tabel 11'!O743/'Tabel 12'!$F743*1000,"nb")</f>
        <v>2.3036585735503619</v>
      </c>
      <c r="Q743" s="207">
        <f>IFERROR('Tabel 11'!P743/'Tabel 12'!$F743*1000,"nb")</f>
        <v>0.84265405716710617</v>
      </c>
      <c r="R743" s="207">
        <f>IFERROR('Tabel 11'!Q743/'Tabel 12'!$F743*1000,"nb")</f>
        <v>4.8619320420720804</v>
      </c>
      <c r="S743" s="207">
        <f>IFERROR('Tabel 11'!R743/'Tabel 12'!$F743*1000,"nb")</f>
        <v>17.51386741838683</v>
      </c>
      <c r="T743" s="207">
        <f>IFERROR('Tabel 11'!S743/'Tabel 12'!$F743*1000,"nb")</f>
        <v>15.770967839713862</v>
      </c>
      <c r="U743" s="207">
        <f>IFERROR('Tabel 11'!T743/'Tabel 12'!$F743*1000,"nb")</f>
        <v>0.40495892819253732</v>
      </c>
      <c r="V743" s="207">
        <f>IFERROR('Tabel 11'!U743/'Tabel 12'!$F743*1000,"nb")</f>
        <v>1.3385468764208419</v>
      </c>
      <c r="W743" s="207">
        <f>IFERROR('Tabel 11'!V743/'Tabel 12'!$F743*1000,"nb")</f>
        <v>0</v>
      </c>
      <c r="X743" s="207"/>
      <c r="Y743" s="207">
        <f>IFERROR('Tabel 11'!X743/'Tabel 12'!$F743*1000,"nb")</f>
        <v>5.4863447606923099</v>
      </c>
      <c r="Z743" s="10"/>
    </row>
    <row r="744" spans="1:26" s="8" customFormat="1" x14ac:dyDescent="0.25">
      <c r="A744" s="7"/>
      <c r="B744" s="7" t="s">
        <v>770</v>
      </c>
      <c r="C744" s="7"/>
      <c r="D744" s="7"/>
      <c r="E744" s="7"/>
      <c r="F744" s="96">
        <v>980133</v>
      </c>
      <c r="G744" s="7"/>
      <c r="H744" s="208">
        <f>IFERROR('Tabel 11'!G744/'Tabel 12'!$F744*1000,"nb")</f>
        <v>50.811471504377465</v>
      </c>
      <c r="I744" s="208">
        <f>IFERROR('Tabel 11'!H744/'Tabel 12'!$F744*1000,"nb")</f>
        <v>17.787381916535818</v>
      </c>
      <c r="J744" s="208">
        <f>IFERROR('Tabel 11'!I744/'Tabel 12'!$F744*1000,"nb")</f>
        <v>5.0040147612619919</v>
      </c>
      <c r="K744" s="208">
        <f>IFERROR('Tabel 11'!J744/'Tabel 12'!$F744*1000,"nb")</f>
        <v>1.0525102205517005</v>
      </c>
      <c r="L744" s="208">
        <f>IFERROR('Tabel 11'!K744/'Tabel 12'!$F744*1000,"nb")</f>
        <v>5.1617484565870138</v>
      </c>
      <c r="M744" s="208">
        <f>IFERROR('Tabel 11'!L744/'Tabel 12'!$F744*1000,"nb")</f>
        <v>0.20119718446374113</v>
      </c>
      <c r="N744" s="208">
        <f>IFERROR('Tabel 11'!M744/'Tabel 12'!$F744*1000,"nb")</f>
        <v>6.368217374580798</v>
      </c>
      <c r="O744" s="208">
        <f>IFERROR('Tabel 11'!N744/'Tabel 12'!$F744*1000,"nb")</f>
        <v>5.971638542932439</v>
      </c>
      <c r="P744" s="208">
        <f>IFERROR('Tabel 11'!O744/'Tabel 12'!$F744*1000,"nb")</f>
        <v>4.4473556139829986</v>
      </c>
      <c r="Q744" s="208">
        <f>IFERROR('Tabel 11'!P744/'Tabel 12'!$F744*1000,"nb")</f>
        <v>1.5242829289494382</v>
      </c>
      <c r="R744" s="208">
        <f>IFERROR('Tabel 11'!Q744/'Tabel 12'!$F744*1000,"nb")</f>
        <v>6.9786447349492366</v>
      </c>
      <c r="S744" s="208">
        <f>IFERROR('Tabel 11'!R744/'Tabel 12'!$F744*1000,"nb")</f>
        <v>20.073806309959974</v>
      </c>
      <c r="T744" s="208">
        <f>IFERROR('Tabel 11'!S744/'Tabel 12'!$F744*1000,"nb")</f>
        <v>18.091932421416274</v>
      </c>
      <c r="U744" s="208">
        <f>IFERROR('Tabel 11'!T744/'Tabel 12'!$F744*1000,"nb")</f>
        <v>0.46279433505452838</v>
      </c>
      <c r="V744" s="208">
        <f>IFERROR('Tabel 11'!U744/'Tabel 12'!$F744*1000,"nb")</f>
        <v>1.5191815804589788</v>
      </c>
      <c r="W744" s="208">
        <f>IFERROR('Tabel 11'!V744/'Tabel 12'!$F744*1000,"nb")</f>
        <v>0.77948604934228305</v>
      </c>
      <c r="X744" s="208"/>
      <c r="Y744" s="208">
        <f>IFERROR('Tabel 11'!X744/'Tabel 12'!$F744*1000,"nb")</f>
        <v>6.604205755749474</v>
      </c>
      <c r="Z744" s="7"/>
    </row>
    <row r="745" spans="1:26" x14ac:dyDescent="0.25">
      <c r="B745" s="1">
        <v>7</v>
      </c>
      <c r="C745" s="1" t="s">
        <v>808</v>
      </c>
      <c r="D745" s="1" t="s">
        <v>547</v>
      </c>
      <c r="E745" s="1" t="s">
        <v>548</v>
      </c>
      <c r="F745" s="94">
        <v>9247</v>
      </c>
      <c r="H745" s="206">
        <f>IFERROR('Tabel 11'!G745/'Tabel 12'!$F745*1000,"nb")</f>
        <v>35.687249918892611</v>
      </c>
      <c r="I745" s="206">
        <f>IFERROR('Tabel 11'!H745/'Tabel 12'!$F745*1000,"nb")</f>
        <v>5.9478749864821019</v>
      </c>
      <c r="J745" s="206">
        <f>IFERROR('Tabel 11'!I745/'Tabel 12'!$F745*1000,"nb")</f>
        <v>0</v>
      </c>
      <c r="K745" s="206">
        <f>IFERROR('Tabel 11'!J745/'Tabel 12'!$F745*1000,"nb")</f>
        <v>0</v>
      </c>
      <c r="L745" s="206">
        <f>IFERROR('Tabel 11'!K745/'Tabel 12'!$F745*1000,"nb")</f>
        <v>0</v>
      </c>
      <c r="M745" s="206">
        <f>IFERROR('Tabel 11'!L745/'Tabel 12'!$F745*1000,"nb")</f>
        <v>0</v>
      </c>
      <c r="N745" s="206">
        <f>IFERROR('Tabel 11'!M745/'Tabel 12'!$F745*1000,"nb")</f>
        <v>5.9478749864821019</v>
      </c>
      <c r="O745" s="206">
        <f>IFERROR('Tabel 11'!N745/'Tabel 12'!$F745*1000,"nb")</f>
        <v>0</v>
      </c>
      <c r="P745" s="206">
        <f>IFERROR('Tabel 11'!O745/'Tabel 12'!$F745*1000,"nb")</f>
        <v>0</v>
      </c>
      <c r="Q745" s="206">
        <f>IFERROR('Tabel 11'!P745/'Tabel 12'!$F745*1000,"nb")</f>
        <v>0</v>
      </c>
      <c r="R745" s="206">
        <f>IFERROR('Tabel 11'!Q745/'Tabel 12'!$F745*1000,"nb")</f>
        <v>0</v>
      </c>
      <c r="S745" s="206">
        <f>IFERROR('Tabel 11'!R745/'Tabel 12'!$F745*1000,"nb")</f>
        <v>29.739374932410513</v>
      </c>
      <c r="T745" s="206">
        <f>IFERROR('Tabel 11'!S745/'Tabel 12'!$F745*1000,"nb")</f>
        <v>29.198659024548505</v>
      </c>
      <c r="U745" s="206">
        <f>IFERROR('Tabel 11'!T745/'Tabel 12'!$F745*1000,"nb")</f>
        <v>0.54071590786200929</v>
      </c>
      <c r="V745" s="206">
        <f>IFERROR('Tabel 11'!U745/'Tabel 12'!$F745*1000,"nb")</f>
        <v>0</v>
      </c>
      <c r="W745" s="206">
        <f>IFERROR('Tabel 11'!V745/'Tabel 12'!$F745*1000,"nb")</f>
        <v>0</v>
      </c>
      <c r="X745" s="206"/>
      <c r="Y745" s="206">
        <f>IFERROR('Tabel 11'!X745/'Tabel 12'!$F745*1000,"nb")</f>
        <v>0.43257272628960741</v>
      </c>
      <c r="Z745" s="1"/>
    </row>
    <row r="746" spans="1:26" x14ac:dyDescent="0.25">
      <c r="D746" s="1" t="s">
        <v>555</v>
      </c>
      <c r="E746" s="1" t="s">
        <v>556</v>
      </c>
      <c r="F746" s="94">
        <v>5444</v>
      </c>
      <c r="H746" s="206">
        <f>IFERROR('Tabel 11'!G746/'Tabel 12'!$F746*1000,"nb")</f>
        <v>19.28728875826598</v>
      </c>
      <c r="I746" s="206">
        <f>IFERROR('Tabel 11'!H746/'Tabel 12'!$F746*1000,"nb")</f>
        <v>4.7759000734753858</v>
      </c>
      <c r="J746" s="206">
        <f>IFERROR('Tabel 11'!I746/'Tabel 12'!$F746*1000,"nb")</f>
        <v>4.4085231447465096</v>
      </c>
      <c r="K746" s="206">
        <f>IFERROR('Tabel 11'!J746/'Tabel 12'!$F746*1000,"nb")</f>
        <v>0</v>
      </c>
      <c r="L746" s="206">
        <f>IFERROR('Tabel 11'!K746/'Tabel 12'!$F746*1000,"nb")</f>
        <v>0</v>
      </c>
      <c r="M746" s="206">
        <f>IFERROR('Tabel 11'!L746/'Tabel 12'!$F746*1000,"nb")</f>
        <v>0</v>
      </c>
      <c r="N746" s="206">
        <f>IFERROR('Tabel 11'!M746/'Tabel 12'!$F746*1000,"nb")</f>
        <v>0.36737692872887578</v>
      </c>
      <c r="O746" s="206">
        <f>IFERROR('Tabel 11'!N746/'Tabel 12'!$F746*1000,"nb")</f>
        <v>0</v>
      </c>
      <c r="P746" s="206">
        <f>IFERROR('Tabel 11'!O746/'Tabel 12'!$F746*1000,"nb")</f>
        <v>0</v>
      </c>
      <c r="Q746" s="206">
        <f>IFERROR('Tabel 11'!P746/'Tabel 12'!$F746*1000,"nb")</f>
        <v>0</v>
      </c>
      <c r="R746" s="206">
        <f>IFERROR('Tabel 11'!Q746/'Tabel 12'!$F746*1000,"nb")</f>
        <v>1.8368846436443791</v>
      </c>
      <c r="S746" s="206">
        <f>IFERROR('Tabel 11'!R746/'Tabel 12'!$F746*1000,"nb")</f>
        <v>12.674504041146216</v>
      </c>
      <c r="T746" s="206">
        <f>IFERROR('Tabel 11'!S746/'Tabel 12'!$F746*1000,"nb")</f>
        <v>12.674504041146216</v>
      </c>
      <c r="U746" s="206">
        <f>IFERROR('Tabel 11'!T746/'Tabel 12'!$F746*1000,"nb")</f>
        <v>0</v>
      </c>
      <c r="V746" s="206">
        <f>IFERROR('Tabel 11'!U746/'Tabel 12'!$F746*1000,"nb")</f>
        <v>0</v>
      </c>
      <c r="W746" s="206">
        <f>IFERROR('Tabel 11'!V746/'Tabel 12'!$F746*1000,"nb")</f>
        <v>0</v>
      </c>
      <c r="X746" s="206"/>
      <c r="Y746" s="206">
        <f>IFERROR('Tabel 11'!X746/'Tabel 12'!$F746*1000,"nb")</f>
        <v>0.18368846436443789</v>
      </c>
      <c r="Z746" s="1"/>
    </row>
    <row r="747" spans="1:26" x14ac:dyDescent="0.25">
      <c r="D747" s="1" t="s">
        <v>441</v>
      </c>
      <c r="E747" s="1" t="s">
        <v>442</v>
      </c>
      <c r="F747" s="94">
        <v>9735</v>
      </c>
      <c r="H747" s="206">
        <f>IFERROR('Tabel 11'!G747/'Tabel 12'!$F747*1000,"nb")</f>
        <v>118.84951206985104</v>
      </c>
      <c r="I747" s="206">
        <f>IFERROR('Tabel 11'!H747/'Tabel 12'!$F747*1000,"nb")</f>
        <v>103.74935798664613</v>
      </c>
      <c r="J747" s="206">
        <f>IFERROR('Tabel 11'!I747/'Tabel 12'!$F747*1000,"nb")</f>
        <v>49.203903441191578</v>
      </c>
      <c r="K747" s="206">
        <f>IFERROR('Tabel 11'!J747/'Tabel 12'!$F747*1000,"nb")</f>
        <v>0.71905495634309191</v>
      </c>
      <c r="L747" s="206">
        <f>IFERROR('Tabel 11'!K747/'Tabel 12'!$F747*1000,"nb")</f>
        <v>0</v>
      </c>
      <c r="M747" s="206">
        <f>IFERROR('Tabel 11'!L747/'Tabel 12'!$F747*1000,"nb")</f>
        <v>0</v>
      </c>
      <c r="N747" s="206">
        <f>IFERROR('Tabel 11'!M747/'Tabel 12'!$F747*1000,"nb")</f>
        <v>53.826399589111453</v>
      </c>
      <c r="O747" s="206">
        <f>IFERROR('Tabel 11'!N747/'Tabel 12'!$F747*1000,"nb")</f>
        <v>0</v>
      </c>
      <c r="P747" s="206">
        <f>IFERROR('Tabel 11'!O747/'Tabel 12'!$F747*1000,"nb")</f>
        <v>0</v>
      </c>
      <c r="Q747" s="206">
        <f>IFERROR('Tabel 11'!P747/'Tabel 12'!$F747*1000,"nb")</f>
        <v>0</v>
      </c>
      <c r="R747" s="206">
        <f>IFERROR('Tabel 11'!Q747/'Tabel 12'!$F747*1000,"nb")</f>
        <v>0</v>
      </c>
      <c r="S747" s="206">
        <f>IFERROR('Tabel 11'!R747/'Tabel 12'!$F747*1000,"nb")</f>
        <v>15.100154083204931</v>
      </c>
      <c r="T747" s="206">
        <f>IFERROR('Tabel 11'!S747/'Tabel 12'!$F747*1000,"nb")</f>
        <v>13.662044170518747</v>
      </c>
      <c r="U747" s="206">
        <f>IFERROR('Tabel 11'!T747/'Tabel 12'!$F747*1000,"nb")</f>
        <v>1.4381099126861838</v>
      </c>
      <c r="V747" s="206">
        <f>IFERROR('Tabel 11'!U747/'Tabel 12'!$F747*1000,"nb")</f>
        <v>0</v>
      </c>
      <c r="W747" s="206">
        <f>IFERROR('Tabel 11'!V747/'Tabel 12'!$F747*1000,"nb")</f>
        <v>0</v>
      </c>
      <c r="X747" s="206"/>
      <c r="Y747" s="206">
        <f>IFERROR('Tabel 11'!X747/'Tabel 12'!$F747*1000,"nb")</f>
        <v>53.312788906009246</v>
      </c>
      <c r="Z747" s="1"/>
    </row>
    <row r="748" spans="1:26" x14ac:dyDescent="0.25">
      <c r="D748" s="1" t="s">
        <v>686</v>
      </c>
      <c r="E748" s="1" t="s">
        <v>687</v>
      </c>
      <c r="F748" s="94">
        <v>8605</v>
      </c>
      <c r="H748" s="206">
        <f>IFERROR('Tabel 11'!G748/'Tabel 12'!$F748*1000,"nb")</f>
        <v>39.860546194073216</v>
      </c>
      <c r="I748" s="206">
        <f>IFERROR('Tabel 11'!H748/'Tabel 12'!$F748*1000,"nb")</f>
        <v>18.710052295177224</v>
      </c>
      <c r="J748" s="206">
        <f>IFERROR('Tabel 11'!I748/'Tabel 12'!$F748*1000,"nb")</f>
        <v>0</v>
      </c>
      <c r="K748" s="206">
        <f>IFERROR('Tabel 11'!J748/'Tabel 12'!$F748*1000,"nb")</f>
        <v>0</v>
      </c>
      <c r="L748" s="206">
        <f>IFERROR('Tabel 11'!K748/'Tabel 12'!$F748*1000,"nb")</f>
        <v>0</v>
      </c>
      <c r="M748" s="206">
        <f>IFERROR('Tabel 11'!L748/'Tabel 12'!$F748*1000,"nb")</f>
        <v>0</v>
      </c>
      <c r="N748" s="206">
        <f>IFERROR('Tabel 11'!M748/'Tabel 12'!$F748*1000,"nb")</f>
        <v>18.710052295177224</v>
      </c>
      <c r="O748" s="206">
        <f>IFERROR('Tabel 11'!N748/'Tabel 12'!$F748*1000,"nb")</f>
        <v>0</v>
      </c>
      <c r="P748" s="206">
        <f>IFERROR('Tabel 11'!O748/'Tabel 12'!$F748*1000,"nb")</f>
        <v>0</v>
      </c>
      <c r="Q748" s="206">
        <f>IFERROR('Tabel 11'!P748/'Tabel 12'!$F748*1000,"nb")</f>
        <v>0</v>
      </c>
      <c r="R748" s="206">
        <f>IFERROR('Tabel 11'!Q748/'Tabel 12'!$F748*1000,"nb")</f>
        <v>5.4619407321324811</v>
      </c>
      <c r="S748" s="206">
        <f>IFERROR('Tabel 11'!R748/'Tabel 12'!$F748*1000,"nb")</f>
        <v>15.68855316676351</v>
      </c>
      <c r="T748" s="206">
        <f>IFERROR('Tabel 11'!S748/'Tabel 12'!$F748*1000,"nb")</f>
        <v>15.68855316676351</v>
      </c>
      <c r="U748" s="206">
        <f>IFERROR('Tabel 11'!T748/'Tabel 12'!$F748*1000,"nb")</f>
        <v>0</v>
      </c>
      <c r="V748" s="206">
        <f>IFERROR('Tabel 11'!U748/'Tabel 12'!$F748*1000,"nb")</f>
        <v>0</v>
      </c>
      <c r="W748" s="206">
        <f>IFERROR('Tabel 11'!V748/'Tabel 12'!$F748*1000,"nb")</f>
        <v>0</v>
      </c>
      <c r="X748" s="206"/>
      <c r="Y748" s="206">
        <f>IFERROR('Tabel 11'!X748/'Tabel 12'!$F748*1000,"nb")</f>
        <v>5.9267867518884367</v>
      </c>
      <c r="Z748" s="1"/>
    </row>
    <row r="749" spans="1:26" x14ac:dyDescent="0.25">
      <c r="D749" s="1" t="s">
        <v>272</v>
      </c>
      <c r="E749" s="1" t="s">
        <v>273</v>
      </c>
      <c r="F749" s="94">
        <v>6859</v>
      </c>
      <c r="H749" s="206">
        <f>IFERROR('Tabel 11'!G749/'Tabel 12'!$F749*1000,"nb")</f>
        <v>46.070855809884819</v>
      </c>
      <c r="I749" s="206">
        <f>IFERROR('Tabel 11'!H749/'Tabel 12'!$F749*1000,"nb")</f>
        <v>11.809301647470477</v>
      </c>
      <c r="J749" s="206">
        <f>IFERROR('Tabel 11'!I749/'Tabel 12'!$F749*1000,"nb")</f>
        <v>3.3532584924916171</v>
      </c>
      <c r="K749" s="206">
        <f>IFERROR('Tabel 11'!J749/'Tabel 12'!$F749*1000,"nb")</f>
        <v>1.8953200174952618</v>
      </c>
      <c r="L749" s="206">
        <f>IFERROR('Tabel 11'!K749/'Tabel 12'!$F749*1000,"nb")</f>
        <v>3.644846187490888</v>
      </c>
      <c r="M749" s="206">
        <f>IFERROR('Tabel 11'!L749/'Tabel 12'!$F749*1000,"nb")</f>
        <v>0</v>
      </c>
      <c r="N749" s="206">
        <f>IFERROR('Tabel 11'!M749/'Tabel 12'!$F749*1000,"nb")</f>
        <v>2.9158769499927102</v>
      </c>
      <c r="O749" s="206">
        <f>IFERROR('Tabel 11'!N749/'Tabel 12'!$F749*1000,"nb")</f>
        <v>1.4579384749963551</v>
      </c>
      <c r="P749" s="206">
        <f>IFERROR('Tabel 11'!O749/'Tabel 12'!$F749*1000,"nb")</f>
        <v>1.4579384749963551</v>
      </c>
      <c r="Q749" s="206">
        <f>IFERROR('Tabel 11'!P749/'Tabel 12'!$F749*1000,"nb")</f>
        <v>0</v>
      </c>
      <c r="R749" s="206">
        <f>IFERROR('Tabel 11'!Q749/'Tabel 12'!$F749*1000,"nb")</f>
        <v>1.4579384749963551</v>
      </c>
      <c r="S749" s="206">
        <f>IFERROR('Tabel 11'!R749/'Tabel 12'!$F749*1000,"nb")</f>
        <v>31.345677212421638</v>
      </c>
      <c r="T749" s="206">
        <f>IFERROR('Tabel 11'!S749/'Tabel 12'!$F749*1000,"nb")</f>
        <v>31.345677212421638</v>
      </c>
      <c r="U749" s="206">
        <f>IFERROR('Tabel 11'!T749/'Tabel 12'!$F749*1000,"nb")</f>
        <v>0</v>
      </c>
      <c r="V749" s="206">
        <f>IFERROR('Tabel 11'!U749/'Tabel 12'!$F749*1000,"nb")</f>
        <v>0</v>
      </c>
      <c r="W749" s="206">
        <f>IFERROR('Tabel 11'!V749/'Tabel 12'!$F749*1000,"nb")</f>
        <v>0.72896923749817755</v>
      </c>
      <c r="X749" s="206"/>
      <c r="Y749" s="206">
        <f>IFERROR('Tabel 11'!X749/'Tabel 12'!$F749*1000,"nb")</f>
        <v>0.87476308499781308</v>
      </c>
      <c r="Z749" s="1"/>
    </row>
    <row r="750" spans="1:26" x14ac:dyDescent="0.25">
      <c r="D750" s="1" t="s">
        <v>221</v>
      </c>
      <c r="E750" s="1" t="s">
        <v>222</v>
      </c>
      <c r="F750" s="94">
        <v>7847</v>
      </c>
      <c r="H750" s="206">
        <f>IFERROR('Tabel 11'!G750/'Tabel 12'!$F750*1000,"nb")</f>
        <v>14.272970561998216</v>
      </c>
      <c r="I750" s="206">
        <f>IFERROR('Tabel 11'!H750/'Tabel 12'!$F750*1000,"nb")</f>
        <v>8.0285459411239959</v>
      </c>
      <c r="J750" s="206">
        <f>IFERROR('Tabel 11'!I750/'Tabel 12'!$F750*1000,"nb")</f>
        <v>4.0779915891423473</v>
      </c>
      <c r="K750" s="206">
        <f>IFERROR('Tabel 11'!J750/'Tabel 12'!$F750*1000,"nb")</f>
        <v>0.2548744743213967</v>
      </c>
      <c r="L750" s="206">
        <f>IFERROR('Tabel 11'!K750/'Tabel 12'!$F750*1000,"nb")</f>
        <v>0.12743723716069835</v>
      </c>
      <c r="M750" s="206">
        <f>IFERROR('Tabel 11'!L750/'Tabel 12'!$F750*1000,"nb")</f>
        <v>0</v>
      </c>
      <c r="N750" s="206">
        <f>IFERROR('Tabel 11'!M750/'Tabel 12'!$F750*1000,"nb")</f>
        <v>3.568242640499554</v>
      </c>
      <c r="O750" s="206">
        <f>IFERROR('Tabel 11'!N750/'Tabel 12'!$F750*1000,"nb")</f>
        <v>0</v>
      </c>
      <c r="P750" s="206">
        <f>IFERROR('Tabel 11'!O750/'Tabel 12'!$F750*1000,"nb")</f>
        <v>0</v>
      </c>
      <c r="Q750" s="206">
        <f>IFERROR('Tabel 11'!P750/'Tabel 12'!$F750*1000,"nb")</f>
        <v>0</v>
      </c>
      <c r="R750" s="206">
        <f>IFERROR('Tabel 11'!Q750/'Tabel 12'!$F750*1000,"nb")</f>
        <v>2.8036192175353638</v>
      </c>
      <c r="S750" s="206">
        <f>IFERROR('Tabel 11'!R750/'Tabel 12'!$F750*1000,"nb")</f>
        <v>3.4408054033388558</v>
      </c>
      <c r="T750" s="206">
        <f>IFERROR('Tabel 11'!S750/'Tabel 12'!$F750*1000,"nb")</f>
        <v>2.2938702688925705</v>
      </c>
      <c r="U750" s="206">
        <f>IFERROR('Tabel 11'!T750/'Tabel 12'!$F750*1000,"nb")</f>
        <v>0.63718618580349184</v>
      </c>
      <c r="V750" s="206">
        <f>IFERROR('Tabel 11'!U750/'Tabel 12'!$F750*1000,"nb")</f>
        <v>0.50974894864279341</v>
      </c>
      <c r="W750" s="206">
        <f>IFERROR('Tabel 11'!V750/'Tabel 12'!$F750*1000,"nb")</f>
        <v>0</v>
      </c>
      <c r="X750" s="206"/>
      <c r="Y750" s="206">
        <f>IFERROR('Tabel 11'!X750/'Tabel 12'!$F750*1000,"nb")</f>
        <v>0</v>
      </c>
      <c r="Z750" s="1"/>
    </row>
    <row r="751" spans="1:26" s="11" customFormat="1" x14ac:dyDescent="0.25">
      <c r="A751" s="10"/>
      <c r="B751" s="10"/>
      <c r="C751" s="10" t="s">
        <v>809</v>
      </c>
      <c r="D751" s="10"/>
      <c r="E751" s="10"/>
      <c r="F751" s="95">
        <v>47737</v>
      </c>
      <c r="G751" s="10"/>
      <c r="H751" s="207">
        <f>IFERROR('Tabel 11'!G751/'Tabel 12'!$F751*1000,"nb")</f>
        <v>49.500387540063265</v>
      </c>
      <c r="I751" s="207">
        <f>IFERROR('Tabel 11'!H751/'Tabel 12'!$F751*1000,"nb")</f>
        <v>29.243563692733101</v>
      </c>
      <c r="J751" s="207">
        <f>IFERROR('Tabel 11'!I751/'Tabel 12'!$F751*1000,"nb")</f>
        <v>11.689046232482141</v>
      </c>
      <c r="K751" s="207">
        <f>IFERROR('Tabel 11'!J751/'Tabel 12'!$F751*1000,"nb")</f>
        <v>0.460858453610407</v>
      </c>
      <c r="L751" s="207">
        <f>IFERROR('Tabel 11'!K751/'Tabel 12'!$F751*1000,"nb")</f>
        <v>0.54465089972139014</v>
      </c>
      <c r="M751" s="207">
        <f>IFERROR('Tabel 11'!L751/'Tabel 12'!$F751*1000,"nb")</f>
        <v>0</v>
      </c>
      <c r="N751" s="207">
        <f>IFERROR('Tabel 11'!M751/'Tabel 12'!$F751*1000,"nb")</f>
        <v>16.54900810691916</v>
      </c>
      <c r="O751" s="207">
        <f>IFERROR('Tabel 11'!N751/'Tabel 12'!$F751*1000,"nb")</f>
        <v>0.20948111527745775</v>
      </c>
      <c r="P751" s="207">
        <f>IFERROR('Tabel 11'!O751/'Tabel 12'!$F751*1000,"nb")</f>
        <v>0.20948111527745775</v>
      </c>
      <c r="Q751" s="207">
        <f>IFERROR('Tabel 11'!P751/'Tabel 12'!$F751*1000,"nb")</f>
        <v>0</v>
      </c>
      <c r="R751" s="207">
        <f>IFERROR('Tabel 11'!Q751/'Tabel 12'!$F751*1000,"nb")</f>
        <v>1.8643819259693739</v>
      </c>
      <c r="S751" s="207">
        <f>IFERROR('Tabel 11'!R751/'Tabel 12'!$F751*1000,"nb")</f>
        <v>18.182960806083329</v>
      </c>
      <c r="T751" s="207">
        <f>IFERROR('Tabel 11'!S751/'Tabel 12'!$F751*1000,"nb")</f>
        <v>17.596413683306452</v>
      </c>
      <c r="U751" s="207">
        <f>IFERROR('Tabel 11'!T751/'Tabel 12'!$F751*1000,"nb")</f>
        <v>0.50275467666589857</v>
      </c>
      <c r="V751" s="207">
        <f>IFERROR('Tabel 11'!U751/'Tabel 12'!$F751*1000,"nb")</f>
        <v>8.379244611098309E-2</v>
      </c>
      <c r="W751" s="207">
        <f>IFERROR('Tabel 11'!V751/'Tabel 12'!$F751*1000,"nb")</f>
        <v>0.10474055763872887</v>
      </c>
      <c r="X751" s="207"/>
      <c r="Y751" s="207">
        <f>IFERROR('Tabel 11'!X751/'Tabel 12'!$F751*1000,"nb")</f>
        <v>12.170852797620293</v>
      </c>
      <c r="Z751" s="10"/>
    </row>
    <row r="752" spans="1:26" x14ac:dyDescent="0.25">
      <c r="C752" s="1" t="s">
        <v>810</v>
      </c>
      <c r="D752" s="1" t="s">
        <v>613</v>
      </c>
      <c r="E752" s="1" t="s">
        <v>614</v>
      </c>
      <c r="F752" s="94">
        <v>7392</v>
      </c>
      <c r="H752" s="206">
        <f>IFERROR('Tabel 11'!G752/'Tabel 12'!$F752*1000,"nb")</f>
        <v>49.512987012987018</v>
      </c>
      <c r="I752" s="206">
        <f>IFERROR('Tabel 11'!H752/'Tabel 12'!$F752*1000,"nb")</f>
        <v>23.268398268398268</v>
      </c>
      <c r="J752" s="206" t="str">
        <f>IFERROR('Tabel 11'!I752/'Tabel 12'!$F752*1000,"nb")</f>
        <v>nb</v>
      </c>
      <c r="K752" s="206" t="str">
        <f>IFERROR('Tabel 11'!J752/'Tabel 12'!$F752*1000,"nb")</f>
        <v>nb</v>
      </c>
      <c r="L752" s="206" t="str">
        <f>IFERROR('Tabel 11'!K752/'Tabel 12'!$F752*1000,"nb")</f>
        <v>nb</v>
      </c>
      <c r="M752" s="206" t="str">
        <f>IFERROR('Tabel 11'!L752/'Tabel 12'!$F752*1000,"nb")</f>
        <v>nb</v>
      </c>
      <c r="N752" s="206" t="str">
        <f>IFERROR('Tabel 11'!M752/'Tabel 12'!$F752*1000,"nb")</f>
        <v>nb</v>
      </c>
      <c r="O752" s="206">
        <f>IFERROR('Tabel 11'!N752/'Tabel 12'!$F752*1000,"nb")</f>
        <v>7.7110389610389607</v>
      </c>
      <c r="P752" s="206" t="str">
        <f>IFERROR('Tabel 11'!O752/'Tabel 12'!$F752*1000,"nb")</f>
        <v>nb</v>
      </c>
      <c r="Q752" s="206" t="str">
        <f>IFERROR('Tabel 11'!P752/'Tabel 12'!$F752*1000,"nb")</f>
        <v>nb</v>
      </c>
      <c r="R752" s="206">
        <f>IFERROR('Tabel 11'!Q752/'Tabel 12'!$F752*1000,"nb")</f>
        <v>1.3528138528138527</v>
      </c>
      <c r="S752" s="206">
        <f>IFERROR('Tabel 11'!R752/'Tabel 12'!$F752*1000,"nb")</f>
        <v>17.180735930735931</v>
      </c>
      <c r="T752" s="206" t="str">
        <f>IFERROR('Tabel 11'!S752/'Tabel 12'!$F752*1000,"nb")</f>
        <v>nb</v>
      </c>
      <c r="U752" s="206" t="str">
        <f>IFERROR('Tabel 11'!T752/'Tabel 12'!$F752*1000,"nb")</f>
        <v>nb</v>
      </c>
      <c r="V752" s="206" t="str">
        <f>IFERROR('Tabel 11'!U752/'Tabel 12'!$F752*1000,"nb")</f>
        <v>nb</v>
      </c>
      <c r="W752" s="206">
        <f>IFERROR('Tabel 11'!V752/'Tabel 12'!$F752*1000,"nb")</f>
        <v>0</v>
      </c>
      <c r="X752" s="206"/>
      <c r="Y752" s="206">
        <f>IFERROR('Tabel 11'!X752/'Tabel 12'!$F752*1000,"nb")</f>
        <v>2.8409090909090908</v>
      </c>
      <c r="Z752" s="1"/>
    </row>
    <row r="753" spans="1:26" s="11" customFormat="1" x14ac:dyDescent="0.25">
      <c r="A753" s="10"/>
      <c r="B753" s="10"/>
      <c r="C753" s="10" t="s">
        <v>811</v>
      </c>
      <c r="D753" s="10"/>
      <c r="E753" s="10"/>
      <c r="F753" s="95">
        <v>7392</v>
      </c>
      <c r="G753" s="10"/>
      <c r="H753" s="207">
        <f>IFERROR('Tabel 11'!G753/'Tabel 12'!$F753*1000,"nb")</f>
        <v>49.512987012987018</v>
      </c>
      <c r="I753" s="207">
        <f>IFERROR('Tabel 11'!H753/'Tabel 12'!$F753*1000,"nb")</f>
        <v>23.268398268398268</v>
      </c>
      <c r="J753" s="207" t="str">
        <f>IFERROR('Tabel 11'!I753/'Tabel 12'!$F753*1000,"nb")</f>
        <v>nb</v>
      </c>
      <c r="K753" s="207" t="str">
        <f>IFERROR('Tabel 11'!J753/'Tabel 12'!$F753*1000,"nb")</f>
        <v>nb</v>
      </c>
      <c r="L753" s="207" t="str">
        <f>IFERROR('Tabel 11'!K753/'Tabel 12'!$F753*1000,"nb")</f>
        <v>nb</v>
      </c>
      <c r="M753" s="207" t="str">
        <f>IFERROR('Tabel 11'!L753/'Tabel 12'!$F753*1000,"nb")</f>
        <v>nb</v>
      </c>
      <c r="N753" s="207" t="str">
        <f>IFERROR('Tabel 11'!M753/'Tabel 12'!$F753*1000,"nb")</f>
        <v>nb</v>
      </c>
      <c r="O753" s="207">
        <f>IFERROR('Tabel 11'!N753/'Tabel 12'!$F753*1000,"nb")</f>
        <v>7.7110389610389607</v>
      </c>
      <c r="P753" s="207" t="str">
        <f>IFERROR('Tabel 11'!O753/'Tabel 12'!$F753*1000,"nb")</f>
        <v>nb</v>
      </c>
      <c r="Q753" s="207" t="str">
        <f>IFERROR('Tabel 11'!P753/'Tabel 12'!$F753*1000,"nb")</f>
        <v>nb</v>
      </c>
      <c r="R753" s="207">
        <f>IFERROR('Tabel 11'!Q753/'Tabel 12'!$F753*1000,"nb")</f>
        <v>1.3528138528138527</v>
      </c>
      <c r="S753" s="207">
        <f>IFERROR('Tabel 11'!R753/'Tabel 12'!$F753*1000,"nb")</f>
        <v>17.180735930735931</v>
      </c>
      <c r="T753" s="207" t="str">
        <f>IFERROR('Tabel 11'!S753/'Tabel 12'!$F753*1000,"nb")</f>
        <v>nb</v>
      </c>
      <c r="U753" s="207" t="str">
        <f>IFERROR('Tabel 11'!T753/'Tabel 12'!$F753*1000,"nb")</f>
        <v>nb</v>
      </c>
      <c r="V753" s="207" t="str">
        <f>IFERROR('Tabel 11'!U753/'Tabel 12'!$F753*1000,"nb")</f>
        <v>nb</v>
      </c>
      <c r="W753" s="207">
        <f>IFERROR('Tabel 11'!V753/'Tabel 12'!$F753*1000,"nb")</f>
        <v>0</v>
      </c>
      <c r="X753" s="207"/>
      <c r="Y753" s="207">
        <f>IFERROR('Tabel 11'!X753/'Tabel 12'!$F753*1000,"nb")</f>
        <v>2.8409090909090908</v>
      </c>
      <c r="Z753" s="10"/>
    </row>
    <row r="754" spans="1:26" s="8" customFormat="1" x14ac:dyDescent="0.25">
      <c r="A754" s="7"/>
      <c r="B754" s="7" t="s">
        <v>771</v>
      </c>
      <c r="C754" s="7"/>
      <c r="D754" s="7"/>
      <c r="E754" s="7"/>
      <c r="F754" s="96">
        <v>55129</v>
      </c>
      <c r="G754" s="7"/>
      <c r="H754" s="208">
        <f>IFERROR('Tabel 11'!G754/'Tabel 12'!$F754*1000,"nb")</f>
        <v>49.502076946797516</v>
      </c>
      <c r="I754" s="208">
        <f>IFERROR('Tabel 11'!H754/'Tabel 12'!$F754*1000,"nb")</f>
        <v>28.442380598233232</v>
      </c>
      <c r="J754" s="208">
        <f>IFERROR('Tabel 11'!I754/'Tabel 12'!$F754*1000,"nb")</f>
        <v>11.369696529957009</v>
      </c>
      <c r="K754" s="208">
        <f>IFERROR('Tabel 11'!J754/'Tabel 12'!$F754*1000,"nb")</f>
        <v>0.44804005151553628</v>
      </c>
      <c r="L754" s="208">
        <f>IFERROR('Tabel 11'!K754/'Tabel 12'!$F754*1000,"nb")</f>
        <v>0.52966678154873115</v>
      </c>
      <c r="M754" s="208">
        <f>IFERROR('Tabel 11'!L754/'Tabel 12'!$F754*1000,"nb")</f>
        <v>0</v>
      </c>
      <c r="N754" s="208">
        <f>IFERROR('Tabel 11'!M754/'Tabel 12'!$F754*1000,"nb")</f>
        <v>16.094977235211957</v>
      </c>
      <c r="O754" s="208">
        <f>IFERROR('Tabel 11'!N754/'Tabel 12'!$F754*1000,"nb")</f>
        <v>1.2153313138275681</v>
      </c>
      <c r="P754" s="208">
        <f>IFERROR('Tabel 11'!O754/'Tabel 12'!$F754*1000,"nb")</f>
        <v>1.2153313138275681</v>
      </c>
      <c r="Q754" s="208">
        <f>IFERROR('Tabel 11'!P754/'Tabel 12'!$F754*1000,"nb")</f>
        <v>0</v>
      </c>
      <c r="R754" s="208">
        <f>IFERROR('Tabel 11'!Q754/'Tabel 12'!$F754*1000,"nb")</f>
        <v>1.7957880607302872</v>
      </c>
      <c r="S754" s="208">
        <f>IFERROR('Tabel 11'!R754/'Tabel 12'!$F754*1000,"nb")</f>
        <v>18.048576974006419</v>
      </c>
      <c r="T754" s="208">
        <f>IFERROR('Tabel 11'!S754/'Tabel 12'!$F754*1000,"nb")</f>
        <v>17.466306299769631</v>
      </c>
      <c r="U754" s="208">
        <f>IFERROR('Tabel 11'!T754/'Tabel 12'!$F754*1000,"nb")</f>
        <v>0.49883001686952422</v>
      </c>
      <c r="V754" s="208">
        <f>IFERROR('Tabel 11'!U754/'Tabel 12'!$F754*1000,"nb")</f>
        <v>8.3440657367265858E-2</v>
      </c>
      <c r="W754" s="208">
        <f>IFERROR('Tabel 11'!V754/'Tabel 12'!$F754*1000,"nb")</f>
        <v>9.0696366703549844E-2</v>
      </c>
      <c r="X754" s="208"/>
      <c r="Y754" s="208">
        <f>IFERROR('Tabel 11'!X754/'Tabel 12'!$F754*1000,"nb")</f>
        <v>10.919842551107402</v>
      </c>
      <c r="Z754" s="7"/>
    </row>
    <row r="755" spans="1:26" x14ac:dyDescent="0.25">
      <c r="B755" s="1">
        <v>8</v>
      </c>
      <c r="C755" s="1" t="s">
        <v>808</v>
      </c>
      <c r="D755" s="1" t="s">
        <v>49</v>
      </c>
      <c r="E755" s="1" t="s">
        <v>50</v>
      </c>
      <c r="F755" s="94">
        <v>3716</v>
      </c>
      <c r="H755" s="206">
        <f>IFERROR('Tabel 11'!G755/'Tabel 12'!$F755*1000,"nb")</f>
        <v>134.28417653390741</v>
      </c>
      <c r="I755" s="206">
        <f>IFERROR('Tabel 11'!H755/'Tabel 12'!$F755*1000,"nb")</f>
        <v>11.840688912809473</v>
      </c>
      <c r="J755" s="206">
        <f>IFERROR('Tabel 11'!I755/'Tabel 12'!$F755*1000,"nb")</f>
        <v>0</v>
      </c>
      <c r="K755" s="206">
        <f>IFERROR('Tabel 11'!J755/'Tabel 12'!$F755*1000,"nb")</f>
        <v>0</v>
      </c>
      <c r="L755" s="206">
        <f>IFERROR('Tabel 11'!K755/'Tabel 12'!$F755*1000,"nb")</f>
        <v>0</v>
      </c>
      <c r="M755" s="206">
        <f>IFERROR('Tabel 11'!L755/'Tabel 12'!$F755*1000,"nb")</f>
        <v>0</v>
      </c>
      <c r="N755" s="206">
        <f>IFERROR('Tabel 11'!M755/'Tabel 12'!$F755*1000,"nb")</f>
        <v>11.840688912809473</v>
      </c>
      <c r="O755" s="206">
        <f>IFERROR('Tabel 11'!N755/'Tabel 12'!$F755*1000,"nb")</f>
        <v>86.921420882669537</v>
      </c>
      <c r="P755" s="206">
        <f>IFERROR('Tabel 11'!O755/'Tabel 12'!$F755*1000,"nb")</f>
        <v>81.539289558665232</v>
      </c>
      <c r="Q755" s="206">
        <f>IFERROR('Tabel 11'!P755/'Tabel 12'!$F755*1000,"nb")</f>
        <v>5.3821313240043063</v>
      </c>
      <c r="R755" s="206">
        <f>IFERROR('Tabel 11'!Q755/'Tabel 12'!$F755*1000,"nb")</f>
        <v>0</v>
      </c>
      <c r="S755" s="206">
        <f>IFERROR('Tabel 11'!R755/'Tabel 12'!$F755*1000,"nb")</f>
        <v>35.522066738428421</v>
      </c>
      <c r="T755" s="206">
        <f>IFERROR('Tabel 11'!S755/'Tabel 12'!$F755*1000,"nb")</f>
        <v>35.522066738428421</v>
      </c>
      <c r="U755" s="206">
        <f>IFERROR('Tabel 11'!T755/'Tabel 12'!$F755*1000,"nb")</f>
        <v>0</v>
      </c>
      <c r="V755" s="206">
        <f>IFERROR('Tabel 11'!U755/'Tabel 12'!$F755*1000,"nb")</f>
        <v>0</v>
      </c>
      <c r="W755" s="206">
        <f>IFERROR('Tabel 11'!V755/'Tabel 12'!$F755*1000,"nb")</f>
        <v>0</v>
      </c>
      <c r="X755" s="206"/>
      <c r="Y755" s="206">
        <f>IFERROR('Tabel 11'!X755/'Tabel 12'!$F755*1000,"nb")</f>
        <v>27.44886975242196</v>
      </c>
      <c r="Z755" s="1"/>
    </row>
    <row r="756" spans="1:26" x14ac:dyDescent="0.25">
      <c r="D756" s="1" t="s">
        <v>61</v>
      </c>
      <c r="E756" s="1" t="s">
        <v>62</v>
      </c>
      <c r="F756" s="94">
        <v>947</v>
      </c>
      <c r="H756" s="206">
        <f>IFERROR('Tabel 11'!G756/'Tabel 12'!$F756*1000,"nb")</f>
        <v>164.73072861668427</v>
      </c>
      <c r="I756" s="206">
        <f>IFERROR('Tabel 11'!H756/'Tabel 12'!$F756*1000,"nb")</f>
        <v>43.294614572333685</v>
      </c>
      <c r="J756" s="206">
        <f>IFERROR('Tabel 11'!I756/'Tabel 12'!$F756*1000,"nb")</f>
        <v>34.846884899683211</v>
      </c>
      <c r="K756" s="206">
        <f>IFERROR('Tabel 11'!J756/'Tabel 12'!$F756*1000,"nb")</f>
        <v>0</v>
      </c>
      <c r="L756" s="206">
        <f>IFERROR('Tabel 11'!K756/'Tabel 12'!$F756*1000,"nb")</f>
        <v>8.4477296726504747</v>
      </c>
      <c r="M756" s="206">
        <f>IFERROR('Tabel 11'!L756/'Tabel 12'!$F756*1000,"nb")</f>
        <v>0</v>
      </c>
      <c r="N756" s="206">
        <f>IFERROR('Tabel 11'!M756/'Tabel 12'!$F756*1000,"nb")</f>
        <v>0</v>
      </c>
      <c r="O756" s="206">
        <f>IFERROR('Tabel 11'!N756/'Tabel 12'!$F756*1000,"nb")</f>
        <v>19.00739176346357</v>
      </c>
      <c r="P756" s="206">
        <f>IFERROR('Tabel 11'!O756/'Tabel 12'!$F756*1000,"nb")</f>
        <v>19.00739176346357</v>
      </c>
      <c r="Q756" s="206">
        <f>IFERROR('Tabel 11'!P756/'Tabel 12'!$F756*1000,"nb")</f>
        <v>0</v>
      </c>
      <c r="R756" s="206">
        <f>IFERROR('Tabel 11'!Q756/'Tabel 12'!$F756*1000,"nb")</f>
        <v>0</v>
      </c>
      <c r="S756" s="206">
        <f>IFERROR('Tabel 11'!R756/'Tabel 12'!$F756*1000,"nb")</f>
        <v>102.428722280887</v>
      </c>
      <c r="T756" s="206">
        <f>IFERROR('Tabel 11'!S756/'Tabel 12'!$F756*1000,"nb")</f>
        <v>102.428722280887</v>
      </c>
      <c r="U756" s="206">
        <f>IFERROR('Tabel 11'!T756/'Tabel 12'!$F756*1000,"nb")</f>
        <v>0</v>
      </c>
      <c r="V756" s="206">
        <f>IFERROR('Tabel 11'!U756/'Tabel 12'!$F756*1000,"nb")</f>
        <v>0</v>
      </c>
      <c r="W756" s="206">
        <f>IFERROR('Tabel 11'!V756/'Tabel 12'!$F756*1000,"nb")</f>
        <v>0</v>
      </c>
      <c r="X756" s="206"/>
      <c r="Y756" s="206">
        <f>IFERROR('Tabel 11'!X756/'Tabel 12'!$F756*1000,"nb")</f>
        <v>2.1119324181626187</v>
      </c>
      <c r="Z756" s="1"/>
    </row>
    <row r="757" spans="1:26" x14ac:dyDescent="0.25">
      <c r="D757" s="1" t="s">
        <v>65</v>
      </c>
      <c r="E757" s="1" t="s">
        <v>66</v>
      </c>
      <c r="F757" s="94">
        <v>4888</v>
      </c>
      <c r="H757" s="206">
        <f>IFERROR('Tabel 11'!G757/'Tabel 12'!$F757*1000,"nb")</f>
        <v>194.14893617021275</v>
      </c>
      <c r="I757" s="206">
        <f>IFERROR('Tabel 11'!H757/'Tabel 12'!$F757*1000,"nb")</f>
        <v>27.004909983633386</v>
      </c>
      <c r="J757" s="206">
        <f>IFERROR('Tabel 11'!I757/'Tabel 12'!$F757*1000,"nb")</f>
        <v>0</v>
      </c>
      <c r="K757" s="206">
        <f>IFERROR('Tabel 11'!J757/'Tabel 12'!$F757*1000,"nb")</f>
        <v>7.5695581014729951</v>
      </c>
      <c r="L757" s="206">
        <f>IFERROR('Tabel 11'!K757/'Tabel 12'!$F757*1000,"nb")</f>
        <v>0</v>
      </c>
      <c r="M757" s="206">
        <f>IFERROR('Tabel 11'!L757/'Tabel 12'!$F757*1000,"nb")</f>
        <v>0</v>
      </c>
      <c r="N757" s="206">
        <f>IFERROR('Tabel 11'!M757/'Tabel 12'!$F757*1000,"nb")</f>
        <v>19.435351882160393</v>
      </c>
      <c r="O757" s="206">
        <f>IFERROR('Tabel 11'!N757/'Tabel 12'!$F757*1000,"nb")</f>
        <v>122.13584288052373</v>
      </c>
      <c r="P757" s="206">
        <f>IFERROR('Tabel 11'!O757/'Tabel 12'!$F757*1000,"nb")</f>
        <v>122.13584288052373</v>
      </c>
      <c r="Q757" s="206">
        <f>IFERROR('Tabel 11'!P757/'Tabel 12'!$F757*1000,"nb")</f>
        <v>0</v>
      </c>
      <c r="R757" s="206">
        <f>IFERROR('Tabel 11'!Q757/'Tabel 12'!$F757*1000,"nb")</f>
        <v>0</v>
      </c>
      <c r="S757" s="206">
        <f>IFERROR('Tabel 11'!R757/'Tabel 12'!$F757*1000,"nb")</f>
        <v>45.008183306055649</v>
      </c>
      <c r="T757" s="206">
        <f>IFERROR('Tabel 11'!S757/'Tabel 12'!$F757*1000,"nb")</f>
        <v>38.256955810147296</v>
      </c>
      <c r="U757" s="206">
        <f>IFERROR('Tabel 11'!T757/'Tabel 12'!$F757*1000,"nb")</f>
        <v>0</v>
      </c>
      <c r="V757" s="206">
        <f>IFERROR('Tabel 11'!U757/'Tabel 12'!$F757*1000,"nb")</f>
        <v>6.7512274959083465</v>
      </c>
      <c r="W757" s="206">
        <f>IFERROR('Tabel 11'!V757/'Tabel 12'!$F757*1000,"nb")</f>
        <v>0</v>
      </c>
      <c r="X757" s="206"/>
      <c r="Y757" s="206">
        <f>IFERROR('Tabel 11'!X757/'Tabel 12'!$F757*1000,"nb")</f>
        <v>41.530278232405891</v>
      </c>
      <c r="Z757" s="1"/>
    </row>
    <row r="758" spans="1:26" x14ac:dyDescent="0.25">
      <c r="D758" s="1" t="s">
        <v>67</v>
      </c>
      <c r="E758" s="1" t="s">
        <v>68</v>
      </c>
      <c r="F758" s="94">
        <v>1155</v>
      </c>
      <c r="H758" s="206">
        <f>IFERROR('Tabel 11'!G758/'Tabel 12'!$F758*1000,"nb")</f>
        <v>204.32900432900433</v>
      </c>
      <c r="I758" s="206">
        <f>IFERROR('Tabel 11'!H758/'Tabel 12'!$F758*1000,"nb")</f>
        <v>15.584415584415584</v>
      </c>
      <c r="J758" s="206">
        <f>IFERROR('Tabel 11'!I758/'Tabel 12'!$F758*1000,"nb")</f>
        <v>12.987012987012989</v>
      </c>
      <c r="K758" s="206">
        <f>IFERROR('Tabel 11'!J758/'Tabel 12'!$F758*1000,"nb")</f>
        <v>0</v>
      </c>
      <c r="L758" s="206">
        <f>IFERROR('Tabel 11'!K758/'Tabel 12'!$F758*1000,"nb")</f>
        <v>0</v>
      </c>
      <c r="M758" s="206">
        <f>IFERROR('Tabel 11'!L758/'Tabel 12'!$F758*1000,"nb")</f>
        <v>2.5974025974025974</v>
      </c>
      <c r="N758" s="206">
        <f>IFERROR('Tabel 11'!M758/'Tabel 12'!$F758*1000,"nb")</f>
        <v>0</v>
      </c>
      <c r="O758" s="206">
        <f>IFERROR('Tabel 11'!N758/'Tabel 12'!$F758*1000,"nb")</f>
        <v>115.15151515151516</v>
      </c>
      <c r="P758" s="206">
        <f>IFERROR('Tabel 11'!O758/'Tabel 12'!$F758*1000,"nb")</f>
        <v>115.15151515151516</v>
      </c>
      <c r="Q758" s="206">
        <f>IFERROR('Tabel 11'!P758/'Tabel 12'!$F758*1000,"nb")</f>
        <v>0</v>
      </c>
      <c r="R758" s="206">
        <f>IFERROR('Tabel 11'!Q758/'Tabel 12'!$F758*1000,"nb")</f>
        <v>14.71861471861472</v>
      </c>
      <c r="S758" s="206">
        <f>IFERROR('Tabel 11'!R758/'Tabel 12'!$F758*1000,"nb")</f>
        <v>58.874458874458881</v>
      </c>
      <c r="T758" s="206">
        <f>IFERROR('Tabel 11'!S758/'Tabel 12'!$F758*1000,"nb")</f>
        <v>58.874458874458881</v>
      </c>
      <c r="U758" s="206">
        <f>IFERROR('Tabel 11'!T758/'Tabel 12'!$F758*1000,"nb")</f>
        <v>0</v>
      </c>
      <c r="V758" s="206">
        <f>IFERROR('Tabel 11'!U758/'Tabel 12'!$F758*1000,"nb")</f>
        <v>0</v>
      </c>
      <c r="W758" s="206">
        <f>IFERROR('Tabel 11'!V758/'Tabel 12'!$F758*1000,"nb")</f>
        <v>10.38961038961039</v>
      </c>
      <c r="X758" s="206"/>
      <c r="Y758" s="206">
        <f>IFERROR('Tabel 11'!X758/'Tabel 12'!$F758*1000,"nb")</f>
        <v>0</v>
      </c>
      <c r="Z758" s="1"/>
    </row>
    <row r="759" spans="1:26" x14ac:dyDescent="0.25">
      <c r="D759" s="1" t="s">
        <v>122</v>
      </c>
      <c r="E759" s="1" t="s">
        <v>123</v>
      </c>
      <c r="F759" s="94">
        <v>1704</v>
      </c>
      <c r="H759" s="206">
        <f>IFERROR('Tabel 11'!G759/'Tabel 12'!$F759*1000,"nb")</f>
        <v>22.887323943661972</v>
      </c>
      <c r="I759" s="206">
        <f>IFERROR('Tabel 11'!H759/'Tabel 12'!$F759*1000,"nb")</f>
        <v>1.7605633802816902</v>
      </c>
      <c r="J759" s="206">
        <f>IFERROR('Tabel 11'!I759/'Tabel 12'!$F759*1000,"nb")</f>
        <v>0</v>
      </c>
      <c r="K759" s="206">
        <f>IFERROR('Tabel 11'!J759/'Tabel 12'!$F759*1000,"nb")</f>
        <v>0</v>
      </c>
      <c r="L759" s="206">
        <f>IFERROR('Tabel 11'!K759/'Tabel 12'!$F759*1000,"nb")</f>
        <v>0</v>
      </c>
      <c r="M759" s="206">
        <f>IFERROR('Tabel 11'!L759/'Tabel 12'!$F759*1000,"nb")</f>
        <v>0</v>
      </c>
      <c r="N759" s="206">
        <f>IFERROR('Tabel 11'!M759/'Tabel 12'!$F759*1000,"nb")</f>
        <v>1.7605633802816902</v>
      </c>
      <c r="O759" s="206">
        <f>IFERROR('Tabel 11'!N759/'Tabel 12'!$F759*1000,"nb")</f>
        <v>0</v>
      </c>
      <c r="P759" s="206">
        <f>IFERROR('Tabel 11'!O759/'Tabel 12'!$F759*1000,"nb")</f>
        <v>0</v>
      </c>
      <c r="Q759" s="206">
        <f>IFERROR('Tabel 11'!P759/'Tabel 12'!$F759*1000,"nb")</f>
        <v>0</v>
      </c>
      <c r="R759" s="206">
        <f>IFERROR('Tabel 11'!Q759/'Tabel 12'!$F759*1000,"nb")</f>
        <v>0.58685446009389675</v>
      </c>
      <c r="S759" s="206">
        <f>IFERROR('Tabel 11'!R759/'Tabel 12'!$F759*1000,"nb")</f>
        <v>20.539906103286388</v>
      </c>
      <c r="T759" s="206">
        <f>IFERROR('Tabel 11'!S759/'Tabel 12'!$F759*1000,"nb")</f>
        <v>19.953051643192488</v>
      </c>
      <c r="U759" s="206">
        <f>IFERROR('Tabel 11'!T759/'Tabel 12'!$F759*1000,"nb")</f>
        <v>0.58685446009389675</v>
      </c>
      <c r="V759" s="206">
        <f>IFERROR('Tabel 11'!U759/'Tabel 12'!$F759*1000,"nb")</f>
        <v>0</v>
      </c>
      <c r="W759" s="206">
        <f>IFERROR('Tabel 11'!V759/'Tabel 12'!$F759*1000,"nb")</f>
        <v>0</v>
      </c>
      <c r="X759" s="206"/>
      <c r="Y759" s="206">
        <f>IFERROR('Tabel 11'!X759/'Tabel 12'!$F759*1000,"nb")</f>
        <v>0</v>
      </c>
      <c r="Z759" s="1"/>
    </row>
    <row r="760" spans="1:26" s="11" customFormat="1" x14ac:dyDescent="0.25">
      <c r="A760" s="10"/>
      <c r="B760" s="10"/>
      <c r="C760" s="10" t="s">
        <v>809</v>
      </c>
      <c r="D760" s="10"/>
      <c r="E760" s="10"/>
      <c r="F760" s="95">
        <v>12410</v>
      </c>
      <c r="G760" s="10"/>
      <c r="H760" s="207">
        <f>IFERROR('Tabel 11'!G760/'Tabel 12'!$F760*1000,"nb")</f>
        <v>151.41015310233684</v>
      </c>
      <c r="I760" s="207">
        <f>IFERROR('Tabel 11'!H760/'Tabel 12'!$F760*1000,"nb")</f>
        <v>19.178082191780824</v>
      </c>
      <c r="J760" s="207">
        <f>IFERROR('Tabel 11'!I760/'Tabel 12'!$F760*1000,"nb")</f>
        <v>3.8678485092667203</v>
      </c>
      <c r="K760" s="207">
        <f>IFERROR('Tabel 11'!J760/'Tabel 12'!$F760*1000,"nb")</f>
        <v>2.9814665592264302</v>
      </c>
      <c r="L760" s="207">
        <f>IFERROR('Tabel 11'!K760/'Tabel 12'!$F760*1000,"nb")</f>
        <v>0.64464141821112009</v>
      </c>
      <c r="M760" s="207">
        <f>IFERROR('Tabel 11'!L760/'Tabel 12'!$F760*1000,"nb")</f>
        <v>0.24174053182917002</v>
      </c>
      <c r="N760" s="207">
        <f>IFERROR('Tabel 11'!M760/'Tabel 12'!$F760*1000,"nb")</f>
        <v>11.442385173247381</v>
      </c>
      <c r="O760" s="207">
        <f>IFERROR('Tabel 11'!N760/'Tabel 12'!$F760*1000,"nb")</f>
        <v>86.301369863013704</v>
      </c>
      <c r="P760" s="207">
        <f>IFERROR('Tabel 11'!O760/'Tabel 12'!$F760*1000,"nb")</f>
        <v>84.689766317485905</v>
      </c>
      <c r="Q760" s="207">
        <f>IFERROR('Tabel 11'!P760/'Tabel 12'!$F760*1000,"nb")</f>
        <v>1.6116035455278002</v>
      </c>
      <c r="R760" s="207">
        <f>IFERROR('Tabel 11'!Q760/'Tabel 12'!$F760*1000,"nb")</f>
        <v>1.4504431909750202</v>
      </c>
      <c r="S760" s="207">
        <f>IFERROR('Tabel 11'!R760/'Tabel 12'!$F760*1000,"nb")</f>
        <v>44.480257856567285</v>
      </c>
      <c r="T760" s="207">
        <f>IFERROR('Tabel 11'!S760/'Tabel 12'!$F760*1000,"nb")</f>
        <v>41.740531829170024</v>
      </c>
      <c r="U760" s="207">
        <f>IFERROR('Tabel 11'!T760/'Tabel 12'!$F760*1000,"nb")</f>
        <v>8.0580177276390011E-2</v>
      </c>
      <c r="V760" s="207">
        <f>IFERROR('Tabel 11'!U760/'Tabel 12'!$F760*1000,"nb")</f>
        <v>2.6591458501208702</v>
      </c>
      <c r="W760" s="207">
        <f>IFERROR('Tabel 11'!V760/'Tabel 12'!$F760*1000,"nb")</f>
        <v>0.96696212731668008</v>
      </c>
      <c r="X760" s="207"/>
      <c r="Y760" s="207">
        <f>IFERROR('Tabel 11'!X760/'Tabel 12'!$F760*1000,"nb")</f>
        <v>24.738114423851734</v>
      </c>
      <c r="Z760" s="10"/>
    </row>
    <row r="761" spans="1:26" s="8" customFormat="1" x14ac:dyDescent="0.25">
      <c r="A761" s="7"/>
      <c r="B761" s="7" t="s">
        <v>772</v>
      </c>
      <c r="C761" s="7"/>
      <c r="D761" s="7"/>
      <c r="E761" s="7"/>
      <c r="F761" s="91">
        <v>12410</v>
      </c>
      <c r="G761" s="7"/>
      <c r="H761" s="208">
        <f>IFERROR('Tabel 11'!G761/'Tabel 12'!$F761*1000,"nb")</f>
        <v>151.41015310233684</v>
      </c>
      <c r="I761" s="208">
        <f>IFERROR('Tabel 11'!H761/'Tabel 12'!$F761*1000,"nb")</f>
        <v>19.178082191780824</v>
      </c>
      <c r="J761" s="208">
        <f>IFERROR('Tabel 11'!I761/'Tabel 12'!$F761*1000,"nb")</f>
        <v>3.8678485092667203</v>
      </c>
      <c r="K761" s="208">
        <f>IFERROR('Tabel 11'!J761/'Tabel 12'!$F761*1000,"nb")</f>
        <v>2.9814665592264302</v>
      </c>
      <c r="L761" s="208">
        <f>IFERROR('Tabel 11'!K761/'Tabel 12'!$F761*1000,"nb")</f>
        <v>0.64464141821112009</v>
      </c>
      <c r="M761" s="208">
        <f>IFERROR('Tabel 11'!L761/'Tabel 12'!$F761*1000,"nb")</f>
        <v>0.24174053182917002</v>
      </c>
      <c r="N761" s="208">
        <f>IFERROR('Tabel 11'!M761/'Tabel 12'!$F761*1000,"nb")</f>
        <v>11.442385173247381</v>
      </c>
      <c r="O761" s="208">
        <f>IFERROR('Tabel 11'!N761/'Tabel 12'!$F761*1000,"nb")</f>
        <v>86.301369863013704</v>
      </c>
      <c r="P761" s="208">
        <f>IFERROR('Tabel 11'!O761/'Tabel 12'!$F761*1000,"nb")</f>
        <v>84.689766317485905</v>
      </c>
      <c r="Q761" s="208">
        <f>IFERROR('Tabel 11'!P761/'Tabel 12'!$F761*1000,"nb")</f>
        <v>1.6116035455278002</v>
      </c>
      <c r="R761" s="208">
        <f>IFERROR('Tabel 11'!Q761/'Tabel 12'!$F761*1000,"nb")</f>
        <v>1.4504431909750202</v>
      </c>
      <c r="S761" s="208">
        <f>IFERROR('Tabel 11'!R761/'Tabel 12'!$F761*1000,"nb")</f>
        <v>44.480257856567285</v>
      </c>
      <c r="T761" s="208">
        <f>IFERROR('Tabel 11'!S761/'Tabel 12'!$F761*1000,"nb")</f>
        <v>41.740531829170024</v>
      </c>
      <c r="U761" s="208">
        <f>IFERROR('Tabel 11'!T761/'Tabel 12'!$F761*1000,"nb")</f>
        <v>8.0580177276390011E-2</v>
      </c>
      <c r="V761" s="208">
        <f>IFERROR('Tabel 11'!U761/'Tabel 12'!$F761*1000,"nb")</f>
        <v>2.6591458501208702</v>
      </c>
      <c r="W761" s="208">
        <f>IFERROR('Tabel 11'!V761/'Tabel 12'!$F761*1000,"nb")</f>
        <v>0.96696212731668008</v>
      </c>
      <c r="X761" s="208"/>
      <c r="Y761" s="208">
        <f>IFERROR('Tabel 11'!X761/'Tabel 12'!$F761*1000,"nb")</f>
        <v>24.738114423851734</v>
      </c>
      <c r="Z761" s="7"/>
    </row>
    <row r="762" spans="1:26" x14ac:dyDescent="0.25">
      <c r="H762" s="20"/>
      <c r="I762" s="20"/>
      <c r="J762" s="20"/>
      <c r="K762" s="20"/>
      <c r="L762" s="20"/>
      <c r="M762" s="20"/>
      <c r="N762" s="20"/>
      <c r="O762" s="20"/>
      <c r="P762" s="20"/>
      <c r="Q762" s="20"/>
      <c r="R762" s="20"/>
      <c r="S762" s="20"/>
      <c r="T762" s="20"/>
      <c r="U762" s="20"/>
      <c r="V762" s="20"/>
      <c r="W762" s="20"/>
      <c r="X762" s="20"/>
      <c r="Y762" s="20"/>
      <c r="Z762" s="1"/>
    </row>
  </sheetData>
  <mergeCells count="2">
    <mergeCell ref="I3:N3"/>
    <mergeCell ref="O3:Q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D786"/>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11" style="1" bestFit="1" customWidth="1"/>
    <col min="4" max="4" width="9.140625" style="1"/>
    <col min="5" max="5" width="24.85546875" style="1" bestFit="1" customWidth="1"/>
    <col min="6" max="6" width="3" style="1" customWidth="1"/>
    <col min="7" max="7" width="12" style="1" customWidth="1"/>
    <col min="8" max="8" width="10.85546875" style="1" bestFit="1" customWidth="1"/>
    <col min="9" max="9" width="9.85546875" style="1" bestFit="1" customWidth="1"/>
    <col min="10" max="10" width="10.85546875" style="1" bestFit="1" customWidth="1"/>
    <col min="11" max="11" width="9.85546875" style="1" bestFit="1" customWidth="1"/>
    <col min="12" max="14" width="10.85546875" style="1" bestFit="1" customWidth="1"/>
    <col min="15" max="15" width="9.85546875" style="1" bestFit="1" customWidth="1"/>
    <col min="16" max="18" width="10.85546875" style="1" bestFit="1" customWidth="1"/>
    <col min="19" max="19" width="9.85546875" style="1" bestFit="1" customWidth="1"/>
    <col min="20" max="20" width="9.28515625" style="1" bestFit="1" customWidth="1"/>
    <col min="21" max="21" width="9.85546875" style="1" bestFit="1" customWidth="1"/>
    <col min="22" max="22" width="12.42578125" style="1" bestFit="1" customWidth="1"/>
    <col min="23" max="23" width="3.5703125" style="1" customWidth="1"/>
    <col min="24" max="25" width="13.140625" style="1" customWidth="1"/>
  </cols>
  <sheetData>
    <row r="2" spans="1:25" x14ac:dyDescent="0.25">
      <c r="A2" s="2" t="s">
        <v>956</v>
      </c>
      <c r="B2" s="2"/>
      <c r="C2" s="2"/>
      <c r="D2" s="2"/>
      <c r="E2" s="2"/>
      <c r="F2" s="2"/>
      <c r="G2" s="2"/>
      <c r="H2" s="2"/>
      <c r="I2" s="2"/>
      <c r="J2" s="2"/>
      <c r="K2" s="2"/>
      <c r="L2" s="2"/>
      <c r="M2" s="2"/>
      <c r="N2" s="2"/>
      <c r="O2" s="2"/>
      <c r="P2" s="2"/>
      <c r="Q2" s="2"/>
      <c r="R2" s="2"/>
      <c r="S2" s="2"/>
      <c r="T2" s="2"/>
      <c r="U2" s="2"/>
      <c r="V2" s="2"/>
      <c r="W2" s="2"/>
      <c r="X2" s="2"/>
      <c r="Y2" s="2"/>
    </row>
    <row r="3" spans="1:25" ht="27.75" customHeight="1" x14ac:dyDescent="0.25">
      <c r="A3" s="2"/>
      <c r="B3" s="2"/>
      <c r="C3" s="2"/>
      <c r="D3" s="2"/>
      <c r="E3" s="2"/>
      <c r="F3" s="13"/>
      <c r="G3" s="3" t="s">
        <v>736</v>
      </c>
      <c r="H3" s="212" t="s">
        <v>737</v>
      </c>
      <c r="I3" s="212"/>
      <c r="J3" s="212"/>
      <c r="K3" s="212"/>
      <c r="L3" s="212"/>
      <c r="M3" s="212"/>
      <c r="N3" s="212" t="s">
        <v>738</v>
      </c>
      <c r="O3" s="212"/>
      <c r="P3" s="212"/>
      <c r="Q3" s="4" t="s">
        <v>739</v>
      </c>
      <c r="R3" s="4" t="s">
        <v>740</v>
      </c>
      <c r="S3" s="4"/>
      <c r="T3" s="4"/>
      <c r="U3" s="4"/>
      <c r="V3" s="4" t="s">
        <v>741</v>
      </c>
      <c r="W3" s="5"/>
      <c r="X3" s="3" t="s">
        <v>757</v>
      </c>
      <c r="Y3" s="105"/>
    </row>
    <row r="4" spans="1:25" ht="51" x14ac:dyDescent="0.25">
      <c r="A4" s="2" t="s">
        <v>0</v>
      </c>
      <c r="B4" s="2" t="s">
        <v>1</v>
      </c>
      <c r="C4" s="2" t="s">
        <v>2</v>
      </c>
      <c r="D4" s="2" t="s">
        <v>758</v>
      </c>
      <c r="E4" s="2" t="s">
        <v>759</v>
      </c>
      <c r="F4" s="2"/>
      <c r="G4" s="3" t="s">
        <v>3</v>
      </c>
      <c r="H4" s="3" t="s">
        <v>742</v>
      </c>
      <c r="I4" s="3" t="s">
        <v>743</v>
      </c>
      <c r="J4" s="3" t="s">
        <v>744</v>
      </c>
      <c r="K4" s="3" t="s">
        <v>745</v>
      </c>
      <c r="L4" s="3" t="s">
        <v>746</v>
      </c>
      <c r="M4" s="3" t="s">
        <v>747</v>
      </c>
      <c r="N4" s="3" t="s">
        <v>748</v>
      </c>
      <c r="O4" s="3" t="s">
        <v>749</v>
      </c>
      <c r="P4" s="3" t="s">
        <v>750</v>
      </c>
      <c r="Q4" s="3" t="s">
        <v>751</v>
      </c>
      <c r="R4" s="3" t="s">
        <v>752</v>
      </c>
      <c r="S4" s="4" t="s">
        <v>753</v>
      </c>
      <c r="T4" s="4" t="s">
        <v>754</v>
      </c>
      <c r="U4" s="4" t="s">
        <v>755</v>
      </c>
      <c r="V4" s="4" t="s">
        <v>3</v>
      </c>
      <c r="W4" s="4"/>
      <c r="X4" s="3" t="s">
        <v>756</v>
      </c>
      <c r="Y4" s="105" t="s">
        <v>975</v>
      </c>
    </row>
    <row r="5" spans="1:25" x14ac:dyDescent="0.25">
      <c r="A5" s="19"/>
      <c r="B5" s="15"/>
      <c r="C5" s="15"/>
      <c r="D5" s="15"/>
      <c r="E5" s="15"/>
      <c r="F5" s="15"/>
      <c r="G5" s="19" t="s">
        <v>763</v>
      </c>
      <c r="H5" s="16"/>
      <c r="I5" s="16"/>
      <c r="J5" s="16"/>
      <c r="K5" s="16"/>
      <c r="L5" s="16"/>
      <c r="M5" s="16"/>
      <c r="N5" s="16"/>
      <c r="O5" s="16"/>
      <c r="P5" s="16"/>
      <c r="Q5" s="16"/>
      <c r="R5" s="16"/>
      <c r="S5" s="17"/>
      <c r="T5" s="17"/>
      <c r="U5" s="17"/>
      <c r="V5" s="17"/>
      <c r="W5" s="17"/>
      <c r="X5" s="16"/>
      <c r="Y5" s="16"/>
    </row>
    <row r="6" spans="1:25" x14ac:dyDescent="0.25">
      <c r="A6" s="13" t="s">
        <v>722</v>
      </c>
      <c r="B6" s="13"/>
      <c r="C6" s="13"/>
      <c r="D6" s="13"/>
      <c r="E6" s="13"/>
      <c r="F6" s="13"/>
      <c r="G6" s="14">
        <v>2060849</v>
      </c>
      <c r="H6" s="14">
        <v>1156361</v>
      </c>
      <c r="I6" s="14">
        <v>590137.71673377603</v>
      </c>
      <c r="J6" s="14">
        <v>75140.568642078957</v>
      </c>
      <c r="K6" s="14">
        <v>188090.21609397003</v>
      </c>
      <c r="L6" s="14">
        <v>18587.924749882663</v>
      </c>
      <c r="M6" s="14">
        <v>284404.97378029191</v>
      </c>
      <c r="N6" s="14">
        <v>326373</v>
      </c>
      <c r="O6" s="14">
        <v>255281.35898388148</v>
      </c>
      <c r="P6" s="14">
        <v>71091.641016118519</v>
      </c>
      <c r="Q6" s="14">
        <v>109316</v>
      </c>
      <c r="R6" s="14">
        <v>468801</v>
      </c>
      <c r="S6" s="14">
        <v>444496.0774077496</v>
      </c>
      <c r="T6" s="14">
        <v>18868.066342554332</v>
      </c>
      <c r="U6" s="14">
        <v>5436.1036268170537</v>
      </c>
      <c r="V6" s="14">
        <v>13815</v>
      </c>
      <c r="W6" s="14"/>
      <c r="X6" s="14">
        <v>211111</v>
      </c>
      <c r="Y6" s="14">
        <v>241159.90489955476</v>
      </c>
    </row>
    <row r="7" spans="1:25" x14ac:dyDescent="0.25">
      <c r="A7" s="13" t="s">
        <v>723</v>
      </c>
      <c r="B7" s="13"/>
      <c r="C7" s="13"/>
      <c r="D7" s="13"/>
      <c r="E7" s="13"/>
      <c r="F7" s="13"/>
      <c r="G7" s="14">
        <v>1986897</v>
      </c>
      <c r="H7" s="14">
        <v>1093997</v>
      </c>
      <c r="I7" s="14">
        <v>580118.16529445583</v>
      </c>
      <c r="J7" s="14">
        <v>76419.572497690708</v>
      </c>
      <c r="K7" s="14">
        <v>180519.24305906554</v>
      </c>
      <c r="L7" s="14">
        <v>18523.721268103949</v>
      </c>
      <c r="M7" s="14">
        <v>238416.59788068384</v>
      </c>
      <c r="N7" s="14">
        <v>314923</v>
      </c>
      <c r="O7" s="14">
        <v>246380.4213011543</v>
      </c>
      <c r="P7" s="14">
        <v>68542.578698845755</v>
      </c>
      <c r="Q7" s="14">
        <v>112150</v>
      </c>
      <c r="R7" s="14">
        <v>465826</v>
      </c>
      <c r="S7" s="14">
        <v>439099.72662797233</v>
      </c>
      <c r="T7" s="14">
        <v>19557.303944446085</v>
      </c>
      <c r="U7" s="14">
        <v>7169.0597737569969</v>
      </c>
      <c r="V7" s="14">
        <v>9313</v>
      </c>
      <c r="W7" s="14"/>
      <c r="X7" s="14">
        <v>234699</v>
      </c>
      <c r="Y7" s="14">
        <v>120208.62510837</v>
      </c>
    </row>
    <row r="8" spans="1:25" x14ac:dyDescent="0.25">
      <c r="A8" s="13" t="s">
        <v>761</v>
      </c>
      <c r="B8" s="13"/>
      <c r="C8" s="13"/>
      <c r="D8" s="13"/>
      <c r="E8" s="13"/>
      <c r="F8" s="13"/>
      <c r="G8" s="14">
        <v>1921111</v>
      </c>
      <c r="H8" s="14">
        <v>1057841</v>
      </c>
      <c r="I8" s="14">
        <v>525664.10155345697</v>
      </c>
      <c r="J8" s="14">
        <v>81251.130652515159</v>
      </c>
      <c r="K8" s="14">
        <v>189724.0842886107</v>
      </c>
      <c r="L8" s="14">
        <v>18574.391804522867</v>
      </c>
      <c r="M8" s="14">
        <v>242627.29170089448</v>
      </c>
      <c r="N8" s="14">
        <v>313273</v>
      </c>
      <c r="O8" s="14">
        <v>237743.0163626438</v>
      </c>
      <c r="P8" s="14">
        <v>75529.983637356243</v>
      </c>
      <c r="Q8" s="14">
        <v>100794</v>
      </c>
      <c r="R8" s="14">
        <v>449203</v>
      </c>
      <c r="S8" s="14">
        <v>422077.80920929636</v>
      </c>
      <c r="T8" s="14">
        <v>19869.481896553039</v>
      </c>
      <c r="U8" s="14">
        <v>7255.7088941506208</v>
      </c>
      <c r="V8" s="14">
        <v>9823.1820200000002</v>
      </c>
      <c r="W8" s="14"/>
      <c r="X8" s="14">
        <v>251631</v>
      </c>
      <c r="Y8" s="14">
        <v>0</v>
      </c>
    </row>
    <row r="9" spans="1:25" x14ac:dyDescent="0.25">
      <c r="A9" s="13" t="s">
        <v>760</v>
      </c>
      <c r="B9" s="13"/>
      <c r="C9" s="13"/>
      <c r="D9" s="13"/>
      <c r="E9" s="13"/>
      <c r="F9" s="13"/>
      <c r="G9" s="14">
        <v>1844816</v>
      </c>
      <c r="H9" s="14">
        <v>1000518</v>
      </c>
      <c r="I9" s="14">
        <v>516517</v>
      </c>
      <c r="J9" s="14">
        <v>56425</v>
      </c>
      <c r="K9" s="14">
        <v>192591</v>
      </c>
      <c r="L9" s="14">
        <v>24196</v>
      </c>
      <c r="M9" s="14">
        <v>210788.99999999997</v>
      </c>
      <c r="N9" s="14">
        <v>306945</v>
      </c>
      <c r="O9" s="14">
        <v>250888.99999999997</v>
      </c>
      <c r="P9" s="14">
        <v>56056</v>
      </c>
      <c r="Q9" s="14">
        <v>109830</v>
      </c>
      <c r="R9" s="14">
        <v>427523</v>
      </c>
      <c r="S9" s="14">
        <v>400141</v>
      </c>
      <c r="T9" s="14">
        <v>18559</v>
      </c>
      <c r="U9" s="14">
        <v>8823</v>
      </c>
      <c r="V9" s="14">
        <v>8163.7</v>
      </c>
      <c r="W9" s="14"/>
      <c r="X9" s="14">
        <v>238072</v>
      </c>
      <c r="Y9" s="14">
        <v>0</v>
      </c>
    </row>
    <row r="10" spans="1:25" x14ac:dyDescent="0.25">
      <c r="A10" s="13"/>
      <c r="B10" s="13"/>
      <c r="C10" s="13"/>
      <c r="D10" s="13"/>
      <c r="E10" s="13"/>
      <c r="F10" s="13"/>
      <c r="G10" s="14"/>
      <c r="H10" s="14"/>
      <c r="I10" s="14"/>
      <c r="J10" s="14"/>
      <c r="K10" s="14"/>
      <c r="L10" s="14"/>
      <c r="M10" s="14"/>
      <c r="N10" s="14"/>
      <c r="O10" s="14"/>
      <c r="P10" s="14"/>
      <c r="Q10" s="14"/>
      <c r="R10" s="14"/>
      <c r="S10" s="14"/>
      <c r="T10" s="14"/>
      <c r="U10" s="14"/>
      <c r="V10" s="14"/>
      <c r="W10" s="14"/>
      <c r="X10" s="14"/>
      <c r="Y10" s="14"/>
    </row>
    <row r="11" spans="1:25" x14ac:dyDescent="0.25">
      <c r="A11" s="18"/>
      <c r="B11" s="2"/>
      <c r="C11" s="2"/>
      <c r="D11" s="2"/>
      <c r="E11" s="2"/>
      <c r="F11" s="2"/>
      <c r="G11" s="18" t="s">
        <v>762</v>
      </c>
      <c r="H11" s="3"/>
      <c r="I11" s="3"/>
      <c r="J11" s="3"/>
      <c r="K11" s="3"/>
      <c r="L11" s="3"/>
      <c r="M11" s="3"/>
      <c r="N11" s="3"/>
      <c r="O11" s="3"/>
      <c r="P11" s="3"/>
      <c r="Q11" s="3"/>
      <c r="R11" s="3"/>
      <c r="S11" s="4"/>
      <c r="T11" s="4"/>
      <c r="U11" s="4"/>
      <c r="V11" s="4"/>
      <c r="W11" s="4"/>
      <c r="X11" s="3"/>
      <c r="Y11" s="105"/>
    </row>
    <row r="12" spans="1:25" x14ac:dyDescent="0.25">
      <c r="A12" s="1">
        <v>2021</v>
      </c>
      <c r="B12" s="1" t="s">
        <v>4</v>
      </c>
      <c r="C12" s="1" t="s">
        <v>808</v>
      </c>
      <c r="D12" s="1" t="s">
        <v>6</v>
      </c>
      <c r="E12" s="1" t="s">
        <v>7</v>
      </c>
      <c r="G12" s="6">
        <v>15116</v>
      </c>
      <c r="H12" s="6">
        <v>11109</v>
      </c>
      <c r="I12" s="6">
        <v>7206</v>
      </c>
      <c r="J12" s="6">
        <v>1028</v>
      </c>
      <c r="K12" s="6">
        <v>2283</v>
      </c>
      <c r="L12" s="6">
        <v>592</v>
      </c>
      <c r="M12" s="6">
        <v>0</v>
      </c>
      <c r="N12" s="6">
        <v>316</v>
      </c>
      <c r="O12" s="6">
        <v>220</v>
      </c>
      <c r="P12" s="6">
        <v>96</v>
      </c>
      <c r="Q12" s="6">
        <v>3</v>
      </c>
      <c r="R12" s="6">
        <v>3688</v>
      </c>
      <c r="S12" s="6">
        <v>3626</v>
      </c>
      <c r="T12" s="6">
        <v>57</v>
      </c>
      <c r="U12" s="6">
        <v>5</v>
      </c>
      <c r="V12" s="6">
        <v>0</v>
      </c>
      <c r="W12" s="6"/>
      <c r="X12" s="6">
        <v>4864</v>
      </c>
      <c r="Y12" s="6">
        <v>1533.9936441450498</v>
      </c>
    </row>
    <row r="13" spans="1:25" x14ac:dyDescent="0.25">
      <c r="D13" s="1" t="s">
        <v>8</v>
      </c>
      <c r="E13" s="1" t="s">
        <v>9</v>
      </c>
      <c r="G13" s="6">
        <v>1500</v>
      </c>
      <c r="H13" s="6">
        <v>390</v>
      </c>
      <c r="I13" s="6">
        <v>129.6</v>
      </c>
      <c r="J13" s="6">
        <v>0</v>
      </c>
      <c r="K13" s="6">
        <v>20.2</v>
      </c>
      <c r="L13" s="6">
        <v>0</v>
      </c>
      <c r="M13" s="6">
        <v>240.2</v>
      </c>
      <c r="N13" s="6">
        <v>295</v>
      </c>
      <c r="O13" s="6">
        <v>295</v>
      </c>
      <c r="P13" s="6">
        <v>0</v>
      </c>
      <c r="Q13" s="6">
        <v>0</v>
      </c>
      <c r="R13" s="6">
        <v>815</v>
      </c>
      <c r="S13" s="6">
        <v>789.8</v>
      </c>
      <c r="T13" s="6">
        <v>25.2</v>
      </c>
      <c r="U13" s="6">
        <v>0</v>
      </c>
      <c r="V13" s="6">
        <v>0</v>
      </c>
      <c r="W13" s="6"/>
      <c r="X13" s="6">
        <v>200</v>
      </c>
      <c r="Y13" s="6">
        <v>258.55671854274499</v>
      </c>
    </row>
    <row r="14" spans="1:25" x14ac:dyDescent="0.25">
      <c r="D14" s="1" t="s">
        <v>10</v>
      </c>
      <c r="E14" s="1" t="s">
        <v>11</v>
      </c>
      <c r="G14" s="6">
        <v>9473</v>
      </c>
      <c r="H14" s="6">
        <v>6641</v>
      </c>
      <c r="I14" s="6">
        <v>4146</v>
      </c>
      <c r="J14" s="6">
        <v>1095</v>
      </c>
      <c r="K14" s="6">
        <v>1231</v>
      </c>
      <c r="L14" s="6">
        <v>4</v>
      </c>
      <c r="M14" s="6">
        <v>165</v>
      </c>
      <c r="N14" s="6">
        <v>0</v>
      </c>
      <c r="O14" s="6">
        <v>0</v>
      </c>
      <c r="P14" s="6">
        <v>0</v>
      </c>
      <c r="Q14" s="6">
        <v>101</v>
      </c>
      <c r="R14" s="6">
        <v>2731</v>
      </c>
      <c r="S14" s="6">
        <v>2705</v>
      </c>
      <c r="T14" s="6">
        <v>0</v>
      </c>
      <c r="U14" s="6">
        <v>26</v>
      </c>
      <c r="V14" s="6">
        <v>0</v>
      </c>
      <c r="W14" s="6"/>
      <c r="X14" s="6">
        <v>345</v>
      </c>
      <c r="Y14" s="6">
        <v>1228.0248101150819</v>
      </c>
    </row>
    <row r="15" spans="1:25" x14ac:dyDescent="0.25">
      <c r="D15" s="1" t="s">
        <v>12</v>
      </c>
      <c r="E15" s="1" t="s">
        <v>13</v>
      </c>
      <c r="G15" s="6">
        <v>4691</v>
      </c>
      <c r="H15" s="6">
        <v>2785</v>
      </c>
      <c r="I15" s="6">
        <v>2012</v>
      </c>
      <c r="J15" s="6">
        <v>27</v>
      </c>
      <c r="K15" s="6">
        <v>525</v>
      </c>
      <c r="L15" s="6">
        <v>0</v>
      </c>
      <c r="M15" s="6">
        <v>221</v>
      </c>
      <c r="N15" s="6">
        <v>29</v>
      </c>
      <c r="O15" s="6">
        <v>29</v>
      </c>
      <c r="P15" s="6">
        <v>0</v>
      </c>
      <c r="Q15" s="6">
        <v>76</v>
      </c>
      <c r="R15" s="6">
        <v>1801</v>
      </c>
      <c r="S15" s="6">
        <v>1660</v>
      </c>
      <c r="T15" s="6">
        <v>34</v>
      </c>
      <c r="U15" s="6">
        <v>107</v>
      </c>
      <c r="V15" s="6">
        <v>0</v>
      </c>
      <c r="W15" s="6"/>
      <c r="X15" s="6">
        <v>217</v>
      </c>
      <c r="Y15" s="6">
        <v>653.19135121862996</v>
      </c>
    </row>
    <row r="16" spans="1:25" x14ac:dyDescent="0.25">
      <c r="D16" s="1" t="s">
        <v>14</v>
      </c>
      <c r="E16" s="1" t="s">
        <v>15</v>
      </c>
      <c r="G16" s="6">
        <v>2805</v>
      </c>
      <c r="H16" s="6">
        <v>1945</v>
      </c>
      <c r="I16" s="6">
        <v>1240</v>
      </c>
      <c r="J16" s="6">
        <v>0</v>
      </c>
      <c r="K16" s="6">
        <v>587</v>
      </c>
      <c r="L16" s="6">
        <v>0</v>
      </c>
      <c r="M16" s="6">
        <v>118</v>
      </c>
      <c r="N16" s="6">
        <v>68</v>
      </c>
      <c r="O16" s="6">
        <v>68</v>
      </c>
      <c r="P16" s="6">
        <v>0</v>
      </c>
      <c r="Q16" s="6">
        <v>167</v>
      </c>
      <c r="R16" s="6">
        <v>625</v>
      </c>
      <c r="S16" s="6">
        <v>579</v>
      </c>
      <c r="T16" s="6">
        <v>26</v>
      </c>
      <c r="U16" s="6">
        <v>20</v>
      </c>
      <c r="V16" s="6">
        <v>0</v>
      </c>
      <c r="W16" s="6"/>
      <c r="X16" s="6">
        <v>332</v>
      </c>
      <c r="Y16" s="6">
        <v>454.413076410977</v>
      </c>
    </row>
    <row r="17" spans="2:25" x14ac:dyDescent="0.25">
      <c r="D17" s="1" t="s">
        <v>16</v>
      </c>
      <c r="E17" s="1" t="s">
        <v>17</v>
      </c>
      <c r="G17" s="6">
        <v>969</v>
      </c>
      <c r="H17" s="6">
        <v>271</v>
      </c>
      <c r="I17" s="6">
        <v>67</v>
      </c>
      <c r="J17" s="6">
        <v>9</v>
      </c>
      <c r="K17" s="6">
        <v>188</v>
      </c>
      <c r="L17" s="6">
        <v>0</v>
      </c>
      <c r="M17" s="6">
        <v>7</v>
      </c>
      <c r="N17" s="6">
        <v>0</v>
      </c>
      <c r="O17" s="6">
        <v>0</v>
      </c>
      <c r="P17" s="6">
        <v>0</v>
      </c>
      <c r="Q17" s="6">
        <v>102</v>
      </c>
      <c r="R17" s="6">
        <v>596</v>
      </c>
      <c r="S17" s="6">
        <v>577</v>
      </c>
      <c r="T17" s="6">
        <v>19</v>
      </c>
      <c r="U17" s="6">
        <v>0</v>
      </c>
      <c r="V17" s="6">
        <v>0</v>
      </c>
      <c r="W17" s="6"/>
      <c r="X17" s="6">
        <v>140</v>
      </c>
      <c r="Y17" s="6">
        <v>180.86086735386391</v>
      </c>
    </row>
    <row r="18" spans="2:25" x14ac:dyDescent="0.25">
      <c r="D18" s="1" t="s">
        <v>18</v>
      </c>
      <c r="E18" s="1" t="s">
        <v>19</v>
      </c>
      <c r="G18" s="6">
        <v>1081</v>
      </c>
      <c r="H18" s="6">
        <v>197</v>
      </c>
      <c r="I18" s="6">
        <v>5</v>
      </c>
      <c r="J18" s="6">
        <v>10</v>
      </c>
      <c r="K18" s="6">
        <v>44</v>
      </c>
      <c r="L18" s="6">
        <v>12</v>
      </c>
      <c r="M18" s="6">
        <v>126</v>
      </c>
      <c r="N18" s="6">
        <v>218</v>
      </c>
      <c r="O18" s="6">
        <v>186</v>
      </c>
      <c r="P18" s="6">
        <v>32</v>
      </c>
      <c r="Q18" s="6">
        <v>21</v>
      </c>
      <c r="R18" s="6">
        <v>645</v>
      </c>
      <c r="S18" s="6">
        <v>645</v>
      </c>
      <c r="T18" s="6">
        <v>0</v>
      </c>
      <c r="U18" s="6">
        <v>0</v>
      </c>
      <c r="V18" s="6">
        <v>0</v>
      </c>
      <c r="W18" s="6"/>
      <c r="X18" s="6">
        <v>231</v>
      </c>
      <c r="Y18" s="6">
        <v>180.9384158238885</v>
      </c>
    </row>
    <row r="19" spans="2:25" x14ac:dyDescent="0.25">
      <c r="D19" s="1" t="s">
        <v>20</v>
      </c>
      <c r="E19" s="1" t="s">
        <v>21</v>
      </c>
      <c r="G19" s="6">
        <v>1055</v>
      </c>
      <c r="H19" s="6">
        <v>347</v>
      </c>
      <c r="I19" s="6">
        <v>78</v>
      </c>
      <c r="J19" s="6">
        <v>3</v>
      </c>
      <c r="K19" s="6">
        <v>175</v>
      </c>
      <c r="L19" s="6">
        <v>0</v>
      </c>
      <c r="M19" s="6">
        <v>91</v>
      </c>
      <c r="N19" s="6">
        <v>123</v>
      </c>
      <c r="O19" s="6">
        <v>122</v>
      </c>
      <c r="P19" s="6">
        <v>1</v>
      </c>
      <c r="Q19" s="6">
        <v>68</v>
      </c>
      <c r="R19" s="6">
        <v>517</v>
      </c>
      <c r="S19" s="6">
        <v>483</v>
      </c>
      <c r="T19" s="6">
        <v>20</v>
      </c>
      <c r="U19" s="6">
        <v>14</v>
      </c>
      <c r="V19" s="6">
        <v>0</v>
      </c>
      <c r="W19" s="6"/>
      <c r="X19" s="6">
        <v>136</v>
      </c>
      <c r="Y19" s="6">
        <v>182.12270131884551</v>
      </c>
    </row>
    <row r="20" spans="2:25" x14ac:dyDescent="0.25">
      <c r="D20" s="1" t="s">
        <v>22</v>
      </c>
      <c r="E20" s="1" t="s">
        <v>23</v>
      </c>
      <c r="G20" s="6">
        <v>1588</v>
      </c>
      <c r="H20" s="6">
        <v>531</v>
      </c>
      <c r="I20" s="6">
        <v>8</v>
      </c>
      <c r="J20" s="6">
        <v>0</v>
      </c>
      <c r="K20" s="6">
        <v>188</v>
      </c>
      <c r="L20" s="6">
        <v>0</v>
      </c>
      <c r="M20" s="6">
        <v>335</v>
      </c>
      <c r="N20" s="6">
        <v>0</v>
      </c>
      <c r="O20" s="6">
        <v>0</v>
      </c>
      <c r="P20" s="6">
        <v>0</v>
      </c>
      <c r="Q20" s="6">
        <v>580</v>
      </c>
      <c r="R20" s="6">
        <v>477</v>
      </c>
      <c r="S20" s="6">
        <v>475</v>
      </c>
      <c r="T20" s="6">
        <v>0</v>
      </c>
      <c r="U20" s="6">
        <v>2</v>
      </c>
      <c r="V20" s="6">
        <v>0</v>
      </c>
      <c r="W20" s="6"/>
      <c r="X20" s="6">
        <v>148</v>
      </c>
      <c r="Y20" s="6">
        <v>164.41862482134252</v>
      </c>
    </row>
    <row r="21" spans="2:25" x14ac:dyDescent="0.25">
      <c r="D21" s="1" t="s">
        <v>24</v>
      </c>
      <c r="E21" s="1" t="s">
        <v>25</v>
      </c>
      <c r="G21" s="6">
        <v>1012</v>
      </c>
      <c r="H21" s="6">
        <v>373</v>
      </c>
      <c r="I21" s="6">
        <v>0</v>
      </c>
      <c r="J21" s="6">
        <v>0</v>
      </c>
      <c r="K21" s="6">
        <v>115</v>
      </c>
      <c r="L21" s="6">
        <v>0</v>
      </c>
      <c r="M21" s="6">
        <v>258</v>
      </c>
      <c r="N21" s="6">
        <v>54</v>
      </c>
      <c r="O21" s="6">
        <v>54</v>
      </c>
      <c r="P21" s="6">
        <v>0</v>
      </c>
      <c r="Q21" s="6">
        <v>101</v>
      </c>
      <c r="R21" s="6">
        <v>484</v>
      </c>
      <c r="S21" s="6">
        <v>443</v>
      </c>
      <c r="T21" s="6">
        <v>19</v>
      </c>
      <c r="U21" s="6">
        <v>22</v>
      </c>
      <c r="V21" s="6">
        <v>0</v>
      </c>
      <c r="W21" s="6"/>
      <c r="X21" s="6">
        <v>33</v>
      </c>
      <c r="Y21" s="6">
        <v>221.06325298237559</v>
      </c>
    </row>
    <row r="22" spans="2:25" x14ac:dyDescent="0.25">
      <c r="D22" s="1" t="s">
        <v>26</v>
      </c>
      <c r="E22" s="1" t="s">
        <v>27</v>
      </c>
      <c r="G22" s="6">
        <v>848</v>
      </c>
      <c r="H22" s="6">
        <v>202</v>
      </c>
      <c r="I22" s="6">
        <v>4</v>
      </c>
      <c r="J22" s="6">
        <v>0</v>
      </c>
      <c r="K22" s="6">
        <v>97</v>
      </c>
      <c r="L22" s="6">
        <v>1</v>
      </c>
      <c r="M22" s="6">
        <v>100</v>
      </c>
      <c r="N22" s="6">
        <v>50</v>
      </c>
      <c r="O22" s="6">
        <v>50</v>
      </c>
      <c r="P22" s="6">
        <v>0</v>
      </c>
      <c r="Q22" s="6">
        <v>0</v>
      </c>
      <c r="R22" s="6">
        <v>596</v>
      </c>
      <c r="S22" s="6">
        <v>496</v>
      </c>
      <c r="T22" s="6">
        <v>0</v>
      </c>
      <c r="U22" s="6">
        <v>100</v>
      </c>
      <c r="V22" s="6">
        <v>0</v>
      </c>
      <c r="W22" s="6"/>
      <c r="X22" s="6">
        <v>219</v>
      </c>
      <c r="Y22" s="6">
        <v>235.78665607978047</v>
      </c>
    </row>
    <row r="23" spans="2:25" x14ac:dyDescent="0.25">
      <c r="C23" s="10" t="s">
        <v>809</v>
      </c>
      <c r="D23" s="10"/>
      <c r="E23" s="10"/>
      <c r="F23" s="10"/>
      <c r="G23" s="12">
        <v>40138</v>
      </c>
      <c r="H23" s="12">
        <v>24791</v>
      </c>
      <c r="I23" s="12">
        <v>14895.6</v>
      </c>
      <c r="J23" s="12">
        <v>2172</v>
      </c>
      <c r="K23" s="12">
        <v>5453.2</v>
      </c>
      <c r="L23" s="12">
        <v>609</v>
      </c>
      <c r="M23" s="12">
        <v>1661.2</v>
      </c>
      <c r="N23" s="12">
        <v>1153</v>
      </c>
      <c r="O23" s="12">
        <v>1024</v>
      </c>
      <c r="P23" s="12">
        <v>129</v>
      </c>
      <c r="Q23" s="12">
        <v>1219</v>
      </c>
      <c r="R23" s="12">
        <v>12975</v>
      </c>
      <c r="S23" s="12">
        <v>12478.8</v>
      </c>
      <c r="T23" s="12">
        <v>200.2</v>
      </c>
      <c r="U23" s="12">
        <v>296</v>
      </c>
      <c r="V23" s="12">
        <v>0</v>
      </c>
      <c r="W23" s="12"/>
      <c r="X23" s="12">
        <v>6865</v>
      </c>
      <c r="Y23" s="12">
        <v>5293.3701188125806</v>
      </c>
    </row>
    <row r="24" spans="2:25" x14ac:dyDescent="0.25">
      <c r="C24" s="1" t="s">
        <v>810</v>
      </c>
      <c r="D24" s="1" t="s">
        <v>30</v>
      </c>
      <c r="E24" s="1" t="s">
        <v>31</v>
      </c>
      <c r="G24" s="6">
        <v>2360</v>
      </c>
      <c r="H24" s="6">
        <v>1027</v>
      </c>
      <c r="I24" s="209" t="s">
        <v>1027</v>
      </c>
      <c r="J24" s="209" t="s">
        <v>1027</v>
      </c>
      <c r="K24" s="209" t="s">
        <v>1027</v>
      </c>
      <c r="L24" s="209" t="s">
        <v>1027</v>
      </c>
      <c r="M24" s="209" t="s">
        <v>1027</v>
      </c>
      <c r="N24" s="6">
        <v>321</v>
      </c>
      <c r="O24" s="209" t="s">
        <v>1027</v>
      </c>
      <c r="P24" s="209" t="s">
        <v>1027</v>
      </c>
      <c r="Q24" s="209">
        <v>389</v>
      </c>
      <c r="R24" s="209">
        <v>623</v>
      </c>
      <c r="S24" s="209" t="s">
        <v>1027</v>
      </c>
      <c r="T24" s="209" t="s">
        <v>1027</v>
      </c>
      <c r="U24" s="209" t="s">
        <v>1027</v>
      </c>
      <c r="V24" s="6"/>
      <c r="W24" s="6"/>
      <c r="X24" s="6">
        <v>389</v>
      </c>
      <c r="Y24" s="6">
        <v>330.71052458396508</v>
      </c>
    </row>
    <row r="25" spans="2:25" x14ac:dyDescent="0.25">
      <c r="C25" s="10" t="s">
        <v>811</v>
      </c>
      <c r="D25" s="10"/>
      <c r="E25" s="10"/>
      <c r="F25" s="10"/>
      <c r="G25" s="12">
        <v>2360</v>
      </c>
      <c r="H25" s="12">
        <v>1027</v>
      </c>
      <c r="I25" s="12">
        <v>500.6</v>
      </c>
      <c r="J25" s="12">
        <v>58.6</v>
      </c>
      <c r="K25" s="12">
        <v>260.2</v>
      </c>
      <c r="L25" s="12">
        <v>16.899999999999999</v>
      </c>
      <c r="M25" s="12">
        <v>190.8</v>
      </c>
      <c r="N25" s="12">
        <v>321</v>
      </c>
      <c r="O25" s="12">
        <v>215.5</v>
      </c>
      <c r="P25" s="12">
        <v>105.5</v>
      </c>
      <c r="Q25" s="12">
        <v>389</v>
      </c>
      <c r="R25" s="12">
        <v>623</v>
      </c>
      <c r="S25" s="12">
        <v>593.9</v>
      </c>
      <c r="T25" s="12">
        <v>19.899999999999999</v>
      </c>
      <c r="U25" s="12">
        <v>9.1999999999999993</v>
      </c>
      <c r="V25" s="12"/>
      <c r="W25" s="12"/>
      <c r="X25" s="12">
        <v>389</v>
      </c>
      <c r="Y25" s="12">
        <v>330.71052458396508</v>
      </c>
    </row>
    <row r="26" spans="2:25" x14ac:dyDescent="0.25">
      <c r="B26" s="7" t="s">
        <v>724</v>
      </c>
      <c r="C26" s="7"/>
      <c r="D26" s="7"/>
      <c r="E26" s="7"/>
      <c r="F26" s="7"/>
      <c r="G26" s="9">
        <v>42498</v>
      </c>
      <c r="H26" s="9">
        <v>25818</v>
      </c>
      <c r="I26" s="9">
        <v>15396.2</v>
      </c>
      <c r="J26" s="9">
        <v>2230.6</v>
      </c>
      <c r="K26" s="9">
        <v>5713.4</v>
      </c>
      <c r="L26" s="9">
        <v>625.9</v>
      </c>
      <c r="M26" s="9">
        <v>1852</v>
      </c>
      <c r="N26" s="9">
        <v>1474</v>
      </c>
      <c r="O26" s="9">
        <v>1239.5</v>
      </c>
      <c r="P26" s="9">
        <v>234.5</v>
      </c>
      <c r="Q26" s="9">
        <v>1608</v>
      </c>
      <c r="R26" s="9">
        <v>13598</v>
      </c>
      <c r="S26" s="9">
        <v>13072.699999999999</v>
      </c>
      <c r="T26" s="9">
        <v>220.1</v>
      </c>
      <c r="U26" s="9">
        <v>305.2</v>
      </c>
      <c r="V26" s="9">
        <v>0</v>
      </c>
      <c r="W26" s="9"/>
      <c r="X26" s="9">
        <v>7254</v>
      </c>
      <c r="Y26" s="9">
        <v>5624.0806433965463</v>
      </c>
    </row>
    <row r="27" spans="2:25" x14ac:dyDescent="0.25">
      <c r="B27" s="1" t="s">
        <v>33</v>
      </c>
      <c r="C27" s="1" t="s">
        <v>808</v>
      </c>
      <c r="D27" s="1" t="s">
        <v>34</v>
      </c>
      <c r="E27" s="1" t="s">
        <v>35</v>
      </c>
      <c r="G27" s="6">
        <v>27288</v>
      </c>
      <c r="H27" s="6">
        <v>14653</v>
      </c>
      <c r="I27" s="6">
        <v>10411</v>
      </c>
      <c r="J27" s="6">
        <v>120</v>
      </c>
      <c r="K27" s="6">
        <v>2195</v>
      </c>
      <c r="L27" s="6">
        <v>0</v>
      </c>
      <c r="M27" s="6">
        <v>1927</v>
      </c>
      <c r="N27" s="6">
        <v>1531</v>
      </c>
      <c r="O27" s="6">
        <v>1259</v>
      </c>
      <c r="P27" s="6">
        <v>272</v>
      </c>
      <c r="Q27" s="6">
        <v>61</v>
      </c>
      <c r="R27" s="6">
        <v>11043</v>
      </c>
      <c r="S27" s="6">
        <v>10816</v>
      </c>
      <c r="T27" s="6">
        <v>227</v>
      </c>
      <c r="U27" s="6">
        <v>0</v>
      </c>
      <c r="V27" s="6">
        <v>0</v>
      </c>
      <c r="W27" s="6"/>
      <c r="X27" s="6">
        <v>4822</v>
      </c>
      <c r="Y27" s="6">
        <v>3200.6291292159399</v>
      </c>
    </row>
    <row r="28" spans="2:25" x14ac:dyDescent="0.25">
      <c r="D28" s="1" t="s">
        <v>36</v>
      </c>
      <c r="E28" s="1" t="s">
        <v>37</v>
      </c>
      <c r="G28" s="6">
        <v>881</v>
      </c>
      <c r="H28" s="6">
        <v>212</v>
      </c>
      <c r="I28" s="6">
        <v>121</v>
      </c>
      <c r="J28" s="6">
        <v>21</v>
      </c>
      <c r="K28" s="6">
        <v>20</v>
      </c>
      <c r="L28" s="6">
        <v>0</v>
      </c>
      <c r="M28" s="6">
        <v>50</v>
      </c>
      <c r="N28" s="6">
        <v>51</v>
      </c>
      <c r="O28" s="6">
        <v>0</v>
      </c>
      <c r="P28" s="6">
        <v>51</v>
      </c>
      <c r="Q28" s="6">
        <v>29</v>
      </c>
      <c r="R28" s="6">
        <v>589</v>
      </c>
      <c r="S28" s="6">
        <v>575</v>
      </c>
      <c r="T28" s="6">
        <v>14</v>
      </c>
      <c r="U28" s="6">
        <v>0</v>
      </c>
      <c r="V28" s="6">
        <v>0</v>
      </c>
      <c r="W28" s="6"/>
      <c r="X28" s="6">
        <v>0</v>
      </c>
      <c r="Y28" s="6">
        <v>164.77979644600381</v>
      </c>
    </row>
    <row r="29" spans="2:25" ht="22.5" customHeight="1" x14ac:dyDescent="0.25">
      <c r="D29" s="1" t="s">
        <v>38</v>
      </c>
      <c r="E29" s="1" t="s">
        <v>39</v>
      </c>
      <c r="G29" s="6">
        <v>4416</v>
      </c>
      <c r="H29" s="6">
        <v>2641</v>
      </c>
      <c r="I29" s="6">
        <v>714</v>
      </c>
      <c r="J29" s="6">
        <v>40</v>
      </c>
      <c r="K29" s="6">
        <v>1831</v>
      </c>
      <c r="L29" s="6">
        <v>0</v>
      </c>
      <c r="M29" s="6">
        <v>56</v>
      </c>
      <c r="N29" s="6">
        <v>362</v>
      </c>
      <c r="O29" s="6">
        <v>361</v>
      </c>
      <c r="P29" s="6">
        <v>1</v>
      </c>
      <c r="Q29" s="6">
        <v>240</v>
      </c>
      <c r="R29" s="6">
        <v>1173</v>
      </c>
      <c r="S29" s="6">
        <v>1143</v>
      </c>
      <c r="T29" s="6">
        <v>30</v>
      </c>
      <c r="U29" s="6">
        <v>0</v>
      </c>
      <c r="V29" s="6">
        <v>0</v>
      </c>
      <c r="W29" s="6"/>
      <c r="X29" s="6">
        <v>120</v>
      </c>
      <c r="Y29" s="6">
        <v>538.49551347349995</v>
      </c>
    </row>
    <row r="30" spans="2:25" x14ac:dyDescent="0.25">
      <c r="D30" s="1" t="s">
        <v>40</v>
      </c>
      <c r="E30" s="1" t="s">
        <v>41</v>
      </c>
      <c r="G30" s="6">
        <v>1278</v>
      </c>
      <c r="H30" s="6">
        <v>104</v>
      </c>
      <c r="I30" s="6">
        <v>29</v>
      </c>
      <c r="J30" s="6">
        <v>75</v>
      </c>
      <c r="K30" s="6">
        <v>0</v>
      </c>
      <c r="L30" s="6">
        <v>0</v>
      </c>
      <c r="M30" s="6">
        <v>0</v>
      </c>
      <c r="N30" s="6">
        <v>256</v>
      </c>
      <c r="O30" s="6">
        <v>256</v>
      </c>
      <c r="P30" s="6">
        <v>0</v>
      </c>
      <c r="Q30" s="6">
        <v>337</v>
      </c>
      <c r="R30" s="6">
        <v>581</v>
      </c>
      <c r="S30" s="6">
        <v>573</v>
      </c>
      <c r="T30" s="6">
        <v>8</v>
      </c>
      <c r="U30" s="6">
        <v>0</v>
      </c>
      <c r="V30" s="6">
        <v>0</v>
      </c>
      <c r="W30" s="6"/>
      <c r="X30" s="6">
        <v>162</v>
      </c>
      <c r="Y30" s="6">
        <v>180.3987625938517</v>
      </c>
    </row>
    <row r="31" spans="2:25" x14ac:dyDescent="0.25">
      <c r="D31" s="1" t="s">
        <v>42</v>
      </c>
      <c r="E31" s="1" t="s">
        <v>43</v>
      </c>
      <c r="G31" s="6">
        <v>1893</v>
      </c>
      <c r="H31" s="6">
        <v>215</v>
      </c>
      <c r="I31" s="6">
        <v>17</v>
      </c>
      <c r="J31" s="6">
        <v>0</v>
      </c>
      <c r="K31" s="6">
        <v>0</v>
      </c>
      <c r="L31" s="6">
        <v>0</v>
      </c>
      <c r="M31" s="6">
        <v>198</v>
      </c>
      <c r="N31" s="6">
        <v>0</v>
      </c>
      <c r="O31" s="6">
        <v>0</v>
      </c>
      <c r="P31" s="6">
        <v>0</v>
      </c>
      <c r="Q31" s="6">
        <v>9</v>
      </c>
      <c r="R31" s="6">
        <v>1669</v>
      </c>
      <c r="S31" s="6">
        <v>1669</v>
      </c>
      <c r="T31" s="6">
        <v>0</v>
      </c>
      <c r="U31" s="6">
        <v>0</v>
      </c>
      <c r="V31" s="6">
        <v>5241</v>
      </c>
      <c r="W31" s="6"/>
      <c r="X31" s="6">
        <v>39</v>
      </c>
      <c r="Y31" s="6">
        <v>336.05443154885899</v>
      </c>
    </row>
    <row r="32" spans="2:25" x14ac:dyDescent="0.25">
      <c r="D32" s="1" t="s">
        <v>44</v>
      </c>
      <c r="E32" s="1" t="s">
        <v>45</v>
      </c>
      <c r="G32" s="6">
        <v>7632</v>
      </c>
      <c r="H32" s="6">
        <v>5259</v>
      </c>
      <c r="I32" s="6">
        <v>1474</v>
      </c>
      <c r="J32" s="6">
        <v>82</v>
      </c>
      <c r="K32" s="6">
        <v>1443</v>
      </c>
      <c r="L32" s="6">
        <v>5</v>
      </c>
      <c r="M32" s="6">
        <v>2255</v>
      </c>
      <c r="N32" s="6">
        <v>0</v>
      </c>
      <c r="O32" s="6">
        <v>0</v>
      </c>
      <c r="P32" s="6">
        <v>0</v>
      </c>
      <c r="Q32" s="6">
        <v>5</v>
      </c>
      <c r="R32" s="6">
        <v>2368</v>
      </c>
      <c r="S32" s="6">
        <v>2277</v>
      </c>
      <c r="T32" s="6">
        <v>23</v>
      </c>
      <c r="U32" s="6">
        <v>68</v>
      </c>
      <c r="V32" s="6">
        <v>0</v>
      </c>
      <c r="W32" s="6"/>
      <c r="X32" s="6">
        <v>343</v>
      </c>
      <c r="Y32" s="6">
        <v>956.52981281708401</v>
      </c>
    </row>
    <row r="33" spans="2:25" x14ac:dyDescent="0.25">
      <c r="C33" s="10" t="s">
        <v>809</v>
      </c>
      <c r="D33" s="10"/>
      <c r="E33" s="10"/>
      <c r="F33" s="10"/>
      <c r="G33" s="12">
        <v>43388</v>
      </c>
      <c r="H33" s="12">
        <v>23084</v>
      </c>
      <c r="I33" s="12">
        <v>12766</v>
      </c>
      <c r="J33" s="12">
        <v>338</v>
      </c>
      <c r="K33" s="12">
        <v>5489</v>
      </c>
      <c r="L33" s="12">
        <v>5</v>
      </c>
      <c r="M33" s="12">
        <v>4486</v>
      </c>
      <c r="N33" s="12">
        <v>2200</v>
      </c>
      <c r="O33" s="12">
        <v>1876</v>
      </c>
      <c r="P33" s="12">
        <v>324</v>
      </c>
      <c r="Q33" s="12">
        <v>681</v>
      </c>
      <c r="R33" s="12">
        <v>17423</v>
      </c>
      <c r="S33" s="12">
        <v>17053</v>
      </c>
      <c r="T33" s="12">
        <v>302</v>
      </c>
      <c r="U33" s="12">
        <v>68</v>
      </c>
      <c r="V33" s="12">
        <v>5241</v>
      </c>
      <c r="W33" s="12"/>
      <c r="X33" s="12">
        <v>5486</v>
      </c>
      <c r="Y33" s="12">
        <v>5376.8874460952393</v>
      </c>
    </row>
    <row r="34" spans="2:25" x14ac:dyDescent="0.25">
      <c r="B34" s="7" t="s">
        <v>725</v>
      </c>
      <c r="C34" s="7"/>
      <c r="D34" s="7"/>
      <c r="E34" s="7"/>
      <c r="F34" s="7"/>
      <c r="G34" s="9">
        <v>43388</v>
      </c>
      <c r="H34" s="9">
        <v>23084</v>
      </c>
      <c r="I34" s="9">
        <v>12766</v>
      </c>
      <c r="J34" s="9">
        <v>338</v>
      </c>
      <c r="K34" s="9">
        <v>5489</v>
      </c>
      <c r="L34" s="9">
        <v>5</v>
      </c>
      <c r="M34" s="9">
        <v>4486</v>
      </c>
      <c r="N34" s="9">
        <v>2200</v>
      </c>
      <c r="O34" s="9">
        <v>1876</v>
      </c>
      <c r="P34" s="9">
        <v>324</v>
      </c>
      <c r="Q34" s="9">
        <v>681</v>
      </c>
      <c r="R34" s="9">
        <v>17423</v>
      </c>
      <c r="S34" s="9">
        <v>17053</v>
      </c>
      <c r="T34" s="9">
        <v>302</v>
      </c>
      <c r="U34" s="9">
        <v>68</v>
      </c>
      <c r="V34" s="9">
        <v>5241</v>
      </c>
      <c r="W34" s="9"/>
      <c r="X34" s="9">
        <v>5486</v>
      </c>
      <c r="Y34" s="9">
        <v>5376.8874460952393</v>
      </c>
    </row>
    <row r="35" spans="2:25" x14ac:dyDescent="0.25">
      <c r="B35" s="1" t="s">
        <v>46</v>
      </c>
      <c r="C35" s="1" t="s">
        <v>808</v>
      </c>
      <c r="D35" s="1" t="s">
        <v>47</v>
      </c>
      <c r="E35" s="1" t="s">
        <v>48</v>
      </c>
      <c r="G35" s="6">
        <v>1871</v>
      </c>
      <c r="H35" s="6">
        <v>614</v>
      </c>
      <c r="I35" s="6">
        <v>260</v>
      </c>
      <c r="J35" s="6">
        <v>1</v>
      </c>
      <c r="K35" s="6">
        <v>343</v>
      </c>
      <c r="L35" s="6">
        <v>0</v>
      </c>
      <c r="M35" s="6">
        <v>10</v>
      </c>
      <c r="N35" s="6">
        <v>616</v>
      </c>
      <c r="O35" s="6">
        <v>616</v>
      </c>
      <c r="P35" s="6">
        <v>0</v>
      </c>
      <c r="Q35" s="6">
        <v>21</v>
      </c>
      <c r="R35" s="6">
        <v>620</v>
      </c>
      <c r="S35" s="6">
        <v>603</v>
      </c>
      <c r="T35" s="6">
        <v>17</v>
      </c>
      <c r="U35" s="6">
        <v>0</v>
      </c>
      <c r="V35" s="6">
        <v>0</v>
      </c>
      <c r="W35" s="6"/>
      <c r="X35" s="6">
        <v>618</v>
      </c>
      <c r="Y35" s="6">
        <v>252.76840603749301</v>
      </c>
    </row>
    <row r="36" spans="2:25" x14ac:dyDescent="0.25">
      <c r="D36" s="1" t="s">
        <v>49</v>
      </c>
      <c r="E36" s="1" t="s">
        <v>50</v>
      </c>
      <c r="G36" s="6">
        <v>653</v>
      </c>
      <c r="H36" s="6">
        <v>54</v>
      </c>
      <c r="I36" s="6">
        <v>0</v>
      </c>
      <c r="J36" s="6">
        <v>0</v>
      </c>
      <c r="K36" s="6">
        <v>0</v>
      </c>
      <c r="L36" s="6">
        <v>0</v>
      </c>
      <c r="M36" s="6">
        <v>54</v>
      </c>
      <c r="N36" s="6">
        <v>465</v>
      </c>
      <c r="O36" s="6">
        <v>445</v>
      </c>
      <c r="P36" s="6">
        <v>20</v>
      </c>
      <c r="Q36" s="6">
        <v>0</v>
      </c>
      <c r="R36" s="6">
        <v>134</v>
      </c>
      <c r="S36" s="6">
        <v>134</v>
      </c>
      <c r="T36" s="6">
        <v>0</v>
      </c>
      <c r="U36" s="6">
        <v>0</v>
      </c>
      <c r="V36" s="6">
        <v>0</v>
      </c>
      <c r="W36" s="6"/>
      <c r="X36" s="6">
        <v>62</v>
      </c>
      <c r="Y36" s="6">
        <v>69.841656134576795</v>
      </c>
    </row>
    <row r="37" spans="2:25" x14ac:dyDescent="0.25">
      <c r="D37" s="1" t="s">
        <v>51</v>
      </c>
      <c r="E37" s="1" t="s">
        <v>52</v>
      </c>
      <c r="G37" s="6">
        <v>1556</v>
      </c>
      <c r="H37" s="6">
        <v>520</v>
      </c>
      <c r="I37" s="6">
        <v>36</v>
      </c>
      <c r="J37" s="6">
        <v>68</v>
      </c>
      <c r="K37" s="6">
        <v>151</v>
      </c>
      <c r="L37" s="6">
        <v>0</v>
      </c>
      <c r="M37" s="6">
        <v>265</v>
      </c>
      <c r="N37" s="6">
        <v>423</v>
      </c>
      <c r="O37" s="6">
        <v>423</v>
      </c>
      <c r="P37" s="6">
        <v>0</v>
      </c>
      <c r="Q37" s="6">
        <v>124</v>
      </c>
      <c r="R37" s="6">
        <v>489</v>
      </c>
      <c r="S37" s="6">
        <v>468</v>
      </c>
      <c r="T37" s="6">
        <v>10</v>
      </c>
      <c r="U37" s="6">
        <v>11</v>
      </c>
      <c r="V37" s="6">
        <v>0</v>
      </c>
      <c r="W37" s="6"/>
      <c r="X37" s="6">
        <v>230</v>
      </c>
      <c r="Y37" s="6">
        <v>217.53475338104801</v>
      </c>
    </row>
    <row r="38" spans="2:25" x14ac:dyDescent="0.25">
      <c r="D38" s="1" t="s">
        <v>53</v>
      </c>
      <c r="E38" s="1" t="s">
        <v>54</v>
      </c>
      <c r="G38" s="6">
        <v>4107</v>
      </c>
      <c r="H38" s="6">
        <v>2441</v>
      </c>
      <c r="I38" s="6">
        <v>2441</v>
      </c>
      <c r="J38" s="6">
        <v>0</v>
      </c>
      <c r="K38" s="6">
        <v>0</v>
      </c>
      <c r="L38" s="6">
        <v>0</v>
      </c>
      <c r="M38" s="6">
        <v>0</v>
      </c>
      <c r="N38" s="6">
        <v>529</v>
      </c>
      <c r="O38" s="6">
        <v>529</v>
      </c>
      <c r="P38" s="6">
        <v>0</v>
      </c>
      <c r="Q38" s="6">
        <v>61</v>
      </c>
      <c r="R38" s="6">
        <v>1076</v>
      </c>
      <c r="S38" s="6">
        <v>1076</v>
      </c>
      <c r="T38" s="6">
        <v>0</v>
      </c>
      <c r="U38" s="6">
        <v>0</v>
      </c>
      <c r="V38" s="6">
        <v>9</v>
      </c>
      <c r="W38" s="6"/>
      <c r="X38" s="6">
        <v>337</v>
      </c>
      <c r="Y38" s="6">
        <v>599.02979324186413</v>
      </c>
    </row>
    <row r="39" spans="2:25" x14ac:dyDescent="0.25">
      <c r="D39" s="1" t="s">
        <v>55</v>
      </c>
      <c r="E39" s="1" t="s">
        <v>56</v>
      </c>
      <c r="G39" s="6">
        <v>13697</v>
      </c>
      <c r="H39" s="6">
        <v>8718</v>
      </c>
      <c r="I39" s="6">
        <v>4693</v>
      </c>
      <c r="J39" s="6">
        <v>1010</v>
      </c>
      <c r="K39" s="6">
        <v>1500</v>
      </c>
      <c r="L39" s="6">
        <v>126</v>
      </c>
      <c r="M39" s="6">
        <v>1389</v>
      </c>
      <c r="N39" s="6">
        <v>2344</v>
      </c>
      <c r="O39" s="6">
        <v>1137</v>
      </c>
      <c r="P39" s="6">
        <v>1207</v>
      </c>
      <c r="Q39" s="6">
        <v>25</v>
      </c>
      <c r="R39" s="6">
        <v>2610</v>
      </c>
      <c r="S39" s="6">
        <v>2465</v>
      </c>
      <c r="T39" s="6">
        <v>145</v>
      </c>
      <c r="U39" s="6">
        <v>0</v>
      </c>
      <c r="V39" s="6">
        <v>0</v>
      </c>
      <c r="W39" s="6"/>
      <c r="X39" s="6">
        <v>387</v>
      </c>
      <c r="Y39" s="6">
        <v>1659.506617819957</v>
      </c>
    </row>
    <row r="40" spans="2:25" x14ac:dyDescent="0.25">
      <c r="D40" s="1" t="s">
        <v>57</v>
      </c>
      <c r="E40" s="1" t="s">
        <v>58</v>
      </c>
      <c r="G40" s="6">
        <v>1132</v>
      </c>
      <c r="H40" s="6">
        <v>394</v>
      </c>
      <c r="I40" s="6">
        <v>21</v>
      </c>
      <c r="J40" s="6">
        <v>20</v>
      </c>
      <c r="K40" s="6">
        <v>305</v>
      </c>
      <c r="L40" s="6">
        <v>0</v>
      </c>
      <c r="M40" s="6">
        <v>48</v>
      </c>
      <c r="N40" s="6">
        <v>0</v>
      </c>
      <c r="O40" s="6">
        <v>0</v>
      </c>
      <c r="P40" s="6">
        <v>0</v>
      </c>
      <c r="Q40" s="6">
        <v>148</v>
      </c>
      <c r="R40" s="6">
        <v>590</v>
      </c>
      <c r="S40" s="6">
        <v>579</v>
      </c>
      <c r="T40" s="6">
        <v>11</v>
      </c>
      <c r="U40" s="6">
        <v>0</v>
      </c>
      <c r="V40" s="6">
        <v>0</v>
      </c>
      <c r="W40" s="6"/>
      <c r="X40" s="6">
        <v>39</v>
      </c>
      <c r="Y40" s="6">
        <v>200.8508305458075</v>
      </c>
    </row>
    <row r="41" spans="2:25" x14ac:dyDescent="0.25">
      <c r="D41" s="1" t="s">
        <v>59</v>
      </c>
      <c r="E41" s="1" t="s">
        <v>60</v>
      </c>
      <c r="G41" s="6">
        <v>994</v>
      </c>
      <c r="H41" s="6">
        <v>367</v>
      </c>
      <c r="I41" s="6">
        <v>0</v>
      </c>
      <c r="J41" s="6">
        <v>0</v>
      </c>
      <c r="K41" s="6">
        <v>287</v>
      </c>
      <c r="L41" s="6">
        <v>0</v>
      </c>
      <c r="M41" s="6">
        <v>80</v>
      </c>
      <c r="N41" s="6">
        <v>80</v>
      </c>
      <c r="O41" s="6">
        <v>80</v>
      </c>
      <c r="P41" s="6">
        <v>0</v>
      </c>
      <c r="Q41" s="6">
        <v>0</v>
      </c>
      <c r="R41" s="6">
        <v>547</v>
      </c>
      <c r="S41" s="6">
        <v>547</v>
      </c>
      <c r="T41" s="6">
        <v>0</v>
      </c>
      <c r="U41" s="6">
        <v>0</v>
      </c>
      <c r="V41" s="6">
        <v>0</v>
      </c>
      <c r="W41" s="6"/>
      <c r="X41" s="6">
        <v>29</v>
      </c>
      <c r="Y41" s="6">
        <v>210.3232962508259</v>
      </c>
    </row>
    <row r="42" spans="2:25" x14ac:dyDescent="0.25">
      <c r="D42" s="1" t="s">
        <v>61</v>
      </c>
      <c r="E42" s="1" t="s">
        <v>62</v>
      </c>
      <c r="G42" s="6">
        <v>180</v>
      </c>
      <c r="H42" s="6">
        <v>63</v>
      </c>
      <c r="I42" s="6">
        <v>33</v>
      </c>
      <c r="J42" s="6">
        <v>0</v>
      </c>
      <c r="K42" s="6">
        <v>30</v>
      </c>
      <c r="L42" s="6">
        <v>0</v>
      </c>
      <c r="M42" s="6">
        <v>0</v>
      </c>
      <c r="N42" s="6">
        <v>18</v>
      </c>
      <c r="O42" s="6">
        <v>18</v>
      </c>
      <c r="P42" s="6">
        <v>0</v>
      </c>
      <c r="Q42" s="6">
        <v>9</v>
      </c>
      <c r="R42" s="6">
        <v>90</v>
      </c>
      <c r="S42" s="6">
        <v>90</v>
      </c>
      <c r="T42" s="6">
        <v>0</v>
      </c>
      <c r="U42" s="6">
        <v>0</v>
      </c>
      <c r="V42" s="6">
        <v>0</v>
      </c>
      <c r="W42" s="6"/>
      <c r="X42" s="6">
        <v>0</v>
      </c>
      <c r="Y42" s="6">
        <v>16.684382768401303</v>
      </c>
    </row>
    <row r="43" spans="2:25" x14ac:dyDescent="0.25">
      <c r="D43" s="1" t="s">
        <v>63</v>
      </c>
      <c r="E43" s="1" t="s">
        <v>64</v>
      </c>
      <c r="G43" s="6">
        <v>6216</v>
      </c>
      <c r="H43" s="6">
        <v>4050</v>
      </c>
      <c r="I43" s="6">
        <v>3534</v>
      </c>
      <c r="J43" s="6">
        <v>152</v>
      </c>
      <c r="K43" s="6">
        <v>0</v>
      </c>
      <c r="L43" s="6">
        <v>0</v>
      </c>
      <c r="M43" s="6">
        <v>364</v>
      </c>
      <c r="N43" s="6">
        <v>559</v>
      </c>
      <c r="O43" s="6">
        <v>559</v>
      </c>
      <c r="P43" s="6">
        <v>0</v>
      </c>
      <c r="Q43" s="6">
        <v>201</v>
      </c>
      <c r="R43" s="6">
        <v>1406</v>
      </c>
      <c r="S43" s="6">
        <v>1359</v>
      </c>
      <c r="T43" s="6">
        <v>47</v>
      </c>
      <c r="U43" s="6">
        <v>0</v>
      </c>
      <c r="V43" s="6">
        <v>0</v>
      </c>
      <c r="W43" s="6"/>
      <c r="X43" s="6">
        <v>0</v>
      </c>
      <c r="Y43" s="6">
        <v>760.11306865590086</v>
      </c>
    </row>
    <row r="44" spans="2:25" x14ac:dyDescent="0.25">
      <c r="D44" s="1" t="s">
        <v>65</v>
      </c>
      <c r="E44" s="1" t="s">
        <v>66</v>
      </c>
      <c r="G44" s="6">
        <v>962</v>
      </c>
      <c r="H44" s="6">
        <v>136</v>
      </c>
      <c r="I44" s="6">
        <v>0</v>
      </c>
      <c r="J44" s="6">
        <v>46</v>
      </c>
      <c r="K44" s="6">
        <v>0</v>
      </c>
      <c r="L44" s="6">
        <v>0</v>
      </c>
      <c r="M44" s="6">
        <v>90</v>
      </c>
      <c r="N44" s="6">
        <v>592</v>
      </c>
      <c r="O44" s="6">
        <v>592</v>
      </c>
      <c r="P44" s="6">
        <v>0</v>
      </c>
      <c r="Q44" s="6">
        <v>0</v>
      </c>
      <c r="R44" s="6">
        <v>234</v>
      </c>
      <c r="S44" s="6">
        <v>190</v>
      </c>
      <c r="T44" s="6">
        <v>0</v>
      </c>
      <c r="U44" s="6">
        <v>44</v>
      </c>
      <c r="V44" s="6">
        <v>0</v>
      </c>
      <c r="W44" s="6"/>
      <c r="X44" s="6">
        <v>195</v>
      </c>
      <c r="Y44" s="6">
        <v>96.24679763741851</v>
      </c>
    </row>
    <row r="45" spans="2:25" x14ac:dyDescent="0.25">
      <c r="D45" s="1" t="s">
        <v>67</v>
      </c>
      <c r="E45" s="1" t="s">
        <v>68</v>
      </c>
      <c r="G45" s="6">
        <v>238</v>
      </c>
      <c r="H45" s="6">
        <v>20</v>
      </c>
      <c r="I45" s="6">
        <v>17</v>
      </c>
      <c r="J45" s="6">
        <v>0</v>
      </c>
      <c r="K45" s="6">
        <v>0</v>
      </c>
      <c r="L45" s="6">
        <v>3</v>
      </c>
      <c r="M45" s="6">
        <v>0</v>
      </c>
      <c r="N45" s="6">
        <v>133</v>
      </c>
      <c r="O45" s="6">
        <v>133</v>
      </c>
      <c r="P45" s="6">
        <v>0</v>
      </c>
      <c r="Q45" s="6">
        <v>17</v>
      </c>
      <c r="R45" s="6">
        <v>68</v>
      </c>
      <c r="S45" s="6">
        <v>68</v>
      </c>
      <c r="T45" s="6">
        <v>0</v>
      </c>
      <c r="U45" s="6">
        <v>0</v>
      </c>
      <c r="V45" s="6">
        <v>40</v>
      </c>
      <c r="W45" s="6"/>
      <c r="X45" s="6">
        <v>0</v>
      </c>
      <c r="Y45" s="6">
        <v>24.538686522349703</v>
      </c>
    </row>
    <row r="46" spans="2:25" x14ac:dyDescent="0.25">
      <c r="D46" s="1" t="s">
        <v>69</v>
      </c>
      <c r="E46" s="1" t="s">
        <v>70</v>
      </c>
      <c r="G46" s="6">
        <v>1172</v>
      </c>
      <c r="H46" s="6">
        <v>479</v>
      </c>
      <c r="I46" s="6">
        <v>0</v>
      </c>
      <c r="J46" s="6">
        <v>174</v>
      </c>
      <c r="K46" s="6">
        <v>130</v>
      </c>
      <c r="L46" s="6">
        <v>0</v>
      </c>
      <c r="M46" s="6">
        <v>175</v>
      </c>
      <c r="N46" s="6">
        <v>85</v>
      </c>
      <c r="O46" s="6">
        <v>85</v>
      </c>
      <c r="P46" s="6">
        <v>0</v>
      </c>
      <c r="Q46" s="6">
        <v>123</v>
      </c>
      <c r="R46" s="6">
        <v>485</v>
      </c>
      <c r="S46" s="6">
        <v>446</v>
      </c>
      <c r="T46" s="6">
        <v>16</v>
      </c>
      <c r="U46" s="6">
        <v>23</v>
      </c>
      <c r="V46" s="6">
        <v>0</v>
      </c>
      <c r="W46" s="6"/>
      <c r="X46" s="6">
        <v>5</v>
      </c>
      <c r="Y46" s="6">
        <v>193.87145389144058</v>
      </c>
    </row>
    <row r="47" spans="2:25" x14ac:dyDescent="0.25">
      <c r="D47" s="1" t="s">
        <v>71</v>
      </c>
      <c r="E47" s="1" t="s">
        <v>72</v>
      </c>
      <c r="G47" s="6">
        <v>1299</v>
      </c>
      <c r="H47" s="6">
        <v>569</v>
      </c>
      <c r="I47" s="6">
        <v>219</v>
      </c>
      <c r="J47" s="6">
        <v>0</v>
      </c>
      <c r="K47" s="6">
        <v>335</v>
      </c>
      <c r="L47" s="6">
        <v>0</v>
      </c>
      <c r="M47" s="6">
        <v>15</v>
      </c>
      <c r="N47" s="6">
        <v>46</v>
      </c>
      <c r="O47" s="6">
        <v>46</v>
      </c>
      <c r="P47" s="6">
        <v>0</v>
      </c>
      <c r="Q47" s="6">
        <v>71</v>
      </c>
      <c r="R47" s="6">
        <v>613</v>
      </c>
      <c r="S47" s="6">
        <v>593</v>
      </c>
      <c r="T47" s="6">
        <v>20</v>
      </c>
      <c r="U47" s="6">
        <v>0</v>
      </c>
      <c r="V47" s="6">
        <v>0</v>
      </c>
      <c r="W47" s="6"/>
      <c r="X47" s="6">
        <v>76</v>
      </c>
      <c r="Y47" s="6">
        <v>235.20738219923939</v>
      </c>
    </row>
    <row r="48" spans="2:25" x14ac:dyDescent="0.25">
      <c r="D48" s="1" t="s">
        <v>73</v>
      </c>
      <c r="E48" s="1" t="s">
        <v>74</v>
      </c>
      <c r="G48" s="6">
        <v>983</v>
      </c>
      <c r="H48" s="6">
        <v>226</v>
      </c>
      <c r="I48" s="6">
        <v>130</v>
      </c>
      <c r="J48" s="6">
        <v>0</v>
      </c>
      <c r="K48" s="6">
        <v>50</v>
      </c>
      <c r="L48" s="6">
        <v>0</v>
      </c>
      <c r="M48" s="6">
        <v>46</v>
      </c>
      <c r="N48" s="6">
        <v>66</v>
      </c>
      <c r="O48" s="6">
        <v>66</v>
      </c>
      <c r="P48" s="6">
        <v>0</v>
      </c>
      <c r="Q48" s="6">
        <v>177</v>
      </c>
      <c r="R48" s="6">
        <v>514</v>
      </c>
      <c r="S48" s="6">
        <v>503</v>
      </c>
      <c r="T48" s="6">
        <v>11</v>
      </c>
      <c r="U48" s="6">
        <v>0</v>
      </c>
      <c r="V48" s="6">
        <v>0</v>
      </c>
      <c r="W48" s="6"/>
      <c r="X48" s="6">
        <v>5</v>
      </c>
      <c r="Y48" s="6">
        <v>157.6664128929167</v>
      </c>
    </row>
    <row r="49" spans="2:25" x14ac:dyDescent="0.25">
      <c r="D49" s="1" t="s">
        <v>75</v>
      </c>
      <c r="E49" s="1" t="s">
        <v>76</v>
      </c>
      <c r="G49" s="6">
        <v>9634</v>
      </c>
      <c r="H49" s="6">
        <v>5189</v>
      </c>
      <c r="I49" s="6">
        <v>4864</v>
      </c>
      <c r="J49" s="6">
        <v>34</v>
      </c>
      <c r="K49" s="6">
        <v>0</v>
      </c>
      <c r="L49" s="6">
        <v>3</v>
      </c>
      <c r="M49" s="6">
        <v>288</v>
      </c>
      <c r="N49" s="6">
        <v>1153</v>
      </c>
      <c r="O49" s="6">
        <v>1153</v>
      </c>
      <c r="P49" s="6">
        <v>0</v>
      </c>
      <c r="Q49" s="6">
        <v>990</v>
      </c>
      <c r="R49" s="6">
        <v>2302</v>
      </c>
      <c r="S49" s="6">
        <v>2243</v>
      </c>
      <c r="T49" s="6">
        <v>59</v>
      </c>
      <c r="U49" s="6">
        <v>0</v>
      </c>
      <c r="V49" s="6">
        <v>0</v>
      </c>
      <c r="W49" s="6"/>
      <c r="X49" s="6">
        <v>424</v>
      </c>
      <c r="Y49" s="6">
        <v>1271.6523101961789</v>
      </c>
    </row>
    <row r="50" spans="2:25" x14ac:dyDescent="0.25">
      <c r="D50" s="1" t="s">
        <v>77</v>
      </c>
      <c r="E50" s="1" t="s">
        <v>78</v>
      </c>
      <c r="G50" s="6">
        <v>2718</v>
      </c>
      <c r="H50" s="6">
        <v>864</v>
      </c>
      <c r="I50" s="6">
        <v>0</v>
      </c>
      <c r="J50" s="6">
        <v>717.8</v>
      </c>
      <c r="K50" s="6">
        <v>144</v>
      </c>
      <c r="L50" s="6">
        <v>0</v>
      </c>
      <c r="M50" s="6">
        <v>2.2000000000000002</v>
      </c>
      <c r="N50" s="6">
        <v>457</v>
      </c>
      <c r="O50" s="6">
        <v>407</v>
      </c>
      <c r="P50" s="6">
        <v>50</v>
      </c>
      <c r="Q50" s="6">
        <v>277</v>
      </c>
      <c r="R50" s="6">
        <v>1120</v>
      </c>
      <c r="S50" s="6">
        <v>1092.9000000000001</v>
      </c>
      <c r="T50" s="6">
        <v>27.1</v>
      </c>
      <c r="U50" s="6">
        <v>0</v>
      </c>
      <c r="V50" s="6">
        <v>0</v>
      </c>
      <c r="W50" s="6"/>
      <c r="X50" s="6">
        <v>263</v>
      </c>
      <c r="Y50" s="6">
        <v>448.012910641308</v>
      </c>
    </row>
    <row r="51" spans="2:25" x14ac:dyDescent="0.25">
      <c r="D51" s="1" t="s">
        <v>79</v>
      </c>
      <c r="E51" s="1" t="s">
        <v>80</v>
      </c>
      <c r="G51" s="6">
        <v>3376</v>
      </c>
      <c r="H51" s="6">
        <v>1409</v>
      </c>
      <c r="I51" s="6">
        <v>682</v>
      </c>
      <c r="J51" s="6">
        <v>1</v>
      </c>
      <c r="K51" s="6">
        <v>355</v>
      </c>
      <c r="L51" s="6">
        <v>0</v>
      </c>
      <c r="M51" s="6">
        <v>371</v>
      </c>
      <c r="N51" s="6">
        <v>601</v>
      </c>
      <c r="O51" s="6">
        <v>601</v>
      </c>
      <c r="P51" s="6">
        <v>0</v>
      </c>
      <c r="Q51" s="6">
        <v>335</v>
      </c>
      <c r="R51" s="6">
        <v>1031</v>
      </c>
      <c r="S51" s="6">
        <v>1003</v>
      </c>
      <c r="T51" s="6">
        <v>27</v>
      </c>
      <c r="U51" s="6">
        <v>1</v>
      </c>
      <c r="V51" s="6">
        <v>0</v>
      </c>
      <c r="W51" s="6"/>
      <c r="X51" s="6">
        <v>153</v>
      </c>
      <c r="Y51" s="6">
        <v>445.70981388012797</v>
      </c>
    </row>
    <row r="52" spans="2:25" x14ac:dyDescent="0.25">
      <c r="D52" s="1" t="s">
        <v>81</v>
      </c>
      <c r="E52" s="1" t="s">
        <v>82</v>
      </c>
      <c r="G52" s="6">
        <v>4439</v>
      </c>
      <c r="H52" s="6">
        <v>1945</v>
      </c>
      <c r="I52" s="6">
        <v>946</v>
      </c>
      <c r="J52" s="6">
        <v>0</v>
      </c>
      <c r="K52" s="6">
        <v>634</v>
      </c>
      <c r="L52" s="6">
        <v>0</v>
      </c>
      <c r="M52" s="6">
        <v>365</v>
      </c>
      <c r="N52" s="6">
        <v>583</v>
      </c>
      <c r="O52" s="6">
        <v>507</v>
      </c>
      <c r="P52" s="6">
        <v>76</v>
      </c>
      <c r="Q52" s="6">
        <v>389</v>
      </c>
      <c r="R52" s="6">
        <v>1522</v>
      </c>
      <c r="S52" s="6">
        <v>1495</v>
      </c>
      <c r="T52" s="6">
        <v>27</v>
      </c>
      <c r="U52" s="6">
        <v>0</v>
      </c>
      <c r="V52" s="6">
        <v>0</v>
      </c>
      <c r="W52" s="6"/>
      <c r="X52" s="6">
        <v>242</v>
      </c>
      <c r="Y52" s="6">
        <v>540.25677435238106</v>
      </c>
    </row>
    <row r="53" spans="2:25" x14ac:dyDescent="0.25">
      <c r="C53" s="10" t="s">
        <v>809</v>
      </c>
      <c r="D53" s="10"/>
      <c r="E53" s="10"/>
      <c r="F53" s="10"/>
      <c r="G53" s="12">
        <v>55227</v>
      </c>
      <c r="H53" s="12">
        <v>28058</v>
      </c>
      <c r="I53" s="12">
        <v>17876</v>
      </c>
      <c r="J53" s="12">
        <v>2223.8000000000002</v>
      </c>
      <c r="K53" s="12">
        <v>4264</v>
      </c>
      <c r="L53" s="12">
        <v>132</v>
      </c>
      <c r="M53" s="12">
        <v>3562.2</v>
      </c>
      <c r="N53" s="12">
        <v>8750</v>
      </c>
      <c r="O53" s="12">
        <v>7397</v>
      </c>
      <c r="P53" s="12">
        <v>1353</v>
      </c>
      <c r="Q53" s="12">
        <v>2968</v>
      </c>
      <c r="R53" s="12">
        <v>15451</v>
      </c>
      <c r="S53" s="12">
        <v>14954.9</v>
      </c>
      <c r="T53" s="12">
        <v>417.1</v>
      </c>
      <c r="U53" s="12">
        <v>79</v>
      </c>
      <c r="V53" s="12">
        <v>49</v>
      </c>
      <c r="W53" s="12"/>
      <c r="X53" s="12">
        <v>3065</v>
      </c>
      <c r="Y53" s="12">
        <v>7399.8153470492352</v>
      </c>
    </row>
    <row r="54" spans="2:25" x14ac:dyDescent="0.25">
      <c r="B54" s="7" t="s">
        <v>726</v>
      </c>
      <c r="C54" s="7"/>
      <c r="D54" s="7"/>
      <c r="E54" s="7"/>
      <c r="F54" s="7"/>
      <c r="G54" s="9">
        <v>55227</v>
      </c>
      <c r="H54" s="9">
        <v>28058</v>
      </c>
      <c r="I54" s="9">
        <v>17876</v>
      </c>
      <c r="J54" s="9">
        <v>2223.8000000000002</v>
      </c>
      <c r="K54" s="9">
        <v>4264</v>
      </c>
      <c r="L54" s="9">
        <v>132</v>
      </c>
      <c r="M54" s="9">
        <v>3562.2</v>
      </c>
      <c r="N54" s="9">
        <v>8750</v>
      </c>
      <c r="O54" s="9">
        <v>7397</v>
      </c>
      <c r="P54" s="9">
        <v>1353</v>
      </c>
      <c r="Q54" s="9">
        <v>2968</v>
      </c>
      <c r="R54" s="9">
        <v>15451</v>
      </c>
      <c r="S54" s="9">
        <v>14954.9</v>
      </c>
      <c r="T54" s="9">
        <v>417.1</v>
      </c>
      <c r="U54" s="9">
        <v>79</v>
      </c>
      <c r="V54" s="9">
        <v>49</v>
      </c>
      <c r="W54" s="9"/>
      <c r="X54" s="9">
        <v>3065</v>
      </c>
      <c r="Y54" s="9">
        <v>7399.8153470492352</v>
      </c>
    </row>
    <row r="55" spans="2:25" x14ac:dyDescent="0.25">
      <c r="B55" s="1" t="s">
        <v>83</v>
      </c>
      <c r="C55" s="1" t="s">
        <v>808</v>
      </c>
      <c r="D55" s="1" t="s">
        <v>84</v>
      </c>
      <c r="E55" s="1" t="s">
        <v>85</v>
      </c>
      <c r="G55" s="6">
        <v>1250</v>
      </c>
      <c r="H55" s="6">
        <v>255</v>
      </c>
      <c r="I55" s="6">
        <v>20</v>
      </c>
      <c r="J55" s="6">
        <v>156</v>
      </c>
      <c r="K55" s="6">
        <v>29</v>
      </c>
      <c r="L55" s="6">
        <v>0</v>
      </c>
      <c r="M55" s="6">
        <v>50</v>
      </c>
      <c r="N55" s="6">
        <v>265</v>
      </c>
      <c r="O55" s="6">
        <v>125</v>
      </c>
      <c r="P55" s="6">
        <v>140</v>
      </c>
      <c r="Q55" s="6">
        <v>219</v>
      </c>
      <c r="R55" s="6">
        <v>511</v>
      </c>
      <c r="S55" s="6">
        <v>478</v>
      </c>
      <c r="T55" s="6">
        <v>18</v>
      </c>
      <c r="U55" s="6">
        <v>15</v>
      </c>
      <c r="V55" s="6">
        <v>0</v>
      </c>
      <c r="W55" s="6"/>
      <c r="X55" s="6">
        <v>88</v>
      </c>
      <c r="Y55" s="6">
        <v>218.84837483577073</v>
      </c>
    </row>
    <row r="56" spans="2:25" x14ac:dyDescent="0.25">
      <c r="D56" s="1" t="s">
        <v>86</v>
      </c>
      <c r="E56" s="1" t="s">
        <v>87</v>
      </c>
      <c r="G56" s="6">
        <v>21111</v>
      </c>
      <c r="H56" s="6">
        <v>11855</v>
      </c>
      <c r="I56" s="6">
        <v>6744</v>
      </c>
      <c r="J56" s="6">
        <v>1143</v>
      </c>
      <c r="K56" s="6">
        <v>1609</v>
      </c>
      <c r="L56" s="6">
        <v>473</v>
      </c>
      <c r="M56" s="6">
        <v>1886</v>
      </c>
      <c r="N56" s="6">
        <v>2446</v>
      </c>
      <c r="O56" s="6">
        <v>2446</v>
      </c>
      <c r="P56" s="6">
        <v>0</v>
      </c>
      <c r="Q56" s="6">
        <v>998</v>
      </c>
      <c r="R56" s="6">
        <v>5812</v>
      </c>
      <c r="S56" s="6">
        <v>5790</v>
      </c>
      <c r="T56" s="6">
        <v>0</v>
      </c>
      <c r="U56" s="6">
        <v>22</v>
      </c>
      <c r="V56" s="6">
        <v>0</v>
      </c>
      <c r="W56" s="6"/>
      <c r="X56" s="6">
        <v>4322</v>
      </c>
      <c r="Y56" s="6">
        <v>2456.8234160310499</v>
      </c>
    </row>
    <row r="57" spans="2:25" x14ac:dyDescent="0.25">
      <c r="D57" s="1" t="s">
        <v>88</v>
      </c>
      <c r="E57" s="1" t="s">
        <v>89</v>
      </c>
      <c r="G57" s="6">
        <v>34990</v>
      </c>
      <c r="H57" s="6">
        <v>19895</v>
      </c>
      <c r="I57" s="6">
        <v>16344</v>
      </c>
      <c r="J57" s="6">
        <v>2145</v>
      </c>
      <c r="K57" s="6">
        <v>0</v>
      </c>
      <c r="L57" s="6">
        <v>677</v>
      </c>
      <c r="M57" s="6">
        <v>729</v>
      </c>
      <c r="N57" s="6">
        <v>4275</v>
      </c>
      <c r="O57" s="6">
        <v>3188</v>
      </c>
      <c r="P57" s="6">
        <v>1087</v>
      </c>
      <c r="Q57" s="6">
        <v>1630</v>
      </c>
      <c r="R57" s="6">
        <v>9190</v>
      </c>
      <c r="S57" s="6">
        <v>9190</v>
      </c>
      <c r="T57" s="6">
        <v>0</v>
      </c>
      <c r="U57" s="6">
        <v>0</v>
      </c>
      <c r="V57" s="6">
        <v>0</v>
      </c>
      <c r="W57" s="6"/>
      <c r="X57" s="6">
        <v>6484</v>
      </c>
      <c r="Y57" s="6">
        <v>3825.3542689727601</v>
      </c>
    </row>
    <row r="58" spans="2:25" x14ac:dyDescent="0.25">
      <c r="D58" s="1" t="s">
        <v>90</v>
      </c>
      <c r="E58" s="1" t="s">
        <v>91</v>
      </c>
      <c r="G58" s="6">
        <v>634</v>
      </c>
      <c r="H58" s="6">
        <v>120</v>
      </c>
      <c r="I58" s="6">
        <v>0</v>
      </c>
      <c r="J58" s="6">
        <v>0</v>
      </c>
      <c r="K58" s="6">
        <v>0</v>
      </c>
      <c r="L58" s="6">
        <v>0</v>
      </c>
      <c r="M58" s="6">
        <v>120</v>
      </c>
      <c r="N58" s="6">
        <v>62</v>
      </c>
      <c r="O58" s="6">
        <v>0</v>
      </c>
      <c r="P58" s="6">
        <v>62</v>
      </c>
      <c r="Q58" s="6">
        <v>46</v>
      </c>
      <c r="R58" s="6">
        <v>406</v>
      </c>
      <c r="S58" s="6">
        <v>393</v>
      </c>
      <c r="T58" s="6">
        <v>13</v>
      </c>
      <c r="U58" s="6">
        <v>0</v>
      </c>
      <c r="V58" s="6">
        <v>0</v>
      </c>
      <c r="W58" s="6"/>
      <c r="X58" s="6">
        <v>0</v>
      </c>
      <c r="Y58" s="6">
        <v>134.52602082463807</v>
      </c>
    </row>
    <row r="59" spans="2:25" x14ac:dyDescent="0.25">
      <c r="D59" s="1" t="s">
        <v>92</v>
      </c>
      <c r="E59" s="1" t="s">
        <v>93</v>
      </c>
      <c r="G59" s="6">
        <v>585</v>
      </c>
      <c r="H59" s="6">
        <v>40</v>
      </c>
      <c r="I59" s="6">
        <v>0</v>
      </c>
      <c r="J59" s="6">
        <v>0</v>
      </c>
      <c r="K59" s="6">
        <v>0</v>
      </c>
      <c r="L59" s="6">
        <v>0</v>
      </c>
      <c r="M59" s="6">
        <v>40</v>
      </c>
      <c r="N59" s="6">
        <v>19</v>
      </c>
      <c r="O59" s="6">
        <v>19</v>
      </c>
      <c r="P59" s="6">
        <v>0</v>
      </c>
      <c r="Q59" s="6">
        <v>260</v>
      </c>
      <c r="R59" s="6">
        <v>266</v>
      </c>
      <c r="S59" s="6">
        <v>251.2</v>
      </c>
      <c r="T59" s="6">
        <v>14.8</v>
      </c>
      <c r="U59" s="6">
        <v>0</v>
      </c>
      <c r="V59" s="6">
        <v>0</v>
      </c>
      <c r="W59" s="6"/>
      <c r="X59" s="6">
        <v>99</v>
      </c>
      <c r="Y59" s="6">
        <v>127.43398233727002</v>
      </c>
    </row>
    <row r="60" spans="2:25" x14ac:dyDescent="0.25">
      <c r="D60" s="1" t="s">
        <v>94</v>
      </c>
      <c r="E60" s="1" t="s">
        <v>95</v>
      </c>
      <c r="G60" s="6">
        <v>612</v>
      </c>
      <c r="H60" s="6">
        <v>58</v>
      </c>
      <c r="I60" s="6">
        <v>45</v>
      </c>
      <c r="J60" s="6">
        <v>0</v>
      </c>
      <c r="K60" s="6">
        <v>1</v>
      </c>
      <c r="L60" s="6">
        <v>1</v>
      </c>
      <c r="M60" s="6">
        <v>11</v>
      </c>
      <c r="N60" s="6">
        <v>174</v>
      </c>
      <c r="O60" s="6">
        <v>19</v>
      </c>
      <c r="P60" s="6">
        <v>155</v>
      </c>
      <c r="Q60" s="6">
        <v>126</v>
      </c>
      <c r="R60" s="6">
        <v>254</v>
      </c>
      <c r="S60" s="6">
        <v>247</v>
      </c>
      <c r="T60" s="6">
        <v>7</v>
      </c>
      <c r="U60" s="6">
        <v>0</v>
      </c>
      <c r="V60" s="6">
        <v>0</v>
      </c>
      <c r="W60" s="6"/>
      <c r="X60" s="6">
        <v>44</v>
      </c>
      <c r="Y60" s="6">
        <v>141.68125699633632</v>
      </c>
    </row>
    <row r="61" spans="2:25" x14ac:dyDescent="0.25">
      <c r="D61" s="1" t="s">
        <v>96</v>
      </c>
      <c r="E61" s="1" t="s">
        <v>97</v>
      </c>
      <c r="G61" s="6">
        <v>724</v>
      </c>
      <c r="H61" s="6">
        <v>246</v>
      </c>
      <c r="I61" s="6">
        <v>58</v>
      </c>
      <c r="J61" s="6">
        <v>12</v>
      </c>
      <c r="K61" s="6">
        <v>52</v>
      </c>
      <c r="L61" s="6">
        <v>0</v>
      </c>
      <c r="M61" s="6">
        <v>124</v>
      </c>
      <c r="N61" s="6">
        <v>94</v>
      </c>
      <c r="O61" s="6">
        <v>30</v>
      </c>
      <c r="P61" s="6">
        <v>64</v>
      </c>
      <c r="Q61" s="6">
        <v>80</v>
      </c>
      <c r="R61" s="6">
        <v>304</v>
      </c>
      <c r="S61" s="6">
        <v>269</v>
      </c>
      <c r="T61" s="6">
        <v>15</v>
      </c>
      <c r="U61" s="6">
        <v>20</v>
      </c>
      <c r="V61" s="6">
        <v>0</v>
      </c>
      <c r="W61" s="6"/>
      <c r="X61" s="6">
        <v>3</v>
      </c>
      <c r="Y61" s="6">
        <v>179.31127484750439</v>
      </c>
    </row>
    <row r="62" spans="2:25" x14ac:dyDescent="0.25">
      <c r="D62" s="1" t="s">
        <v>98</v>
      </c>
      <c r="E62" s="1" t="s">
        <v>99</v>
      </c>
      <c r="G62" s="6">
        <v>4894</v>
      </c>
      <c r="H62" s="6">
        <v>2827</v>
      </c>
      <c r="I62" s="6">
        <v>1911.4</v>
      </c>
      <c r="J62" s="6">
        <v>5.0999999999999996</v>
      </c>
      <c r="K62" s="6">
        <v>839.5</v>
      </c>
      <c r="L62" s="6">
        <v>0</v>
      </c>
      <c r="M62" s="6">
        <v>71</v>
      </c>
      <c r="N62" s="6">
        <v>583</v>
      </c>
      <c r="O62" s="6">
        <v>394.9</v>
      </c>
      <c r="P62" s="6">
        <v>188.1</v>
      </c>
      <c r="Q62" s="6">
        <v>717</v>
      </c>
      <c r="R62" s="6">
        <v>767</v>
      </c>
      <c r="S62" s="6">
        <v>736</v>
      </c>
      <c r="T62" s="6">
        <v>31</v>
      </c>
      <c r="U62" s="6">
        <v>0</v>
      </c>
      <c r="V62" s="6">
        <v>0</v>
      </c>
      <c r="W62" s="6"/>
      <c r="X62" s="6">
        <v>222</v>
      </c>
      <c r="Y62" s="6">
        <v>572.02727340598494</v>
      </c>
    </row>
    <row r="63" spans="2:25" x14ac:dyDescent="0.25">
      <c r="D63" s="1" t="s">
        <v>100</v>
      </c>
      <c r="E63" s="1" t="s">
        <v>101</v>
      </c>
      <c r="G63" s="6">
        <v>658</v>
      </c>
      <c r="H63" s="6">
        <v>152</v>
      </c>
      <c r="I63" s="6">
        <v>26</v>
      </c>
      <c r="J63" s="6">
        <v>4</v>
      </c>
      <c r="K63" s="6">
        <v>112</v>
      </c>
      <c r="L63" s="6">
        <v>5</v>
      </c>
      <c r="M63" s="6">
        <v>5</v>
      </c>
      <c r="N63" s="6">
        <v>144</v>
      </c>
      <c r="O63" s="6">
        <v>144</v>
      </c>
      <c r="P63" s="6">
        <v>0</v>
      </c>
      <c r="Q63" s="6">
        <v>138</v>
      </c>
      <c r="R63" s="6">
        <v>224</v>
      </c>
      <c r="S63" s="6">
        <v>216</v>
      </c>
      <c r="T63" s="6">
        <v>8</v>
      </c>
      <c r="U63" s="6">
        <v>0</v>
      </c>
      <c r="V63" s="6">
        <v>0</v>
      </c>
      <c r="W63" s="6"/>
      <c r="X63" s="6">
        <v>31</v>
      </c>
      <c r="Y63" s="6">
        <v>96.009846282165697</v>
      </c>
    </row>
    <row r="64" spans="2:25" x14ac:dyDescent="0.25">
      <c r="D64" s="1" t="s">
        <v>102</v>
      </c>
      <c r="E64" s="1" t="s">
        <v>103</v>
      </c>
      <c r="G64" s="6">
        <v>762</v>
      </c>
      <c r="H64" s="6">
        <v>378</v>
      </c>
      <c r="I64" s="6">
        <v>62</v>
      </c>
      <c r="J64" s="6">
        <v>25</v>
      </c>
      <c r="K64" s="6">
        <v>266</v>
      </c>
      <c r="L64" s="6">
        <v>0</v>
      </c>
      <c r="M64" s="6">
        <v>25</v>
      </c>
      <c r="N64" s="6">
        <v>57</v>
      </c>
      <c r="O64" s="6">
        <v>0</v>
      </c>
      <c r="P64" s="6">
        <v>57</v>
      </c>
      <c r="Q64" s="6">
        <v>48</v>
      </c>
      <c r="R64" s="6">
        <v>279</v>
      </c>
      <c r="S64" s="6">
        <v>270</v>
      </c>
      <c r="T64" s="6">
        <v>9</v>
      </c>
      <c r="U64" s="6">
        <v>0</v>
      </c>
      <c r="V64" s="6">
        <v>0</v>
      </c>
      <c r="W64" s="6"/>
      <c r="X64" s="6">
        <v>2</v>
      </c>
      <c r="Y64" s="6">
        <v>130.8134803310958</v>
      </c>
    </row>
    <row r="65" spans="4:25" x14ac:dyDescent="0.25">
      <c r="D65" s="1" t="s">
        <v>104</v>
      </c>
      <c r="E65" s="1" t="s">
        <v>105</v>
      </c>
      <c r="G65" s="6">
        <v>534</v>
      </c>
      <c r="H65" s="6">
        <v>35</v>
      </c>
      <c r="I65" s="6">
        <v>8</v>
      </c>
      <c r="J65" s="6">
        <v>0</v>
      </c>
      <c r="K65" s="6">
        <v>27</v>
      </c>
      <c r="L65" s="6">
        <v>0</v>
      </c>
      <c r="M65" s="6">
        <v>0</v>
      </c>
      <c r="N65" s="6">
        <v>35</v>
      </c>
      <c r="O65" s="6">
        <v>35</v>
      </c>
      <c r="P65" s="6">
        <v>0</v>
      </c>
      <c r="Q65" s="6">
        <v>73</v>
      </c>
      <c r="R65" s="6">
        <v>391</v>
      </c>
      <c r="S65" s="6">
        <v>378</v>
      </c>
      <c r="T65" s="6">
        <v>13</v>
      </c>
      <c r="U65" s="6">
        <v>0</v>
      </c>
      <c r="V65" s="6">
        <v>0</v>
      </c>
      <c r="W65" s="6"/>
      <c r="X65" s="6">
        <v>31</v>
      </c>
      <c r="Y65" s="6">
        <v>107.80981816418291</v>
      </c>
    </row>
    <row r="66" spans="4:25" x14ac:dyDescent="0.25">
      <c r="D66" s="1" t="s">
        <v>106</v>
      </c>
      <c r="E66" s="1" t="s">
        <v>107</v>
      </c>
      <c r="G66" s="6">
        <v>2276</v>
      </c>
      <c r="H66" s="6">
        <v>1331</v>
      </c>
      <c r="I66" s="6">
        <v>944</v>
      </c>
      <c r="J66" s="6">
        <v>0</v>
      </c>
      <c r="K66" s="6">
        <v>194</v>
      </c>
      <c r="L66" s="6">
        <v>0</v>
      </c>
      <c r="M66" s="6">
        <v>193</v>
      </c>
      <c r="N66" s="6">
        <v>104</v>
      </c>
      <c r="O66" s="6">
        <v>0</v>
      </c>
      <c r="P66" s="6">
        <v>104</v>
      </c>
      <c r="Q66" s="6">
        <v>134</v>
      </c>
      <c r="R66" s="6">
        <v>707</v>
      </c>
      <c r="S66" s="6">
        <v>686</v>
      </c>
      <c r="T66" s="6">
        <v>21</v>
      </c>
      <c r="U66" s="6">
        <v>0</v>
      </c>
      <c r="V66" s="6">
        <v>0</v>
      </c>
      <c r="W66" s="6"/>
      <c r="X66" s="6">
        <v>190</v>
      </c>
      <c r="Y66" s="6">
        <v>277.88530387299198</v>
      </c>
    </row>
    <row r="67" spans="4:25" x14ac:dyDescent="0.25">
      <c r="D67" s="1" t="s">
        <v>108</v>
      </c>
      <c r="E67" s="1" t="s">
        <v>109</v>
      </c>
      <c r="G67" s="6">
        <v>726</v>
      </c>
      <c r="H67" s="6">
        <v>206</v>
      </c>
      <c r="I67" s="6">
        <v>71</v>
      </c>
      <c r="J67" s="6">
        <v>0</v>
      </c>
      <c r="K67" s="6">
        <v>107</v>
      </c>
      <c r="L67" s="6">
        <v>0</v>
      </c>
      <c r="M67" s="6">
        <v>28</v>
      </c>
      <c r="N67" s="6">
        <v>3</v>
      </c>
      <c r="O67" s="6">
        <v>2</v>
      </c>
      <c r="P67" s="6">
        <v>1</v>
      </c>
      <c r="Q67" s="6">
        <v>40</v>
      </c>
      <c r="R67" s="6">
        <v>477</v>
      </c>
      <c r="S67" s="6">
        <v>477</v>
      </c>
      <c r="T67" s="6">
        <v>0</v>
      </c>
      <c r="U67" s="6">
        <v>0</v>
      </c>
      <c r="V67" s="6">
        <v>0</v>
      </c>
      <c r="W67" s="6"/>
      <c r="X67" s="6">
        <v>8</v>
      </c>
      <c r="Y67" s="6">
        <v>145.69818477761481</v>
      </c>
    </row>
    <row r="68" spans="4:25" x14ac:dyDescent="0.25">
      <c r="D68" s="1" t="s">
        <v>110</v>
      </c>
      <c r="E68" s="1" t="s">
        <v>111</v>
      </c>
      <c r="G68" s="6">
        <v>1308</v>
      </c>
      <c r="H68" s="6">
        <v>208</v>
      </c>
      <c r="I68" s="6">
        <v>0</v>
      </c>
      <c r="J68" s="6">
        <v>0</v>
      </c>
      <c r="K68" s="6">
        <v>201</v>
      </c>
      <c r="L68" s="6">
        <v>0</v>
      </c>
      <c r="M68" s="6">
        <v>7</v>
      </c>
      <c r="N68" s="6">
        <v>34</v>
      </c>
      <c r="O68" s="6">
        <v>34</v>
      </c>
      <c r="P68" s="6">
        <v>0</v>
      </c>
      <c r="Q68" s="6">
        <v>111</v>
      </c>
      <c r="R68" s="6">
        <v>955</v>
      </c>
      <c r="S68" s="6">
        <v>929</v>
      </c>
      <c r="T68" s="6">
        <v>26</v>
      </c>
      <c r="U68" s="6">
        <v>0</v>
      </c>
      <c r="V68" s="6">
        <v>0</v>
      </c>
      <c r="W68" s="6"/>
      <c r="X68" s="6">
        <v>9</v>
      </c>
      <c r="Y68" s="6">
        <v>292.8789955002112</v>
      </c>
    </row>
    <row r="69" spans="4:25" x14ac:dyDescent="0.25">
      <c r="D69" s="1" t="s">
        <v>112</v>
      </c>
      <c r="E69" s="1" t="s">
        <v>113</v>
      </c>
      <c r="G69" s="6">
        <v>31594</v>
      </c>
      <c r="H69" s="6">
        <v>18250</v>
      </c>
      <c r="I69" s="6">
        <v>6188.3</v>
      </c>
      <c r="J69" s="6">
        <v>0</v>
      </c>
      <c r="K69" s="6">
        <v>5236.3</v>
      </c>
      <c r="L69" s="6">
        <v>1744.4</v>
      </c>
      <c r="M69" s="6">
        <v>5081</v>
      </c>
      <c r="N69" s="6">
        <v>5299</v>
      </c>
      <c r="O69" s="6">
        <v>5169.3</v>
      </c>
      <c r="P69" s="6">
        <v>129.69999999999999</v>
      </c>
      <c r="Q69" s="6">
        <v>2047</v>
      </c>
      <c r="R69" s="6">
        <v>5998</v>
      </c>
      <c r="S69" s="6">
        <v>5822.1</v>
      </c>
      <c r="T69" s="6">
        <v>175.9</v>
      </c>
      <c r="U69" s="6">
        <v>0</v>
      </c>
      <c r="V69" s="6">
        <v>65</v>
      </c>
      <c r="W69" s="6"/>
      <c r="X69" s="6">
        <v>5497</v>
      </c>
      <c r="Y69" s="6">
        <v>3372.9188656334504</v>
      </c>
    </row>
    <row r="70" spans="4:25" x14ac:dyDescent="0.25">
      <c r="D70" s="1" t="s">
        <v>114</v>
      </c>
      <c r="E70" s="1" t="s">
        <v>115</v>
      </c>
      <c r="G70" s="6">
        <v>630</v>
      </c>
      <c r="H70" s="6">
        <v>120</v>
      </c>
      <c r="I70" s="6">
        <v>0</v>
      </c>
      <c r="J70" s="6">
        <v>3.5</v>
      </c>
      <c r="K70" s="6">
        <v>27.7</v>
      </c>
      <c r="L70" s="6">
        <v>0</v>
      </c>
      <c r="M70" s="6">
        <v>88.8</v>
      </c>
      <c r="N70" s="6">
        <v>20</v>
      </c>
      <c r="O70" s="6">
        <v>20</v>
      </c>
      <c r="P70" s="6">
        <v>0</v>
      </c>
      <c r="Q70" s="6">
        <v>103</v>
      </c>
      <c r="R70" s="6">
        <v>387</v>
      </c>
      <c r="S70" s="6">
        <v>375</v>
      </c>
      <c r="T70" s="6">
        <v>12</v>
      </c>
      <c r="U70" s="6">
        <v>0</v>
      </c>
      <c r="V70" s="6">
        <v>0</v>
      </c>
      <c r="W70" s="6"/>
      <c r="X70" s="6">
        <v>50</v>
      </c>
      <c r="Y70" s="6">
        <v>145.58797487763943</v>
      </c>
    </row>
    <row r="71" spans="4:25" x14ac:dyDescent="0.25">
      <c r="D71" s="1" t="s">
        <v>116</v>
      </c>
      <c r="E71" s="1" t="s">
        <v>117</v>
      </c>
      <c r="G71" s="6">
        <v>713</v>
      </c>
      <c r="H71" s="6">
        <v>242</v>
      </c>
      <c r="I71" s="6">
        <v>160</v>
      </c>
      <c r="J71" s="6">
        <v>0</v>
      </c>
      <c r="K71" s="6">
        <v>0</v>
      </c>
      <c r="L71" s="6">
        <v>21</v>
      </c>
      <c r="M71" s="6">
        <v>61</v>
      </c>
      <c r="N71" s="6">
        <v>0</v>
      </c>
      <c r="O71" s="6">
        <v>0</v>
      </c>
      <c r="P71" s="6">
        <v>0</v>
      </c>
      <c r="Q71" s="6">
        <v>33</v>
      </c>
      <c r="R71" s="6">
        <v>438</v>
      </c>
      <c r="S71" s="6">
        <v>425</v>
      </c>
      <c r="T71" s="6">
        <v>13</v>
      </c>
      <c r="U71" s="6">
        <v>0</v>
      </c>
      <c r="V71" s="6">
        <v>8</v>
      </c>
      <c r="W71" s="6"/>
      <c r="X71" s="6">
        <v>6</v>
      </c>
      <c r="Y71" s="6">
        <v>178.16226506596698</v>
      </c>
    </row>
    <row r="72" spans="4:25" x14ac:dyDescent="0.25">
      <c r="D72" s="1" t="s">
        <v>118</v>
      </c>
      <c r="E72" s="1" t="s">
        <v>119</v>
      </c>
      <c r="G72" s="6">
        <v>1689</v>
      </c>
      <c r="H72" s="6">
        <v>588</v>
      </c>
      <c r="I72" s="6">
        <v>65</v>
      </c>
      <c r="J72" s="6">
        <v>72</v>
      </c>
      <c r="K72" s="6">
        <v>393</v>
      </c>
      <c r="L72" s="6">
        <v>0</v>
      </c>
      <c r="M72" s="6">
        <v>58</v>
      </c>
      <c r="N72" s="6">
        <v>104</v>
      </c>
      <c r="O72" s="6">
        <v>104</v>
      </c>
      <c r="P72" s="6">
        <v>0</v>
      </c>
      <c r="Q72" s="6">
        <v>103</v>
      </c>
      <c r="R72" s="6">
        <v>894</v>
      </c>
      <c r="S72" s="6">
        <v>860</v>
      </c>
      <c r="T72" s="6">
        <v>34</v>
      </c>
      <c r="U72" s="6">
        <v>0</v>
      </c>
      <c r="V72" s="6">
        <v>0</v>
      </c>
      <c r="W72" s="6"/>
      <c r="X72" s="6">
        <v>25</v>
      </c>
      <c r="Y72" s="6">
        <v>252.29260022355697</v>
      </c>
    </row>
    <row r="73" spans="4:25" x14ac:dyDescent="0.25">
      <c r="D73" s="1" t="s">
        <v>120</v>
      </c>
      <c r="E73" s="1" t="s">
        <v>121</v>
      </c>
      <c r="G73" s="6">
        <v>2627</v>
      </c>
      <c r="H73" s="6">
        <v>955</v>
      </c>
      <c r="I73" s="6">
        <v>112.8</v>
      </c>
      <c r="J73" s="6">
        <v>0</v>
      </c>
      <c r="K73" s="6">
        <v>145.19999999999999</v>
      </c>
      <c r="L73" s="6">
        <v>42.7</v>
      </c>
      <c r="M73" s="6">
        <v>654.29999999999995</v>
      </c>
      <c r="N73" s="6">
        <v>0</v>
      </c>
      <c r="O73" s="6">
        <v>0</v>
      </c>
      <c r="P73" s="6">
        <v>0</v>
      </c>
      <c r="Q73" s="6">
        <v>762</v>
      </c>
      <c r="R73" s="6">
        <v>910</v>
      </c>
      <c r="S73" s="6">
        <v>885.7</v>
      </c>
      <c r="T73" s="6">
        <v>24.3</v>
      </c>
      <c r="U73" s="6">
        <v>0</v>
      </c>
      <c r="V73" s="6">
        <v>0</v>
      </c>
      <c r="W73" s="6"/>
      <c r="X73" s="6">
        <v>467</v>
      </c>
      <c r="Y73" s="6">
        <v>325.78532288343501</v>
      </c>
    </row>
    <row r="74" spans="4:25" x14ac:dyDescent="0.25">
      <c r="D74" s="1" t="s">
        <v>122</v>
      </c>
      <c r="E74" s="1" t="s">
        <v>123</v>
      </c>
      <c r="G74" s="6">
        <v>40</v>
      </c>
      <c r="H74" s="6">
        <v>3</v>
      </c>
      <c r="I74" s="6">
        <v>0</v>
      </c>
      <c r="J74" s="6">
        <v>0</v>
      </c>
      <c r="K74" s="6">
        <v>0</v>
      </c>
      <c r="L74" s="6">
        <v>0</v>
      </c>
      <c r="M74" s="6">
        <v>3</v>
      </c>
      <c r="N74" s="6">
        <v>0</v>
      </c>
      <c r="O74" s="6">
        <v>0</v>
      </c>
      <c r="P74" s="6">
        <v>0</v>
      </c>
      <c r="Q74" s="6">
        <v>1</v>
      </c>
      <c r="R74" s="6">
        <v>36</v>
      </c>
      <c r="S74" s="6">
        <v>35</v>
      </c>
      <c r="T74" s="6">
        <v>1</v>
      </c>
      <c r="U74" s="6">
        <v>0</v>
      </c>
      <c r="V74" s="6">
        <v>0</v>
      </c>
      <c r="W74" s="6"/>
      <c r="X74" s="6">
        <v>0</v>
      </c>
      <c r="Y74" s="6">
        <v>8.9553421099754704</v>
      </c>
    </row>
    <row r="75" spans="4:25" x14ac:dyDescent="0.25">
      <c r="D75" s="1" t="s">
        <v>124</v>
      </c>
      <c r="E75" s="1" t="s">
        <v>125</v>
      </c>
      <c r="G75" s="6">
        <v>528</v>
      </c>
      <c r="H75" s="6">
        <v>78</v>
      </c>
      <c r="I75" s="6">
        <v>0</v>
      </c>
      <c r="J75" s="6">
        <v>14</v>
      </c>
      <c r="K75" s="6">
        <v>37</v>
      </c>
      <c r="L75" s="6">
        <v>0</v>
      </c>
      <c r="M75" s="6">
        <v>27</v>
      </c>
      <c r="N75" s="6">
        <v>0</v>
      </c>
      <c r="O75" s="6">
        <v>0</v>
      </c>
      <c r="P75" s="6">
        <v>0</v>
      </c>
      <c r="Q75" s="6">
        <v>40</v>
      </c>
      <c r="R75" s="6">
        <v>410</v>
      </c>
      <c r="S75" s="6">
        <v>379.1</v>
      </c>
      <c r="T75" s="6">
        <v>0</v>
      </c>
      <c r="U75" s="6">
        <v>30.9</v>
      </c>
      <c r="V75" s="6">
        <v>0</v>
      </c>
      <c r="W75" s="6"/>
      <c r="X75" s="6">
        <v>210</v>
      </c>
      <c r="Y75" s="6">
        <v>82.851803883666307</v>
      </c>
    </row>
    <row r="76" spans="4:25" x14ac:dyDescent="0.25">
      <c r="D76" s="1" t="s">
        <v>126</v>
      </c>
      <c r="E76" s="1" t="s">
        <v>127</v>
      </c>
      <c r="G76" s="6">
        <v>7781</v>
      </c>
      <c r="H76" s="6">
        <v>5966</v>
      </c>
      <c r="I76" s="6">
        <v>5735</v>
      </c>
      <c r="J76" s="6">
        <v>120</v>
      </c>
      <c r="K76" s="6">
        <v>0</v>
      </c>
      <c r="L76" s="6">
        <v>0</v>
      </c>
      <c r="M76" s="6">
        <v>111</v>
      </c>
      <c r="N76" s="6">
        <v>883</v>
      </c>
      <c r="O76" s="6">
        <v>421</v>
      </c>
      <c r="P76" s="6">
        <v>462</v>
      </c>
      <c r="Q76" s="6">
        <v>219</v>
      </c>
      <c r="R76" s="6">
        <v>713</v>
      </c>
      <c r="S76" s="6">
        <v>674</v>
      </c>
      <c r="T76" s="6">
        <v>25</v>
      </c>
      <c r="U76" s="6">
        <v>14</v>
      </c>
      <c r="V76" s="6">
        <v>0</v>
      </c>
      <c r="W76" s="6"/>
      <c r="X76" s="6">
        <v>1828</v>
      </c>
      <c r="Y76" s="6">
        <v>918.39466468711203</v>
      </c>
    </row>
    <row r="77" spans="4:25" x14ac:dyDescent="0.25">
      <c r="D77" s="1" t="s">
        <v>128</v>
      </c>
      <c r="E77" s="1" t="s">
        <v>129</v>
      </c>
      <c r="G77" s="6">
        <v>924</v>
      </c>
      <c r="H77" s="6">
        <v>130</v>
      </c>
      <c r="I77" s="6">
        <v>0</v>
      </c>
      <c r="J77" s="6">
        <v>0</v>
      </c>
      <c r="K77" s="6">
        <v>30</v>
      </c>
      <c r="L77" s="6">
        <v>0</v>
      </c>
      <c r="M77" s="6">
        <v>100</v>
      </c>
      <c r="N77" s="6">
        <v>0</v>
      </c>
      <c r="O77" s="6">
        <v>0</v>
      </c>
      <c r="P77" s="6">
        <v>0</v>
      </c>
      <c r="Q77" s="6">
        <v>363</v>
      </c>
      <c r="R77" s="6">
        <v>431</v>
      </c>
      <c r="S77" s="6">
        <v>409</v>
      </c>
      <c r="T77" s="6">
        <v>15</v>
      </c>
      <c r="U77" s="6">
        <v>7</v>
      </c>
      <c r="V77" s="6">
        <v>0</v>
      </c>
      <c r="W77" s="6"/>
      <c r="X77" s="6">
        <v>1</v>
      </c>
      <c r="Y77" s="6">
        <v>162.6534185259793</v>
      </c>
    </row>
    <row r="78" spans="4:25" x14ac:dyDescent="0.25">
      <c r="D78" s="1" t="s">
        <v>130</v>
      </c>
      <c r="E78" s="1" t="s">
        <v>131</v>
      </c>
      <c r="G78" s="6">
        <v>413</v>
      </c>
      <c r="H78" s="6">
        <v>46</v>
      </c>
      <c r="I78" s="6">
        <v>25.4</v>
      </c>
      <c r="J78" s="6">
        <v>6.3</v>
      </c>
      <c r="K78" s="6">
        <v>0</v>
      </c>
      <c r="L78" s="6">
        <v>0</v>
      </c>
      <c r="M78" s="6">
        <v>14.3</v>
      </c>
      <c r="N78" s="6">
        <v>53</v>
      </c>
      <c r="O78" s="6">
        <v>2</v>
      </c>
      <c r="P78" s="6">
        <v>51</v>
      </c>
      <c r="Q78" s="6">
        <v>32</v>
      </c>
      <c r="R78" s="6">
        <v>282</v>
      </c>
      <c r="S78" s="6">
        <v>259.89999999999998</v>
      </c>
      <c r="T78" s="6">
        <v>10</v>
      </c>
      <c r="U78" s="6">
        <v>12</v>
      </c>
      <c r="V78" s="6">
        <v>0</v>
      </c>
      <c r="W78" s="6"/>
      <c r="X78" s="6">
        <v>18</v>
      </c>
      <c r="Y78" s="6">
        <v>122.93652477302709</v>
      </c>
    </row>
    <row r="79" spans="4:25" x14ac:dyDescent="0.25">
      <c r="D79" s="1" t="s">
        <v>132</v>
      </c>
      <c r="E79" s="1" t="s">
        <v>133</v>
      </c>
      <c r="G79" s="6">
        <v>2663</v>
      </c>
      <c r="H79" s="6">
        <v>1725</v>
      </c>
      <c r="I79" s="6">
        <v>633</v>
      </c>
      <c r="J79" s="6">
        <v>0</v>
      </c>
      <c r="K79" s="6">
        <v>1058</v>
      </c>
      <c r="L79" s="6">
        <v>0</v>
      </c>
      <c r="M79" s="6">
        <v>34</v>
      </c>
      <c r="N79" s="6">
        <v>144</v>
      </c>
      <c r="O79" s="6">
        <v>144</v>
      </c>
      <c r="P79" s="6">
        <v>0</v>
      </c>
      <c r="Q79" s="6">
        <v>370</v>
      </c>
      <c r="R79" s="6">
        <v>424</v>
      </c>
      <c r="S79" s="6">
        <v>408</v>
      </c>
      <c r="T79" s="6">
        <v>16</v>
      </c>
      <c r="U79" s="6">
        <v>0</v>
      </c>
      <c r="V79" s="6">
        <v>0</v>
      </c>
      <c r="W79" s="6"/>
      <c r="X79" s="6">
        <v>33</v>
      </c>
      <c r="Y79" s="6">
        <v>349.02728576087799</v>
      </c>
    </row>
    <row r="80" spans="4:25" x14ac:dyDescent="0.25">
      <c r="D80" s="1" t="s">
        <v>134</v>
      </c>
      <c r="E80" s="1" t="s">
        <v>135</v>
      </c>
      <c r="G80" s="6">
        <v>1607</v>
      </c>
      <c r="H80" s="6">
        <v>448</v>
      </c>
      <c r="I80" s="6">
        <v>276.7</v>
      </c>
      <c r="J80" s="6">
        <v>3.3</v>
      </c>
      <c r="K80" s="6">
        <v>168</v>
      </c>
      <c r="L80" s="6">
        <v>0</v>
      </c>
      <c r="M80" s="6">
        <v>0</v>
      </c>
      <c r="N80" s="6">
        <v>258</v>
      </c>
      <c r="O80" s="6">
        <v>233.9</v>
      </c>
      <c r="P80" s="6">
        <v>24.1</v>
      </c>
      <c r="Q80" s="6">
        <v>138</v>
      </c>
      <c r="R80" s="6">
        <v>763</v>
      </c>
      <c r="S80" s="6">
        <v>738</v>
      </c>
      <c r="T80" s="6">
        <v>25</v>
      </c>
      <c r="U80" s="6">
        <v>0</v>
      </c>
      <c r="V80" s="6">
        <v>0</v>
      </c>
      <c r="W80" s="6"/>
      <c r="X80" s="6">
        <v>66</v>
      </c>
      <c r="Y80" s="6">
        <v>327.35788195498401</v>
      </c>
    </row>
    <row r="81" spans="3:25" x14ac:dyDescent="0.25">
      <c r="D81" s="1" t="s">
        <v>136</v>
      </c>
      <c r="E81" s="1" t="s">
        <v>137</v>
      </c>
      <c r="G81" s="6">
        <v>1640</v>
      </c>
      <c r="H81" s="6">
        <v>493</v>
      </c>
      <c r="I81" s="6">
        <v>493</v>
      </c>
      <c r="J81" s="6">
        <v>0</v>
      </c>
      <c r="K81" s="6">
        <v>0</v>
      </c>
      <c r="L81" s="6">
        <v>0</v>
      </c>
      <c r="M81" s="6">
        <v>0</v>
      </c>
      <c r="N81" s="6">
        <v>392</v>
      </c>
      <c r="O81" s="6">
        <v>84</v>
      </c>
      <c r="P81" s="6">
        <v>308</v>
      </c>
      <c r="Q81" s="6">
        <v>294</v>
      </c>
      <c r="R81" s="6">
        <v>461</v>
      </c>
      <c r="S81" s="6">
        <v>461</v>
      </c>
      <c r="T81" s="6">
        <v>0</v>
      </c>
      <c r="U81" s="6">
        <v>0</v>
      </c>
      <c r="V81" s="6">
        <v>11</v>
      </c>
      <c r="W81" s="6"/>
      <c r="X81" s="6">
        <v>46</v>
      </c>
      <c r="Y81" s="6">
        <v>247.81432284554998</v>
      </c>
    </row>
    <row r="82" spans="3:25" x14ac:dyDescent="0.25">
      <c r="D82" s="1" t="s">
        <v>138</v>
      </c>
      <c r="E82" s="1" t="s">
        <v>139</v>
      </c>
      <c r="G82" s="6">
        <v>2269</v>
      </c>
      <c r="H82" s="6">
        <v>1243</v>
      </c>
      <c r="I82" s="6">
        <v>720</v>
      </c>
      <c r="J82" s="6">
        <v>16</v>
      </c>
      <c r="K82" s="6">
        <v>330</v>
      </c>
      <c r="L82" s="6">
        <v>8</v>
      </c>
      <c r="M82" s="6">
        <v>169</v>
      </c>
      <c r="N82" s="6">
        <v>269</v>
      </c>
      <c r="O82" s="6">
        <v>126</v>
      </c>
      <c r="P82" s="6">
        <v>143</v>
      </c>
      <c r="Q82" s="6">
        <v>170</v>
      </c>
      <c r="R82" s="6">
        <v>587</v>
      </c>
      <c r="S82" s="6">
        <v>545</v>
      </c>
      <c r="T82" s="6">
        <v>42</v>
      </c>
      <c r="U82" s="6">
        <v>0</v>
      </c>
      <c r="V82" s="6">
        <v>0</v>
      </c>
      <c r="W82" s="6"/>
      <c r="X82" s="6">
        <v>185</v>
      </c>
      <c r="Y82" s="6">
        <v>364.28847762269703</v>
      </c>
    </row>
    <row r="83" spans="3:25" x14ac:dyDescent="0.25">
      <c r="D83" s="1" t="s">
        <v>140</v>
      </c>
      <c r="E83" s="1" t="s">
        <v>141</v>
      </c>
      <c r="G83" s="6">
        <v>7425</v>
      </c>
      <c r="H83" s="6">
        <v>3230</v>
      </c>
      <c r="I83" s="6">
        <v>2759</v>
      </c>
      <c r="J83" s="6">
        <v>0</v>
      </c>
      <c r="K83" s="6">
        <v>385</v>
      </c>
      <c r="L83" s="6">
        <v>54</v>
      </c>
      <c r="M83" s="6">
        <v>32</v>
      </c>
      <c r="N83" s="6">
        <v>2090</v>
      </c>
      <c r="O83" s="6">
        <v>1085</v>
      </c>
      <c r="P83" s="6">
        <v>1005</v>
      </c>
      <c r="Q83" s="6">
        <v>983</v>
      </c>
      <c r="R83" s="6">
        <v>1122</v>
      </c>
      <c r="S83" s="6">
        <v>1097</v>
      </c>
      <c r="T83" s="6">
        <v>25</v>
      </c>
      <c r="U83" s="6">
        <v>0</v>
      </c>
      <c r="V83" s="6">
        <v>0</v>
      </c>
      <c r="W83" s="6"/>
      <c r="X83" s="6">
        <v>898</v>
      </c>
      <c r="Y83" s="6">
        <v>811.29569219883012</v>
      </c>
    </row>
    <row r="84" spans="3:25" x14ac:dyDescent="0.25">
      <c r="D84" s="1" t="s">
        <v>142</v>
      </c>
      <c r="E84" s="1" t="s">
        <v>143</v>
      </c>
      <c r="G84" s="6">
        <v>1410</v>
      </c>
      <c r="H84" s="6">
        <v>360</v>
      </c>
      <c r="I84" s="6">
        <v>50.1</v>
      </c>
      <c r="J84" s="6">
        <v>42.2</v>
      </c>
      <c r="K84" s="6">
        <v>197.1</v>
      </c>
      <c r="L84" s="6">
        <v>0</v>
      </c>
      <c r="M84" s="6">
        <v>70.599999999999994</v>
      </c>
      <c r="N84" s="6">
        <v>104</v>
      </c>
      <c r="O84" s="6">
        <v>104</v>
      </c>
      <c r="P84" s="6">
        <v>0</v>
      </c>
      <c r="Q84" s="6">
        <v>245</v>
      </c>
      <c r="R84" s="6">
        <v>701</v>
      </c>
      <c r="S84" s="6">
        <v>647</v>
      </c>
      <c r="T84" s="6">
        <v>20</v>
      </c>
      <c r="U84" s="6">
        <v>34</v>
      </c>
      <c r="V84" s="6">
        <v>0</v>
      </c>
      <c r="W84" s="6"/>
      <c r="X84" s="6">
        <v>51</v>
      </c>
      <c r="Y84" s="6">
        <v>217.39298620579521</v>
      </c>
    </row>
    <row r="85" spans="3:25" x14ac:dyDescent="0.25">
      <c r="D85" s="1" t="s">
        <v>144</v>
      </c>
      <c r="E85" s="1" t="s">
        <v>145</v>
      </c>
      <c r="G85" s="6">
        <v>543</v>
      </c>
      <c r="H85" s="6">
        <v>110</v>
      </c>
      <c r="I85" s="6">
        <v>10</v>
      </c>
      <c r="J85" s="6">
        <v>0</v>
      </c>
      <c r="K85" s="6">
        <v>41</v>
      </c>
      <c r="L85" s="6">
        <v>2</v>
      </c>
      <c r="M85" s="6">
        <v>57</v>
      </c>
      <c r="N85" s="6">
        <v>47</v>
      </c>
      <c r="O85" s="6">
        <v>47</v>
      </c>
      <c r="P85" s="6">
        <v>0</v>
      </c>
      <c r="Q85" s="6">
        <v>60</v>
      </c>
      <c r="R85" s="6">
        <v>326</v>
      </c>
      <c r="S85" s="6">
        <v>315</v>
      </c>
      <c r="T85" s="6">
        <v>11</v>
      </c>
      <c r="U85" s="6">
        <v>0</v>
      </c>
      <c r="V85" s="6">
        <v>0</v>
      </c>
      <c r="W85" s="6"/>
      <c r="X85" s="6">
        <v>10</v>
      </c>
      <c r="Y85" s="6">
        <v>117.0796790751792</v>
      </c>
    </row>
    <row r="86" spans="3:25" x14ac:dyDescent="0.25">
      <c r="D86" s="1" t="s">
        <v>146</v>
      </c>
      <c r="E86" s="1" t="s">
        <v>147</v>
      </c>
      <c r="G86" s="6">
        <v>3579</v>
      </c>
      <c r="H86" s="6">
        <v>2189</v>
      </c>
      <c r="I86" s="6">
        <v>144</v>
      </c>
      <c r="J86" s="6">
        <v>0</v>
      </c>
      <c r="K86" s="6">
        <v>265</v>
      </c>
      <c r="L86" s="6">
        <v>0</v>
      </c>
      <c r="M86" s="6">
        <v>1780</v>
      </c>
      <c r="N86" s="6">
        <v>171</v>
      </c>
      <c r="O86" s="6">
        <v>0</v>
      </c>
      <c r="P86" s="6">
        <v>171</v>
      </c>
      <c r="Q86" s="6">
        <v>271</v>
      </c>
      <c r="R86" s="6">
        <v>948</v>
      </c>
      <c r="S86" s="6">
        <v>892</v>
      </c>
      <c r="T86" s="6">
        <v>56</v>
      </c>
      <c r="U86" s="6">
        <v>0</v>
      </c>
      <c r="V86" s="6">
        <v>0</v>
      </c>
      <c r="W86" s="6"/>
      <c r="X86" s="6">
        <v>463</v>
      </c>
      <c r="Y86" s="6">
        <v>437.63418877501101</v>
      </c>
    </row>
    <row r="87" spans="3:25" x14ac:dyDescent="0.25">
      <c r="D87" s="1" t="s">
        <v>148</v>
      </c>
      <c r="E87" s="1" t="s">
        <v>149</v>
      </c>
      <c r="G87" s="6">
        <v>1580</v>
      </c>
      <c r="H87" s="6">
        <v>346</v>
      </c>
      <c r="I87" s="6">
        <v>0</v>
      </c>
      <c r="J87" s="6">
        <v>0</v>
      </c>
      <c r="K87" s="6">
        <v>233</v>
      </c>
      <c r="L87" s="6">
        <v>0</v>
      </c>
      <c r="M87" s="6">
        <v>113</v>
      </c>
      <c r="N87" s="6">
        <v>251</v>
      </c>
      <c r="O87" s="6">
        <v>251</v>
      </c>
      <c r="P87" s="6">
        <v>0</v>
      </c>
      <c r="Q87" s="6">
        <v>155</v>
      </c>
      <c r="R87" s="6">
        <v>828</v>
      </c>
      <c r="S87" s="6">
        <v>786</v>
      </c>
      <c r="T87" s="6">
        <v>21</v>
      </c>
      <c r="U87" s="6">
        <v>21</v>
      </c>
      <c r="V87" s="6">
        <v>0</v>
      </c>
      <c r="W87" s="6"/>
      <c r="X87" s="6">
        <v>0</v>
      </c>
      <c r="Y87" s="6">
        <v>254.460932659609</v>
      </c>
    </row>
    <row r="88" spans="3:25" x14ac:dyDescent="0.25">
      <c r="D88" s="1" t="s">
        <v>150</v>
      </c>
      <c r="E88" s="1" t="s">
        <v>151</v>
      </c>
      <c r="G88" s="6">
        <v>1330</v>
      </c>
      <c r="H88" s="6">
        <v>376</v>
      </c>
      <c r="I88" s="6">
        <v>39</v>
      </c>
      <c r="J88" s="6">
        <v>16</v>
      </c>
      <c r="K88" s="6">
        <v>118</v>
      </c>
      <c r="L88" s="6">
        <v>0</v>
      </c>
      <c r="M88" s="6">
        <v>203</v>
      </c>
      <c r="N88" s="6">
        <v>0</v>
      </c>
      <c r="O88" s="6">
        <v>0</v>
      </c>
      <c r="P88" s="6">
        <v>0</v>
      </c>
      <c r="Q88" s="6">
        <v>100</v>
      </c>
      <c r="R88" s="6">
        <v>854</v>
      </c>
      <c r="S88" s="6">
        <v>854</v>
      </c>
      <c r="T88" s="6">
        <v>0</v>
      </c>
      <c r="U88" s="6">
        <v>0</v>
      </c>
      <c r="V88" s="6">
        <v>0</v>
      </c>
      <c r="W88" s="6"/>
      <c r="X88" s="6">
        <v>32</v>
      </c>
      <c r="Y88" s="6">
        <v>295.57896177419701</v>
      </c>
    </row>
    <row r="89" spans="3:25" x14ac:dyDescent="0.25">
      <c r="D89" s="1" t="s">
        <v>152</v>
      </c>
      <c r="E89" s="1" t="s">
        <v>153</v>
      </c>
      <c r="G89" s="6">
        <v>1040</v>
      </c>
      <c r="H89" s="6">
        <v>112</v>
      </c>
      <c r="I89" s="6">
        <v>46</v>
      </c>
      <c r="J89" s="6">
        <v>27</v>
      </c>
      <c r="K89" s="6">
        <v>39</v>
      </c>
      <c r="L89" s="6">
        <v>0</v>
      </c>
      <c r="M89" s="6">
        <v>0</v>
      </c>
      <c r="N89" s="6">
        <v>0</v>
      </c>
      <c r="O89" s="6">
        <v>0</v>
      </c>
      <c r="P89" s="6">
        <v>0</v>
      </c>
      <c r="Q89" s="6">
        <v>21</v>
      </c>
      <c r="R89" s="6">
        <v>907</v>
      </c>
      <c r="S89" s="6">
        <v>887</v>
      </c>
      <c r="T89" s="6">
        <v>20</v>
      </c>
      <c r="U89" s="6">
        <v>0</v>
      </c>
      <c r="V89" s="6">
        <v>0</v>
      </c>
      <c r="W89" s="6"/>
      <c r="X89" s="6">
        <v>154</v>
      </c>
      <c r="Y89" s="6">
        <v>317.66329375002704</v>
      </c>
    </row>
    <row r="90" spans="3:25" x14ac:dyDescent="0.25">
      <c r="D90" s="1" t="s">
        <v>154</v>
      </c>
      <c r="E90" s="1" t="s">
        <v>155</v>
      </c>
      <c r="G90" s="6">
        <v>1054</v>
      </c>
      <c r="H90" s="6">
        <v>294</v>
      </c>
      <c r="I90" s="6">
        <v>0</v>
      </c>
      <c r="J90" s="6">
        <v>0</v>
      </c>
      <c r="K90" s="6">
        <v>0</v>
      </c>
      <c r="L90" s="6">
        <v>0</v>
      </c>
      <c r="M90" s="6">
        <v>294</v>
      </c>
      <c r="N90" s="6">
        <v>12</v>
      </c>
      <c r="O90" s="6">
        <v>12</v>
      </c>
      <c r="P90" s="6">
        <v>0</v>
      </c>
      <c r="Q90" s="6">
        <v>294</v>
      </c>
      <c r="R90" s="6">
        <v>454</v>
      </c>
      <c r="S90" s="6">
        <v>454</v>
      </c>
      <c r="T90" s="6">
        <v>0</v>
      </c>
      <c r="U90" s="6">
        <v>0</v>
      </c>
      <c r="V90" s="6">
        <v>0</v>
      </c>
      <c r="W90" s="6"/>
      <c r="X90" s="6">
        <v>201</v>
      </c>
      <c r="Y90" s="6">
        <v>153.32442223153879</v>
      </c>
    </row>
    <row r="91" spans="3:25" x14ac:dyDescent="0.25">
      <c r="D91" s="1" t="s">
        <v>156</v>
      </c>
      <c r="E91" s="1" t="s">
        <v>157</v>
      </c>
      <c r="G91" s="6">
        <v>1880</v>
      </c>
      <c r="H91" s="6">
        <v>595</v>
      </c>
      <c r="I91" s="6">
        <v>60</v>
      </c>
      <c r="J91" s="6">
        <v>0</v>
      </c>
      <c r="K91" s="6">
        <v>303</v>
      </c>
      <c r="L91" s="6">
        <v>0</v>
      </c>
      <c r="M91" s="6">
        <v>232</v>
      </c>
      <c r="N91" s="6">
        <v>404</v>
      </c>
      <c r="O91" s="6">
        <v>127</v>
      </c>
      <c r="P91" s="6">
        <v>277</v>
      </c>
      <c r="Q91" s="6">
        <v>153</v>
      </c>
      <c r="R91" s="6">
        <v>728</v>
      </c>
      <c r="S91" s="6">
        <v>673</v>
      </c>
      <c r="T91" s="6">
        <v>55</v>
      </c>
      <c r="U91" s="6">
        <v>0</v>
      </c>
      <c r="V91" s="6">
        <v>0</v>
      </c>
      <c r="W91" s="6"/>
      <c r="X91" s="6">
        <v>70</v>
      </c>
      <c r="Y91" s="6">
        <v>351.72423035380393</v>
      </c>
    </row>
    <row r="92" spans="3:25" x14ac:dyDescent="0.25">
      <c r="D92" s="1" t="s">
        <v>158</v>
      </c>
      <c r="E92" s="1" t="s">
        <v>159</v>
      </c>
      <c r="G92" s="6">
        <v>1484</v>
      </c>
      <c r="H92" s="6">
        <v>224</v>
      </c>
      <c r="I92" s="6">
        <v>39.4</v>
      </c>
      <c r="J92" s="6">
        <v>2</v>
      </c>
      <c r="K92" s="6">
        <v>99.9</v>
      </c>
      <c r="L92" s="6">
        <v>0</v>
      </c>
      <c r="M92" s="6">
        <v>82.7</v>
      </c>
      <c r="N92" s="6">
        <v>18</v>
      </c>
      <c r="O92" s="6">
        <v>18</v>
      </c>
      <c r="P92" s="6">
        <v>0</v>
      </c>
      <c r="Q92" s="6">
        <v>499</v>
      </c>
      <c r="R92" s="6">
        <v>743</v>
      </c>
      <c r="S92" s="6">
        <v>704.8</v>
      </c>
      <c r="T92" s="6">
        <v>38.200000000000003</v>
      </c>
      <c r="U92" s="6">
        <v>0</v>
      </c>
      <c r="V92" s="6">
        <v>15</v>
      </c>
      <c r="W92" s="6"/>
      <c r="X92" s="6">
        <v>81</v>
      </c>
      <c r="Y92" s="6">
        <v>269.18910388201999</v>
      </c>
    </row>
    <row r="93" spans="3:25" x14ac:dyDescent="0.25">
      <c r="D93" s="1" t="s">
        <v>160</v>
      </c>
      <c r="E93" s="1" t="s">
        <v>161</v>
      </c>
      <c r="G93" s="6">
        <v>1632</v>
      </c>
      <c r="H93" s="6">
        <v>344</v>
      </c>
      <c r="I93" s="6">
        <v>207</v>
      </c>
      <c r="J93" s="6">
        <v>42</v>
      </c>
      <c r="K93" s="6">
        <v>0</v>
      </c>
      <c r="L93" s="6">
        <v>0</v>
      </c>
      <c r="M93" s="6">
        <v>95</v>
      </c>
      <c r="N93" s="6">
        <v>259</v>
      </c>
      <c r="O93" s="6">
        <v>259</v>
      </c>
      <c r="P93" s="6">
        <v>0</v>
      </c>
      <c r="Q93" s="6">
        <v>247</v>
      </c>
      <c r="R93" s="6">
        <v>782</v>
      </c>
      <c r="S93" s="6">
        <v>739</v>
      </c>
      <c r="T93" s="6">
        <v>43</v>
      </c>
      <c r="U93" s="6">
        <v>0</v>
      </c>
      <c r="V93" s="6">
        <v>0</v>
      </c>
      <c r="W93" s="6"/>
      <c r="X93" s="6">
        <v>104</v>
      </c>
      <c r="Y93" s="6">
        <v>296.46700369327499</v>
      </c>
    </row>
    <row r="94" spans="3:25" x14ac:dyDescent="0.25">
      <c r="D94" s="1" t="s">
        <v>162</v>
      </c>
      <c r="E94" s="1" t="s">
        <v>163</v>
      </c>
      <c r="G94" s="6">
        <v>1513</v>
      </c>
      <c r="H94" s="6">
        <v>670</v>
      </c>
      <c r="I94" s="6">
        <v>122</v>
      </c>
      <c r="J94" s="6">
        <v>0</v>
      </c>
      <c r="K94" s="6">
        <v>340</v>
      </c>
      <c r="L94" s="6">
        <v>16</v>
      </c>
      <c r="M94" s="6">
        <v>192</v>
      </c>
      <c r="N94" s="6">
        <v>29</v>
      </c>
      <c r="O94" s="6">
        <v>24</v>
      </c>
      <c r="P94" s="6">
        <v>5</v>
      </c>
      <c r="Q94" s="6">
        <v>34</v>
      </c>
      <c r="R94" s="6">
        <v>780</v>
      </c>
      <c r="S94" s="6">
        <v>735</v>
      </c>
      <c r="T94" s="6">
        <v>45</v>
      </c>
      <c r="U94" s="6">
        <v>0</v>
      </c>
      <c r="V94" s="6">
        <v>0</v>
      </c>
      <c r="W94" s="6"/>
      <c r="X94" s="6">
        <v>136</v>
      </c>
      <c r="Y94" s="6">
        <v>293.77370123197096</v>
      </c>
    </row>
    <row r="95" spans="3:25" x14ac:dyDescent="0.25">
      <c r="D95" s="1" t="s">
        <v>164</v>
      </c>
      <c r="E95" s="1" t="s">
        <v>165</v>
      </c>
      <c r="G95" s="6">
        <v>2169</v>
      </c>
      <c r="H95" s="6">
        <v>412</v>
      </c>
      <c r="I95" s="6">
        <v>0</v>
      </c>
      <c r="J95" s="6">
        <v>0</v>
      </c>
      <c r="K95" s="6">
        <v>221</v>
      </c>
      <c r="L95" s="6">
        <v>5</v>
      </c>
      <c r="M95" s="6">
        <v>186</v>
      </c>
      <c r="N95" s="6">
        <v>594</v>
      </c>
      <c r="O95" s="6">
        <v>53</v>
      </c>
      <c r="P95" s="6">
        <v>541</v>
      </c>
      <c r="Q95" s="6">
        <v>20</v>
      </c>
      <c r="R95" s="6">
        <v>1143</v>
      </c>
      <c r="S95" s="6">
        <v>1118</v>
      </c>
      <c r="T95" s="6">
        <v>25</v>
      </c>
      <c r="U95" s="6">
        <v>0</v>
      </c>
      <c r="V95" s="6">
        <v>0</v>
      </c>
      <c r="W95" s="6"/>
      <c r="X95" s="6">
        <v>74</v>
      </c>
      <c r="Y95" s="6">
        <v>383.98049327962201</v>
      </c>
    </row>
    <row r="96" spans="3:25" x14ac:dyDescent="0.25">
      <c r="C96" s="10" t="s">
        <v>809</v>
      </c>
      <c r="D96" s="10"/>
      <c r="E96" s="10"/>
      <c r="F96" s="10"/>
      <c r="G96" s="12">
        <v>152821</v>
      </c>
      <c r="H96" s="12">
        <v>77155</v>
      </c>
      <c r="I96" s="12">
        <v>44119.1</v>
      </c>
      <c r="J96" s="12">
        <v>3854.4</v>
      </c>
      <c r="K96" s="12">
        <v>13104.7</v>
      </c>
      <c r="L96" s="12">
        <v>3049.1</v>
      </c>
      <c r="M96" s="12">
        <v>13027.699999999999</v>
      </c>
      <c r="N96" s="12">
        <v>19696</v>
      </c>
      <c r="O96" s="12">
        <v>14721.1</v>
      </c>
      <c r="P96" s="12">
        <v>4974.8999999999996</v>
      </c>
      <c r="Q96" s="12">
        <v>12377</v>
      </c>
      <c r="R96" s="12">
        <v>43593</v>
      </c>
      <c r="S96" s="12">
        <v>42488.800000000003</v>
      </c>
      <c r="T96" s="12">
        <v>928.2</v>
      </c>
      <c r="U96" s="12">
        <v>175.9</v>
      </c>
      <c r="V96" s="12">
        <v>99</v>
      </c>
      <c r="W96" s="12"/>
      <c r="X96" s="12">
        <v>22239</v>
      </c>
      <c r="Y96" s="12">
        <v>19765.69293713837</v>
      </c>
    </row>
    <row r="97" spans="2:25" x14ac:dyDescent="0.25">
      <c r="C97" s="1" t="s">
        <v>810</v>
      </c>
      <c r="D97" s="1" t="s">
        <v>166</v>
      </c>
      <c r="E97" s="1" t="s">
        <v>167</v>
      </c>
      <c r="G97" s="6">
        <v>3943</v>
      </c>
      <c r="H97" s="6">
        <v>1510</v>
      </c>
      <c r="I97" s="209" t="s">
        <v>1027</v>
      </c>
      <c r="J97" s="209" t="s">
        <v>1027</v>
      </c>
      <c r="K97" s="209" t="s">
        <v>1027</v>
      </c>
      <c r="L97" s="209" t="s">
        <v>1027</v>
      </c>
      <c r="M97" s="209" t="s">
        <v>1027</v>
      </c>
      <c r="N97" s="6">
        <v>996</v>
      </c>
      <c r="O97" s="209" t="s">
        <v>1027</v>
      </c>
      <c r="P97" s="209" t="s">
        <v>1027</v>
      </c>
      <c r="Q97" s="6">
        <v>248</v>
      </c>
      <c r="R97" s="6">
        <v>1189</v>
      </c>
      <c r="S97" s="209" t="s">
        <v>1027</v>
      </c>
      <c r="T97" s="209" t="s">
        <v>1027</v>
      </c>
      <c r="U97" s="209" t="s">
        <v>1027</v>
      </c>
      <c r="V97" s="6"/>
      <c r="W97" s="6"/>
      <c r="X97" s="6">
        <v>930</v>
      </c>
      <c r="Y97" s="6">
        <v>544.201106639317</v>
      </c>
    </row>
    <row r="98" spans="2:25" x14ac:dyDescent="0.25">
      <c r="D98" s="1" t="s">
        <v>168</v>
      </c>
      <c r="E98" s="1" t="s">
        <v>169</v>
      </c>
      <c r="G98" s="6">
        <v>818</v>
      </c>
      <c r="H98" s="6">
        <v>194</v>
      </c>
      <c r="I98" s="209" t="s">
        <v>1027</v>
      </c>
      <c r="J98" s="209" t="s">
        <v>1027</v>
      </c>
      <c r="K98" s="209" t="s">
        <v>1027</v>
      </c>
      <c r="L98" s="209" t="s">
        <v>1027</v>
      </c>
      <c r="M98" s="209" t="s">
        <v>1027</v>
      </c>
      <c r="N98" s="6">
        <v>32</v>
      </c>
      <c r="O98" s="209" t="s">
        <v>1027</v>
      </c>
      <c r="P98" s="209" t="s">
        <v>1027</v>
      </c>
      <c r="Q98" s="6">
        <v>93</v>
      </c>
      <c r="R98" s="6">
        <v>499</v>
      </c>
      <c r="S98" s="209" t="s">
        <v>1027</v>
      </c>
      <c r="T98" s="209" t="s">
        <v>1027</v>
      </c>
      <c r="U98" s="209" t="s">
        <v>1027</v>
      </c>
      <c r="V98" s="6"/>
      <c r="W98" s="6"/>
      <c r="X98" s="6">
        <v>33</v>
      </c>
      <c r="Y98" s="6">
        <v>174.8671921844909</v>
      </c>
    </row>
    <row r="99" spans="2:25" x14ac:dyDescent="0.25">
      <c r="D99" s="1" t="s">
        <v>170</v>
      </c>
      <c r="E99" s="1" t="s">
        <v>171</v>
      </c>
      <c r="G99" s="6">
        <v>2561</v>
      </c>
      <c r="H99" s="6">
        <v>529</v>
      </c>
      <c r="I99" s="209" t="s">
        <v>1027</v>
      </c>
      <c r="J99" s="209" t="s">
        <v>1027</v>
      </c>
      <c r="K99" s="209" t="s">
        <v>1027</v>
      </c>
      <c r="L99" s="209" t="s">
        <v>1027</v>
      </c>
      <c r="M99" s="209" t="s">
        <v>1027</v>
      </c>
      <c r="N99" s="6">
        <v>487</v>
      </c>
      <c r="O99" s="209" t="s">
        <v>1027</v>
      </c>
      <c r="P99" s="209" t="s">
        <v>1027</v>
      </c>
      <c r="Q99" s="6">
        <v>1014</v>
      </c>
      <c r="R99" s="6">
        <v>531</v>
      </c>
      <c r="S99" s="209" t="s">
        <v>1027</v>
      </c>
      <c r="T99" s="209" t="s">
        <v>1027</v>
      </c>
      <c r="U99" s="209" t="s">
        <v>1027</v>
      </c>
      <c r="V99" s="6"/>
      <c r="W99" s="6"/>
      <c r="X99" s="6">
        <v>79</v>
      </c>
      <c r="Y99" s="6">
        <v>330.79026163406297</v>
      </c>
    </row>
    <row r="100" spans="2:25" x14ac:dyDescent="0.25">
      <c r="D100" s="1" t="s">
        <v>172</v>
      </c>
      <c r="E100" s="1" t="s">
        <v>173</v>
      </c>
      <c r="G100" s="6">
        <v>5905</v>
      </c>
      <c r="H100" s="6">
        <v>4150</v>
      </c>
      <c r="I100" s="209" t="s">
        <v>1027</v>
      </c>
      <c r="J100" s="209" t="s">
        <v>1027</v>
      </c>
      <c r="K100" s="209" t="s">
        <v>1027</v>
      </c>
      <c r="L100" s="209" t="s">
        <v>1027</v>
      </c>
      <c r="M100" s="209" t="s">
        <v>1027</v>
      </c>
      <c r="N100" s="6">
        <v>89</v>
      </c>
      <c r="O100" s="209" t="s">
        <v>1027</v>
      </c>
      <c r="P100" s="209" t="s">
        <v>1027</v>
      </c>
      <c r="Q100" s="6">
        <v>621</v>
      </c>
      <c r="R100" s="6">
        <v>1045</v>
      </c>
      <c r="S100" s="209" t="s">
        <v>1027</v>
      </c>
      <c r="T100" s="209" t="s">
        <v>1027</v>
      </c>
      <c r="U100" s="209" t="s">
        <v>1027</v>
      </c>
      <c r="V100" s="6"/>
      <c r="W100" s="6"/>
      <c r="X100" s="6">
        <v>372</v>
      </c>
      <c r="Y100" s="6">
        <v>821.58702950646796</v>
      </c>
    </row>
    <row r="101" spans="2:25" x14ac:dyDescent="0.25">
      <c r="D101" s="1" t="s">
        <v>174</v>
      </c>
      <c r="E101" s="1" t="s">
        <v>175</v>
      </c>
      <c r="G101" s="6">
        <v>941</v>
      </c>
      <c r="H101" s="6">
        <v>485</v>
      </c>
      <c r="I101" s="209" t="s">
        <v>1027</v>
      </c>
      <c r="J101" s="209" t="s">
        <v>1027</v>
      </c>
      <c r="K101" s="209" t="s">
        <v>1027</v>
      </c>
      <c r="L101" s="209" t="s">
        <v>1027</v>
      </c>
      <c r="M101" s="209" t="s">
        <v>1027</v>
      </c>
      <c r="N101" s="6">
        <v>0</v>
      </c>
      <c r="O101" s="209" t="s">
        <v>1027</v>
      </c>
      <c r="P101" s="209" t="s">
        <v>1027</v>
      </c>
      <c r="Q101" s="6">
        <v>197</v>
      </c>
      <c r="R101" s="6">
        <v>259</v>
      </c>
      <c r="S101" s="209" t="s">
        <v>1027</v>
      </c>
      <c r="T101" s="209" t="s">
        <v>1027</v>
      </c>
      <c r="U101" s="209" t="s">
        <v>1027</v>
      </c>
      <c r="V101" s="6"/>
      <c r="W101" s="6"/>
      <c r="X101" s="6">
        <v>42</v>
      </c>
      <c r="Y101" s="6">
        <v>146.21659925199398</v>
      </c>
    </row>
    <row r="102" spans="2:25" x14ac:dyDescent="0.25">
      <c r="D102" s="1" t="s">
        <v>176</v>
      </c>
      <c r="E102" s="1" t="s">
        <v>177</v>
      </c>
      <c r="G102" s="6">
        <v>11509</v>
      </c>
      <c r="H102" s="6">
        <v>5785</v>
      </c>
      <c r="I102" s="209" t="s">
        <v>1027</v>
      </c>
      <c r="J102" s="209" t="s">
        <v>1027</v>
      </c>
      <c r="K102" s="209" t="s">
        <v>1027</v>
      </c>
      <c r="L102" s="209" t="s">
        <v>1027</v>
      </c>
      <c r="M102" s="209" t="s">
        <v>1027</v>
      </c>
      <c r="N102" s="6">
        <v>1459</v>
      </c>
      <c r="O102" s="209" t="s">
        <v>1027</v>
      </c>
      <c r="P102" s="209" t="s">
        <v>1027</v>
      </c>
      <c r="Q102" s="6">
        <v>754</v>
      </c>
      <c r="R102" s="6">
        <v>3511</v>
      </c>
      <c r="S102" s="209" t="s">
        <v>1027</v>
      </c>
      <c r="T102" s="209" t="s">
        <v>1027</v>
      </c>
      <c r="U102" s="209" t="s">
        <v>1027</v>
      </c>
      <c r="V102" s="6"/>
      <c r="W102" s="6"/>
      <c r="X102" s="6">
        <v>1422</v>
      </c>
      <c r="Y102" s="6">
        <v>1412.4844882740761</v>
      </c>
    </row>
    <row r="103" spans="2:25" x14ac:dyDescent="0.25">
      <c r="D103" s="1" t="s">
        <v>178</v>
      </c>
      <c r="E103" s="1" t="s">
        <v>179</v>
      </c>
      <c r="G103" s="6">
        <v>1589</v>
      </c>
      <c r="H103" s="6">
        <v>327</v>
      </c>
      <c r="I103" s="209" t="s">
        <v>1027</v>
      </c>
      <c r="J103" s="209" t="s">
        <v>1027</v>
      </c>
      <c r="K103" s="209" t="s">
        <v>1027</v>
      </c>
      <c r="L103" s="209" t="s">
        <v>1027</v>
      </c>
      <c r="M103" s="209" t="s">
        <v>1027</v>
      </c>
      <c r="N103" s="6">
        <v>552</v>
      </c>
      <c r="O103" s="209" t="s">
        <v>1027</v>
      </c>
      <c r="P103" s="209" t="s">
        <v>1027</v>
      </c>
      <c r="Q103" s="6">
        <v>287</v>
      </c>
      <c r="R103" s="6">
        <v>423</v>
      </c>
      <c r="S103" s="209" t="s">
        <v>1027</v>
      </c>
      <c r="T103" s="209" t="s">
        <v>1027</v>
      </c>
      <c r="U103" s="209" t="s">
        <v>1027</v>
      </c>
      <c r="V103" s="6"/>
      <c r="W103" s="6"/>
      <c r="X103" s="6">
        <v>92</v>
      </c>
      <c r="Y103" s="6">
        <v>228.750065104529</v>
      </c>
    </row>
    <row r="104" spans="2:25" x14ac:dyDescent="0.25">
      <c r="D104" s="1" t="s">
        <v>180</v>
      </c>
      <c r="E104" s="1" t="s">
        <v>181</v>
      </c>
      <c r="G104" s="6">
        <v>1654</v>
      </c>
      <c r="H104" s="6">
        <v>692</v>
      </c>
      <c r="I104" s="209" t="s">
        <v>1027</v>
      </c>
      <c r="J104" s="209" t="s">
        <v>1027</v>
      </c>
      <c r="K104" s="209" t="s">
        <v>1027</v>
      </c>
      <c r="L104" s="209" t="s">
        <v>1027</v>
      </c>
      <c r="M104" s="209" t="s">
        <v>1027</v>
      </c>
      <c r="N104" s="6">
        <v>275</v>
      </c>
      <c r="O104" s="209" t="s">
        <v>1027</v>
      </c>
      <c r="P104" s="209" t="s">
        <v>1027</v>
      </c>
      <c r="Q104" s="6">
        <v>41</v>
      </c>
      <c r="R104" s="6">
        <v>646</v>
      </c>
      <c r="S104" s="209" t="s">
        <v>1027</v>
      </c>
      <c r="T104" s="209" t="s">
        <v>1027</v>
      </c>
      <c r="U104" s="209" t="s">
        <v>1027</v>
      </c>
      <c r="V104" s="6"/>
      <c r="W104" s="6"/>
      <c r="X104" s="6">
        <v>179</v>
      </c>
      <c r="Y104" s="6">
        <v>240.9485447512443</v>
      </c>
    </row>
    <row r="105" spans="2:25" x14ac:dyDescent="0.25">
      <c r="D105" s="1" t="s">
        <v>182</v>
      </c>
      <c r="E105" s="1" t="s">
        <v>183</v>
      </c>
      <c r="G105" s="6">
        <v>1319</v>
      </c>
      <c r="H105" s="6">
        <v>317</v>
      </c>
      <c r="I105" s="209" t="s">
        <v>1027</v>
      </c>
      <c r="J105" s="209" t="s">
        <v>1027</v>
      </c>
      <c r="K105" s="209" t="s">
        <v>1027</v>
      </c>
      <c r="L105" s="209" t="s">
        <v>1027</v>
      </c>
      <c r="M105" s="209" t="s">
        <v>1027</v>
      </c>
      <c r="N105" s="6">
        <v>439</v>
      </c>
      <c r="O105" s="209" t="s">
        <v>1027</v>
      </c>
      <c r="P105" s="209" t="s">
        <v>1027</v>
      </c>
      <c r="Q105" s="6">
        <v>49</v>
      </c>
      <c r="R105" s="6">
        <v>514</v>
      </c>
      <c r="S105" s="209" t="s">
        <v>1027</v>
      </c>
      <c r="T105" s="209" t="s">
        <v>1027</v>
      </c>
      <c r="U105" s="209" t="s">
        <v>1027</v>
      </c>
      <c r="V105" s="6"/>
      <c r="W105" s="6"/>
      <c r="X105" s="6">
        <v>80</v>
      </c>
      <c r="Y105" s="6">
        <v>212.87005089431923</v>
      </c>
    </row>
    <row r="106" spans="2:25" x14ac:dyDescent="0.25">
      <c r="D106" s="1" t="s">
        <v>184</v>
      </c>
      <c r="E106" s="1" t="s">
        <v>185</v>
      </c>
      <c r="G106" s="6">
        <v>4664</v>
      </c>
      <c r="H106" s="6">
        <v>2956</v>
      </c>
      <c r="I106" s="209" t="s">
        <v>1027</v>
      </c>
      <c r="J106" s="209" t="s">
        <v>1027</v>
      </c>
      <c r="K106" s="209" t="s">
        <v>1027</v>
      </c>
      <c r="L106" s="209" t="s">
        <v>1027</v>
      </c>
      <c r="M106" s="209" t="s">
        <v>1027</v>
      </c>
      <c r="N106" s="6">
        <v>421</v>
      </c>
      <c r="O106" s="209" t="s">
        <v>1027</v>
      </c>
      <c r="P106" s="209" t="s">
        <v>1027</v>
      </c>
      <c r="Q106" s="6">
        <v>135</v>
      </c>
      <c r="R106" s="6">
        <v>1152</v>
      </c>
      <c r="S106" s="209" t="s">
        <v>1027</v>
      </c>
      <c r="T106" s="209" t="s">
        <v>1027</v>
      </c>
      <c r="U106" s="209" t="s">
        <v>1027</v>
      </c>
      <c r="V106" s="6"/>
      <c r="W106" s="6"/>
      <c r="X106" s="6">
        <v>655</v>
      </c>
      <c r="Y106" s="6">
        <v>528.59207795606994</v>
      </c>
    </row>
    <row r="107" spans="2:25" x14ac:dyDescent="0.25">
      <c r="C107" s="10" t="s">
        <v>811</v>
      </c>
      <c r="D107" s="10"/>
      <c r="E107" s="10"/>
      <c r="F107" s="10"/>
      <c r="G107" s="12">
        <v>34903</v>
      </c>
      <c r="H107" s="12">
        <v>16945</v>
      </c>
      <c r="I107" s="12">
        <v>8756.4</v>
      </c>
      <c r="J107" s="12">
        <v>1051.3</v>
      </c>
      <c r="K107" s="12">
        <v>3723.3000000000006</v>
      </c>
      <c r="L107" s="12">
        <v>180</v>
      </c>
      <c r="M107" s="12">
        <v>3234.2</v>
      </c>
      <c r="N107" s="12">
        <v>4750</v>
      </c>
      <c r="O107" s="12">
        <v>3442.4999999999995</v>
      </c>
      <c r="P107" s="12">
        <v>1307.5</v>
      </c>
      <c r="Q107" s="12">
        <v>3439</v>
      </c>
      <c r="R107" s="12">
        <v>9769</v>
      </c>
      <c r="S107" s="12">
        <v>9287.2999999999993</v>
      </c>
      <c r="T107" s="12">
        <v>370.3</v>
      </c>
      <c r="U107" s="12">
        <v>111.19999999999999</v>
      </c>
      <c r="V107" s="12"/>
      <c r="W107" s="12"/>
      <c r="X107" s="12">
        <v>3884</v>
      </c>
      <c r="Y107" s="12">
        <v>4641.3074161965715</v>
      </c>
    </row>
    <row r="108" spans="2:25" x14ac:dyDescent="0.25">
      <c r="B108" s="7" t="s">
        <v>727</v>
      </c>
      <c r="C108" s="7"/>
      <c r="D108" s="7"/>
      <c r="E108" s="7"/>
      <c r="F108" s="7"/>
      <c r="G108" s="9">
        <v>187724</v>
      </c>
      <c r="H108" s="9">
        <v>94100</v>
      </c>
      <c r="I108" s="9">
        <v>52875.500000000007</v>
      </c>
      <c r="J108" s="9">
        <v>4905.7000000000007</v>
      </c>
      <c r="K108" s="9">
        <v>16828</v>
      </c>
      <c r="L108" s="9">
        <v>3229.0999999999995</v>
      </c>
      <c r="M108" s="9">
        <v>16261.899999999998</v>
      </c>
      <c r="N108" s="9">
        <v>24446</v>
      </c>
      <c r="O108" s="9">
        <v>18163.599999999995</v>
      </c>
      <c r="P108" s="9">
        <v>6282.3999999999987</v>
      </c>
      <c r="Q108" s="9">
        <v>15816</v>
      </c>
      <c r="R108" s="9">
        <v>53362</v>
      </c>
      <c r="S108" s="9">
        <v>51776.099999999991</v>
      </c>
      <c r="T108" s="9">
        <v>1298.4999999999998</v>
      </c>
      <c r="U108" s="9">
        <v>287.10000000000002</v>
      </c>
      <c r="V108" s="9">
        <v>99</v>
      </c>
      <c r="W108" s="9"/>
      <c r="X108" s="9">
        <v>26123</v>
      </c>
      <c r="Y108" s="9">
        <v>24407.000353334941</v>
      </c>
    </row>
    <row r="109" spans="2:25" x14ac:dyDescent="0.25">
      <c r="B109" s="1" t="s">
        <v>186</v>
      </c>
      <c r="C109" s="1" t="s">
        <v>808</v>
      </c>
      <c r="D109" s="1" t="s">
        <v>187</v>
      </c>
      <c r="E109" s="1" t="s">
        <v>186</v>
      </c>
      <c r="G109" s="6">
        <v>46959</v>
      </c>
      <c r="H109" s="6">
        <v>25348</v>
      </c>
      <c r="I109" s="6">
        <v>14262</v>
      </c>
      <c r="J109" s="6">
        <v>1396</v>
      </c>
      <c r="K109" s="6">
        <v>6561</v>
      </c>
      <c r="L109" s="6">
        <v>613</v>
      </c>
      <c r="M109" s="6">
        <v>2516</v>
      </c>
      <c r="N109" s="6">
        <v>20346</v>
      </c>
      <c r="O109" s="6">
        <v>8668</v>
      </c>
      <c r="P109" s="6">
        <v>11678</v>
      </c>
      <c r="Q109" s="6">
        <v>1246</v>
      </c>
      <c r="R109" s="6">
        <v>19</v>
      </c>
      <c r="S109" s="6">
        <v>3</v>
      </c>
      <c r="T109" s="6">
        <v>0</v>
      </c>
      <c r="U109" s="6">
        <v>16</v>
      </c>
      <c r="V109" s="6">
        <v>2684</v>
      </c>
      <c r="W109" s="6"/>
      <c r="X109" s="6">
        <v>6899</v>
      </c>
      <c r="Y109" s="6">
        <v>5172.35493774529</v>
      </c>
    </row>
    <row r="110" spans="2:25" x14ac:dyDescent="0.25">
      <c r="D110" s="1" t="s">
        <v>188</v>
      </c>
      <c r="E110" s="1" t="s">
        <v>189</v>
      </c>
      <c r="G110" s="6">
        <v>2828</v>
      </c>
      <c r="H110" s="6">
        <v>1886</v>
      </c>
      <c r="I110" s="6">
        <v>1021.1</v>
      </c>
      <c r="J110" s="6">
        <v>423.5</v>
      </c>
      <c r="K110" s="6">
        <v>437.6</v>
      </c>
      <c r="L110" s="6">
        <v>0</v>
      </c>
      <c r="M110" s="6">
        <v>3.8</v>
      </c>
      <c r="N110" s="6">
        <v>127</v>
      </c>
      <c r="O110" s="6">
        <v>127</v>
      </c>
      <c r="P110" s="6">
        <v>0</v>
      </c>
      <c r="Q110" s="6">
        <v>25</v>
      </c>
      <c r="R110" s="6">
        <v>790</v>
      </c>
      <c r="S110" s="6">
        <v>772.7</v>
      </c>
      <c r="T110" s="6">
        <v>17.3</v>
      </c>
      <c r="U110" s="6">
        <v>0</v>
      </c>
      <c r="V110" s="6">
        <v>0</v>
      </c>
      <c r="W110" s="6"/>
      <c r="X110" s="6">
        <v>429</v>
      </c>
      <c r="Y110" s="6">
        <v>423.65080943143198</v>
      </c>
    </row>
    <row r="111" spans="2:25" x14ac:dyDescent="0.25">
      <c r="D111" s="1" t="s">
        <v>190</v>
      </c>
      <c r="E111" s="1" t="s">
        <v>191</v>
      </c>
      <c r="G111" s="6">
        <v>2713</v>
      </c>
      <c r="H111" s="6">
        <v>1804</v>
      </c>
      <c r="I111" s="6">
        <v>1731</v>
      </c>
      <c r="J111" s="6">
        <v>0</v>
      </c>
      <c r="K111" s="6">
        <v>0</v>
      </c>
      <c r="L111" s="6">
        <v>6</v>
      </c>
      <c r="M111" s="6">
        <v>67</v>
      </c>
      <c r="N111" s="6">
        <v>212</v>
      </c>
      <c r="O111" s="6">
        <v>212</v>
      </c>
      <c r="P111" s="6">
        <v>0</v>
      </c>
      <c r="Q111" s="6">
        <v>0</v>
      </c>
      <c r="R111" s="6">
        <v>697</v>
      </c>
      <c r="S111" s="6">
        <v>677</v>
      </c>
      <c r="T111" s="6">
        <v>20</v>
      </c>
      <c r="U111" s="6">
        <v>0</v>
      </c>
      <c r="V111" s="6">
        <v>0</v>
      </c>
      <c r="W111" s="6"/>
      <c r="X111" s="6">
        <v>315</v>
      </c>
      <c r="Y111" s="6">
        <v>476.54853191936695</v>
      </c>
    </row>
    <row r="112" spans="2:25" x14ac:dyDescent="0.25">
      <c r="D112" s="1" t="s">
        <v>192</v>
      </c>
      <c r="E112" s="1" t="s">
        <v>193</v>
      </c>
      <c r="G112" s="6">
        <v>395</v>
      </c>
      <c r="H112" s="6">
        <v>69</v>
      </c>
      <c r="I112" s="6">
        <v>0</v>
      </c>
      <c r="J112" s="6">
        <v>0</v>
      </c>
      <c r="K112" s="6">
        <v>69</v>
      </c>
      <c r="L112" s="6">
        <v>0</v>
      </c>
      <c r="M112" s="6">
        <v>0</v>
      </c>
      <c r="N112" s="6">
        <v>11</v>
      </c>
      <c r="O112" s="6">
        <v>11</v>
      </c>
      <c r="P112" s="6">
        <v>0</v>
      </c>
      <c r="Q112" s="6">
        <v>0</v>
      </c>
      <c r="R112" s="6">
        <v>315</v>
      </c>
      <c r="S112" s="6">
        <v>308</v>
      </c>
      <c r="T112" s="6">
        <v>7</v>
      </c>
      <c r="U112" s="6">
        <v>0</v>
      </c>
      <c r="V112" s="6">
        <v>0</v>
      </c>
      <c r="W112" s="6"/>
      <c r="X112" s="6">
        <v>81</v>
      </c>
      <c r="Y112" s="6">
        <v>88.661841157257697</v>
      </c>
    </row>
    <row r="113" spans="2:25" x14ac:dyDescent="0.25">
      <c r="D113" s="1" t="s">
        <v>194</v>
      </c>
      <c r="E113" s="1" t="s">
        <v>195</v>
      </c>
      <c r="G113" s="6">
        <v>4311</v>
      </c>
      <c r="H113" s="6">
        <v>2950</v>
      </c>
      <c r="I113" s="6">
        <v>1034</v>
      </c>
      <c r="J113" s="6">
        <v>24</v>
      </c>
      <c r="K113" s="6">
        <v>18</v>
      </c>
      <c r="L113" s="6">
        <v>935</v>
      </c>
      <c r="M113" s="6">
        <v>939</v>
      </c>
      <c r="N113" s="6">
        <v>201</v>
      </c>
      <c r="O113" s="6">
        <v>200</v>
      </c>
      <c r="P113" s="6">
        <v>1</v>
      </c>
      <c r="Q113" s="6">
        <v>392</v>
      </c>
      <c r="R113" s="6">
        <v>768</v>
      </c>
      <c r="S113" s="6">
        <v>724</v>
      </c>
      <c r="T113" s="6">
        <v>34</v>
      </c>
      <c r="U113" s="6">
        <v>10</v>
      </c>
      <c r="V113" s="6">
        <v>0</v>
      </c>
      <c r="W113" s="6"/>
      <c r="X113" s="6">
        <v>420</v>
      </c>
      <c r="Y113" s="6">
        <v>556.26928450420201</v>
      </c>
    </row>
    <row r="114" spans="2:25" x14ac:dyDescent="0.25">
      <c r="D114" s="1" t="s">
        <v>196</v>
      </c>
      <c r="E114" s="1" t="s">
        <v>197</v>
      </c>
      <c r="G114" s="6">
        <v>2711</v>
      </c>
      <c r="H114" s="6">
        <v>674</v>
      </c>
      <c r="I114" s="6">
        <v>119</v>
      </c>
      <c r="J114" s="6">
        <v>11</v>
      </c>
      <c r="K114" s="6">
        <v>297</v>
      </c>
      <c r="L114" s="6">
        <v>4</v>
      </c>
      <c r="M114" s="6">
        <v>243</v>
      </c>
      <c r="N114" s="6">
        <v>184</v>
      </c>
      <c r="O114" s="6">
        <v>184</v>
      </c>
      <c r="P114" s="6">
        <v>0</v>
      </c>
      <c r="Q114" s="6">
        <v>597</v>
      </c>
      <c r="R114" s="6">
        <v>1256</v>
      </c>
      <c r="S114" s="6">
        <v>1225</v>
      </c>
      <c r="T114" s="6">
        <v>31</v>
      </c>
      <c r="U114" s="6">
        <v>0</v>
      </c>
      <c r="V114" s="6">
        <v>0</v>
      </c>
      <c r="W114" s="6"/>
      <c r="X114" s="6">
        <v>527</v>
      </c>
      <c r="Y114" s="6">
        <v>355.539460466756</v>
      </c>
    </row>
    <row r="115" spans="2:25" x14ac:dyDescent="0.25">
      <c r="D115" s="1" t="s">
        <v>198</v>
      </c>
      <c r="E115" s="1" t="s">
        <v>199</v>
      </c>
      <c r="G115" s="6">
        <v>3114</v>
      </c>
      <c r="H115" s="6">
        <v>1061</v>
      </c>
      <c r="I115" s="6">
        <v>103</v>
      </c>
      <c r="J115" s="6">
        <v>286</v>
      </c>
      <c r="K115" s="6">
        <v>650</v>
      </c>
      <c r="L115" s="6">
        <v>14</v>
      </c>
      <c r="M115" s="6">
        <v>8</v>
      </c>
      <c r="N115" s="6">
        <v>321</v>
      </c>
      <c r="O115" s="6">
        <v>321</v>
      </c>
      <c r="P115" s="6">
        <v>0</v>
      </c>
      <c r="Q115" s="6">
        <v>388</v>
      </c>
      <c r="R115" s="6">
        <v>1344</v>
      </c>
      <c r="S115" s="6">
        <v>1314</v>
      </c>
      <c r="T115" s="6">
        <v>30</v>
      </c>
      <c r="U115" s="6">
        <v>0</v>
      </c>
      <c r="V115" s="6">
        <v>0</v>
      </c>
      <c r="W115" s="6"/>
      <c r="X115" s="6">
        <v>433</v>
      </c>
      <c r="Y115" s="6">
        <v>480.83426981384201</v>
      </c>
    </row>
    <row r="116" spans="2:25" x14ac:dyDescent="0.25">
      <c r="D116" s="1" t="s">
        <v>200</v>
      </c>
      <c r="E116" s="1" t="s">
        <v>201</v>
      </c>
      <c r="G116" s="6">
        <v>3539</v>
      </c>
      <c r="H116" s="6">
        <v>1827</v>
      </c>
      <c r="I116" s="6">
        <v>925</v>
      </c>
      <c r="J116" s="6">
        <v>10</v>
      </c>
      <c r="K116" s="6">
        <v>578</v>
      </c>
      <c r="L116" s="6">
        <v>0</v>
      </c>
      <c r="M116" s="6">
        <v>314</v>
      </c>
      <c r="N116" s="6">
        <v>239</v>
      </c>
      <c r="O116" s="6">
        <v>239</v>
      </c>
      <c r="P116" s="6">
        <v>0</v>
      </c>
      <c r="Q116" s="6">
        <v>636</v>
      </c>
      <c r="R116" s="6">
        <v>837</v>
      </c>
      <c r="S116" s="6">
        <v>804</v>
      </c>
      <c r="T116" s="6">
        <v>30</v>
      </c>
      <c r="U116" s="6">
        <v>3</v>
      </c>
      <c r="V116" s="6">
        <v>0</v>
      </c>
      <c r="W116" s="6"/>
      <c r="X116" s="6">
        <v>344</v>
      </c>
      <c r="Y116" s="6">
        <v>450.45668093025</v>
      </c>
    </row>
    <row r="117" spans="2:25" x14ac:dyDescent="0.25">
      <c r="C117" s="10" t="s">
        <v>809</v>
      </c>
      <c r="D117" s="10"/>
      <c r="E117" s="10"/>
      <c r="F117" s="10"/>
      <c r="G117" s="12">
        <v>66570</v>
      </c>
      <c r="H117" s="12">
        <v>35619</v>
      </c>
      <c r="I117" s="12">
        <v>19195.099999999999</v>
      </c>
      <c r="J117" s="12">
        <v>2150.5</v>
      </c>
      <c r="K117" s="12">
        <v>8610.6</v>
      </c>
      <c r="L117" s="12">
        <v>1572</v>
      </c>
      <c r="M117" s="12">
        <v>4090.8</v>
      </c>
      <c r="N117" s="12">
        <v>21641</v>
      </c>
      <c r="O117" s="12">
        <v>9962</v>
      </c>
      <c r="P117" s="12">
        <v>11679</v>
      </c>
      <c r="Q117" s="12">
        <v>3284</v>
      </c>
      <c r="R117" s="12">
        <v>6026</v>
      </c>
      <c r="S117" s="12">
        <v>5827.7</v>
      </c>
      <c r="T117" s="12">
        <v>169.3</v>
      </c>
      <c r="U117" s="12">
        <v>29</v>
      </c>
      <c r="V117" s="12">
        <v>2684</v>
      </c>
      <c r="W117" s="12"/>
      <c r="X117" s="12">
        <v>9448</v>
      </c>
      <c r="Y117" s="12">
        <v>8004.3158159683971</v>
      </c>
    </row>
    <row r="118" spans="2:25" x14ac:dyDescent="0.25">
      <c r="C118" s="1" t="s">
        <v>810</v>
      </c>
      <c r="D118" s="1" t="s">
        <v>202</v>
      </c>
      <c r="E118" s="1" t="s">
        <v>203</v>
      </c>
      <c r="G118" s="6">
        <v>1866</v>
      </c>
      <c r="H118" s="6">
        <v>465</v>
      </c>
      <c r="I118" s="209" t="s">
        <v>1027</v>
      </c>
      <c r="J118" s="209" t="s">
        <v>1027</v>
      </c>
      <c r="K118" s="209" t="s">
        <v>1027</v>
      </c>
      <c r="L118" s="209" t="s">
        <v>1027</v>
      </c>
      <c r="M118" s="209" t="s">
        <v>1027</v>
      </c>
      <c r="N118" s="6">
        <v>247</v>
      </c>
      <c r="O118" s="209" t="s">
        <v>1027</v>
      </c>
      <c r="P118" s="209" t="s">
        <v>1027</v>
      </c>
      <c r="Q118" s="6">
        <v>420</v>
      </c>
      <c r="R118" s="6">
        <v>734</v>
      </c>
      <c r="S118" s="209" t="s">
        <v>1027</v>
      </c>
      <c r="T118" s="209" t="s">
        <v>1027</v>
      </c>
      <c r="U118" s="209" t="s">
        <v>1027</v>
      </c>
      <c r="V118" s="6"/>
      <c r="W118" s="6"/>
      <c r="X118" s="6">
        <v>304</v>
      </c>
      <c r="Y118" s="6">
        <v>281.5755093487</v>
      </c>
    </row>
    <row r="119" spans="2:25" x14ac:dyDescent="0.25">
      <c r="D119" s="1" t="s">
        <v>204</v>
      </c>
      <c r="E119" s="1" t="s">
        <v>205</v>
      </c>
      <c r="G119" s="6">
        <v>5287</v>
      </c>
      <c r="H119" s="6">
        <v>3035</v>
      </c>
      <c r="I119" s="209" t="s">
        <v>1027</v>
      </c>
      <c r="J119" s="209" t="s">
        <v>1027</v>
      </c>
      <c r="K119" s="209" t="s">
        <v>1027</v>
      </c>
      <c r="L119" s="209" t="s">
        <v>1027</v>
      </c>
      <c r="M119" s="209" t="s">
        <v>1027</v>
      </c>
      <c r="N119" s="6">
        <v>198</v>
      </c>
      <c r="O119" s="209" t="s">
        <v>1027</v>
      </c>
      <c r="P119" s="209" t="s">
        <v>1027</v>
      </c>
      <c r="Q119" s="6">
        <v>514</v>
      </c>
      <c r="R119" s="6">
        <v>1540</v>
      </c>
      <c r="S119" s="209" t="s">
        <v>1027</v>
      </c>
      <c r="T119" s="209" t="s">
        <v>1027</v>
      </c>
      <c r="U119" s="209" t="s">
        <v>1027</v>
      </c>
      <c r="V119" s="6"/>
      <c r="W119" s="6"/>
      <c r="X119" s="6">
        <v>542</v>
      </c>
      <c r="Y119" s="6">
        <v>691.20197378476905</v>
      </c>
    </row>
    <row r="120" spans="2:25" x14ac:dyDescent="0.25">
      <c r="C120" s="10" t="s">
        <v>811</v>
      </c>
      <c r="D120" s="10"/>
      <c r="E120" s="10"/>
      <c r="F120" s="10"/>
      <c r="G120" s="12">
        <v>7153</v>
      </c>
      <c r="H120" s="12">
        <v>3500</v>
      </c>
      <c r="I120" s="12">
        <v>2039.4</v>
      </c>
      <c r="J120" s="12">
        <v>171.4</v>
      </c>
      <c r="K120" s="12">
        <v>675.09999999999991</v>
      </c>
      <c r="L120" s="12">
        <v>31.5</v>
      </c>
      <c r="M120" s="12">
        <v>582.6</v>
      </c>
      <c r="N120" s="12">
        <v>445</v>
      </c>
      <c r="O120" s="12">
        <v>308.70000000000005</v>
      </c>
      <c r="P120" s="12">
        <v>136.30000000000001</v>
      </c>
      <c r="Q120" s="12">
        <v>934</v>
      </c>
      <c r="R120" s="12">
        <v>2274</v>
      </c>
      <c r="S120" s="12">
        <v>2157.8000000000002</v>
      </c>
      <c r="T120" s="12">
        <v>78.900000000000006</v>
      </c>
      <c r="U120" s="12">
        <v>37.200000000000003</v>
      </c>
      <c r="V120" s="12"/>
      <c r="W120" s="12"/>
      <c r="X120" s="12">
        <v>846</v>
      </c>
      <c r="Y120" s="12">
        <v>972.77748313346899</v>
      </c>
    </row>
    <row r="121" spans="2:25" x14ac:dyDescent="0.25">
      <c r="B121" s="7" t="s">
        <v>728</v>
      </c>
      <c r="C121" s="7"/>
      <c r="D121" s="7"/>
      <c r="E121" s="7"/>
      <c r="F121" s="7"/>
      <c r="G121" s="9">
        <v>73723</v>
      </c>
      <c r="H121" s="9">
        <v>39119</v>
      </c>
      <c r="I121" s="9">
        <v>21234.5</v>
      </c>
      <c r="J121" s="9">
        <v>2321.9</v>
      </c>
      <c r="K121" s="9">
        <v>9285.6999999999989</v>
      </c>
      <c r="L121" s="9">
        <v>1603.5</v>
      </c>
      <c r="M121" s="9">
        <v>4673.3999999999996</v>
      </c>
      <c r="N121" s="9">
        <v>22086</v>
      </c>
      <c r="O121" s="9">
        <v>10270.699999999999</v>
      </c>
      <c r="P121" s="9">
        <v>11815.300000000001</v>
      </c>
      <c r="Q121" s="9">
        <v>4218</v>
      </c>
      <c r="R121" s="9">
        <v>8300</v>
      </c>
      <c r="S121" s="9">
        <v>7985.5</v>
      </c>
      <c r="T121" s="9">
        <v>248.20000000000002</v>
      </c>
      <c r="U121" s="9">
        <v>66.199999999999989</v>
      </c>
      <c r="V121" s="9">
        <v>2684</v>
      </c>
      <c r="W121" s="9"/>
      <c r="X121" s="9">
        <v>10294</v>
      </c>
      <c r="Y121" s="9">
        <v>8977.0932991018672</v>
      </c>
    </row>
    <row r="122" spans="2:25" x14ac:dyDescent="0.25">
      <c r="B122" s="1" t="s">
        <v>206</v>
      </c>
      <c r="C122" s="1" t="s">
        <v>808</v>
      </c>
      <c r="D122" s="1" t="s">
        <v>207</v>
      </c>
      <c r="E122" s="1" t="s">
        <v>208</v>
      </c>
      <c r="G122" s="6">
        <v>2076</v>
      </c>
      <c r="H122" s="6">
        <v>817</v>
      </c>
      <c r="I122" s="6">
        <v>275</v>
      </c>
      <c r="J122" s="6">
        <v>14</v>
      </c>
      <c r="K122" s="6">
        <v>497</v>
      </c>
      <c r="L122" s="6">
        <v>0</v>
      </c>
      <c r="M122" s="6">
        <v>31</v>
      </c>
      <c r="N122" s="6">
        <v>0</v>
      </c>
      <c r="O122" s="6">
        <v>0</v>
      </c>
      <c r="P122" s="6">
        <v>0</v>
      </c>
      <c r="Q122" s="6">
        <v>141</v>
      </c>
      <c r="R122" s="6">
        <v>1118</v>
      </c>
      <c r="S122" s="6">
        <v>1052</v>
      </c>
      <c r="T122" s="6">
        <v>66</v>
      </c>
      <c r="U122" s="6">
        <v>0</v>
      </c>
      <c r="V122" s="6">
        <v>33</v>
      </c>
      <c r="W122" s="6"/>
      <c r="X122" s="6">
        <v>33</v>
      </c>
      <c r="Y122" s="6">
        <v>341.20309217174997</v>
      </c>
    </row>
    <row r="123" spans="2:25" x14ac:dyDescent="0.25">
      <c r="D123" s="1" t="s">
        <v>209</v>
      </c>
      <c r="E123" s="1" t="s">
        <v>210</v>
      </c>
      <c r="G123" s="6">
        <v>832</v>
      </c>
      <c r="H123" s="6">
        <v>423</v>
      </c>
      <c r="I123" s="6">
        <v>173</v>
      </c>
      <c r="J123" s="6">
        <v>11</v>
      </c>
      <c r="K123" s="6">
        <v>116</v>
      </c>
      <c r="L123" s="6">
        <v>0</v>
      </c>
      <c r="M123" s="6">
        <v>123</v>
      </c>
      <c r="N123" s="6">
        <v>0</v>
      </c>
      <c r="O123" s="6">
        <v>0</v>
      </c>
      <c r="P123" s="6">
        <v>0</v>
      </c>
      <c r="Q123" s="6">
        <v>63</v>
      </c>
      <c r="R123" s="6">
        <v>346</v>
      </c>
      <c r="S123" s="6">
        <v>313</v>
      </c>
      <c r="T123" s="6">
        <v>33</v>
      </c>
      <c r="U123" s="6">
        <v>0</v>
      </c>
      <c r="V123" s="6">
        <v>0</v>
      </c>
      <c r="W123" s="6"/>
      <c r="X123" s="6">
        <v>36</v>
      </c>
      <c r="Y123" s="6">
        <v>146.4994433693744</v>
      </c>
    </row>
    <row r="124" spans="2:25" x14ac:dyDescent="0.25">
      <c r="D124" s="1" t="s">
        <v>211</v>
      </c>
      <c r="E124" s="1" t="s">
        <v>212</v>
      </c>
      <c r="G124" s="6">
        <v>482</v>
      </c>
      <c r="H124" s="6">
        <v>199</v>
      </c>
      <c r="I124" s="6">
        <v>0</v>
      </c>
      <c r="J124" s="6">
        <v>89</v>
      </c>
      <c r="K124" s="6">
        <v>23</v>
      </c>
      <c r="L124" s="6">
        <v>0</v>
      </c>
      <c r="M124" s="6">
        <v>87</v>
      </c>
      <c r="N124" s="6">
        <v>0</v>
      </c>
      <c r="O124" s="6">
        <v>0</v>
      </c>
      <c r="P124" s="6">
        <v>0</v>
      </c>
      <c r="Q124" s="6">
        <v>25</v>
      </c>
      <c r="R124" s="6">
        <v>258</v>
      </c>
      <c r="S124" s="6">
        <v>213</v>
      </c>
      <c r="T124" s="6">
        <v>0</v>
      </c>
      <c r="U124" s="6">
        <v>45</v>
      </c>
      <c r="V124" s="6">
        <v>0</v>
      </c>
      <c r="W124" s="6"/>
      <c r="X124" s="6">
        <v>21</v>
      </c>
      <c r="Y124" s="6">
        <v>111.80053329462579</v>
      </c>
    </row>
    <row r="125" spans="2:25" x14ac:dyDescent="0.25">
      <c r="D125" s="1" t="s">
        <v>213</v>
      </c>
      <c r="E125" s="1" t="s">
        <v>214</v>
      </c>
      <c r="G125" s="6">
        <v>304</v>
      </c>
      <c r="H125" s="6">
        <v>72</v>
      </c>
      <c r="I125" s="6">
        <v>0</v>
      </c>
      <c r="J125" s="6">
        <v>0</v>
      </c>
      <c r="K125" s="6">
        <v>47</v>
      </c>
      <c r="L125" s="6">
        <v>0</v>
      </c>
      <c r="M125" s="6">
        <v>25</v>
      </c>
      <c r="N125" s="6">
        <v>0</v>
      </c>
      <c r="O125" s="6">
        <v>0</v>
      </c>
      <c r="P125" s="6">
        <v>0</v>
      </c>
      <c r="Q125" s="6">
        <v>2</v>
      </c>
      <c r="R125" s="6">
        <v>230</v>
      </c>
      <c r="S125" s="6">
        <v>222</v>
      </c>
      <c r="T125" s="6">
        <v>8</v>
      </c>
      <c r="U125" s="6">
        <v>0</v>
      </c>
      <c r="V125" s="6">
        <v>0</v>
      </c>
      <c r="W125" s="6"/>
      <c r="X125" s="6">
        <v>7</v>
      </c>
      <c r="Y125" s="6">
        <v>78.407918868303113</v>
      </c>
    </row>
    <row r="126" spans="2:25" x14ac:dyDescent="0.25">
      <c r="D126" s="1" t="s">
        <v>215</v>
      </c>
      <c r="E126" s="1" t="s">
        <v>216</v>
      </c>
      <c r="G126" s="6">
        <v>2109</v>
      </c>
      <c r="H126" s="6">
        <v>1464</v>
      </c>
      <c r="I126" s="6">
        <v>66</v>
      </c>
      <c r="J126" s="6">
        <v>0</v>
      </c>
      <c r="K126" s="6">
        <v>646</v>
      </c>
      <c r="L126" s="6">
        <v>0</v>
      </c>
      <c r="M126" s="6">
        <v>752</v>
      </c>
      <c r="N126" s="6">
        <v>0</v>
      </c>
      <c r="O126" s="6">
        <v>0</v>
      </c>
      <c r="P126" s="6">
        <v>0</v>
      </c>
      <c r="Q126" s="6">
        <v>0</v>
      </c>
      <c r="R126" s="6">
        <v>645</v>
      </c>
      <c r="S126" s="6">
        <v>604</v>
      </c>
      <c r="T126" s="6">
        <v>0</v>
      </c>
      <c r="U126" s="6">
        <v>41</v>
      </c>
      <c r="V126" s="6">
        <v>0</v>
      </c>
      <c r="W126" s="6"/>
      <c r="X126" s="6">
        <v>29</v>
      </c>
      <c r="Y126" s="6">
        <v>286.54763052632501</v>
      </c>
    </row>
    <row r="127" spans="2:25" x14ac:dyDescent="0.25">
      <c r="D127" s="1" t="s">
        <v>217</v>
      </c>
      <c r="E127" s="1" t="s">
        <v>218</v>
      </c>
      <c r="G127" s="6">
        <v>6662</v>
      </c>
      <c r="H127" s="6">
        <v>5373</v>
      </c>
      <c r="I127" s="6">
        <v>4534.7</v>
      </c>
      <c r="J127" s="6">
        <v>29.7</v>
      </c>
      <c r="K127" s="6">
        <v>803.2</v>
      </c>
      <c r="L127" s="6">
        <v>0</v>
      </c>
      <c r="M127" s="6">
        <v>5.3</v>
      </c>
      <c r="N127" s="6">
        <v>0</v>
      </c>
      <c r="O127" s="6">
        <v>0</v>
      </c>
      <c r="P127" s="6">
        <v>0</v>
      </c>
      <c r="Q127" s="6">
        <v>155</v>
      </c>
      <c r="R127" s="6">
        <v>1134</v>
      </c>
      <c r="S127" s="6">
        <v>1134</v>
      </c>
      <c r="T127" s="6">
        <v>0</v>
      </c>
      <c r="U127" s="6">
        <v>0</v>
      </c>
      <c r="V127" s="6">
        <v>0</v>
      </c>
      <c r="W127" s="6"/>
      <c r="X127" s="6">
        <v>403</v>
      </c>
      <c r="Y127" s="6">
        <v>737.49681597753795</v>
      </c>
    </row>
    <row r="128" spans="2:25" x14ac:dyDescent="0.25">
      <c r="D128" s="1" t="s">
        <v>219</v>
      </c>
      <c r="E128" s="1" t="s">
        <v>220</v>
      </c>
      <c r="G128" s="6">
        <v>21359</v>
      </c>
      <c r="H128" s="6">
        <v>14303</v>
      </c>
      <c r="I128" s="6">
        <v>6625</v>
      </c>
      <c r="J128" s="6">
        <v>703</v>
      </c>
      <c r="K128" s="6">
        <v>3545</v>
      </c>
      <c r="L128" s="6">
        <v>385</v>
      </c>
      <c r="M128" s="6">
        <v>3045</v>
      </c>
      <c r="N128" s="6">
        <v>419</v>
      </c>
      <c r="O128" s="6">
        <v>419</v>
      </c>
      <c r="P128" s="6">
        <v>0</v>
      </c>
      <c r="Q128" s="6">
        <v>676</v>
      </c>
      <c r="R128" s="6">
        <v>5961</v>
      </c>
      <c r="S128" s="6">
        <v>5555</v>
      </c>
      <c r="T128" s="6">
        <v>406</v>
      </c>
      <c r="U128" s="6">
        <v>0</v>
      </c>
      <c r="V128" s="6">
        <v>0</v>
      </c>
      <c r="W128" s="6"/>
      <c r="X128" s="6">
        <v>2511</v>
      </c>
      <c r="Y128" s="6">
        <v>2681.2829717711497</v>
      </c>
    </row>
    <row r="129" spans="4:25" x14ac:dyDescent="0.25">
      <c r="D129" s="1" t="s">
        <v>221</v>
      </c>
      <c r="E129" s="1" t="s">
        <v>222</v>
      </c>
      <c r="G129" s="6">
        <v>117</v>
      </c>
      <c r="H129" s="6">
        <v>68</v>
      </c>
      <c r="I129" s="6">
        <v>35</v>
      </c>
      <c r="J129" s="6">
        <v>2</v>
      </c>
      <c r="K129" s="6">
        <v>1</v>
      </c>
      <c r="L129" s="6">
        <v>0</v>
      </c>
      <c r="M129" s="6">
        <v>30</v>
      </c>
      <c r="N129" s="6">
        <v>0</v>
      </c>
      <c r="O129" s="6">
        <v>0</v>
      </c>
      <c r="P129" s="6">
        <v>0</v>
      </c>
      <c r="Q129" s="6">
        <v>22</v>
      </c>
      <c r="R129" s="6">
        <v>27</v>
      </c>
      <c r="S129" s="6">
        <v>18</v>
      </c>
      <c r="T129" s="6">
        <v>5</v>
      </c>
      <c r="U129" s="6">
        <v>4</v>
      </c>
      <c r="V129" s="6">
        <v>0</v>
      </c>
      <c r="W129" s="6"/>
      <c r="X129" s="6">
        <v>0</v>
      </c>
      <c r="Y129" s="6">
        <v>40.511022536925168</v>
      </c>
    </row>
    <row r="130" spans="4:25" x14ac:dyDescent="0.25">
      <c r="D130" s="1" t="s">
        <v>223</v>
      </c>
      <c r="E130" s="1" t="s">
        <v>224</v>
      </c>
      <c r="G130" s="6">
        <v>909</v>
      </c>
      <c r="H130" s="6">
        <v>268</v>
      </c>
      <c r="I130" s="6">
        <v>213</v>
      </c>
      <c r="J130" s="6">
        <v>0</v>
      </c>
      <c r="K130" s="6">
        <v>55</v>
      </c>
      <c r="L130" s="6">
        <v>0</v>
      </c>
      <c r="M130" s="6">
        <v>0</v>
      </c>
      <c r="N130" s="6">
        <v>0</v>
      </c>
      <c r="O130" s="6">
        <v>0</v>
      </c>
      <c r="P130" s="6">
        <v>0</v>
      </c>
      <c r="Q130" s="6">
        <v>334</v>
      </c>
      <c r="R130" s="6">
        <v>307</v>
      </c>
      <c r="S130" s="6">
        <v>297</v>
      </c>
      <c r="T130" s="6">
        <v>10</v>
      </c>
      <c r="U130" s="6">
        <v>0</v>
      </c>
      <c r="V130" s="6">
        <v>0</v>
      </c>
      <c r="W130" s="6"/>
      <c r="X130" s="6">
        <v>32</v>
      </c>
      <c r="Y130" s="6">
        <v>195.29206183954702</v>
      </c>
    </row>
    <row r="131" spans="4:25" x14ac:dyDescent="0.25">
      <c r="D131" s="1" t="s">
        <v>225</v>
      </c>
      <c r="E131" s="1" t="s">
        <v>226</v>
      </c>
      <c r="G131" s="6">
        <v>7261</v>
      </c>
      <c r="H131" s="6">
        <v>4083</v>
      </c>
      <c r="I131" s="6">
        <v>2553</v>
      </c>
      <c r="J131" s="6">
        <v>158</v>
      </c>
      <c r="K131" s="6">
        <v>37</v>
      </c>
      <c r="L131" s="6">
        <v>0</v>
      </c>
      <c r="M131" s="6">
        <v>1335</v>
      </c>
      <c r="N131" s="6">
        <v>1062</v>
      </c>
      <c r="O131" s="6">
        <v>879</v>
      </c>
      <c r="P131" s="6">
        <v>183</v>
      </c>
      <c r="Q131" s="6">
        <v>279</v>
      </c>
      <c r="R131" s="6">
        <v>1837</v>
      </c>
      <c r="S131" s="6">
        <v>1796</v>
      </c>
      <c r="T131" s="6">
        <v>41</v>
      </c>
      <c r="U131" s="6">
        <v>0</v>
      </c>
      <c r="V131" s="6">
        <v>0</v>
      </c>
      <c r="W131" s="6"/>
      <c r="X131" s="6">
        <v>441</v>
      </c>
      <c r="Y131" s="6">
        <v>836.34340920756301</v>
      </c>
    </row>
    <row r="132" spans="4:25" x14ac:dyDescent="0.25">
      <c r="D132" s="1" t="s">
        <v>227</v>
      </c>
      <c r="E132" s="1" t="s">
        <v>228</v>
      </c>
      <c r="G132" s="6">
        <v>423</v>
      </c>
      <c r="H132" s="6">
        <v>282</v>
      </c>
      <c r="I132" s="6">
        <v>0</v>
      </c>
      <c r="J132" s="6">
        <v>0</v>
      </c>
      <c r="K132" s="6">
        <v>0</v>
      </c>
      <c r="L132" s="6">
        <v>0</v>
      </c>
      <c r="M132" s="6">
        <v>282</v>
      </c>
      <c r="N132" s="6">
        <v>0</v>
      </c>
      <c r="O132" s="6">
        <v>0</v>
      </c>
      <c r="P132" s="6">
        <v>0</v>
      </c>
      <c r="Q132" s="6">
        <v>1</v>
      </c>
      <c r="R132" s="6">
        <v>140</v>
      </c>
      <c r="S132" s="6">
        <v>140</v>
      </c>
      <c r="T132" s="6">
        <v>0</v>
      </c>
      <c r="U132" s="6">
        <v>0</v>
      </c>
      <c r="V132" s="6">
        <v>0</v>
      </c>
      <c r="W132" s="6"/>
      <c r="X132" s="6">
        <v>50</v>
      </c>
      <c r="Y132" s="6">
        <v>65.424879730812307</v>
      </c>
    </row>
    <row r="133" spans="4:25" x14ac:dyDescent="0.25">
      <c r="D133" s="1" t="s">
        <v>229</v>
      </c>
      <c r="E133" s="1" t="s">
        <v>230</v>
      </c>
      <c r="G133" s="6">
        <v>994</v>
      </c>
      <c r="H133" s="6">
        <v>301</v>
      </c>
      <c r="I133" s="6">
        <v>150</v>
      </c>
      <c r="J133" s="6">
        <v>29</v>
      </c>
      <c r="K133" s="6">
        <v>83</v>
      </c>
      <c r="L133" s="6">
        <v>0</v>
      </c>
      <c r="M133" s="6">
        <v>39</v>
      </c>
      <c r="N133" s="6">
        <v>150</v>
      </c>
      <c r="O133" s="6">
        <v>150</v>
      </c>
      <c r="P133" s="6">
        <v>0</v>
      </c>
      <c r="Q133" s="6">
        <v>119</v>
      </c>
      <c r="R133" s="6">
        <v>424</v>
      </c>
      <c r="S133" s="6">
        <v>378</v>
      </c>
      <c r="T133" s="6">
        <v>20</v>
      </c>
      <c r="U133" s="6">
        <v>26</v>
      </c>
      <c r="V133" s="6">
        <v>0</v>
      </c>
      <c r="W133" s="6"/>
      <c r="X133" s="6">
        <v>17</v>
      </c>
      <c r="Y133" s="6">
        <v>232.12585751856301</v>
      </c>
    </row>
    <row r="134" spans="4:25" x14ac:dyDescent="0.25">
      <c r="D134" s="1" t="s">
        <v>231</v>
      </c>
      <c r="E134" s="1" t="s">
        <v>232</v>
      </c>
      <c r="G134" s="6">
        <v>1481</v>
      </c>
      <c r="H134" s="6">
        <v>640</v>
      </c>
      <c r="I134" s="6">
        <v>354</v>
      </c>
      <c r="J134" s="6">
        <v>70</v>
      </c>
      <c r="K134" s="6">
        <v>70</v>
      </c>
      <c r="L134" s="6">
        <v>10</v>
      </c>
      <c r="M134" s="6">
        <v>136</v>
      </c>
      <c r="N134" s="6">
        <v>164</v>
      </c>
      <c r="O134" s="6">
        <v>159</v>
      </c>
      <c r="P134" s="6">
        <v>5</v>
      </c>
      <c r="Q134" s="6">
        <v>469</v>
      </c>
      <c r="R134" s="6">
        <v>208</v>
      </c>
      <c r="S134" s="6">
        <v>187</v>
      </c>
      <c r="T134" s="6">
        <v>0</v>
      </c>
      <c r="U134" s="6">
        <v>21</v>
      </c>
      <c r="V134" s="6">
        <v>0</v>
      </c>
      <c r="W134" s="6"/>
      <c r="X134" s="6">
        <v>226</v>
      </c>
      <c r="Y134" s="6">
        <v>118.3236068859179</v>
      </c>
    </row>
    <row r="135" spans="4:25" x14ac:dyDescent="0.25">
      <c r="D135" s="1" t="s">
        <v>233</v>
      </c>
      <c r="E135" s="1" t="s">
        <v>234</v>
      </c>
      <c r="G135" s="6">
        <v>13193</v>
      </c>
      <c r="H135" s="6">
        <v>8366</v>
      </c>
      <c r="I135" s="6">
        <v>5709</v>
      </c>
      <c r="J135" s="6">
        <v>0</v>
      </c>
      <c r="K135" s="6">
        <v>397</v>
      </c>
      <c r="L135" s="6">
        <v>107</v>
      </c>
      <c r="M135" s="6">
        <v>2153</v>
      </c>
      <c r="N135" s="6">
        <v>2360</v>
      </c>
      <c r="O135" s="6">
        <v>1417</v>
      </c>
      <c r="P135" s="6">
        <v>943</v>
      </c>
      <c r="Q135" s="6">
        <v>423</v>
      </c>
      <c r="R135" s="6">
        <v>2044</v>
      </c>
      <c r="S135" s="6">
        <v>1763</v>
      </c>
      <c r="T135" s="6">
        <v>281</v>
      </c>
      <c r="U135" s="6">
        <v>0</v>
      </c>
      <c r="V135" s="6">
        <v>0</v>
      </c>
      <c r="W135" s="6"/>
      <c r="X135" s="6">
        <v>212</v>
      </c>
      <c r="Y135" s="6">
        <v>1475.5797540963542</v>
      </c>
    </row>
    <row r="136" spans="4:25" x14ac:dyDescent="0.25">
      <c r="D136" s="1" t="s">
        <v>235</v>
      </c>
      <c r="E136" s="1" t="s">
        <v>236</v>
      </c>
      <c r="G136" s="6">
        <v>534</v>
      </c>
      <c r="H136" s="6">
        <v>195</v>
      </c>
      <c r="I136" s="6">
        <v>32</v>
      </c>
      <c r="J136" s="6">
        <v>0</v>
      </c>
      <c r="K136" s="6">
        <v>0</v>
      </c>
      <c r="L136" s="6">
        <v>0</v>
      </c>
      <c r="M136" s="6">
        <v>163</v>
      </c>
      <c r="N136" s="6">
        <v>13</v>
      </c>
      <c r="O136" s="6">
        <v>0</v>
      </c>
      <c r="P136" s="6">
        <v>13</v>
      </c>
      <c r="Q136" s="6">
        <v>35</v>
      </c>
      <c r="R136" s="6">
        <v>291</v>
      </c>
      <c r="S136" s="6">
        <v>291</v>
      </c>
      <c r="T136" s="6">
        <v>0</v>
      </c>
      <c r="U136" s="6">
        <v>0</v>
      </c>
      <c r="V136" s="6">
        <v>0</v>
      </c>
      <c r="W136" s="6"/>
      <c r="X136" s="6">
        <v>20</v>
      </c>
      <c r="Y136" s="6">
        <v>97.476793502596394</v>
      </c>
    </row>
    <row r="137" spans="4:25" x14ac:dyDescent="0.25">
      <c r="D137" s="1" t="s">
        <v>237</v>
      </c>
      <c r="E137" s="1" t="s">
        <v>238</v>
      </c>
      <c r="G137" s="6">
        <v>7543</v>
      </c>
      <c r="H137" s="6">
        <v>4424</v>
      </c>
      <c r="I137" s="6">
        <v>2237</v>
      </c>
      <c r="J137" s="6">
        <v>475</v>
      </c>
      <c r="K137" s="6">
        <v>1399</v>
      </c>
      <c r="L137" s="6">
        <v>0</v>
      </c>
      <c r="M137" s="6">
        <v>313</v>
      </c>
      <c r="N137" s="6">
        <v>994</v>
      </c>
      <c r="O137" s="6">
        <v>941</v>
      </c>
      <c r="P137" s="6">
        <v>53</v>
      </c>
      <c r="Q137" s="6">
        <v>686</v>
      </c>
      <c r="R137" s="6">
        <v>1439</v>
      </c>
      <c r="S137" s="6">
        <v>1349</v>
      </c>
      <c r="T137" s="6">
        <v>90</v>
      </c>
      <c r="U137" s="6">
        <v>0</v>
      </c>
      <c r="V137" s="6">
        <v>339</v>
      </c>
      <c r="W137" s="6"/>
      <c r="X137" s="6">
        <v>688</v>
      </c>
      <c r="Y137" s="6">
        <v>828.31713062805602</v>
      </c>
    </row>
    <row r="138" spans="4:25" x14ac:dyDescent="0.25">
      <c r="D138" s="1" t="s">
        <v>239</v>
      </c>
      <c r="E138" s="1" t="s">
        <v>240</v>
      </c>
      <c r="G138" s="6">
        <v>1467</v>
      </c>
      <c r="H138" s="6">
        <v>391</v>
      </c>
      <c r="I138" s="6">
        <v>1.5</v>
      </c>
      <c r="J138" s="6">
        <v>283.39999999999998</v>
      </c>
      <c r="K138" s="6">
        <v>0</v>
      </c>
      <c r="L138" s="6">
        <v>1.5</v>
      </c>
      <c r="M138" s="6">
        <v>104.7</v>
      </c>
      <c r="N138" s="6">
        <v>408</v>
      </c>
      <c r="O138" s="6">
        <v>408</v>
      </c>
      <c r="P138" s="6">
        <v>0</v>
      </c>
      <c r="Q138" s="6">
        <v>396</v>
      </c>
      <c r="R138" s="6">
        <v>272</v>
      </c>
      <c r="S138" s="6">
        <v>272</v>
      </c>
      <c r="T138" s="6">
        <v>0</v>
      </c>
      <c r="U138" s="6">
        <v>0</v>
      </c>
      <c r="V138" s="6">
        <v>684</v>
      </c>
      <c r="W138" s="6"/>
      <c r="X138" s="6">
        <v>101</v>
      </c>
      <c r="Y138" s="6">
        <v>174.02843211919</v>
      </c>
    </row>
    <row r="139" spans="4:25" x14ac:dyDescent="0.25">
      <c r="D139" s="1" t="s">
        <v>241</v>
      </c>
      <c r="E139" s="1" t="s">
        <v>242</v>
      </c>
      <c r="G139" s="6">
        <v>1715</v>
      </c>
      <c r="H139" s="6">
        <v>501</v>
      </c>
      <c r="I139" s="6">
        <v>313</v>
      </c>
      <c r="J139" s="6">
        <v>135</v>
      </c>
      <c r="K139" s="6">
        <v>0</v>
      </c>
      <c r="L139" s="6">
        <v>0</v>
      </c>
      <c r="M139" s="6">
        <v>53</v>
      </c>
      <c r="N139" s="6">
        <v>0</v>
      </c>
      <c r="O139" s="6">
        <v>0</v>
      </c>
      <c r="P139" s="6">
        <v>0</v>
      </c>
      <c r="Q139" s="6">
        <v>273</v>
      </c>
      <c r="R139" s="6">
        <v>941</v>
      </c>
      <c r="S139" s="6">
        <v>833</v>
      </c>
      <c r="T139" s="6">
        <v>108</v>
      </c>
      <c r="U139" s="6">
        <v>0</v>
      </c>
      <c r="V139" s="6">
        <v>0</v>
      </c>
      <c r="W139" s="6"/>
      <c r="X139" s="6">
        <v>12</v>
      </c>
      <c r="Y139" s="6">
        <v>320.07745405994098</v>
      </c>
    </row>
    <row r="140" spans="4:25" x14ac:dyDescent="0.25">
      <c r="D140" s="1" t="s">
        <v>243</v>
      </c>
      <c r="E140" s="1" t="s">
        <v>244</v>
      </c>
      <c r="G140" s="6">
        <v>2750</v>
      </c>
      <c r="H140" s="6">
        <v>1862</v>
      </c>
      <c r="I140" s="6">
        <v>398</v>
      </c>
      <c r="J140" s="6">
        <v>45</v>
      </c>
      <c r="K140" s="6">
        <v>295</v>
      </c>
      <c r="L140" s="6">
        <v>0</v>
      </c>
      <c r="M140" s="6">
        <v>1124</v>
      </c>
      <c r="N140" s="6">
        <v>22</v>
      </c>
      <c r="O140" s="6">
        <v>0</v>
      </c>
      <c r="P140" s="6">
        <v>22</v>
      </c>
      <c r="Q140" s="6">
        <v>233</v>
      </c>
      <c r="R140" s="6">
        <v>633</v>
      </c>
      <c r="S140" s="6">
        <v>611</v>
      </c>
      <c r="T140" s="6">
        <v>22</v>
      </c>
      <c r="U140" s="6">
        <v>0</v>
      </c>
      <c r="V140" s="6">
        <v>0</v>
      </c>
      <c r="W140" s="6"/>
      <c r="X140" s="6">
        <v>154</v>
      </c>
      <c r="Y140" s="6">
        <v>291.076895476375</v>
      </c>
    </row>
    <row r="141" spans="4:25" x14ac:dyDescent="0.25">
      <c r="D141" s="1" t="s">
        <v>245</v>
      </c>
      <c r="E141" s="1" t="s">
        <v>246</v>
      </c>
      <c r="G141" s="6">
        <v>1115</v>
      </c>
      <c r="H141" s="6">
        <v>446</v>
      </c>
      <c r="I141" s="6">
        <v>179</v>
      </c>
      <c r="J141" s="6">
        <v>35</v>
      </c>
      <c r="K141" s="6">
        <v>151</v>
      </c>
      <c r="L141" s="6">
        <v>6</v>
      </c>
      <c r="M141" s="6">
        <v>75</v>
      </c>
      <c r="N141" s="6">
        <v>186</v>
      </c>
      <c r="O141" s="6">
        <v>179</v>
      </c>
      <c r="P141" s="6">
        <v>7</v>
      </c>
      <c r="Q141" s="6">
        <v>169</v>
      </c>
      <c r="R141" s="6">
        <v>314</v>
      </c>
      <c r="S141" s="6">
        <v>304</v>
      </c>
      <c r="T141" s="6">
        <v>0</v>
      </c>
      <c r="U141" s="6">
        <v>10</v>
      </c>
      <c r="V141" s="6">
        <v>0</v>
      </c>
      <c r="W141" s="6"/>
      <c r="X141" s="6">
        <v>9</v>
      </c>
      <c r="Y141" s="6">
        <v>192.98463701178537</v>
      </c>
    </row>
    <row r="142" spans="4:25" x14ac:dyDescent="0.25">
      <c r="D142" s="1" t="s">
        <v>247</v>
      </c>
      <c r="E142" s="1" t="s">
        <v>248</v>
      </c>
      <c r="G142" s="6">
        <v>1884</v>
      </c>
      <c r="H142" s="6">
        <v>813</v>
      </c>
      <c r="I142" s="6">
        <v>248.8</v>
      </c>
      <c r="J142" s="6">
        <v>127.9</v>
      </c>
      <c r="K142" s="6">
        <v>436.2</v>
      </c>
      <c r="L142" s="6">
        <v>0</v>
      </c>
      <c r="M142" s="6">
        <v>0</v>
      </c>
      <c r="N142" s="6">
        <v>381</v>
      </c>
      <c r="O142" s="6">
        <v>158</v>
      </c>
      <c r="P142" s="6">
        <v>223</v>
      </c>
      <c r="Q142" s="6">
        <v>140</v>
      </c>
      <c r="R142" s="6">
        <v>550</v>
      </c>
      <c r="S142" s="6">
        <v>529</v>
      </c>
      <c r="T142" s="6">
        <v>21</v>
      </c>
      <c r="U142" s="6">
        <v>0</v>
      </c>
      <c r="V142" s="6">
        <v>0</v>
      </c>
      <c r="W142" s="6"/>
      <c r="X142" s="6">
        <v>48</v>
      </c>
      <c r="Y142" s="6">
        <v>313.12395349819496</v>
      </c>
    </row>
    <row r="143" spans="4:25" x14ac:dyDescent="0.25">
      <c r="D143" s="1" t="s">
        <v>249</v>
      </c>
      <c r="E143" s="1" t="s">
        <v>250</v>
      </c>
      <c r="G143" s="6">
        <v>807</v>
      </c>
      <c r="H143" s="6">
        <v>346</v>
      </c>
      <c r="I143" s="6">
        <v>126</v>
      </c>
      <c r="J143" s="6">
        <v>29</v>
      </c>
      <c r="K143" s="6">
        <v>5</v>
      </c>
      <c r="L143" s="6">
        <v>0</v>
      </c>
      <c r="M143" s="6">
        <v>186</v>
      </c>
      <c r="N143" s="6">
        <v>100</v>
      </c>
      <c r="O143" s="6">
        <v>14</v>
      </c>
      <c r="P143" s="6">
        <v>86</v>
      </c>
      <c r="Q143" s="6">
        <v>140</v>
      </c>
      <c r="R143" s="6">
        <v>221</v>
      </c>
      <c r="S143" s="6">
        <v>203</v>
      </c>
      <c r="T143" s="6">
        <v>0</v>
      </c>
      <c r="U143" s="6">
        <v>18</v>
      </c>
      <c r="V143" s="6">
        <v>0</v>
      </c>
      <c r="W143" s="6"/>
      <c r="X143" s="6">
        <v>2</v>
      </c>
      <c r="Y143" s="6">
        <v>102.44257995960751</v>
      </c>
    </row>
    <row r="144" spans="4:25" x14ac:dyDescent="0.25">
      <c r="D144" s="1" t="s">
        <v>251</v>
      </c>
      <c r="E144" s="1" t="s">
        <v>252</v>
      </c>
      <c r="G144" s="6">
        <v>16913</v>
      </c>
      <c r="H144" s="6">
        <v>15129</v>
      </c>
      <c r="I144" s="6">
        <v>7814</v>
      </c>
      <c r="J144" s="6">
        <v>0</v>
      </c>
      <c r="K144" s="6">
        <v>352</v>
      </c>
      <c r="L144" s="6">
        <v>98</v>
      </c>
      <c r="M144" s="6">
        <v>6865</v>
      </c>
      <c r="N144" s="6">
        <v>812</v>
      </c>
      <c r="O144" s="6">
        <v>789</v>
      </c>
      <c r="P144" s="6">
        <v>23</v>
      </c>
      <c r="Q144" s="6">
        <v>593</v>
      </c>
      <c r="R144" s="6">
        <v>379</v>
      </c>
      <c r="S144" s="6">
        <v>319</v>
      </c>
      <c r="T144" s="6">
        <v>60</v>
      </c>
      <c r="U144" s="6">
        <v>0</v>
      </c>
      <c r="V144" s="6">
        <v>0</v>
      </c>
      <c r="W144" s="6"/>
      <c r="X144" s="6">
        <v>3191</v>
      </c>
      <c r="Y144" s="6">
        <v>1820.0645247912003</v>
      </c>
    </row>
    <row r="145" spans="2:25" x14ac:dyDescent="0.25">
      <c r="D145" s="1" t="s">
        <v>253</v>
      </c>
      <c r="E145" s="1" t="s">
        <v>254</v>
      </c>
      <c r="G145" s="6">
        <v>2732</v>
      </c>
      <c r="H145" s="6">
        <v>1411</v>
      </c>
      <c r="I145" s="6">
        <v>722</v>
      </c>
      <c r="J145" s="6">
        <v>285</v>
      </c>
      <c r="K145" s="6">
        <v>243</v>
      </c>
      <c r="L145" s="6">
        <v>6</v>
      </c>
      <c r="M145" s="6">
        <v>155</v>
      </c>
      <c r="N145" s="6">
        <v>78</v>
      </c>
      <c r="O145" s="6">
        <v>78</v>
      </c>
      <c r="P145" s="6">
        <v>0</v>
      </c>
      <c r="Q145" s="6">
        <v>159</v>
      </c>
      <c r="R145" s="6">
        <v>1084</v>
      </c>
      <c r="S145" s="6">
        <v>1004</v>
      </c>
      <c r="T145" s="6">
        <v>80</v>
      </c>
      <c r="U145" s="6">
        <v>0</v>
      </c>
      <c r="V145" s="6">
        <v>0</v>
      </c>
      <c r="W145" s="6"/>
      <c r="X145" s="6">
        <v>158</v>
      </c>
      <c r="Y145" s="6">
        <v>418.68486624218195</v>
      </c>
    </row>
    <row r="146" spans="2:25" x14ac:dyDescent="0.25">
      <c r="D146" s="1" t="s">
        <v>255</v>
      </c>
      <c r="E146" s="1" t="s">
        <v>256</v>
      </c>
      <c r="G146" s="6">
        <v>1058</v>
      </c>
      <c r="H146" s="6">
        <v>250</v>
      </c>
      <c r="I146" s="6">
        <v>0</v>
      </c>
      <c r="J146" s="6">
        <v>0</v>
      </c>
      <c r="K146" s="6">
        <v>24</v>
      </c>
      <c r="L146" s="6">
        <v>0</v>
      </c>
      <c r="M146" s="6">
        <v>226</v>
      </c>
      <c r="N146" s="6">
        <v>37</v>
      </c>
      <c r="O146" s="6">
        <v>0</v>
      </c>
      <c r="P146" s="6">
        <v>37</v>
      </c>
      <c r="Q146" s="6">
        <v>0</v>
      </c>
      <c r="R146" s="6">
        <v>771</v>
      </c>
      <c r="S146" s="6">
        <v>771</v>
      </c>
      <c r="T146" s="6">
        <v>0</v>
      </c>
      <c r="U146" s="6">
        <v>0</v>
      </c>
      <c r="V146" s="6">
        <v>0</v>
      </c>
      <c r="W146" s="6"/>
      <c r="X146" s="6">
        <v>-14</v>
      </c>
      <c r="Y146" s="6">
        <v>217.67575863338419</v>
      </c>
    </row>
    <row r="147" spans="2:25" x14ac:dyDescent="0.25">
      <c r="C147" s="10" t="s">
        <v>809</v>
      </c>
      <c r="D147" s="10"/>
      <c r="E147" s="10"/>
      <c r="F147" s="10"/>
      <c r="G147" s="12">
        <v>96720</v>
      </c>
      <c r="H147" s="12">
        <v>62427</v>
      </c>
      <c r="I147" s="12">
        <v>32759</v>
      </c>
      <c r="J147" s="12">
        <v>2521</v>
      </c>
      <c r="K147" s="12">
        <v>9225.4</v>
      </c>
      <c r="L147" s="12">
        <v>613.5</v>
      </c>
      <c r="M147" s="12">
        <v>17308</v>
      </c>
      <c r="N147" s="12">
        <v>7186</v>
      </c>
      <c r="O147" s="12">
        <v>5591</v>
      </c>
      <c r="P147" s="12">
        <v>1595</v>
      </c>
      <c r="Q147" s="12">
        <v>5533</v>
      </c>
      <c r="R147" s="12">
        <v>21574</v>
      </c>
      <c r="S147" s="12">
        <v>20158</v>
      </c>
      <c r="T147" s="12">
        <v>1251</v>
      </c>
      <c r="U147" s="12">
        <v>165</v>
      </c>
      <c r="V147" s="12">
        <v>1056</v>
      </c>
      <c r="W147" s="12"/>
      <c r="X147" s="12">
        <v>8387</v>
      </c>
      <c r="Y147" s="12">
        <v>12122.792023717258</v>
      </c>
    </row>
    <row r="148" spans="2:25" x14ac:dyDescent="0.25">
      <c r="C148" s="1" t="s">
        <v>810</v>
      </c>
      <c r="D148" s="1" t="s">
        <v>257</v>
      </c>
      <c r="E148" s="1" t="s">
        <v>258</v>
      </c>
      <c r="G148" s="6">
        <v>866</v>
      </c>
      <c r="H148" s="6">
        <v>323</v>
      </c>
      <c r="I148" s="209" t="s">
        <v>1027</v>
      </c>
      <c r="J148" s="209" t="s">
        <v>1027</v>
      </c>
      <c r="K148" s="209" t="s">
        <v>1027</v>
      </c>
      <c r="L148" s="209" t="s">
        <v>1027</v>
      </c>
      <c r="M148" s="209" t="s">
        <v>1027</v>
      </c>
      <c r="N148" s="6">
        <v>31</v>
      </c>
      <c r="O148" s="209" t="s">
        <v>1027</v>
      </c>
      <c r="P148" s="209" t="s">
        <v>1027</v>
      </c>
      <c r="Q148" s="6">
        <v>61</v>
      </c>
      <c r="R148" s="6">
        <v>451</v>
      </c>
      <c r="S148" s="209" t="s">
        <v>1027</v>
      </c>
      <c r="T148" s="209" t="s">
        <v>1027</v>
      </c>
      <c r="U148" s="209" t="s">
        <v>1027</v>
      </c>
      <c r="V148" s="6"/>
      <c r="W148" s="6"/>
      <c r="X148" s="6">
        <v>39</v>
      </c>
      <c r="Y148" s="6">
        <v>143.1027140069879</v>
      </c>
    </row>
    <row r="149" spans="2:25" x14ac:dyDescent="0.25">
      <c r="D149" s="1" t="s">
        <v>259</v>
      </c>
      <c r="E149" s="1" t="s">
        <v>260</v>
      </c>
      <c r="G149" s="6">
        <v>20841</v>
      </c>
      <c r="H149" s="6">
        <v>12951</v>
      </c>
      <c r="I149" s="209" t="s">
        <v>1027</v>
      </c>
      <c r="J149" s="209" t="s">
        <v>1027</v>
      </c>
      <c r="K149" s="209" t="s">
        <v>1027</v>
      </c>
      <c r="L149" s="209" t="s">
        <v>1027</v>
      </c>
      <c r="M149" s="209" t="s">
        <v>1027</v>
      </c>
      <c r="N149" s="6">
        <v>3099</v>
      </c>
      <c r="O149" s="209" t="s">
        <v>1027</v>
      </c>
      <c r="P149" s="209" t="s">
        <v>1027</v>
      </c>
      <c r="Q149" s="6">
        <v>4632</v>
      </c>
      <c r="R149" s="6">
        <v>159</v>
      </c>
      <c r="S149" s="209" t="s">
        <v>1027</v>
      </c>
      <c r="T149" s="209" t="s">
        <v>1027</v>
      </c>
      <c r="U149" s="209" t="s">
        <v>1027</v>
      </c>
      <c r="V149" s="6"/>
      <c r="W149" s="6"/>
      <c r="X149" s="6">
        <v>1205</v>
      </c>
      <c r="Y149" s="6">
        <v>2010.8730652506197</v>
      </c>
    </row>
    <row r="150" spans="2:25" x14ac:dyDescent="0.25">
      <c r="D150" s="1" t="s">
        <v>261</v>
      </c>
      <c r="E150" s="1" t="s">
        <v>262</v>
      </c>
      <c r="G150" s="6">
        <v>561</v>
      </c>
      <c r="H150" s="6">
        <v>185</v>
      </c>
      <c r="I150" s="209" t="s">
        <v>1027</v>
      </c>
      <c r="J150" s="209" t="s">
        <v>1027</v>
      </c>
      <c r="K150" s="209" t="s">
        <v>1027</v>
      </c>
      <c r="L150" s="209" t="s">
        <v>1027</v>
      </c>
      <c r="M150" s="209" t="s">
        <v>1027</v>
      </c>
      <c r="N150" s="6">
        <v>4</v>
      </c>
      <c r="O150" s="209" t="s">
        <v>1027</v>
      </c>
      <c r="P150" s="209" t="s">
        <v>1027</v>
      </c>
      <c r="Q150" s="6">
        <v>1</v>
      </c>
      <c r="R150" s="6">
        <v>371</v>
      </c>
      <c r="S150" s="209" t="s">
        <v>1027</v>
      </c>
      <c r="T150" s="209" t="s">
        <v>1027</v>
      </c>
      <c r="U150" s="209" t="s">
        <v>1027</v>
      </c>
      <c r="V150" s="6"/>
      <c r="W150" s="6"/>
      <c r="X150" s="6">
        <v>42</v>
      </c>
      <c r="Y150" s="6">
        <v>120.52884642215349</v>
      </c>
    </row>
    <row r="151" spans="2:25" x14ac:dyDescent="0.25">
      <c r="D151" s="1" t="s">
        <v>263</v>
      </c>
      <c r="E151" s="1" t="s">
        <v>264</v>
      </c>
      <c r="G151" s="6">
        <v>3487</v>
      </c>
      <c r="H151" s="6">
        <v>2446</v>
      </c>
      <c r="I151" s="209" t="s">
        <v>1027</v>
      </c>
      <c r="J151" s="209" t="s">
        <v>1027</v>
      </c>
      <c r="K151" s="209" t="s">
        <v>1027</v>
      </c>
      <c r="L151" s="209" t="s">
        <v>1027</v>
      </c>
      <c r="M151" s="209" t="s">
        <v>1027</v>
      </c>
      <c r="N151" s="6">
        <v>294</v>
      </c>
      <c r="O151" s="209" t="s">
        <v>1027</v>
      </c>
      <c r="P151" s="209" t="s">
        <v>1027</v>
      </c>
      <c r="Q151" s="6">
        <v>77</v>
      </c>
      <c r="R151" s="6">
        <v>670</v>
      </c>
      <c r="S151" s="209" t="s">
        <v>1027</v>
      </c>
      <c r="T151" s="209" t="s">
        <v>1027</v>
      </c>
      <c r="U151" s="209" t="s">
        <v>1027</v>
      </c>
      <c r="V151" s="6"/>
      <c r="W151" s="6"/>
      <c r="X151" s="6">
        <v>210</v>
      </c>
      <c r="Y151" s="6">
        <v>529.92654852354895</v>
      </c>
    </row>
    <row r="152" spans="2:25" x14ac:dyDescent="0.25">
      <c r="D152" s="1" t="s">
        <v>265</v>
      </c>
      <c r="E152" s="1" t="s">
        <v>266</v>
      </c>
      <c r="G152" s="6">
        <v>1092</v>
      </c>
      <c r="H152" s="6">
        <v>794</v>
      </c>
      <c r="I152" s="209" t="s">
        <v>1027</v>
      </c>
      <c r="J152" s="209" t="s">
        <v>1027</v>
      </c>
      <c r="K152" s="209" t="s">
        <v>1027</v>
      </c>
      <c r="L152" s="209" t="s">
        <v>1027</v>
      </c>
      <c r="M152" s="209" t="s">
        <v>1027</v>
      </c>
      <c r="N152" s="6">
        <v>2</v>
      </c>
      <c r="O152" s="209" t="s">
        <v>1027</v>
      </c>
      <c r="P152" s="209" t="s">
        <v>1027</v>
      </c>
      <c r="Q152" s="6">
        <v>60</v>
      </c>
      <c r="R152" s="6">
        <v>236</v>
      </c>
      <c r="S152" s="209" t="s">
        <v>1027</v>
      </c>
      <c r="T152" s="209" t="s">
        <v>1027</v>
      </c>
      <c r="U152" s="209" t="s">
        <v>1027</v>
      </c>
      <c r="V152" s="6"/>
      <c r="W152" s="6"/>
      <c r="X152" s="6">
        <v>6</v>
      </c>
      <c r="Y152" s="6">
        <v>148.65061858299029</v>
      </c>
    </row>
    <row r="153" spans="2:25" x14ac:dyDescent="0.25">
      <c r="D153" s="1" t="s">
        <v>267</v>
      </c>
      <c r="E153" s="1" t="s">
        <v>268</v>
      </c>
      <c r="G153" s="6">
        <v>694</v>
      </c>
      <c r="H153" s="6">
        <v>322</v>
      </c>
      <c r="I153" s="209" t="s">
        <v>1027</v>
      </c>
      <c r="J153" s="209" t="s">
        <v>1027</v>
      </c>
      <c r="K153" s="209" t="s">
        <v>1027</v>
      </c>
      <c r="L153" s="209" t="s">
        <v>1027</v>
      </c>
      <c r="M153" s="209" t="s">
        <v>1027</v>
      </c>
      <c r="N153" s="6">
        <v>5</v>
      </c>
      <c r="O153" s="209" t="s">
        <v>1027</v>
      </c>
      <c r="P153" s="209" t="s">
        <v>1027</v>
      </c>
      <c r="Q153" s="6">
        <v>24</v>
      </c>
      <c r="R153" s="6">
        <v>343</v>
      </c>
      <c r="S153" s="209" t="s">
        <v>1027</v>
      </c>
      <c r="T153" s="209" t="s">
        <v>1027</v>
      </c>
      <c r="U153" s="209" t="s">
        <v>1027</v>
      </c>
      <c r="V153" s="6"/>
      <c r="W153" s="6"/>
      <c r="X153" s="6">
        <v>0</v>
      </c>
      <c r="Y153" s="6">
        <v>160.79398115200618</v>
      </c>
    </row>
    <row r="154" spans="2:25" x14ac:dyDescent="0.25">
      <c r="C154" s="10" t="s">
        <v>811</v>
      </c>
      <c r="D154" s="10"/>
      <c r="E154" s="10"/>
      <c r="F154" s="10"/>
      <c r="G154" s="12">
        <v>27541</v>
      </c>
      <c r="H154" s="12">
        <v>17021</v>
      </c>
      <c r="I154" s="12">
        <v>9615.9</v>
      </c>
      <c r="J154" s="12">
        <v>852.1</v>
      </c>
      <c r="K154" s="12">
        <v>3411.6999999999994</v>
      </c>
      <c r="L154" s="12">
        <v>166.60000000000002</v>
      </c>
      <c r="M154" s="12">
        <v>2974.7000000000007</v>
      </c>
      <c r="N154" s="12">
        <v>3435</v>
      </c>
      <c r="O154" s="12">
        <v>2465.8000000000002</v>
      </c>
      <c r="P154" s="12">
        <v>969.2</v>
      </c>
      <c r="Q154" s="12">
        <v>4855</v>
      </c>
      <c r="R154" s="12">
        <v>2230</v>
      </c>
      <c r="S154" s="12">
        <v>2095.6999999999998</v>
      </c>
      <c r="T154" s="12">
        <v>64.599999999999994</v>
      </c>
      <c r="U154" s="12">
        <v>69.5</v>
      </c>
      <c r="V154" s="12"/>
      <c r="W154" s="12"/>
      <c r="X154" s="12">
        <v>1502</v>
      </c>
      <c r="Y154" s="12">
        <v>3113.8757739383063</v>
      </c>
    </row>
    <row r="155" spans="2:25" x14ac:dyDescent="0.25">
      <c r="B155" s="7" t="s">
        <v>729</v>
      </c>
      <c r="C155" s="7"/>
      <c r="D155" s="7"/>
      <c r="E155" s="7"/>
      <c r="F155" s="7"/>
      <c r="G155" s="9">
        <v>124261</v>
      </c>
      <c r="H155" s="9">
        <v>79448</v>
      </c>
      <c r="I155" s="9">
        <v>42374.9</v>
      </c>
      <c r="J155" s="9">
        <v>3373.1</v>
      </c>
      <c r="K155" s="9">
        <v>12637.1</v>
      </c>
      <c r="L155" s="9">
        <v>780.1</v>
      </c>
      <c r="M155" s="9">
        <v>20282.7</v>
      </c>
      <c r="N155" s="9">
        <v>10621</v>
      </c>
      <c r="O155" s="9">
        <v>8056.8</v>
      </c>
      <c r="P155" s="9">
        <v>2564.1999999999998</v>
      </c>
      <c r="Q155" s="9">
        <v>10388</v>
      </c>
      <c r="R155" s="9">
        <v>23804</v>
      </c>
      <c r="S155" s="9">
        <v>22253.7</v>
      </c>
      <c r="T155" s="9">
        <v>1315.6000000000001</v>
      </c>
      <c r="U155" s="9">
        <v>234.5</v>
      </c>
      <c r="V155" s="9">
        <v>1056</v>
      </c>
      <c r="W155" s="9"/>
      <c r="X155" s="9">
        <v>9889</v>
      </c>
      <c r="Y155" s="9">
        <v>15236.667797655566</v>
      </c>
    </row>
    <row r="156" spans="2:25" x14ac:dyDescent="0.25">
      <c r="B156" s="1" t="s">
        <v>269</v>
      </c>
      <c r="C156" s="1" t="s">
        <v>808</v>
      </c>
      <c r="D156" s="1" t="s">
        <v>270</v>
      </c>
      <c r="E156" s="1" t="s">
        <v>271</v>
      </c>
      <c r="G156" s="6">
        <v>814</v>
      </c>
      <c r="H156" s="6">
        <v>157</v>
      </c>
      <c r="I156" s="6">
        <v>0</v>
      </c>
      <c r="J156" s="6">
        <v>0</v>
      </c>
      <c r="K156" s="6">
        <v>9</v>
      </c>
      <c r="L156" s="6">
        <v>0</v>
      </c>
      <c r="M156" s="6">
        <v>148</v>
      </c>
      <c r="N156" s="6">
        <v>370</v>
      </c>
      <c r="O156" s="6">
        <v>370</v>
      </c>
      <c r="P156" s="6">
        <v>0</v>
      </c>
      <c r="Q156" s="6">
        <v>43</v>
      </c>
      <c r="R156" s="6">
        <v>244</v>
      </c>
      <c r="S156" s="6">
        <v>244</v>
      </c>
      <c r="T156" s="6">
        <v>0</v>
      </c>
      <c r="U156" s="6">
        <v>0</v>
      </c>
      <c r="V156" s="6">
        <v>0</v>
      </c>
      <c r="W156" s="6"/>
      <c r="X156" s="6">
        <v>30</v>
      </c>
      <c r="Y156" s="6">
        <v>138.7678667560038</v>
      </c>
    </row>
    <row r="157" spans="2:25" x14ac:dyDescent="0.25">
      <c r="D157" s="1" t="s">
        <v>272</v>
      </c>
      <c r="E157" s="1" t="s">
        <v>273</v>
      </c>
      <c r="G157" s="6">
        <v>337</v>
      </c>
      <c r="H157" s="6">
        <v>116</v>
      </c>
      <c r="I157" s="6">
        <v>26</v>
      </c>
      <c r="J157" s="6">
        <v>58</v>
      </c>
      <c r="K157" s="6">
        <v>23</v>
      </c>
      <c r="L157" s="6">
        <v>0</v>
      </c>
      <c r="M157" s="6">
        <v>9</v>
      </c>
      <c r="N157" s="6">
        <v>8</v>
      </c>
      <c r="O157" s="6">
        <v>8</v>
      </c>
      <c r="P157" s="6">
        <v>0</v>
      </c>
      <c r="Q157" s="6">
        <v>8</v>
      </c>
      <c r="R157" s="6">
        <v>205</v>
      </c>
      <c r="S157" s="6">
        <v>205</v>
      </c>
      <c r="T157" s="6">
        <v>0</v>
      </c>
      <c r="U157" s="6">
        <v>0</v>
      </c>
      <c r="V157" s="6">
        <v>0</v>
      </c>
      <c r="W157" s="6"/>
      <c r="X157" s="6">
        <v>6</v>
      </c>
      <c r="Y157" s="6">
        <v>49.207301318819702</v>
      </c>
    </row>
    <row r="158" spans="2:25" x14ac:dyDescent="0.25">
      <c r="D158" s="1" t="s">
        <v>274</v>
      </c>
      <c r="E158" s="1" t="s">
        <v>275</v>
      </c>
      <c r="G158" s="6">
        <v>10164</v>
      </c>
      <c r="H158" s="6">
        <v>5119</v>
      </c>
      <c r="I158" s="6">
        <v>2328</v>
      </c>
      <c r="J158" s="6">
        <v>0</v>
      </c>
      <c r="K158" s="6">
        <v>2791</v>
      </c>
      <c r="L158" s="6">
        <v>0</v>
      </c>
      <c r="M158" s="6">
        <v>0</v>
      </c>
      <c r="N158" s="6">
        <v>3031</v>
      </c>
      <c r="O158" s="6">
        <v>1976</v>
      </c>
      <c r="P158" s="6">
        <v>1055</v>
      </c>
      <c r="Q158" s="6">
        <v>753</v>
      </c>
      <c r="R158" s="6">
        <v>1261</v>
      </c>
      <c r="S158" s="6">
        <v>1217</v>
      </c>
      <c r="T158" s="6">
        <v>44</v>
      </c>
      <c r="U158" s="6">
        <v>0</v>
      </c>
      <c r="V158" s="6">
        <v>0</v>
      </c>
      <c r="W158" s="6"/>
      <c r="X158" s="6">
        <v>1704</v>
      </c>
      <c r="Y158" s="6">
        <v>1358.6811457912631</v>
      </c>
    </row>
    <row r="159" spans="2:25" x14ac:dyDescent="0.25">
      <c r="D159" s="1" t="s">
        <v>276</v>
      </c>
      <c r="E159" s="1" t="s">
        <v>277</v>
      </c>
      <c r="G159" s="6">
        <v>1618</v>
      </c>
      <c r="H159" s="6">
        <v>806</v>
      </c>
      <c r="I159" s="6">
        <v>256</v>
      </c>
      <c r="J159" s="6">
        <v>312</v>
      </c>
      <c r="K159" s="6">
        <v>205</v>
      </c>
      <c r="L159" s="6">
        <v>0</v>
      </c>
      <c r="M159" s="6">
        <v>33</v>
      </c>
      <c r="N159" s="6">
        <v>90</v>
      </c>
      <c r="O159" s="6">
        <v>0</v>
      </c>
      <c r="P159" s="6">
        <v>90</v>
      </c>
      <c r="Q159" s="6">
        <v>101</v>
      </c>
      <c r="R159" s="6">
        <v>621</v>
      </c>
      <c r="S159" s="6">
        <v>603</v>
      </c>
      <c r="T159" s="6">
        <v>18</v>
      </c>
      <c r="U159" s="6">
        <v>0</v>
      </c>
      <c r="V159" s="6">
        <v>0</v>
      </c>
      <c r="W159" s="6"/>
      <c r="X159" s="6">
        <v>216</v>
      </c>
      <c r="Y159" s="6">
        <v>257.74203061657101</v>
      </c>
    </row>
    <row r="160" spans="2:25" x14ac:dyDescent="0.25">
      <c r="D160" s="1" t="s">
        <v>278</v>
      </c>
      <c r="E160" s="1" t="s">
        <v>279</v>
      </c>
      <c r="G160" s="6">
        <v>1445</v>
      </c>
      <c r="H160" s="6">
        <v>489</v>
      </c>
      <c r="I160" s="6">
        <v>0</v>
      </c>
      <c r="J160" s="6">
        <v>489</v>
      </c>
      <c r="K160" s="6">
        <v>0</v>
      </c>
      <c r="L160" s="6">
        <v>0</v>
      </c>
      <c r="M160" s="6">
        <v>0</v>
      </c>
      <c r="N160" s="6">
        <v>342</v>
      </c>
      <c r="O160" s="6">
        <v>256</v>
      </c>
      <c r="P160" s="6">
        <v>86</v>
      </c>
      <c r="Q160" s="6">
        <v>95</v>
      </c>
      <c r="R160" s="6">
        <v>519</v>
      </c>
      <c r="S160" s="6">
        <v>493</v>
      </c>
      <c r="T160" s="6">
        <v>26</v>
      </c>
      <c r="U160" s="6">
        <v>0</v>
      </c>
      <c r="V160" s="6">
        <v>0</v>
      </c>
      <c r="W160" s="6"/>
      <c r="X160" s="6">
        <v>20</v>
      </c>
      <c r="Y160" s="6">
        <v>256.72313674999998</v>
      </c>
    </row>
    <row r="161" spans="4:25" x14ac:dyDescent="0.25">
      <c r="D161" s="1" t="s">
        <v>280</v>
      </c>
      <c r="E161" s="1" t="s">
        <v>281</v>
      </c>
      <c r="G161" s="6">
        <v>31094</v>
      </c>
      <c r="H161" s="6">
        <v>17098</v>
      </c>
      <c r="I161" s="6">
        <v>7492</v>
      </c>
      <c r="J161" s="6">
        <v>6270</v>
      </c>
      <c r="K161" s="6">
        <v>0</v>
      </c>
      <c r="L161" s="6">
        <v>0</v>
      </c>
      <c r="M161" s="6">
        <v>3336</v>
      </c>
      <c r="N161" s="6">
        <v>133</v>
      </c>
      <c r="O161" s="6">
        <v>133</v>
      </c>
      <c r="P161" s="6">
        <v>0</v>
      </c>
      <c r="Q161" s="6">
        <v>2094</v>
      </c>
      <c r="R161" s="6">
        <v>11769</v>
      </c>
      <c r="S161" s="6">
        <v>11649</v>
      </c>
      <c r="T161" s="6">
        <v>120</v>
      </c>
      <c r="U161" s="6">
        <v>0</v>
      </c>
      <c r="V161" s="6">
        <v>0</v>
      </c>
      <c r="W161" s="6"/>
      <c r="X161" s="6">
        <v>2883</v>
      </c>
      <c r="Y161" s="6">
        <v>3253.9941099977505</v>
      </c>
    </row>
    <row r="162" spans="4:25" x14ac:dyDescent="0.25">
      <c r="D162" s="1" t="s">
        <v>282</v>
      </c>
      <c r="E162" s="1" t="s">
        <v>283</v>
      </c>
      <c r="G162" s="6">
        <v>1667</v>
      </c>
      <c r="H162" s="6">
        <v>926</v>
      </c>
      <c r="I162" s="6">
        <v>483</v>
      </c>
      <c r="J162" s="6">
        <v>116</v>
      </c>
      <c r="K162" s="6">
        <v>0</v>
      </c>
      <c r="L162" s="6">
        <v>0</v>
      </c>
      <c r="M162" s="6">
        <v>327</v>
      </c>
      <c r="N162" s="6">
        <v>367</v>
      </c>
      <c r="O162" s="6">
        <v>229</v>
      </c>
      <c r="P162" s="6">
        <v>138</v>
      </c>
      <c r="Q162" s="6">
        <v>90</v>
      </c>
      <c r="R162" s="6">
        <v>284</v>
      </c>
      <c r="S162" s="6">
        <v>261</v>
      </c>
      <c r="T162" s="6">
        <v>17</v>
      </c>
      <c r="U162" s="6">
        <v>6</v>
      </c>
      <c r="V162" s="6">
        <v>0</v>
      </c>
      <c r="W162" s="6"/>
      <c r="X162" s="6">
        <v>147</v>
      </c>
      <c r="Y162" s="6">
        <v>290.89962327789999</v>
      </c>
    </row>
    <row r="163" spans="4:25" x14ac:dyDescent="0.25">
      <c r="D163" s="1" t="s">
        <v>284</v>
      </c>
      <c r="E163" s="1" t="s">
        <v>285</v>
      </c>
      <c r="G163" s="6">
        <v>762</v>
      </c>
      <c r="H163" s="6">
        <v>282</v>
      </c>
      <c r="I163" s="6">
        <v>238</v>
      </c>
      <c r="J163" s="6">
        <v>0</v>
      </c>
      <c r="K163" s="6">
        <v>4</v>
      </c>
      <c r="L163" s="6">
        <v>40</v>
      </c>
      <c r="M163" s="6">
        <v>0</v>
      </c>
      <c r="N163" s="6">
        <v>99</v>
      </c>
      <c r="O163" s="6">
        <v>99</v>
      </c>
      <c r="P163" s="6">
        <v>0</v>
      </c>
      <c r="Q163" s="6">
        <v>64</v>
      </c>
      <c r="R163" s="6">
        <v>317</v>
      </c>
      <c r="S163" s="6">
        <v>307</v>
      </c>
      <c r="T163" s="6">
        <v>10</v>
      </c>
      <c r="U163" s="6">
        <v>0</v>
      </c>
      <c r="V163" s="6">
        <v>0</v>
      </c>
      <c r="W163" s="6"/>
      <c r="X163" s="6">
        <v>31</v>
      </c>
      <c r="Y163" s="6">
        <v>133.41920753857428</v>
      </c>
    </row>
    <row r="164" spans="4:25" x14ac:dyDescent="0.25">
      <c r="D164" s="1" t="s">
        <v>286</v>
      </c>
      <c r="E164" s="1" t="s">
        <v>287</v>
      </c>
      <c r="G164" s="6">
        <v>46639</v>
      </c>
      <c r="H164" s="6">
        <v>38084</v>
      </c>
      <c r="I164" s="6">
        <v>20801.3</v>
      </c>
      <c r="J164" s="6">
        <v>3754.3</v>
      </c>
      <c r="K164" s="6">
        <v>10209.5</v>
      </c>
      <c r="L164" s="6">
        <v>1781.6</v>
      </c>
      <c r="M164" s="6">
        <v>1537.4</v>
      </c>
      <c r="N164" s="6">
        <v>7384</v>
      </c>
      <c r="O164" s="6">
        <v>7384</v>
      </c>
      <c r="P164" s="6">
        <v>0</v>
      </c>
      <c r="Q164" s="6">
        <v>751</v>
      </c>
      <c r="R164" s="6">
        <v>420</v>
      </c>
      <c r="S164" s="6">
        <v>420</v>
      </c>
      <c r="T164" s="6">
        <v>0</v>
      </c>
      <c r="U164" s="6">
        <v>0</v>
      </c>
      <c r="V164" s="6">
        <v>0</v>
      </c>
      <c r="W164" s="6"/>
      <c r="X164" s="6">
        <v>6118</v>
      </c>
      <c r="Y164" s="6">
        <v>4601.9947357722695</v>
      </c>
    </row>
    <row r="165" spans="4:25" x14ac:dyDescent="0.25">
      <c r="D165" s="1" t="s">
        <v>288</v>
      </c>
      <c r="E165" s="1" t="s">
        <v>289</v>
      </c>
      <c r="G165" s="6">
        <v>3892</v>
      </c>
      <c r="H165" s="6">
        <v>2386</v>
      </c>
      <c r="I165" s="6">
        <v>2165</v>
      </c>
      <c r="J165" s="6">
        <v>14</v>
      </c>
      <c r="K165" s="6">
        <v>194</v>
      </c>
      <c r="L165" s="6">
        <v>0</v>
      </c>
      <c r="M165" s="6">
        <v>13</v>
      </c>
      <c r="N165" s="6">
        <v>220</v>
      </c>
      <c r="O165" s="6">
        <v>100</v>
      </c>
      <c r="P165" s="6">
        <v>120</v>
      </c>
      <c r="Q165" s="6">
        <v>180</v>
      </c>
      <c r="R165" s="6">
        <v>1106</v>
      </c>
      <c r="S165" s="6">
        <v>1083</v>
      </c>
      <c r="T165" s="6">
        <v>23</v>
      </c>
      <c r="U165" s="6">
        <v>0</v>
      </c>
      <c r="V165" s="6">
        <v>0</v>
      </c>
      <c r="W165" s="6"/>
      <c r="X165" s="6">
        <v>120</v>
      </c>
      <c r="Y165" s="6">
        <v>530.51937562902299</v>
      </c>
    </row>
    <row r="166" spans="4:25" x14ac:dyDescent="0.25">
      <c r="D166" s="1" t="s">
        <v>290</v>
      </c>
      <c r="E166" s="1" t="s">
        <v>291</v>
      </c>
      <c r="G166" s="6">
        <v>610</v>
      </c>
      <c r="H166" s="6">
        <v>13</v>
      </c>
      <c r="I166" s="6">
        <v>0</v>
      </c>
      <c r="J166" s="6">
        <v>0</v>
      </c>
      <c r="K166" s="6">
        <v>13</v>
      </c>
      <c r="L166" s="6">
        <v>0</v>
      </c>
      <c r="M166" s="6">
        <v>0</v>
      </c>
      <c r="N166" s="6">
        <v>21</v>
      </c>
      <c r="O166" s="6">
        <v>21</v>
      </c>
      <c r="P166" s="6">
        <v>0</v>
      </c>
      <c r="Q166" s="6">
        <v>5</v>
      </c>
      <c r="R166" s="6">
        <v>571</v>
      </c>
      <c r="S166" s="6">
        <v>558</v>
      </c>
      <c r="T166" s="6">
        <v>13</v>
      </c>
      <c r="U166" s="6">
        <v>0</v>
      </c>
      <c r="V166" s="6">
        <v>4</v>
      </c>
      <c r="W166" s="6"/>
      <c r="X166" s="6">
        <v>70</v>
      </c>
      <c r="Y166" s="6">
        <v>214.19220024308999</v>
      </c>
    </row>
    <row r="167" spans="4:25" x14ac:dyDescent="0.25">
      <c r="D167" s="1" t="s">
        <v>292</v>
      </c>
      <c r="E167" s="1" t="s">
        <v>293</v>
      </c>
      <c r="G167" s="6">
        <v>782</v>
      </c>
      <c r="H167" s="6">
        <v>210</v>
      </c>
      <c r="I167" s="6">
        <v>20</v>
      </c>
      <c r="J167" s="6">
        <v>0</v>
      </c>
      <c r="K167" s="6">
        <v>190</v>
      </c>
      <c r="L167" s="6">
        <v>0</v>
      </c>
      <c r="M167" s="6">
        <v>0</v>
      </c>
      <c r="N167" s="6">
        <v>0</v>
      </c>
      <c r="O167" s="6">
        <v>0</v>
      </c>
      <c r="P167" s="6">
        <v>0</v>
      </c>
      <c r="Q167" s="6">
        <v>122</v>
      </c>
      <c r="R167" s="6">
        <v>450</v>
      </c>
      <c r="S167" s="6">
        <v>439</v>
      </c>
      <c r="T167" s="6">
        <v>11</v>
      </c>
      <c r="U167" s="6">
        <v>0</v>
      </c>
      <c r="V167" s="6">
        <v>20</v>
      </c>
      <c r="W167" s="6"/>
      <c r="X167" s="6">
        <v>36</v>
      </c>
      <c r="Y167" s="6">
        <v>162.13534581557309</v>
      </c>
    </row>
    <row r="168" spans="4:25" x14ac:dyDescent="0.25">
      <c r="D168" s="1" t="s">
        <v>294</v>
      </c>
      <c r="E168" s="1" t="s">
        <v>295</v>
      </c>
      <c r="G168" s="6">
        <v>1826</v>
      </c>
      <c r="H168" s="6">
        <v>416</v>
      </c>
      <c r="I168" s="6">
        <v>325</v>
      </c>
      <c r="J168" s="6">
        <v>0</v>
      </c>
      <c r="K168" s="6">
        <v>39</v>
      </c>
      <c r="L168" s="6">
        <v>0</v>
      </c>
      <c r="M168" s="6">
        <v>52</v>
      </c>
      <c r="N168" s="6">
        <v>4</v>
      </c>
      <c r="O168" s="6">
        <v>4</v>
      </c>
      <c r="P168" s="6">
        <v>0</v>
      </c>
      <c r="Q168" s="6">
        <v>882</v>
      </c>
      <c r="R168" s="6">
        <v>524</v>
      </c>
      <c r="S168" s="6">
        <v>507</v>
      </c>
      <c r="T168" s="6">
        <v>15</v>
      </c>
      <c r="U168" s="6">
        <v>2</v>
      </c>
      <c r="V168" s="6">
        <v>4</v>
      </c>
      <c r="W168" s="6"/>
      <c r="X168" s="6">
        <v>96</v>
      </c>
      <c r="Y168" s="6">
        <v>256.21943310674402</v>
      </c>
    </row>
    <row r="169" spans="4:25" x14ac:dyDescent="0.25">
      <c r="D169" s="1" t="s">
        <v>296</v>
      </c>
      <c r="E169" s="1" t="s">
        <v>297</v>
      </c>
      <c r="G169" s="6">
        <v>26552</v>
      </c>
      <c r="H169" s="6">
        <v>15791</v>
      </c>
      <c r="I169" s="6">
        <v>6196.4</v>
      </c>
      <c r="J169" s="6">
        <v>2914.1</v>
      </c>
      <c r="K169" s="6">
        <v>2640.1</v>
      </c>
      <c r="L169" s="6">
        <v>0</v>
      </c>
      <c r="M169" s="6">
        <v>4040.4</v>
      </c>
      <c r="N169" s="6">
        <v>2580</v>
      </c>
      <c r="O169" s="6">
        <v>2580</v>
      </c>
      <c r="P169" s="6">
        <v>0</v>
      </c>
      <c r="Q169" s="6">
        <v>4533</v>
      </c>
      <c r="R169" s="6">
        <v>3648</v>
      </c>
      <c r="S169" s="6">
        <v>3330.9</v>
      </c>
      <c r="T169" s="6">
        <v>230.5</v>
      </c>
      <c r="U169" s="6">
        <v>86.7</v>
      </c>
      <c r="V169" s="6">
        <v>0</v>
      </c>
      <c r="W169" s="6"/>
      <c r="X169" s="6">
        <v>3223</v>
      </c>
      <c r="Y169" s="6">
        <v>3082.2602704299502</v>
      </c>
    </row>
    <row r="170" spans="4:25" x14ac:dyDescent="0.25">
      <c r="D170" s="1" t="s">
        <v>298</v>
      </c>
      <c r="E170" s="1" t="s">
        <v>299</v>
      </c>
      <c r="G170" s="6">
        <v>3356</v>
      </c>
      <c r="H170" s="6">
        <v>1796</v>
      </c>
      <c r="I170" s="6">
        <v>1603</v>
      </c>
      <c r="J170" s="6">
        <v>21</v>
      </c>
      <c r="K170" s="6">
        <v>172</v>
      </c>
      <c r="L170" s="6">
        <v>0</v>
      </c>
      <c r="M170" s="6">
        <v>0</v>
      </c>
      <c r="N170" s="6">
        <v>369</v>
      </c>
      <c r="O170" s="6">
        <v>15</v>
      </c>
      <c r="P170" s="6">
        <v>354</v>
      </c>
      <c r="Q170" s="6">
        <v>147</v>
      </c>
      <c r="R170" s="6">
        <v>1044</v>
      </c>
      <c r="S170" s="6">
        <v>973</v>
      </c>
      <c r="T170" s="6">
        <v>71</v>
      </c>
      <c r="U170" s="6">
        <v>0</v>
      </c>
      <c r="V170" s="6">
        <v>0</v>
      </c>
      <c r="W170" s="6"/>
      <c r="X170" s="6">
        <v>414</v>
      </c>
      <c r="Y170" s="6">
        <v>484.82082178986997</v>
      </c>
    </row>
    <row r="171" spans="4:25" x14ac:dyDescent="0.25">
      <c r="D171" s="1" t="s">
        <v>300</v>
      </c>
      <c r="E171" s="1" t="s">
        <v>301</v>
      </c>
      <c r="G171" s="6">
        <v>1382</v>
      </c>
      <c r="H171" s="6">
        <v>821</v>
      </c>
      <c r="I171" s="6">
        <v>370</v>
      </c>
      <c r="J171" s="6">
        <v>55</v>
      </c>
      <c r="K171" s="6">
        <v>199</v>
      </c>
      <c r="L171" s="6">
        <v>82</v>
      </c>
      <c r="M171" s="6">
        <v>115</v>
      </c>
      <c r="N171" s="6">
        <v>103</v>
      </c>
      <c r="O171" s="6">
        <v>103</v>
      </c>
      <c r="P171" s="6">
        <v>0</v>
      </c>
      <c r="Q171" s="6">
        <v>136</v>
      </c>
      <c r="R171" s="6">
        <v>322</v>
      </c>
      <c r="S171" s="6">
        <v>312</v>
      </c>
      <c r="T171" s="6">
        <v>10</v>
      </c>
      <c r="U171" s="6">
        <v>0</v>
      </c>
      <c r="V171" s="6">
        <v>0</v>
      </c>
      <c r="W171" s="6"/>
      <c r="X171" s="6">
        <v>317</v>
      </c>
      <c r="Y171" s="6">
        <v>170.73743570563599</v>
      </c>
    </row>
    <row r="172" spans="4:25" x14ac:dyDescent="0.25">
      <c r="D172" s="1" t="s">
        <v>302</v>
      </c>
      <c r="E172" s="1" t="s">
        <v>303</v>
      </c>
      <c r="G172" s="6">
        <v>661</v>
      </c>
      <c r="H172" s="6">
        <v>92</v>
      </c>
      <c r="I172" s="6">
        <v>62</v>
      </c>
      <c r="J172" s="6">
        <v>0</v>
      </c>
      <c r="K172" s="6">
        <v>30</v>
      </c>
      <c r="L172" s="6">
        <v>0</v>
      </c>
      <c r="M172" s="6">
        <v>0</v>
      </c>
      <c r="N172" s="6">
        <v>0</v>
      </c>
      <c r="O172" s="6">
        <v>0</v>
      </c>
      <c r="P172" s="6">
        <v>0</v>
      </c>
      <c r="Q172" s="6">
        <v>31</v>
      </c>
      <c r="R172" s="6">
        <v>538</v>
      </c>
      <c r="S172" s="6">
        <v>524</v>
      </c>
      <c r="T172" s="6">
        <v>14</v>
      </c>
      <c r="U172" s="6">
        <v>0</v>
      </c>
      <c r="V172" s="6">
        <v>0</v>
      </c>
      <c r="W172" s="6"/>
      <c r="X172" s="6">
        <v>14</v>
      </c>
      <c r="Y172" s="6">
        <v>138.83870525765161</v>
      </c>
    </row>
    <row r="173" spans="4:25" x14ac:dyDescent="0.25">
      <c r="D173" s="1" t="s">
        <v>304</v>
      </c>
      <c r="E173" s="1" t="s">
        <v>305</v>
      </c>
      <c r="G173" s="6">
        <v>1186</v>
      </c>
      <c r="H173" s="6">
        <v>661</v>
      </c>
      <c r="I173" s="6">
        <v>316</v>
      </c>
      <c r="J173" s="6">
        <v>38</v>
      </c>
      <c r="K173" s="6">
        <v>215</v>
      </c>
      <c r="L173" s="6">
        <v>0</v>
      </c>
      <c r="M173" s="6">
        <v>92</v>
      </c>
      <c r="N173" s="6">
        <v>50</v>
      </c>
      <c r="O173" s="6">
        <v>50</v>
      </c>
      <c r="P173" s="6">
        <v>0</v>
      </c>
      <c r="Q173" s="6">
        <v>25</v>
      </c>
      <c r="R173" s="6">
        <v>450</v>
      </c>
      <c r="S173" s="6">
        <v>430</v>
      </c>
      <c r="T173" s="6">
        <v>14</v>
      </c>
      <c r="U173" s="6">
        <v>6</v>
      </c>
      <c r="V173" s="6">
        <v>0</v>
      </c>
      <c r="W173" s="6"/>
      <c r="X173" s="6">
        <v>33</v>
      </c>
      <c r="Y173" s="6">
        <v>184.49634928482351</v>
      </c>
    </row>
    <row r="174" spans="4:25" x14ac:dyDescent="0.25">
      <c r="D174" s="1" t="s">
        <v>306</v>
      </c>
      <c r="E174" s="1" t="s">
        <v>307</v>
      </c>
      <c r="G174" s="6">
        <v>1014</v>
      </c>
      <c r="H174" s="6">
        <v>232</v>
      </c>
      <c r="I174" s="6">
        <v>0</v>
      </c>
      <c r="J174" s="6">
        <v>0</v>
      </c>
      <c r="K174" s="6">
        <v>0</v>
      </c>
      <c r="L174" s="6">
        <v>0</v>
      </c>
      <c r="M174" s="6">
        <v>232</v>
      </c>
      <c r="N174" s="6">
        <v>311</v>
      </c>
      <c r="O174" s="6">
        <v>72</v>
      </c>
      <c r="P174" s="6">
        <v>239</v>
      </c>
      <c r="Q174" s="6">
        <v>210</v>
      </c>
      <c r="R174" s="6">
        <v>261</v>
      </c>
      <c r="S174" s="6">
        <v>250</v>
      </c>
      <c r="T174" s="6">
        <v>11</v>
      </c>
      <c r="U174" s="6">
        <v>0</v>
      </c>
      <c r="V174" s="6">
        <v>0</v>
      </c>
      <c r="W174" s="6"/>
      <c r="X174" s="6">
        <v>73</v>
      </c>
      <c r="Y174" s="6">
        <v>145.49454657144059</v>
      </c>
    </row>
    <row r="175" spans="4:25" x14ac:dyDescent="0.25">
      <c r="D175" s="1" t="s">
        <v>308</v>
      </c>
      <c r="E175" s="1" t="s">
        <v>309</v>
      </c>
      <c r="G175" s="6">
        <v>6495</v>
      </c>
      <c r="H175" s="6">
        <v>4143</v>
      </c>
      <c r="I175" s="6">
        <v>3486</v>
      </c>
      <c r="J175" s="6">
        <v>71</v>
      </c>
      <c r="K175" s="6">
        <v>586</v>
      </c>
      <c r="L175" s="6">
        <v>0</v>
      </c>
      <c r="M175" s="6">
        <v>0</v>
      </c>
      <c r="N175" s="6">
        <v>162</v>
      </c>
      <c r="O175" s="6">
        <v>162</v>
      </c>
      <c r="P175" s="6">
        <v>0</v>
      </c>
      <c r="Q175" s="6">
        <v>201</v>
      </c>
      <c r="R175" s="6">
        <v>1989</v>
      </c>
      <c r="S175" s="6">
        <v>1686</v>
      </c>
      <c r="T175" s="6">
        <v>86</v>
      </c>
      <c r="U175" s="6">
        <v>217</v>
      </c>
      <c r="V175" s="6">
        <v>0</v>
      </c>
      <c r="W175" s="6"/>
      <c r="X175" s="6">
        <v>1415</v>
      </c>
      <c r="Y175" s="6">
        <v>750.59035505231009</v>
      </c>
    </row>
    <row r="176" spans="4:25" x14ac:dyDescent="0.25">
      <c r="D176" s="1" t="s">
        <v>310</v>
      </c>
      <c r="E176" s="1" t="s">
        <v>311</v>
      </c>
      <c r="G176" s="6">
        <v>7066</v>
      </c>
      <c r="H176" s="6">
        <v>3221</v>
      </c>
      <c r="I176" s="6">
        <v>1840</v>
      </c>
      <c r="J176" s="6">
        <v>2</v>
      </c>
      <c r="K176" s="6">
        <v>946</v>
      </c>
      <c r="L176" s="6">
        <v>0</v>
      </c>
      <c r="M176" s="6">
        <v>433</v>
      </c>
      <c r="N176" s="6">
        <v>849</v>
      </c>
      <c r="O176" s="6">
        <v>820</v>
      </c>
      <c r="P176" s="6">
        <v>29</v>
      </c>
      <c r="Q176" s="6">
        <v>638</v>
      </c>
      <c r="R176" s="6">
        <v>2358</v>
      </c>
      <c r="S176" s="6">
        <v>1989</v>
      </c>
      <c r="T176" s="6">
        <v>311</v>
      </c>
      <c r="U176" s="6">
        <v>58</v>
      </c>
      <c r="V176" s="6">
        <v>0</v>
      </c>
      <c r="W176" s="6"/>
      <c r="X176" s="6">
        <v>-7</v>
      </c>
      <c r="Y176" s="6">
        <v>1041.8351238254488</v>
      </c>
    </row>
    <row r="177" spans="4:25" x14ac:dyDescent="0.25">
      <c r="D177" s="1" t="s">
        <v>312</v>
      </c>
      <c r="E177" s="1" t="s">
        <v>313</v>
      </c>
      <c r="G177" s="6">
        <v>587</v>
      </c>
      <c r="H177" s="6">
        <v>59</v>
      </c>
      <c r="I177" s="6">
        <v>38</v>
      </c>
      <c r="J177" s="6">
        <v>3</v>
      </c>
      <c r="K177" s="6">
        <v>6</v>
      </c>
      <c r="L177" s="6">
        <v>0</v>
      </c>
      <c r="M177" s="6">
        <v>12</v>
      </c>
      <c r="N177" s="6">
        <v>1</v>
      </c>
      <c r="O177" s="6">
        <v>1</v>
      </c>
      <c r="P177" s="6">
        <v>0</v>
      </c>
      <c r="Q177" s="6">
        <v>22</v>
      </c>
      <c r="R177" s="6">
        <v>505</v>
      </c>
      <c r="S177" s="6">
        <v>493</v>
      </c>
      <c r="T177" s="6">
        <v>12</v>
      </c>
      <c r="U177" s="6">
        <v>0</v>
      </c>
      <c r="V177" s="6">
        <v>25</v>
      </c>
      <c r="W177" s="6"/>
      <c r="X177" s="6">
        <v>0</v>
      </c>
      <c r="Y177" s="6">
        <v>144.55651965866019</v>
      </c>
    </row>
    <row r="178" spans="4:25" x14ac:dyDescent="0.25">
      <c r="D178" s="1" t="s">
        <v>314</v>
      </c>
      <c r="E178" s="1" t="s">
        <v>315</v>
      </c>
      <c r="G178" s="6">
        <v>938</v>
      </c>
      <c r="H178" s="6">
        <v>288</v>
      </c>
      <c r="I178" s="6">
        <v>0</v>
      </c>
      <c r="J178" s="6">
        <v>288</v>
      </c>
      <c r="K178" s="6">
        <v>0</v>
      </c>
      <c r="L178" s="6">
        <v>0</v>
      </c>
      <c r="M178" s="6">
        <v>0</v>
      </c>
      <c r="N178" s="6">
        <v>107</v>
      </c>
      <c r="O178" s="6">
        <v>0</v>
      </c>
      <c r="P178" s="6">
        <v>107</v>
      </c>
      <c r="Q178" s="6">
        <v>159</v>
      </c>
      <c r="R178" s="6">
        <v>384</v>
      </c>
      <c r="S178" s="6">
        <v>365</v>
      </c>
      <c r="T178" s="6">
        <v>19</v>
      </c>
      <c r="U178" s="6">
        <v>0</v>
      </c>
      <c r="V178" s="6">
        <v>0</v>
      </c>
      <c r="W178" s="6"/>
      <c r="X178" s="6">
        <v>0</v>
      </c>
      <c r="Y178" s="6">
        <v>196.2082102168774</v>
      </c>
    </row>
    <row r="179" spans="4:25" x14ac:dyDescent="0.25">
      <c r="D179" s="1" t="s">
        <v>316</v>
      </c>
      <c r="E179" s="1" t="s">
        <v>317</v>
      </c>
      <c r="G179" s="6">
        <v>869</v>
      </c>
      <c r="H179" s="6">
        <v>417</v>
      </c>
      <c r="I179" s="6">
        <v>272</v>
      </c>
      <c r="J179" s="6">
        <v>6</v>
      </c>
      <c r="K179" s="6">
        <v>86</v>
      </c>
      <c r="L179" s="6">
        <v>0</v>
      </c>
      <c r="M179" s="6">
        <v>53</v>
      </c>
      <c r="N179" s="6">
        <v>0</v>
      </c>
      <c r="O179" s="6">
        <v>0</v>
      </c>
      <c r="P179" s="6">
        <v>0</v>
      </c>
      <c r="Q179" s="6">
        <v>60</v>
      </c>
      <c r="R179" s="6">
        <v>392</v>
      </c>
      <c r="S179" s="6">
        <v>379</v>
      </c>
      <c r="T179" s="6">
        <v>9</v>
      </c>
      <c r="U179" s="6">
        <v>4</v>
      </c>
      <c r="V179" s="6">
        <v>0</v>
      </c>
      <c r="W179" s="6"/>
      <c r="X179" s="6">
        <v>101</v>
      </c>
      <c r="Y179" s="6">
        <v>143.1331091649584</v>
      </c>
    </row>
    <row r="180" spans="4:25" x14ac:dyDescent="0.25">
      <c r="D180" s="1" t="s">
        <v>318</v>
      </c>
      <c r="E180" s="1" t="s">
        <v>319</v>
      </c>
      <c r="G180" s="6">
        <v>1041</v>
      </c>
      <c r="H180" s="6">
        <v>470</v>
      </c>
      <c r="I180" s="6">
        <v>79.400000000000006</v>
      </c>
      <c r="J180" s="6">
        <v>0</v>
      </c>
      <c r="K180" s="6">
        <v>29.2</v>
      </c>
      <c r="L180" s="6">
        <v>0</v>
      </c>
      <c r="M180" s="6">
        <v>361.4</v>
      </c>
      <c r="N180" s="6">
        <v>0</v>
      </c>
      <c r="O180" s="6">
        <v>0</v>
      </c>
      <c r="P180" s="6">
        <v>0</v>
      </c>
      <c r="Q180" s="6">
        <v>157</v>
      </c>
      <c r="R180" s="6">
        <v>414</v>
      </c>
      <c r="S180" s="6">
        <v>398.9</v>
      </c>
      <c r="T180" s="6">
        <v>15.1</v>
      </c>
      <c r="U180" s="6">
        <v>0</v>
      </c>
      <c r="V180" s="6">
        <v>0</v>
      </c>
      <c r="W180" s="6"/>
      <c r="X180" s="6">
        <v>51</v>
      </c>
      <c r="Y180" s="6">
        <v>169.24933391452771</v>
      </c>
    </row>
    <row r="181" spans="4:25" x14ac:dyDescent="0.25">
      <c r="D181" s="1" t="s">
        <v>320</v>
      </c>
      <c r="E181" s="1" t="s">
        <v>321</v>
      </c>
      <c r="G181" s="6">
        <v>36730</v>
      </c>
      <c r="H181" s="6">
        <v>20316</v>
      </c>
      <c r="I181" s="6">
        <v>10441</v>
      </c>
      <c r="J181" s="6">
        <v>505.1</v>
      </c>
      <c r="K181" s="6">
        <v>4784.5</v>
      </c>
      <c r="L181" s="6">
        <v>165.5</v>
      </c>
      <c r="M181" s="6">
        <v>4420</v>
      </c>
      <c r="N181" s="6">
        <v>8600</v>
      </c>
      <c r="O181" s="6">
        <v>8581.4</v>
      </c>
      <c r="P181" s="6">
        <v>18.600000000000001</v>
      </c>
      <c r="Q181" s="6">
        <v>344</v>
      </c>
      <c r="R181" s="6">
        <v>7470</v>
      </c>
      <c r="S181" s="6">
        <v>6802.5</v>
      </c>
      <c r="T181" s="6">
        <v>228.6</v>
      </c>
      <c r="U181" s="6">
        <v>438.9</v>
      </c>
      <c r="V181" s="6">
        <v>3150</v>
      </c>
      <c r="W181" s="6"/>
      <c r="X181" s="6">
        <v>5963</v>
      </c>
      <c r="Y181" s="6">
        <v>3973.6870697200002</v>
      </c>
    </row>
    <row r="182" spans="4:25" x14ac:dyDescent="0.25">
      <c r="D182" s="1" t="s">
        <v>322</v>
      </c>
      <c r="E182" s="1" t="s">
        <v>323</v>
      </c>
      <c r="G182" s="6">
        <v>5554</v>
      </c>
      <c r="H182" s="6">
        <v>3681</v>
      </c>
      <c r="I182" s="6">
        <v>2548</v>
      </c>
      <c r="J182" s="6">
        <v>2</v>
      </c>
      <c r="K182" s="6">
        <v>1077</v>
      </c>
      <c r="L182" s="6">
        <v>0</v>
      </c>
      <c r="M182" s="6">
        <v>54</v>
      </c>
      <c r="N182" s="6">
        <v>471</v>
      </c>
      <c r="O182" s="6">
        <v>326</v>
      </c>
      <c r="P182" s="6">
        <v>145</v>
      </c>
      <c r="Q182" s="6">
        <v>28</v>
      </c>
      <c r="R182" s="6">
        <v>1374</v>
      </c>
      <c r="S182" s="6">
        <v>1274</v>
      </c>
      <c r="T182" s="6">
        <v>100</v>
      </c>
      <c r="U182" s="6">
        <v>0</v>
      </c>
      <c r="V182" s="6">
        <v>0</v>
      </c>
      <c r="W182" s="6"/>
      <c r="X182" s="6">
        <v>1394</v>
      </c>
      <c r="Y182" s="6">
        <v>610.69016468239397</v>
      </c>
    </row>
    <row r="183" spans="4:25" x14ac:dyDescent="0.25">
      <c r="D183" s="1" t="s">
        <v>324</v>
      </c>
      <c r="E183" s="1" t="s">
        <v>325</v>
      </c>
      <c r="G183" s="6">
        <v>3780</v>
      </c>
      <c r="H183" s="6">
        <v>2811</v>
      </c>
      <c r="I183" s="6">
        <v>1979</v>
      </c>
      <c r="J183" s="6">
        <v>3</v>
      </c>
      <c r="K183" s="6">
        <v>797</v>
      </c>
      <c r="L183" s="6">
        <v>0</v>
      </c>
      <c r="M183" s="6">
        <v>32</v>
      </c>
      <c r="N183" s="6">
        <v>265</v>
      </c>
      <c r="O183" s="6">
        <v>167</v>
      </c>
      <c r="P183" s="6">
        <v>98</v>
      </c>
      <c r="Q183" s="6">
        <v>81</v>
      </c>
      <c r="R183" s="6">
        <v>623</v>
      </c>
      <c r="S183" s="6">
        <v>600</v>
      </c>
      <c r="T183" s="6">
        <v>23</v>
      </c>
      <c r="U183" s="6">
        <v>0</v>
      </c>
      <c r="V183" s="6">
        <v>0</v>
      </c>
      <c r="W183" s="6"/>
      <c r="X183" s="6">
        <v>792</v>
      </c>
      <c r="Y183" s="6">
        <v>444.769529805677</v>
      </c>
    </row>
    <row r="184" spans="4:25" x14ac:dyDescent="0.25">
      <c r="D184" s="1" t="s">
        <v>326</v>
      </c>
      <c r="E184" s="1" t="s">
        <v>327</v>
      </c>
      <c r="G184" s="6">
        <v>2184</v>
      </c>
      <c r="H184" s="6">
        <v>1321</v>
      </c>
      <c r="I184" s="6">
        <v>567</v>
      </c>
      <c r="J184" s="6">
        <v>0</v>
      </c>
      <c r="K184" s="6">
        <v>515</v>
      </c>
      <c r="L184" s="6">
        <v>0</v>
      </c>
      <c r="M184" s="6">
        <v>239</v>
      </c>
      <c r="N184" s="6">
        <v>74</v>
      </c>
      <c r="O184" s="6">
        <v>74</v>
      </c>
      <c r="P184" s="6">
        <v>0</v>
      </c>
      <c r="Q184" s="6">
        <v>182</v>
      </c>
      <c r="R184" s="6">
        <v>607</v>
      </c>
      <c r="S184" s="6">
        <v>592</v>
      </c>
      <c r="T184" s="6">
        <v>15</v>
      </c>
      <c r="U184" s="6">
        <v>0</v>
      </c>
      <c r="V184" s="6">
        <v>0</v>
      </c>
      <c r="W184" s="6"/>
      <c r="X184" s="6">
        <v>20</v>
      </c>
      <c r="Y184" s="6">
        <v>292.33589590999998</v>
      </c>
    </row>
    <row r="185" spans="4:25" x14ac:dyDescent="0.25">
      <c r="D185" s="1" t="s">
        <v>328</v>
      </c>
      <c r="E185" s="1" t="s">
        <v>329</v>
      </c>
      <c r="G185" s="6">
        <v>362</v>
      </c>
      <c r="H185" s="6">
        <v>35</v>
      </c>
      <c r="I185" s="6">
        <v>35</v>
      </c>
      <c r="J185" s="6">
        <v>0</v>
      </c>
      <c r="K185" s="6">
        <v>0</v>
      </c>
      <c r="L185" s="6">
        <v>0</v>
      </c>
      <c r="M185" s="6">
        <v>0</v>
      </c>
      <c r="N185" s="6">
        <v>10</v>
      </c>
      <c r="O185" s="6">
        <v>10</v>
      </c>
      <c r="P185" s="6">
        <v>0</v>
      </c>
      <c r="Q185" s="6">
        <v>15</v>
      </c>
      <c r="R185" s="6">
        <v>302</v>
      </c>
      <c r="S185" s="6">
        <v>291</v>
      </c>
      <c r="T185" s="6">
        <v>11</v>
      </c>
      <c r="U185" s="6">
        <v>0</v>
      </c>
      <c r="V185" s="6">
        <v>17</v>
      </c>
      <c r="W185" s="6"/>
      <c r="X185" s="6">
        <v>17</v>
      </c>
      <c r="Y185" s="6">
        <v>100.31488351777431</v>
      </c>
    </row>
    <row r="186" spans="4:25" x14ac:dyDescent="0.25">
      <c r="D186" s="1" t="s">
        <v>330</v>
      </c>
      <c r="E186" s="1" t="s">
        <v>331</v>
      </c>
      <c r="G186" s="6">
        <v>713</v>
      </c>
      <c r="H186" s="6">
        <v>113</v>
      </c>
      <c r="I186" s="6">
        <v>20</v>
      </c>
      <c r="J186" s="6">
        <v>0</v>
      </c>
      <c r="K186" s="6">
        <v>79</v>
      </c>
      <c r="L186" s="6">
        <v>0</v>
      </c>
      <c r="M186" s="6">
        <v>14</v>
      </c>
      <c r="N186" s="6">
        <v>122</v>
      </c>
      <c r="O186" s="6">
        <v>0</v>
      </c>
      <c r="P186" s="6">
        <v>122</v>
      </c>
      <c r="Q186" s="6">
        <v>8</v>
      </c>
      <c r="R186" s="6">
        <v>470</v>
      </c>
      <c r="S186" s="6">
        <v>373</v>
      </c>
      <c r="T186" s="6">
        <v>0</v>
      </c>
      <c r="U186" s="6">
        <v>97</v>
      </c>
      <c r="V186" s="6">
        <v>92</v>
      </c>
      <c r="W186" s="6"/>
      <c r="X186" s="6">
        <v>27</v>
      </c>
      <c r="Y186" s="6">
        <v>148.798228587578</v>
      </c>
    </row>
    <row r="187" spans="4:25" x14ac:dyDescent="0.25">
      <c r="D187" s="1" t="s">
        <v>332</v>
      </c>
      <c r="E187" s="1" t="s">
        <v>333</v>
      </c>
      <c r="G187" s="6">
        <v>668</v>
      </c>
      <c r="H187" s="6">
        <v>247</v>
      </c>
      <c r="I187" s="6">
        <v>0</v>
      </c>
      <c r="J187" s="6">
        <v>0</v>
      </c>
      <c r="K187" s="6">
        <v>47</v>
      </c>
      <c r="L187" s="6">
        <v>0</v>
      </c>
      <c r="M187" s="6">
        <v>200</v>
      </c>
      <c r="N187" s="6">
        <v>80</v>
      </c>
      <c r="O187" s="6">
        <v>80</v>
      </c>
      <c r="P187" s="6">
        <v>0</v>
      </c>
      <c r="Q187" s="6">
        <v>19</v>
      </c>
      <c r="R187" s="6">
        <v>322</v>
      </c>
      <c r="S187" s="6">
        <v>310</v>
      </c>
      <c r="T187" s="6">
        <v>12</v>
      </c>
      <c r="U187" s="6">
        <v>0</v>
      </c>
      <c r="V187" s="6">
        <v>0</v>
      </c>
      <c r="W187" s="6"/>
      <c r="X187" s="6">
        <v>26</v>
      </c>
      <c r="Y187" s="6">
        <v>133.80275812916449</v>
      </c>
    </row>
    <row r="188" spans="4:25" x14ac:dyDescent="0.25">
      <c r="D188" s="1" t="s">
        <v>334</v>
      </c>
      <c r="E188" s="1" t="s">
        <v>335</v>
      </c>
      <c r="G188" s="6">
        <v>2001</v>
      </c>
      <c r="H188" s="6">
        <v>782</v>
      </c>
      <c r="I188" s="6">
        <v>0</v>
      </c>
      <c r="J188" s="6">
        <v>5</v>
      </c>
      <c r="K188" s="6">
        <v>538</v>
      </c>
      <c r="L188" s="6">
        <v>0</v>
      </c>
      <c r="M188" s="6">
        <v>239</v>
      </c>
      <c r="N188" s="6">
        <v>439</v>
      </c>
      <c r="O188" s="6">
        <v>285</v>
      </c>
      <c r="P188" s="6">
        <v>154</v>
      </c>
      <c r="Q188" s="6">
        <v>262</v>
      </c>
      <c r="R188" s="6">
        <v>518</v>
      </c>
      <c r="S188" s="6">
        <v>493</v>
      </c>
      <c r="T188" s="6">
        <v>25</v>
      </c>
      <c r="U188" s="6">
        <v>0</v>
      </c>
      <c r="V188" s="6">
        <v>0</v>
      </c>
      <c r="W188" s="6"/>
      <c r="X188" s="6">
        <v>79</v>
      </c>
      <c r="Y188" s="6">
        <v>274.32115872238904</v>
      </c>
    </row>
    <row r="189" spans="4:25" x14ac:dyDescent="0.25">
      <c r="D189" s="1" t="s">
        <v>336</v>
      </c>
      <c r="E189" s="1" t="s">
        <v>337</v>
      </c>
      <c r="G189" s="6">
        <v>841</v>
      </c>
      <c r="H189" s="6">
        <v>204</v>
      </c>
      <c r="I189" s="6">
        <v>0</v>
      </c>
      <c r="J189" s="6">
        <v>118</v>
      </c>
      <c r="K189" s="6">
        <v>86</v>
      </c>
      <c r="L189" s="6">
        <v>0</v>
      </c>
      <c r="M189" s="6">
        <v>0</v>
      </c>
      <c r="N189" s="6">
        <v>34</v>
      </c>
      <c r="O189" s="6">
        <v>34</v>
      </c>
      <c r="P189" s="6">
        <v>0</v>
      </c>
      <c r="Q189" s="6">
        <v>96</v>
      </c>
      <c r="R189" s="6">
        <v>507</v>
      </c>
      <c r="S189" s="6">
        <v>471</v>
      </c>
      <c r="T189" s="6">
        <v>36</v>
      </c>
      <c r="U189" s="6">
        <v>0</v>
      </c>
      <c r="V189" s="6">
        <v>135</v>
      </c>
      <c r="W189" s="6"/>
      <c r="X189" s="6">
        <v>18</v>
      </c>
      <c r="Y189" s="6">
        <v>200.73640805994</v>
      </c>
    </row>
    <row r="190" spans="4:25" x14ac:dyDescent="0.25">
      <c r="D190" s="1" t="s">
        <v>338</v>
      </c>
      <c r="E190" s="1" t="s">
        <v>339</v>
      </c>
      <c r="G190" s="6">
        <v>516</v>
      </c>
      <c r="H190" s="6">
        <v>172</v>
      </c>
      <c r="I190" s="6">
        <v>0</v>
      </c>
      <c r="J190" s="6">
        <v>48</v>
      </c>
      <c r="K190" s="6">
        <v>68</v>
      </c>
      <c r="L190" s="6">
        <v>0</v>
      </c>
      <c r="M190" s="6">
        <v>56</v>
      </c>
      <c r="N190" s="6">
        <v>0</v>
      </c>
      <c r="O190" s="6">
        <v>0</v>
      </c>
      <c r="P190" s="6">
        <v>0</v>
      </c>
      <c r="Q190" s="6">
        <v>46</v>
      </c>
      <c r="R190" s="6">
        <v>298</v>
      </c>
      <c r="S190" s="6">
        <v>298</v>
      </c>
      <c r="T190" s="6">
        <v>0</v>
      </c>
      <c r="U190" s="6">
        <v>0</v>
      </c>
      <c r="V190" s="6">
        <v>0</v>
      </c>
      <c r="W190" s="6"/>
      <c r="X190" s="6">
        <v>3</v>
      </c>
      <c r="Y190" s="6">
        <v>99.227980123211097</v>
      </c>
    </row>
    <row r="191" spans="4:25" x14ac:dyDescent="0.25">
      <c r="D191" s="1" t="s">
        <v>340</v>
      </c>
      <c r="E191" s="1" t="s">
        <v>341</v>
      </c>
      <c r="G191" s="6">
        <v>722</v>
      </c>
      <c r="H191" s="6">
        <v>180</v>
      </c>
      <c r="I191" s="6">
        <v>55</v>
      </c>
      <c r="J191" s="6">
        <v>30</v>
      </c>
      <c r="K191" s="6">
        <v>59</v>
      </c>
      <c r="L191" s="6">
        <v>0</v>
      </c>
      <c r="M191" s="6">
        <v>36</v>
      </c>
      <c r="N191" s="6">
        <v>0</v>
      </c>
      <c r="O191" s="6">
        <v>0</v>
      </c>
      <c r="P191" s="6">
        <v>0</v>
      </c>
      <c r="Q191" s="6">
        <v>119</v>
      </c>
      <c r="R191" s="6">
        <v>423</v>
      </c>
      <c r="S191" s="6">
        <v>404</v>
      </c>
      <c r="T191" s="6">
        <v>19</v>
      </c>
      <c r="U191" s="6">
        <v>0</v>
      </c>
      <c r="V191" s="6">
        <v>0</v>
      </c>
      <c r="W191" s="6"/>
      <c r="X191" s="6">
        <v>7</v>
      </c>
      <c r="Y191" s="6">
        <v>138.66504387910319</v>
      </c>
    </row>
    <row r="192" spans="4:25" x14ac:dyDescent="0.25">
      <c r="D192" s="1" t="s">
        <v>342</v>
      </c>
      <c r="E192" s="1" t="s">
        <v>343</v>
      </c>
      <c r="G192" s="6">
        <v>511</v>
      </c>
      <c r="H192" s="6">
        <v>156</v>
      </c>
      <c r="I192" s="6">
        <v>71</v>
      </c>
      <c r="J192" s="6">
        <v>0</v>
      </c>
      <c r="K192" s="6">
        <v>53</v>
      </c>
      <c r="L192" s="6">
        <v>0</v>
      </c>
      <c r="M192" s="6">
        <v>32</v>
      </c>
      <c r="N192" s="6">
        <v>59</v>
      </c>
      <c r="O192" s="6">
        <v>5</v>
      </c>
      <c r="P192" s="6">
        <v>54</v>
      </c>
      <c r="Q192" s="6">
        <v>55</v>
      </c>
      <c r="R192" s="6">
        <v>241</v>
      </c>
      <c r="S192" s="6">
        <v>233</v>
      </c>
      <c r="T192" s="6">
        <v>8</v>
      </c>
      <c r="U192" s="6">
        <v>0</v>
      </c>
      <c r="V192" s="6">
        <v>0</v>
      </c>
      <c r="W192" s="6"/>
      <c r="X192" s="6">
        <v>33</v>
      </c>
      <c r="Y192" s="6">
        <v>89.735949400726398</v>
      </c>
    </row>
    <row r="193" spans="3:25" x14ac:dyDescent="0.25">
      <c r="D193" s="1" t="s">
        <v>344</v>
      </c>
      <c r="E193" s="1" t="s">
        <v>345</v>
      </c>
      <c r="G193" s="6">
        <v>6298</v>
      </c>
      <c r="H193" s="6">
        <v>3357</v>
      </c>
      <c r="I193" s="6">
        <v>1720</v>
      </c>
      <c r="J193" s="6">
        <v>1277</v>
      </c>
      <c r="K193" s="6">
        <v>0</v>
      </c>
      <c r="L193" s="6">
        <v>0</v>
      </c>
      <c r="M193" s="6">
        <v>360</v>
      </c>
      <c r="N193" s="6">
        <v>1149</v>
      </c>
      <c r="O193" s="6">
        <v>659</v>
      </c>
      <c r="P193" s="6">
        <v>490</v>
      </c>
      <c r="Q193" s="6">
        <v>301</v>
      </c>
      <c r="R193" s="6">
        <v>1491</v>
      </c>
      <c r="S193" s="6">
        <v>1440</v>
      </c>
      <c r="T193" s="6">
        <v>51</v>
      </c>
      <c r="U193" s="6">
        <v>0</v>
      </c>
      <c r="V193" s="6">
        <v>0</v>
      </c>
      <c r="W193" s="6"/>
      <c r="X193" s="6">
        <v>298</v>
      </c>
      <c r="Y193" s="6">
        <v>899.85061367518892</v>
      </c>
    </row>
    <row r="194" spans="3:25" x14ac:dyDescent="0.25">
      <c r="D194" s="1" t="s">
        <v>346</v>
      </c>
      <c r="E194" s="1" t="s">
        <v>347</v>
      </c>
      <c r="G194" s="6">
        <v>690</v>
      </c>
      <c r="H194" s="6">
        <v>170</v>
      </c>
      <c r="I194" s="6">
        <v>153</v>
      </c>
      <c r="J194" s="6">
        <v>0</v>
      </c>
      <c r="K194" s="6">
        <v>0</v>
      </c>
      <c r="L194" s="6">
        <v>17</v>
      </c>
      <c r="M194" s="6">
        <v>0</v>
      </c>
      <c r="N194" s="6">
        <v>0</v>
      </c>
      <c r="O194" s="6">
        <v>0</v>
      </c>
      <c r="P194" s="6">
        <v>0</v>
      </c>
      <c r="Q194" s="6">
        <v>115</v>
      </c>
      <c r="R194" s="6">
        <v>405</v>
      </c>
      <c r="S194" s="6">
        <v>393</v>
      </c>
      <c r="T194" s="6">
        <v>12</v>
      </c>
      <c r="U194" s="6">
        <v>0</v>
      </c>
      <c r="V194" s="6">
        <v>0</v>
      </c>
      <c r="W194" s="6"/>
      <c r="X194" s="6">
        <v>51</v>
      </c>
      <c r="Y194" s="6">
        <v>110.0011424386234</v>
      </c>
    </row>
    <row r="195" spans="3:25" x14ac:dyDescent="0.25">
      <c r="D195" s="1" t="s">
        <v>348</v>
      </c>
      <c r="E195" s="1" t="s">
        <v>349</v>
      </c>
      <c r="G195" s="6">
        <v>2129</v>
      </c>
      <c r="H195" s="6">
        <v>423</v>
      </c>
      <c r="I195" s="6">
        <v>0</v>
      </c>
      <c r="J195" s="6">
        <v>0</v>
      </c>
      <c r="K195" s="6">
        <v>372</v>
      </c>
      <c r="L195" s="6">
        <v>0</v>
      </c>
      <c r="M195" s="6">
        <v>51</v>
      </c>
      <c r="N195" s="6">
        <v>29</v>
      </c>
      <c r="O195" s="6">
        <v>29</v>
      </c>
      <c r="P195" s="6">
        <v>0</v>
      </c>
      <c r="Q195" s="6">
        <v>862</v>
      </c>
      <c r="R195" s="6">
        <v>815</v>
      </c>
      <c r="S195" s="6">
        <v>815</v>
      </c>
      <c r="T195" s="6">
        <v>0</v>
      </c>
      <c r="U195" s="6">
        <v>0</v>
      </c>
      <c r="V195" s="6">
        <v>0</v>
      </c>
      <c r="W195" s="6"/>
      <c r="X195" s="6">
        <v>483</v>
      </c>
      <c r="Y195" s="6">
        <v>303.09489323486201</v>
      </c>
    </row>
    <row r="196" spans="3:25" x14ac:dyDescent="0.25">
      <c r="D196" s="1" t="s">
        <v>350</v>
      </c>
      <c r="E196" s="1" t="s">
        <v>351</v>
      </c>
      <c r="G196" s="6">
        <v>570</v>
      </c>
      <c r="H196" s="6">
        <v>122</v>
      </c>
      <c r="I196" s="6">
        <v>95</v>
      </c>
      <c r="J196" s="6">
        <v>27</v>
      </c>
      <c r="K196" s="6">
        <v>0</v>
      </c>
      <c r="L196" s="6">
        <v>0</v>
      </c>
      <c r="M196" s="6">
        <v>0</v>
      </c>
      <c r="N196" s="6">
        <v>0</v>
      </c>
      <c r="O196" s="6">
        <v>0</v>
      </c>
      <c r="P196" s="6">
        <v>0</v>
      </c>
      <c r="Q196" s="6">
        <v>1</v>
      </c>
      <c r="R196" s="6">
        <v>447</v>
      </c>
      <c r="S196" s="6">
        <v>427</v>
      </c>
      <c r="T196" s="6">
        <v>20</v>
      </c>
      <c r="U196" s="6">
        <v>0</v>
      </c>
      <c r="V196" s="6">
        <v>17</v>
      </c>
      <c r="W196" s="6"/>
      <c r="X196" s="6">
        <v>0</v>
      </c>
      <c r="Y196" s="6">
        <v>148.072983126151</v>
      </c>
    </row>
    <row r="197" spans="3:25" x14ac:dyDescent="0.25">
      <c r="D197" s="1" t="s">
        <v>352</v>
      </c>
      <c r="E197" s="1" t="s">
        <v>353</v>
      </c>
      <c r="G197" s="6">
        <v>1479</v>
      </c>
      <c r="H197" s="6">
        <v>435</v>
      </c>
      <c r="I197" s="6">
        <v>0</v>
      </c>
      <c r="J197" s="6">
        <v>0</v>
      </c>
      <c r="K197" s="6">
        <v>354</v>
      </c>
      <c r="L197" s="6">
        <v>0</v>
      </c>
      <c r="M197" s="6">
        <v>81</v>
      </c>
      <c r="N197" s="6">
        <v>28</v>
      </c>
      <c r="O197" s="6">
        <v>28</v>
      </c>
      <c r="P197" s="6">
        <v>0</v>
      </c>
      <c r="Q197" s="6">
        <v>220</v>
      </c>
      <c r="R197" s="6">
        <v>796</v>
      </c>
      <c r="S197" s="6">
        <v>719</v>
      </c>
      <c r="T197" s="6">
        <v>73</v>
      </c>
      <c r="U197" s="6">
        <v>4</v>
      </c>
      <c r="V197" s="6">
        <v>19</v>
      </c>
      <c r="W197" s="6"/>
      <c r="X197" s="6">
        <v>45</v>
      </c>
      <c r="Y197" s="6">
        <v>233.94304192465199</v>
      </c>
    </row>
    <row r="198" spans="3:25" x14ac:dyDescent="0.25">
      <c r="D198" s="1" t="s">
        <v>354</v>
      </c>
      <c r="E198" s="1" t="s">
        <v>355</v>
      </c>
      <c r="G198" s="6">
        <v>116</v>
      </c>
      <c r="H198" s="6">
        <v>35</v>
      </c>
      <c r="I198" s="6">
        <v>0</v>
      </c>
      <c r="J198" s="6">
        <v>10</v>
      </c>
      <c r="K198" s="6">
        <v>21</v>
      </c>
      <c r="L198" s="6">
        <v>0</v>
      </c>
      <c r="M198" s="6">
        <v>4</v>
      </c>
      <c r="N198" s="6">
        <v>11</v>
      </c>
      <c r="O198" s="6">
        <v>11</v>
      </c>
      <c r="P198" s="6">
        <v>0</v>
      </c>
      <c r="Q198" s="6">
        <v>11</v>
      </c>
      <c r="R198" s="6">
        <v>59</v>
      </c>
      <c r="S198" s="6">
        <v>59</v>
      </c>
      <c r="T198" s="6">
        <v>0</v>
      </c>
      <c r="U198" s="6">
        <v>0</v>
      </c>
      <c r="V198" s="6">
        <v>0</v>
      </c>
      <c r="W198" s="6"/>
      <c r="X198" s="6">
        <v>14</v>
      </c>
      <c r="Y198" s="6">
        <v>45.834453062927622</v>
      </c>
    </row>
    <row r="199" spans="3:25" x14ac:dyDescent="0.25">
      <c r="D199" s="1" t="s">
        <v>356</v>
      </c>
      <c r="E199" s="1" t="s">
        <v>357</v>
      </c>
      <c r="G199" s="6">
        <v>955</v>
      </c>
      <c r="H199" s="6">
        <v>579</v>
      </c>
      <c r="I199" s="6">
        <v>60</v>
      </c>
      <c r="J199" s="6">
        <v>81</v>
      </c>
      <c r="K199" s="6">
        <v>376</v>
      </c>
      <c r="L199" s="6">
        <v>0</v>
      </c>
      <c r="M199" s="6">
        <v>62</v>
      </c>
      <c r="N199" s="6">
        <v>9</v>
      </c>
      <c r="O199" s="6">
        <v>9</v>
      </c>
      <c r="P199" s="6">
        <v>0</v>
      </c>
      <c r="Q199" s="6">
        <v>0</v>
      </c>
      <c r="R199" s="6">
        <v>367</v>
      </c>
      <c r="S199" s="6">
        <v>358</v>
      </c>
      <c r="T199" s="6">
        <v>9</v>
      </c>
      <c r="U199" s="6">
        <v>0</v>
      </c>
      <c r="V199" s="6">
        <v>0</v>
      </c>
      <c r="W199" s="6"/>
      <c r="X199" s="6">
        <v>55</v>
      </c>
      <c r="Y199" s="6">
        <v>162.1100541733106</v>
      </c>
    </row>
    <row r="200" spans="3:25" x14ac:dyDescent="0.25">
      <c r="D200" s="1" t="s">
        <v>358</v>
      </c>
      <c r="E200" s="1" t="s">
        <v>359</v>
      </c>
      <c r="G200" s="6">
        <v>895</v>
      </c>
      <c r="H200" s="6">
        <v>246</v>
      </c>
      <c r="I200" s="6">
        <v>117</v>
      </c>
      <c r="J200" s="6">
        <v>2</v>
      </c>
      <c r="K200" s="6">
        <v>126</v>
      </c>
      <c r="L200" s="6">
        <v>0</v>
      </c>
      <c r="M200" s="6">
        <v>1</v>
      </c>
      <c r="N200" s="6">
        <v>8</v>
      </c>
      <c r="O200" s="6">
        <v>0</v>
      </c>
      <c r="P200" s="6">
        <v>8</v>
      </c>
      <c r="Q200" s="6">
        <v>56</v>
      </c>
      <c r="R200" s="6">
        <v>585</v>
      </c>
      <c r="S200" s="6">
        <v>575</v>
      </c>
      <c r="T200" s="6">
        <v>10</v>
      </c>
      <c r="U200" s="6">
        <v>0</v>
      </c>
      <c r="V200" s="6">
        <v>0</v>
      </c>
      <c r="W200" s="6"/>
      <c r="X200" s="6">
        <v>126</v>
      </c>
      <c r="Y200" s="6">
        <v>148.93590208950928</v>
      </c>
    </row>
    <row r="201" spans="3:25" x14ac:dyDescent="0.25">
      <c r="D201" s="1" t="s">
        <v>360</v>
      </c>
      <c r="E201" s="1" t="s">
        <v>361</v>
      </c>
      <c r="G201" s="6">
        <v>2780</v>
      </c>
      <c r="H201" s="6">
        <v>1609</v>
      </c>
      <c r="I201" s="6">
        <v>778</v>
      </c>
      <c r="J201" s="6">
        <v>117</v>
      </c>
      <c r="K201" s="6">
        <v>408</v>
      </c>
      <c r="L201" s="6">
        <v>238</v>
      </c>
      <c r="M201" s="6">
        <v>68</v>
      </c>
      <c r="N201" s="6">
        <v>103</v>
      </c>
      <c r="O201" s="6">
        <v>103</v>
      </c>
      <c r="P201" s="6">
        <v>0</v>
      </c>
      <c r="Q201" s="6">
        <v>317</v>
      </c>
      <c r="R201" s="6">
        <v>751</v>
      </c>
      <c r="S201" s="6">
        <v>687</v>
      </c>
      <c r="T201" s="6">
        <v>22</v>
      </c>
      <c r="U201" s="6">
        <v>42</v>
      </c>
      <c r="V201" s="6">
        <v>0</v>
      </c>
      <c r="W201" s="6"/>
      <c r="X201" s="6">
        <v>311</v>
      </c>
      <c r="Y201" s="6">
        <v>386.56326596834401</v>
      </c>
    </row>
    <row r="202" spans="3:25" x14ac:dyDescent="0.25">
      <c r="D202" s="1" t="s">
        <v>362</v>
      </c>
      <c r="E202" s="1" t="s">
        <v>363</v>
      </c>
      <c r="G202" s="6">
        <v>8772</v>
      </c>
      <c r="H202" s="6">
        <v>5697</v>
      </c>
      <c r="I202" s="6">
        <v>4852</v>
      </c>
      <c r="J202" s="6">
        <v>0</v>
      </c>
      <c r="K202" s="6">
        <v>601</v>
      </c>
      <c r="L202" s="6">
        <v>25</v>
      </c>
      <c r="M202" s="6">
        <v>219</v>
      </c>
      <c r="N202" s="6">
        <v>180</v>
      </c>
      <c r="O202" s="6">
        <v>180</v>
      </c>
      <c r="P202" s="6">
        <v>0</v>
      </c>
      <c r="Q202" s="6">
        <v>780</v>
      </c>
      <c r="R202" s="6">
        <v>2115</v>
      </c>
      <c r="S202" s="6">
        <v>2020</v>
      </c>
      <c r="T202" s="6">
        <v>88</v>
      </c>
      <c r="U202" s="6">
        <v>7</v>
      </c>
      <c r="V202" s="6">
        <v>10</v>
      </c>
      <c r="W202" s="6"/>
      <c r="X202" s="6">
        <v>703</v>
      </c>
      <c r="Y202" s="6">
        <v>1013.745024723421</v>
      </c>
    </row>
    <row r="203" spans="3:25" x14ac:dyDescent="0.25">
      <c r="D203" s="1" t="s">
        <v>364</v>
      </c>
      <c r="E203" s="1" t="s">
        <v>365</v>
      </c>
      <c r="G203" s="6">
        <v>2922</v>
      </c>
      <c r="H203" s="6">
        <v>763</v>
      </c>
      <c r="I203" s="6">
        <v>134</v>
      </c>
      <c r="J203" s="6">
        <v>0</v>
      </c>
      <c r="K203" s="6">
        <v>583</v>
      </c>
      <c r="L203" s="6">
        <v>7</v>
      </c>
      <c r="M203" s="6">
        <v>39</v>
      </c>
      <c r="N203" s="6">
        <v>513</v>
      </c>
      <c r="O203" s="6">
        <v>97</v>
      </c>
      <c r="P203" s="6">
        <v>416</v>
      </c>
      <c r="Q203" s="6">
        <v>656</v>
      </c>
      <c r="R203" s="6">
        <v>990</v>
      </c>
      <c r="S203" s="6">
        <v>942</v>
      </c>
      <c r="T203" s="6">
        <v>33</v>
      </c>
      <c r="U203" s="6">
        <v>15</v>
      </c>
      <c r="V203" s="6">
        <v>0</v>
      </c>
      <c r="W203" s="6"/>
      <c r="X203" s="6">
        <v>201</v>
      </c>
      <c r="Y203" s="6">
        <v>384.56696791521904</v>
      </c>
    </row>
    <row r="204" spans="3:25" x14ac:dyDescent="0.25">
      <c r="C204" s="10" t="s">
        <v>809</v>
      </c>
      <c r="D204" s="10"/>
      <c r="E204" s="10"/>
      <c r="F204" s="10"/>
      <c r="G204" s="12">
        <v>234985</v>
      </c>
      <c r="H204" s="12">
        <v>137547</v>
      </c>
      <c r="I204" s="12">
        <v>72022.100000000006</v>
      </c>
      <c r="J204" s="12">
        <v>16636.5</v>
      </c>
      <c r="K204" s="12">
        <v>29531.3</v>
      </c>
      <c r="L204" s="12">
        <v>2356.1</v>
      </c>
      <c r="M204" s="12">
        <v>17001.199999999997</v>
      </c>
      <c r="N204" s="12">
        <v>28785</v>
      </c>
      <c r="O204" s="12">
        <v>25061.4</v>
      </c>
      <c r="P204" s="12">
        <v>3723.6</v>
      </c>
      <c r="Q204" s="12">
        <v>16081</v>
      </c>
      <c r="R204" s="12">
        <v>52572</v>
      </c>
      <c r="S204" s="12">
        <v>49693.3</v>
      </c>
      <c r="T204" s="12">
        <v>1895.1999999999998</v>
      </c>
      <c r="U204" s="12">
        <v>983.59999999999991</v>
      </c>
      <c r="V204" s="12">
        <v>3493</v>
      </c>
      <c r="W204" s="12"/>
      <c r="X204" s="12">
        <v>27777</v>
      </c>
      <c r="Y204" s="12">
        <v>28500.519706355903</v>
      </c>
    </row>
    <row r="205" spans="3:25" x14ac:dyDescent="0.25">
      <c r="C205" s="1" t="s">
        <v>810</v>
      </c>
      <c r="D205" s="1" t="s">
        <v>366</v>
      </c>
      <c r="E205" s="1" t="s">
        <v>367</v>
      </c>
      <c r="G205" s="6">
        <v>302</v>
      </c>
      <c r="H205" s="6">
        <v>68</v>
      </c>
      <c r="I205" s="209" t="s">
        <v>1027</v>
      </c>
      <c r="J205" s="209" t="s">
        <v>1027</v>
      </c>
      <c r="K205" s="209" t="s">
        <v>1027</v>
      </c>
      <c r="L205" s="209" t="s">
        <v>1027</v>
      </c>
      <c r="M205" s="209" t="s">
        <v>1027</v>
      </c>
      <c r="N205" s="6">
        <v>20</v>
      </c>
      <c r="O205" s="209" t="s">
        <v>1027</v>
      </c>
      <c r="P205" s="209" t="s">
        <v>1027</v>
      </c>
      <c r="Q205" s="6">
        <v>8</v>
      </c>
      <c r="R205" s="6">
        <v>206</v>
      </c>
      <c r="S205" s="209" t="s">
        <v>1027</v>
      </c>
      <c r="T205" s="209" t="s">
        <v>1027</v>
      </c>
      <c r="U205" s="209" t="s">
        <v>1027</v>
      </c>
      <c r="V205" s="6"/>
      <c r="W205" s="6"/>
      <c r="X205" s="6">
        <v>10</v>
      </c>
      <c r="Y205" s="6">
        <v>67.575187694822105</v>
      </c>
    </row>
    <row r="206" spans="3:25" x14ac:dyDescent="0.25">
      <c r="D206" s="1" t="s">
        <v>368</v>
      </c>
      <c r="E206" s="1" t="s">
        <v>369</v>
      </c>
      <c r="G206" s="6">
        <v>1848</v>
      </c>
      <c r="H206" s="6">
        <v>936</v>
      </c>
      <c r="I206" s="209" t="s">
        <v>1027</v>
      </c>
      <c r="J206" s="209" t="s">
        <v>1027</v>
      </c>
      <c r="K206" s="209" t="s">
        <v>1027</v>
      </c>
      <c r="L206" s="209" t="s">
        <v>1027</v>
      </c>
      <c r="M206" s="209" t="s">
        <v>1027</v>
      </c>
      <c r="N206" s="6">
        <v>24</v>
      </c>
      <c r="O206" s="209" t="s">
        <v>1027</v>
      </c>
      <c r="P206" s="209" t="s">
        <v>1027</v>
      </c>
      <c r="Q206" s="6">
        <v>229</v>
      </c>
      <c r="R206" s="6">
        <v>659</v>
      </c>
      <c r="S206" s="209" t="s">
        <v>1027</v>
      </c>
      <c r="T206" s="209" t="s">
        <v>1027</v>
      </c>
      <c r="U206" s="209" t="s">
        <v>1027</v>
      </c>
      <c r="V206" s="6"/>
      <c r="W206" s="6"/>
      <c r="X206" s="6">
        <v>114</v>
      </c>
      <c r="Y206" s="6">
        <v>243.47263546412302</v>
      </c>
    </row>
    <row r="207" spans="3:25" x14ac:dyDescent="0.25">
      <c r="D207" s="1" t="s">
        <v>370</v>
      </c>
      <c r="E207" s="1" t="s">
        <v>371</v>
      </c>
      <c r="G207" s="6">
        <v>1495</v>
      </c>
      <c r="H207" s="6">
        <v>1014</v>
      </c>
      <c r="I207" s="209" t="s">
        <v>1027</v>
      </c>
      <c r="J207" s="209" t="s">
        <v>1027</v>
      </c>
      <c r="K207" s="209" t="s">
        <v>1027</v>
      </c>
      <c r="L207" s="209" t="s">
        <v>1027</v>
      </c>
      <c r="M207" s="209" t="s">
        <v>1027</v>
      </c>
      <c r="N207" s="6">
        <v>39</v>
      </c>
      <c r="O207" s="209" t="s">
        <v>1027</v>
      </c>
      <c r="P207" s="209" t="s">
        <v>1027</v>
      </c>
      <c r="Q207" s="6">
        <v>11</v>
      </c>
      <c r="R207" s="6">
        <v>431</v>
      </c>
      <c r="S207" s="209" t="s">
        <v>1027</v>
      </c>
      <c r="T207" s="209" t="s">
        <v>1027</v>
      </c>
      <c r="U207" s="209" t="s">
        <v>1027</v>
      </c>
      <c r="V207" s="6"/>
      <c r="W207" s="6"/>
      <c r="X207" s="6">
        <v>115</v>
      </c>
      <c r="Y207" s="6">
        <v>236.53605305904301</v>
      </c>
    </row>
    <row r="208" spans="3:25" x14ac:dyDescent="0.25">
      <c r="D208" s="1" t="s">
        <v>372</v>
      </c>
      <c r="E208" s="1" t="s">
        <v>373</v>
      </c>
      <c r="G208" s="6">
        <v>615</v>
      </c>
      <c r="H208" s="6">
        <v>98</v>
      </c>
      <c r="I208" s="209" t="s">
        <v>1027</v>
      </c>
      <c r="J208" s="209" t="s">
        <v>1027</v>
      </c>
      <c r="K208" s="209" t="s">
        <v>1027</v>
      </c>
      <c r="L208" s="209" t="s">
        <v>1027</v>
      </c>
      <c r="M208" s="209" t="s">
        <v>1027</v>
      </c>
      <c r="N208" s="6">
        <v>250</v>
      </c>
      <c r="O208" s="209" t="s">
        <v>1027</v>
      </c>
      <c r="P208" s="209" t="s">
        <v>1027</v>
      </c>
      <c r="Q208" s="6">
        <v>68</v>
      </c>
      <c r="R208" s="6">
        <v>199</v>
      </c>
      <c r="S208" s="209" t="s">
        <v>1027</v>
      </c>
      <c r="T208" s="209" t="s">
        <v>1027</v>
      </c>
      <c r="U208" s="209" t="s">
        <v>1027</v>
      </c>
      <c r="V208" s="6"/>
      <c r="W208" s="6"/>
      <c r="X208" s="6">
        <v>0</v>
      </c>
      <c r="Y208" s="6">
        <v>96.205505066667598</v>
      </c>
    </row>
    <row r="209" spans="2:25" x14ac:dyDescent="0.25">
      <c r="D209" s="1" t="s">
        <v>374</v>
      </c>
      <c r="E209" s="1" t="s">
        <v>375</v>
      </c>
      <c r="G209" s="6">
        <v>11975</v>
      </c>
      <c r="H209" s="6">
        <v>6172</v>
      </c>
      <c r="I209" s="209" t="s">
        <v>1027</v>
      </c>
      <c r="J209" s="209" t="s">
        <v>1027</v>
      </c>
      <c r="K209" s="209" t="s">
        <v>1027</v>
      </c>
      <c r="L209" s="209" t="s">
        <v>1027</v>
      </c>
      <c r="M209" s="209" t="s">
        <v>1027</v>
      </c>
      <c r="N209" s="6">
        <v>2710</v>
      </c>
      <c r="O209" s="209" t="s">
        <v>1027</v>
      </c>
      <c r="P209" s="209" t="s">
        <v>1027</v>
      </c>
      <c r="Q209" s="6">
        <v>121</v>
      </c>
      <c r="R209" s="6">
        <v>2972</v>
      </c>
      <c r="S209" s="209" t="s">
        <v>1027</v>
      </c>
      <c r="T209" s="209" t="s">
        <v>1027</v>
      </c>
      <c r="U209" s="209" t="s">
        <v>1027</v>
      </c>
      <c r="V209" s="6"/>
      <c r="W209" s="6"/>
      <c r="X209" s="6">
        <v>2081</v>
      </c>
      <c r="Y209" s="6">
        <v>1481.483909570057</v>
      </c>
    </row>
    <row r="210" spans="2:25" x14ac:dyDescent="0.25">
      <c r="D210" s="1" t="s">
        <v>376</v>
      </c>
      <c r="E210" s="1" t="s">
        <v>377</v>
      </c>
      <c r="G210" s="6">
        <v>584</v>
      </c>
      <c r="H210" s="6">
        <v>234</v>
      </c>
      <c r="I210" s="209" t="s">
        <v>1027</v>
      </c>
      <c r="J210" s="209" t="s">
        <v>1027</v>
      </c>
      <c r="K210" s="209" t="s">
        <v>1027</v>
      </c>
      <c r="L210" s="209" t="s">
        <v>1027</v>
      </c>
      <c r="M210" s="209" t="s">
        <v>1027</v>
      </c>
      <c r="N210" s="6">
        <v>34</v>
      </c>
      <c r="O210" s="209" t="s">
        <v>1027</v>
      </c>
      <c r="P210" s="209" t="s">
        <v>1027</v>
      </c>
      <c r="Q210" s="6">
        <v>62</v>
      </c>
      <c r="R210" s="6">
        <v>254</v>
      </c>
      <c r="S210" s="209" t="s">
        <v>1027</v>
      </c>
      <c r="T210" s="209" t="s">
        <v>1027</v>
      </c>
      <c r="U210" s="209" t="s">
        <v>1027</v>
      </c>
      <c r="V210" s="6"/>
      <c r="W210" s="6"/>
      <c r="X210" s="6">
        <v>9</v>
      </c>
      <c r="Y210" s="6">
        <v>85.347854356667597</v>
      </c>
    </row>
    <row r="211" spans="2:25" x14ac:dyDescent="0.25">
      <c r="D211" s="1" t="s">
        <v>378</v>
      </c>
      <c r="E211" s="1" t="s">
        <v>379</v>
      </c>
      <c r="G211" s="6">
        <v>2853</v>
      </c>
      <c r="H211" s="6">
        <v>2081</v>
      </c>
      <c r="I211" s="209" t="s">
        <v>1027</v>
      </c>
      <c r="J211" s="209" t="s">
        <v>1027</v>
      </c>
      <c r="K211" s="209" t="s">
        <v>1027</v>
      </c>
      <c r="L211" s="209" t="s">
        <v>1027</v>
      </c>
      <c r="M211" s="209" t="s">
        <v>1027</v>
      </c>
      <c r="N211" s="6">
        <v>0</v>
      </c>
      <c r="O211" s="209" t="s">
        <v>1027</v>
      </c>
      <c r="P211" s="209" t="s">
        <v>1027</v>
      </c>
      <c r="Q211" s="6">
        <v>66</v>
      </c>
      <c r="R211" s="6">
        <v>706</v>
      </c>
      <c r="S211" s="209" t="s">
        <v>1027</v>
      </c>
      <c r="T211" s="209" t="s">
        <v>1027</v>
      </c>
      <c r="U211" s="209" t="s">
        <v>1027</v>
      </c>
      <c r="V211" s="6"/>
      <c r="W211" s="6"/>
      <c r="X211" s="6">
        <v>602</v>
      </c>
      <c r="Y211" s="6">
        <v>337.3688487</v>
      </c>
    </row>
    <row r="212" spans="2:25" x14ac:dyDescent="0.25">
      <c r="D212" s="1" t="s">
        <v>380</v>
      </c>
      <c r="E212" s="1" t="s">
        <v>381</v>
      </c>
      <c r="G212" s="6">
        <v>802</v>
      </c>
      <c r="H212" s="6">
        <v>263</v>
      </c>
      <c r="I212" s="209" t="s">
        <v>1027</v>
      </c>
      <c r="J212" s="209" t="s">
        <v>1027</v>
      </c>
      <c r="K212" s="209" t="s">
        <v>1027</v>
      </c>
      <c r="L212" s="209" t="s">
        <v>1027</v>
      </c>
      <c r="M212" s="209" t="s">
        <v>1027</v>
      </c>
      <c r="N212" s="6">
        <v>66</v>
      </c>
      <c r="O212" s="209" t="s">
        <v>1027</v>
      </c>
      <c r="P212" s="209" t="s">
        <v>1027</v>
      </c>
      <c r="Q212" s="6">
        <v>85</v>
      </c>
      <c r="R212" s="6">
        <v>388</v>
      </c>
      <c r="S212" s="209" t="s">
        <v>1027</v>
      </c>
      <c r="T212" s="209" t="s">
        <v>1027</v>
      </c>
      <c r="U212" s="209" t="s">
        <v>1027</v>
      </c>
      <c r="V212" s="6"/>
      <c r="W212" s="6"/>
      <c r="X212" s="6">
        <v>89</v>
      </c>
      <c r="Y212" s="6">
        <v>170.19318769380257</v>
      </c>
    </row>
    <row r="213" spans="2:25" x14ac:dyDescent="0.25">
      <c r="D213" s="1" t="s">
        <v>382</v>
      </c>
      <c r="E213" s="1" t="s">
        <v>383</v>
      </c>
      <c r="G213" s="6">
        <v>4088</v>
      </c>
      <c r="H213" s="6">
        <v>2645</v>
      </c>
      <c r="I213" s="209" t="s">
        <v>1027</v>
      </c>
      <c r="J213" s="209" t="s">
        <v>1027</v>
      </c>
      <c r="K213" s="209" t="s">
        <v>1027</v>
      </c>
      <c r="L213" s="209" t="s">
        <v>1027</v>
      </c>
      <c r="M213" s="209" t="s">
        <v>1027</v>
      </c>
      <c r="N213" s="6">
        <v>300</v>
      </c>
      <c r="O213" s="209" t="s">
        <v>1027</v>
      </c>
      <c r="P213" s="209" t="s">
        <v>1027</v>
      </c>
      <c r="Q213" s="6">
        <v>67</v>
      </c>
      <c r="R213" s="6">
        <v>1076</v>
      </c>
      <c r="S213" s="209" t="s">
        <v>1027</v>
      </c>
      <c r="T213" s="209" t="s">
        <v>1027</v>
      </c>
      <c r="U213" s="209" t="s">
        <v>1027</v>
      </c>
      <c r="V213" s="6"/>
      <c r="W213" s="6"/>
      <c r="X213" s="6">
        <v>229</v>
      </c>
      <c r="Y213" s="6">
        <v>507.891411638715</v>
      </c>
    </row>
    <row r="214" spans="2:25" x14ac:dyDescent="0.25">
      <c r="D214" s="1" t="s">
        <v>384</v>
      </c>
      <c r="E214" s="1" t="s">
        <v>385</v>
      </c>
      <c r="G214" s="6">
        <v>5748</v>
      </c>
      <c r="H214" s="6">
        <v>2781</v>
      </c>
      <c r="I214" s="209" t="s">
        <v>1027</v>
      </c>
      <c r="J214" s="209" t="s">
        <v>1027</v>
      </c>
      <c r="K214" s="209" t="s">
        <v>1027</v>
      </c>
      <c r="L214" s="209" t="s">
        <v>1027</v>
      </c>
      <c r="M214" s="209" t="s">
        <v>1027</v>
      </c>
      <c r="N214" s="6">
        <v>1236</v>
      </c>
      <c r="O214" s="209" t="s">
        <v>1027</v>
      </c>
      <c r="P214" s="209" t="s">
        <v>1027</v>
      </c>
      <c r="Q214" s="6">
        <v>242</v>
      </c>
      <c r="R214" s="6">
        <v>1489</v>
      </c>
      <c r="S214" s="209" t="s">
        <v>1027</v>
      </c>
      <c r="T214" s="209" t="s">
        <v>1027</v>
      </c>
      <c r="U214" s="209" t="s">
        <v>1027</v>
      </c>
      <c r="V214" s="6"/>
      <c r="W214" s="6"/>
      <c r="X214" s="6">
        <v>1139</v>
      </c>
      <c r="Y214" s="6">
        <v>618.26966291951601</v>
      </c>
    </row>
    <row r="215" spans="2:25" x14ac:dyDescent="0.25">
      <c r="D215" s="1" t="s">
        <v>386</v>
      </c>
      <c r="E215" s="1" t="s">
        <v>387</v>
      </c>
      <c r="G215" s="6">
        <v>3360</v>
      </c>
      <c r="H215" s="6">
        <v>2571</v>
      </c>
      <c r="I215" s="209" t="s">
        <v>1027</v>
      </c>
      <c r="J215" s="209" t="s">
        <v>1027</v>
      </c>
      <c r="K215" s="209" t="s">
        <v>1027</v>
      </c>
      <c r="L215" s="209" t="s">
        <v>1027</v>
      </c>
      <c r="M215" s="209" t="s">
        <v>1027</v>
      </c>
      <c r="N215" s="6">
        <v>174</v>
      </c>
      <c r="O215" s="209" t="s">
        <v>1027</v>
      </c>
      <c r="P215" s="209" t="s">
        <v>1027</v>
      </c>
      <c r="Q215" s="6">
        <v>88</v>
      </c>
      <c r="R215" s="6">
        <v>527</v>
      </c>
      <c r="S215" s="209" t="s">
        <v>1027</v>
      </c>
      <c r="T215" s="209" t="s">
        <v>1027</v>
      </c>
      <c r="U215" s="209" t="s">
        <v>1027</v>
      </c>
      <c r="V215" s="6"/>
      <c r="W215" s="6"/>
      <c r="X215" s="6">
        <v>171</v>
      </c>
      <c r="Y215" s="6">
        <v>353.47085002264896</v>
      </c>
    </row>
    <row r="216" spans="2:25" x14ac:dyDescent="0.25">
      <c r="D216" s="1" t="s">
        <v>388</v>
      </c>
      <c r="E216" s="1" t="s">
        <v>389</v>
      </c>
      <c r="G216" s="6">
        <v>438</v>
      </c>
      <c r="H216" s="6">
        <v>111</v>
      </c>
      <c r="I216" s="209" t="s">
        <v>1027</v>
      </c>
      <c r="J216" s="209" t="s">
        <v>1027</v>
      </c>
      <c r="K216" s="209" t="s">
        <v>1027</v>
      </c>
      <c r="L216" s="209" t="s">
        <v>1027</v>
      </c>
      <c r="M216" s="209" t="s">
        <v>1027</v>
      </c>
      <c r="N216" s="6">
        <v>0</v>
      </c>
      <c r="O216" s="209" t="s">
        <v>1027</v>
      </c>
      <c r="P216" s="209" t="s">
        <v>1027</v>
      </c>
      <c r="Q216" s="6">
        <v>321</v>
      </c>
      <c r="R216" s="6">
        <v>6</v>
      </c>
      <c r="S216" s="209" t="s">
        <v>1027</v>
      </c>
      <c r="T216" s="209" t="s">
        <v>1027</v>
      </c>
      <c r="U216" s="209" t="s">
        <v>1027</v>
      </c>
      <c r="V216" s="6"/>
      <c r="W216" s="6"/>
      <c r="X216" s="6">
        <v>33</v>
      </c>
      <c r="Y216" s="6">
        <v>74.162184148278598</v>
      </c>
    </row>
    <row r="217" spans="2:25" x14ac:dyDescent="0.25">
      <c r="D217" s="1" t="s">
        <v>390</v>
      </c>
      <c r="E217" s="1" t="s">
        <v>391</v>
      </c>
      <c r="G217" s="6">
        <v>1190</v>
      </c>
      <c r="H217" s="6">
        <v>776</v>
      </c>
      <c r="I217" s="209" t="s">
        <v>1027</v>
      </c>
      <c r="J217" s="209" t="s">
        <v>1027</v>
      </c>
      <c r="K217" s="209" t="s">
        <v>1027</v>
      </c>
      <c r="L217" s="209" t="s">
        <v>1027</v>
      </c>
      <c r="M217" s="209" t="s">
        <v>1027</v>
      </c>
      <c r="N217" s="6">
        <v>4</v>
      </c>
      <c r="O217" s="209" t="s">
        <v>1027</v>
      </c>
      <c r="P217" s="209" t="s">
        <v>1027</v>
      </c>
      <c r="Q217" s="6">
        <v>23</v>
      </c>
      <c r="R217" s="6">
        <v>387</v>
      </c>
      <c r="S217" s="209" t="s">
        <v>1027</v>
      </c>
      <c r="T217" s="209" t="s">
        <v>1027</v>
      </c>
      <c r="U217" s="209" t="s">
        <v>1027</v>
      </c>
      <c r="V217" s="6"/>
      <c r="W217" s="6"/>
      <c r="X217" s="6">
        <v>27</v>
      </c>
      <c r="Y217" s="6">
        <v>190.584874676693</v>
      </c>
    </row>
    <row r="218" spans="2:25" x14ac:dyDescent="0.25">
      <c r="C218" s="10" t="s">
        <v>811</v>
      </c>
      <c r="D218" s="10"/>
      <c r="E218" s="10"/>
      <c r="F218" s="10"/>
      <c r="G218" s="12">
        <v>35298</v>
      </c>
      <c r="H218" s="12">
        <v>19750</v>
      </c>
      <c r="I218" s="12">
        <v>10147.400000000003</v>
      </c>
      <c r="J218" s="12">
        <v>1071.5</v>
      </c>
      <c r="K218" s="12">
        <v>4577.1000000000004</v>
      </c>
      <c r="L218" s="12">
        <v>268.40000000000003</v>
      </c>
      <c r="M218" s="12">
        <v>3685.6</v>
      </c>
      <c r="N218" s="12">
        <v>4857</v>
      </c>
      <c r="O218" s="12">
        <v>3435.3</v>
      </c>
      <c r="P218" s="12">
        <v>1421.7</v>
      </c>
      <c r="Q218" s="12">
        <v>1391</v>
      </c>
      <c r="R218" s="12">
        <v>9300</v>
      </c>
      <c r="S218" s="12">
        <v>8809.2000000000007</v>
      </c>
      <c r="T218" s="12">
        <v>299.70000000000005</v>
      </c>
      <c r="U218" s="12">
        <v>190.9</v>
      </c>
      <c r="V218" s="12"/>
      <c r="W218" s="12"/>
      <c r="X218" s="12">
        <v>4619</v>
      </c>
      <c r="Y218" s="12">
        <v>4462.5621650110343</v>
      </c>
    </row>
    <row r="219" spans="2:25" x14ac:dyDescent="0.25">
      <c r="B219" s="7" t="s">
        <v>730</v>
      </c>
      <c r="C219" s="7"/>
      <c r="D219" s="7"/>
      <c r="E219" s="7"/>
      <c r="F219" s="7"/>
      <c r="G219" s="9">
        <v>270283</v>
      </c>
      <c r="H219" s="9">
        <v>157297</v>
      </c>
      <c r="I219" s="9">
        <v>82169.5</v>
      </c>
      <c r="J219" s="9">
        <v>17707.999999999996</v>
      </c>
      <c r="K219" s="9">
        <v>34108.400000000001</v>
      </c>
      <c r="L219" s="9">
        <v>2624.4999999999995</v>
      </c>
      <c r="M219" s="9">
        <v>20686.799999999988</v>
      </c>
      <c r="N219" s="9">
        <v>33642</v>
      </c>
      <c r="O219" s="9">
        <v>28496.7</v>
      </c>
      <c r="P219" s="9">
        <v>5145.3</v>
      </c>
      <c r="Q219" s="9">
        <v>17472</v>
      </c>
      <c r="R219" s="9">
        <v>61872</v>
      </c>
      <c r="S219" s="9">
        <v>58502.500000000007</v>
      </c>
      <c r="T219" s="9">
        <v>2194.9</v>
      </c>
      <c r="U219" s="9">
        <v>1174.5000000000002</v>
      </c>
      <c r="V219" s="9">
        <v>3493</v>
      </c>
      <c r="W219" s="9"/>
      <c r="X219" s="9">
        <v>32396</v>
      </c>
      <c r="Y219" s="9">
        <v>32963.081871366929</v>
      </c>
    </row>
    <row r="220" spans="2:25" x14ac:dyDescent="0.25">
      <c r="B220" s="1" t="s">
        <v>392</v>
      </c>
      <c r="C220" s="1" t="s">
        <v>808</v>
      </c>
      <c r="D220" s="1" t="s">
        <v>393</v>
      </c>
      <c r="E220" s="1" t="s">
        <v>394</v>
      </c>
      <c r="G220" s="6">
        <v>17749</v>
      </c>
      <c r="H220" s="6">
        <v>9831</v>
      </c>
      <c r="I220" s="6">
        <v>1434</v>
      </c>
      <c r="J220" s="6">
        <v>208</v>
      </c>
      <c r="K220" s="6">
        <v>1457</v>
      </c>
      <c r="L220" s="6">
        <v>92</v>
      </c>
      <c r="M220" s="6">
        <v>6640</v>
      </c>
      <c r="N220" s="6">
        <v>3245</v>
      </c>
      <c r="O220" s="6">
        <v>3245</v>
      </c>
      <c r="P220" s="6">
        <v>0</v>
      </c>
      <c r="Q220" s="6">
        <v>1671</v>
      </c>
      <c r="R220" s="6">
        <v>3002</v>
      </c>
      <c r="S220" s="6">
        <v>3002</v>
      </c>
      <c r="T220" s="6">
        <v>0</v>
      </c>
      <c r="U220" s="6">
        <v>0</v>
      </c>
      <c r="V220" s="6">
        <v>0</v>
      </c>
      <c r="W220" s="6"/>
      <c r="X220" s="6">
        <v>162</v>
      </c>
      <c r="Y220" s="6">
        <v>1962.3780183373501</v>
      </c>
    </row>
    <row r="221" spans="2:25" x14ac:dyDescent="0.25">
      <c r="D221" s="1" t="s">
        <v>395</v>
      </c>
      <c r="E221" s="1" t="s">
        <v>396</v>
      </c>
      <c r="G221" s="6">
        <v>9544</v>
      </c>
      <c r="H221" s="6">
        <v>5260</v>
      </c>
      <c r="I221" s="6">
        <v>2539</v>
      </c>
      <c r="J221" s="6">
        <v>357</v>
      </c>
      <c r="K221" s="6">
        <v>1377</v>
      </c>
      <c r="L221" s="6">
        <v>104</v>
      </c>
      <c r="M221" s="6">
        <v>883</v>
      </c>
      <c r="N221" s="6">
        <v>1593</v>
      </c>
      <c r="O221" s="6">
        <v>1593</v>
      </c>
      <c r="P221" s="6">
        <v>0</v>
      </c>
      <c r="Q221" s="6">
        <v>350</v>
      </c>
      <c r="R221" s="6">
        <v>2341</v>
      </c>
      <c r="S221" s="6">
        <v>2024</v>
      </c>
      <c r="T221" s="6">
        <v>314</v>
      </c>
      <c r="U221" s="6">
        <v>3</v>
      </c>
      <c r="V221" s="6">
        <v>0</v>
      </c>
      <c r="W221" s="6"/>
      <c r="X221" s="6">
        <v>0</v>
      </c>
      <c r="Y221" s="6">
        <v>1035.3260565062119</v>
      </c>
    </row>
    <row r="222" spans="2:25" x14ac:dyDescent="0.25">
      <c r="D222" s="1" t="s">
        <v>397</v>
      </c>
      <c r="E222" s="1" t="s">
        <v>398</v>
      </c>
      <c r="G222" s="6">
        <v>228780</v>
      </c>
      <c r="H222" s="6">
        <v>146988</v>
      </c>
      <c r="I222" s="6">
        <v>59077</v>
      </c>
      <c r="J222" s="6">
        <v>4751</v>
      </c>
      <c r="K222" s="6">
        <v>11357</v>
      </c>
      <c r="L222" s="6">
        <v>1057</v>
      </c>
      <c r="M222" s="6">
        <v>70746</v>
      </c>
      <c r="N222" s="6">
        <v>46113</v>
      </c>
      <c r="O222" s="6">
        <v>36834</v>
      </c>
      <c r="P222" s="6">
        <v>9279</v>
      </c>
      <c r="Q222" s="6">
        <v>3857</v>
      </c>
      <c r="R222" s="6">
        <v>31822</v>
      </c>
      <c r="S222" s="6">
        <v>28142</v>
      </c>
      <c r="T222" s="6">
        <v>3680</v>
      </c>
      <c r="U222" s="6">
        <v>0</v>
      </c>
      <c r="V222" s="6">
        <v>0</v>
      </c>
      <c r="W222" s="6"/>
      <c r="X222" s="6">
        <v>30967</v>
      </c>
      <c r="Y222" s="6">
        <v>21956.837142537199</v>
      </c>
    </row>
    <row r="223" spans="2:25" x14ac:dyDescent="0.25">
      <c r="D223" s="1" t="s">
        <v>399</v>
      </c>
      <c r="E223" s="1" t="s">
        <v>400</v>
      </c>
      <c r="G223" s="6">
        <v>419</v>
      </c>
      <c r="H223" s="6">
        <v>136</v>
      </c>
      <c r="I223" s="6">
        <v>26</v>
      </c>
      <c r="J223" s="6">
        <v>0</v>
      </c>
      <c r="K223" s="6">
        <v>35</v>
      </c>
      <c r="L223" s="6">
        <v>0</v>
      </c>
      <c r="M223" s="6">
        <v>75</v>
      </c>
      <c r="N223" s="6">
        <v>70</v>
      </c>
      <c r="O223" s="6">
        <v>70</v>
      </c>
      <c r="P223" s="6">
        <v>0</v>
      </c>
      <c r="Q223" s="6">
        <v>39</v>
      </c>
      <c r="R223" s="6">
        <v>174</v>
      </c>
      <c r="S223" s="6">
        <v>174</v>
      </c>
      <c r="T223" s="6">
        <v>0</v>
      </c>
      <c r="U223" s="6">
        <v>0</v>
      </c>
      <c r="V223" s="6">
        <v>0</v>
      </c>
      <c r="W223" s="6"/>
      <c r="X223" s="6">
        <v>31</v>
      </c>
      <c r="Y223" s="6">
        <v>60.060276990295698</v>
      </c>
    </row>
    <row r="224" spans="2:25" x14ac:dyDescent="0.25">
      <c r="D224" s="1" t="s">
        <v>401</v>
      </c>
      <c r="E224" s="1" t="s">
        <v>402</v>
      </c>
      <c r="G224" s="6">
        <v>2523</v>
      </c>
      <c r="H224" s="6">
        <v>250</v>
      </c>
      <c r="I224" s="6">
        <v>123</v>
      </c>
      <c r="J224" s="6">
        <v>23.6</v>
      </c>
      <c r="K224" s="6">
        <v>16.399999999999999</v>
      </c>
      <c r="L224" s="6">
        <v>0</v>
      </c>
      <c r="M224" s="6">
        <v>87.1</v>
      </c>
      <c r="N224" s="6">
        <v>1235</v>
      </c>
      <c r="O224" s="6">
        <v>1235</v>
      </c>
      <c r="P224" s="6">
        <v>0</v>
      </c>
      <c r="Q224" s="6">
        <v>256</v>
      </c>
      <c r="R224" s="6">
        <v>782</v>
      </c>
      <c r="S224" s="6">
        <v>739.9</v>
      </c>
      <c r="T224" s="6">
        <v>42.1</v>
      </c>
      <c r="U224" s="6">
        <v>0</v>
      </c>
      <c r="V224" s="6">
        <v>0</v>
      </c>
      <c r="W224" s="6"/>
      <c r="X224" s="6">
        <v>102</v>
      </c>
      <c r="Y224" s="6">
        <v>277.55938703930195</v>
      </c>
    </row>
    <row r="225" spans="4:25" x14ac:dyDescent="0.25">
      <c r="D225" s="1" t="s">
        <v>403</v>
      </c>
      <c r="E225" s="1" t="s">
        <v>404</v>
      </c>
      <c r="G225" s="6">
        <v>3070</v>
      </c>
      <c r="H225" s="6">
        <v>1773</v>
      </c>
      <c r="I225" s="6">
        <v>838</v>
      </c>
      <c r="J225" s="6">
        <v>168</v>
      </c>
      <c r="K225" s="6">
        <v>408</v>
      </c>
      <c r="L225" s="6">
        <v>0</v>
      </c>
      <c r="M225" s="6">
        <v>359</v>
      </c>
      <c r="N225" s="6">
        <v>64</v>
      </c>
      <c r="O225" s="6">
        <v>64</v>
      </c>
      <c r="P225" s="6">
        <v>0</v>
      </c>
      <c r="Q225" s="6">
        <v>174</v>
      </c>
      <c r="R225" s="6">
        <v>1059</v>
      </c>
      <c r="S225" s="6">
        <v>1023</v>
      </c>
      <c r="T225" s="6">
        <v>32</v>
      </c>
      <c r="U225" s="6">
        <v>4</v>
      </c>
      <c r="V225" s="6">
        <v>43</v>
      </c>
      <c r="W225" s="6"/>
      <c r="X225" s="6">
        <v>0</v>
      </c>
      <c r="Y225" s="6">
        <v>400.13418146344799</v>
      </c>
    </row>
    <row r="226" spans="4:25" x14ac:dyDescent="0.25">
      <c r="D226" s="1" t="s">
        <v>405</v>
      </c>
      <c r="E226" s="1" t="s">
        <v>406</v>
      </c>
      <c r="G226" s="6">
        <v>267</v>
      </c>
      <c r="H226" s="6">
        <v>102</v>
      </c>
      <c r="I226" s="6">
        <v>0</v>
      </c>
      <c r="J226" s="6">
        <v>0</v>
      </c>
      <c r="K226" s="6">
        <v>0</v>
      </c>
      <c r="L226" s="6">
        <v>0</v>
      </c>
      <c r="M226" s="6">
        <v>102</v>
      </c>
      <c r="N226" s="6">
        <v>5</v>
      </c>
      <c r="O226" s="6">
        <v>5</v>
      </c>
      <c r="P226" s="6">
        <v>0</v>
      </c>
      <c r="Q226" s="6">
        <v>20</v>
      </c>
      <c r="R226" s="6">
        <v>140</v>
      </c>
      <c r="S226" s="6">
        <v>134</v>
      </c>
      <c r="T226" s="6">
        <v>6</v>
      </c>
      <c r="U226" s="6">
        <v>0</v>
      </c>
      <c r="V226" s="6">
        <v>0</v>
      </c>
      <c r="W226" s="6"/>
      <c r="X226" s="6">
        <v>3</v>
      </c>
      <c r="Y226" s="6">
        <v>65.414569969828293</v>
      </c>
    </row>
    <row r="227" spans="4:25" x14ac:dyDescent="0.25">
      <c r="D227" s="1" t="s">
        <v>407</v>
      </c>
      <c r="E227" s="1" t="s">
        <v>408</v>
      </c>
      <c r="G227" s="6">
        <v>1518</v>
      </c>
      <c r="H227" s="6">
        <v>848</v>
      </c>
      <c r="I227" s="6">
        <v>650</v>
      </c>
      <c r="J227" s="6">
        <v>174</v>
      </c>
      <c r="K227" s="6">
        <v>24</v>
      </c>
      <c r="L227" s="6">
        <v>0</v>
      </c>
      <c r="M227" s="6">
        <v>0</v>
      </c>
      <c r="N227" s="6">
        <v>0</v>
      </c>
      <c r="O227" s="6">
        <v>0</v>
      </c>
      <c r="P227" s="6">
        <v>0</v>
      </c>
      <c r="Q227" s="6">
        <v>138</v>
      </c>
      <c r="R227" s="6">
        <v>532</v>
      </c>
      <c r="S227" s="6">
        <v>517</v>
      </c>
      <c r="T227" s="6">
        <v>15</v>
      </c>
      <c r="U227" s="6">
        <v>0</v>
      </c>
      <c r="V227" s="6">
        <v>19</v>
      </c>
      <c r="W227" s="6"/>
      <c r="X227" s="6">
        <v>218</v>
      </c>
      <c r="Y227" s="6">
        <v>204.46190084252399</v>
      </c>
    </row>
    <row r="228" spans="4:25" x14ac:dyDescent="0.25">
      <c r="D228" s="1" t="s">
        <v>409</v>
      </c>
      <c r="E228" s="1" t="s">
        <v>410</v>
      </c>
      <c r="G228" s="6">
        <v>1849</v>
      </c>
      <c r="H228" s="6">
        <v>677</v>
      </c>
      <c r="I228" s="6">
        <v>27</v>
      </c>
      <c r="J228" s="6">
        <v>52</v>
      </c>
      <c r="K228" s="6">
        <v>406</v>
      </c>
      <c r="L228" s="6">
        <v>0</v>
      </c>
      <c r="M228" s="6">
        <v>192</v>
      </c>
      <c r="N228" s="6">
        <v>30</v>
      </c>
      <c r="O228" s="6">
        <v>30</v>
      </c>
      <c r="P228" s="6">
        <v>0</v>
      </c>
      <c r="Q228" s="6">
        <v>232</v>
      </c>
      <c r="R228" s="6">
        <v>910</v>
      </c>
      <c r="S228" s="6">
        <v>876</v>
      </c>
      <c r="T228" s="6">
        <v>34</v>
      </c>
      <c r="U228" s="6">
        <v>0</v>
      </c>
      <c r="V228" s="6">
        <v>0</v>
      </c>
      <c r="W228" s="6"/>
      <c r="X228" s="6">
        <v>12</v>
      </c>
      <c r="Y228" s="6">
        <v>273.20277076703798</v>
      </c>
    </row>
    <row r="229" spans="4:25" x14ac:dyDescent="0.25">
      <c r="D229" s="1" t="s">
        <v>411</v>
      </c>
      <c r="E229" s="1" t="s">
        <v>412</v>
      </c>
      <c r="G229" s="6">
        <v>1305</v>
      </c>
      <c r="H229" s="6">
        <v>225</v>
      </c>
      <c r="I229" s="6">
        <v>0</v>
      </c>
      <c r="J229" s="6">
        <v>137</v>
      </c>
      <c r="K229" s="6">
        <v>109</v>
      </c>
      <c r="L229" s="6">
        <v>0</v>
      </c>
      <c r="M229" s="6">
        <v>-21</v>
      </c>
      <c r="N229" s="6">
        <v>205</v>
      </c>
      <c r="O229" s="6">
        <v>205</v>
      </c>
      <c r="P229" s="6">
        <v>0</v>
      </c>
      <c r="Q229" s="6">
        <v>158</v>
      </c>
      <c r="R229" s="6">
        <v>717</v>
      </c>
      <c r="S229" s="6">
        <v>650</v>
      </c>
      <c r="T229" s="6">
        <v>54</v>
      </c>
      <c r="U229" s="6">
        <v>13</v>
      </c>
      <c r="V229" s="6">
        <v>0</v>
      </c>
      <c r="W229" s="6"/>
      <c r="X229" s="6">
        <v>7</v>
      </c>
      <c r="Y229" s="6">
        <v>258.68286513520502</v>
      </c>
    </row>
    <row r="230" spans="4:25" x14ac:dyDescent="0.25">
      <c r="D230" s="1" t="s">
        <v>413</v>
      </c>
      <c r="E230" s="1" t="s">
        <v>414</v>
      </c>
      <c r="G230" s="6">
        <v>1449</v>
      </c>
      <c r="H230" s="6">
        <v>619</v>
      </c>
      <c r="I230" s="6">
        <v>140</v>
      </c>
      <c r="J230" s="6">
        <v>145</v>
      </c>
      <c r="K230" s="6">
        <v>188</v>
      </c>
      <c r="L230" s="6">
        <v>20</v>
      </c>
      <c r="M230" s="6">
        <v>126</v>
      </c>
      <c r="N230" s="6">
        <v>206</v>
      </c>
      <c r="O230" s="6">
        <v>55</v>
      </c>
      <c r="P230" s="6">
        <v>151</v>
      </c>
      <c r="Q230" s="6">
        <v>217</v>
      </c>
      <c r="R230" s="6">
        <v>407</v>
      </c>
      <c r="S230" s="6">
        <v>343</v>
      </c>
      <c r="T230" s="6">
        <v>12</v>
      </c>
      <c r="U230" s="6">
        <v>52</v>
      </c>
      <c r="V230" s="6">
        <v>0</v>
      </c>
      <c r="W230" s="6"/>
      <c r="X230" s="6">
        <v>97</v>
      </c>
      <c r="Y230" s="6">
        <v>214.097934033114</v>
      </c>
    </row>
    <row r="231" spans="4:25" x14ac:dyDescent="0.25">
      <c r="D231" s="1" t="s">
        <v>415</v>
      </c>
      <c r="E231" s="1" t="s">
        <v>416</v>
      </c>
      <c r="G231" s="6">
        <v>33836</v>
      </c>
      <c r="H231" s="6">
        <v>19717</v>
      </c>
      <c r="I231" s="6">
        <v>15475</v>
      </c>
      <c r="J231" s="6">
        <v>940</v>
      </c>
      <c r="K231" s="6">
        <v>2103</v>
      </c>
      <c r="L231" s="6">
        <v>0</v>
      </c>
      <c r="M231" s="6">
        <v>1199</v>
      </c>
      <c r="N231" s="6">
        <v>8076</v>
      </c>
      <c r="O231" s="6">
        <v>4814</v>
      </c>
      <c r="P231" s="6">
        <v>3262</v>
      </c>
      <c r="Q231" s="6">
        <v>962</v>
      </c>
      <c r="R231" s="6">
        <v>5081</v>
      </c>
      <c r="S231" s="6">
        <v>4971</v>
      </c>
      <c r="T231" s="6">
        <v>110</v>
      </c>
      <c r="U231" s="6">
        <v>0</v>
      </c>
      <c r="V231" s="6">
        <v>0</v>
      </c>
      <c r="W231" s="6"/>
      <c r="X231" s="6">
        <v>7131</v>
      </c>
      <c r="Y231" s="6">
        <v>3662.6552108043602</v>
      </c>
    </row>
    <row r="232" spans="4:25" x14ac:dyDescent="0.25">
      <c r="D232" s="1" t="s">
        <v>417</v>
      </c>
      <c r="E232" s="1" t="s">
        <v>418</v>
      </c>
      <c r="G232" s="6">
        <v>23707</v>
      </c>
      <c r="H232" s="6">
        <v>16315</v>
      </c>
      <c r="I232" s="6">
        <v>8695</v>
      </c>
      <c r="J232" s="6">
        <v>635</v>
      </c>
      <c r="K232" s="6">
        <v>6832</v>
      </c>
      <c r="L232" s="6">
        <v>0</v>
      </c>
      <c r="M232" s="6">
        <v>153</v>
      </c>
      <c r="N232" s="6">
        <v>416</v>
      </c>
      <c r="O232" s="6">
        <v>416</v>
      </c>
      <c r="P232" s="6">
        <v>0</v>
      </c>
      <c r="Q232" s="6">
        <v>496</v>
      </c>
      <c r="R232" s="6">
        <v>6480</v>
      </c>
      <c r="S232" s="6">
        <v>6376</v>
      </c>
      <c r="T232" s="6">
        <v>104</v>
      </c>
      <c r="U232" s="6">
        <v>0</v>
      </c>
      <c r="V232" s="6">
        <v>0</v>
      </c>
      <c r="W232" s="6"/>
      <c r="X232" s="6">
        <v>6258</v>
      </c>
      <c r="Y232" s="6">
        <v>2451.0703253511201</v>
      </c>
    </row>
    <row r="233" spans="4:25" x14ac:dyDescent="0.25">
      <c r="D233" s="1" t="s">
        <v>419</v>
      </c>
      <c r="E233" s="1" t="s">
        <v>420</v>
      </c>
      <c r="G233" s="6">
        <v>2822</v>
      </c>
      <c r="H233" s="6">
        <v>1768</v>
      </c>
      <c r="I233" s="6">
        <v>1428.4</v>
      </c>
      <c r="J233" s="6">
        <v>15.7</v>
      </c>
      <c r="K233" s="6">
        <v>0</v>
      </c>
      <c r="L233" s="6">
        <v>45.7</v>
      </c>
      <c r="M233" s="6">
        <v>278.3</v>
      </c>
      <c r="N233" s="6">
        <v>101</v>
      </c>
      <c r="O233" s="6">
        <v>101</v>
      </c>
      <c r="P233" s="6">
        <v>0</v>
      </c>
      <c r="Q233" s="6">
        <v>13</v>
      </c>
      <c r="R233" s="6">
        <v>941</v>
      </c>
      <c r="S233" s="6">
        <v>909.8</v>
      </c>
      <c r="T233" s="6">
        <v>31.2</v>
      </c>
      <c r="U233" s="6">
        <v>0</v>
      </c>
      <c r="V233" s="6">
        <v>0</v>
      </c>
      <c r="W233" s="6"/>
      <c r="X233" s="6">
        <v>614</v>
      </c>
      <c r="Y233" s="6">
        <v>354.06125755366907</v>
      </c>
    </row>
    <row r="234" spans="4:25" x14ac:dyDescent="0.25">
      <c r="D234" s="1" t="s">
        <v>421</v>
      </c>
      <c r="E234" s="1" t="s">
        <v>422</v>
      </c>
      <c r="G234" s="6">
        <v>1435</v>
      </c>
      <c r="H234" s="6">
        <v>331</v>
      </c>
      <c r="I234" s="6">
        <v>13</v>
      </c>
      <c r="J234" s="6">
        <v>21</v>
      </c>
      <c r="K234" s="6">
        <v>236</v>
      </c>
      <c r="L234" s="6">
        <v>42</v>
      </c>
      <c r="M234" s="6">
        <v>19</v>
      </c>
      <c r="N234" s="6">
        <v>3</v>
      </c>
      <c r="O234" s="6">
        <v>3</v>
      </c>
      <c r="P234" s="6">
        <v>0</v>
      </c>
      <c r="Q234" s="6">
        <v>16</v>
      </c>
      <c r="R234" s="6">
        <v>1085</v>
      </c>
      <c r="S234" s="6">
        <v>1065</v>
      </c>
      <c r="T234" s="6">
        <v>20</v>
      </c>
      <c r="U234" s="6">
        <v>0</v>
      </c>
      <c r="V234" s="6">
        <v>0</v>
      </c>
      <c r="W234" s="6"/>
      <c r="X234" s="6">
        <v>271</v>
      </c>
      <c r="Y234" s="6">
        <v>229.09929581708701</v>
      </c>
    </row>
    <row r="235" spans="4:25" x14ac:dyDescent="0.25">
      <c r="D235" s="1" t="s">
        <v>423</v>
      </c>
      <c r="E235" s="1" t="s">
        <v>424</v>
      </c>
      <c r="G235" s="6">
        <v>5406</v>
      </c>
      <c r="H235" s="6">
        <v>2958</v>
      </c>
      <c r="I235" s="6">
        <v>2067</v>
      </c>
      <c r="J235" s="6">
        <v>430</v>
      </c>
      <c r="K235" s="6">
        <v>0</v>
      </c>
      <c r="L235" s="6">
        <v>0</v>
      </c>
      <c r="M235" s="6">
        <v>461</v>
      </c>
      <c r="N235" s="6">
        <v>240</v>
      </c>
      <c r="O235" s="6">
        <v>26</v>
      </c>
      <c r="P235" s="6">
        <v>214</v>
      </c>
      <c r="Q235" s="6">
        <v>25</v>
      </c>
      <c r="R235" s="6">
        <v>2183</v>
      </c>
      <c r="S235" s="6">
        <v>2151</v>
      </c>
      <c r="T235" s="6">
        <v>32</v>
      </c>
      <c r="U235" s="6">
        <v>0</v>
      </c>
      <c r="V235" s="6">
        <v>0</v>
      </c>
      <c r="W235" s="6"/>
      <c r="X235" s="6">
        <v>746</v>
      </c>
      <c r="Y235" s="6">
        <v>706.54262954228398</v>
      </c>
    </row>
    <row r="236" spans="4:25" x14ac:dyDescent="0.25">
      <c r="D236" s="1" t="s">
        <v>425</v>
      </c>
      <c r="E236" s="1" t="s">
        <v>426</v>
      </c>
      <c r="G236" s="6">
        <v>1471</v>
      </c>
      <c r="H236" s="6">
        <v>619</v>
      </c>
      <c r="I236" s="6">
        <v>120</v>
      </c>
      <c r="J236" s="6">
        <v>0</v>
      </c>
      <c r="K236" s="6">
        <v>488</v>
      </c>
      <c r="L236" s="6">
        <v>0</v>
      </c>
      <c r="M236" s="6">
        <v>11</v>
      </c>
      <c r="N236" s="6">
        <v>17</v>
      </c>
      <c r="O236" s="6">
        <v>17</v>
      </c>
      <c r="P236" s="6">
        <v>0</v>
      </c>
      <c r="Q236" s="6">
        <v>141</v>
      </c>
      <c r="R236" s="6">
        <v>694</v>
      </c>
      <c r="S236" s="6">
        <v>673</v>
      </c>
      <c r="T236" s="6">
        <v>21</v>
      </c>
      <c r="U236" s="6">
        <v>0</v>
      </c>
      <c r="V236" s="6">
        <v>0</v>
      </c>
      <c r="W236" s="6"/>
      <c r="X236" s="6">
        <v>169</v>
      </c>
      <c r="Y236" s="6">
        <v>205.3109220742333</v>
      </c>
    </row>
    <row r="237" spans="4:25" x14ac:dyDescent="0.25">
      <c r="D237" s="1" t="s">
        <v>427</v>
      </c>
      <c r="E237" s="1" t="s">
        <v>428</v>
      </c>
      <c r="G237" s="6">
        <v>7306</v>
      </c>
      <c r="H237" s="6">
        <v>3786</v>
      </c>
      <c r="I237" s="6">
        <v>2147</v>
      </c>
      <c r="J237" s="6">
        <v>83</v>
      </c>
      <c r="K237" s="6">
        <v>1175</v>
      </c>
      <c r="L237" s="6">
        <v>0</v>
      </c>
      <c r="M237" s="6">
        <v>381</v>
      </c>
      <c r="N237" s="6">
        <v>257</v>
      </c>
      <c r="O237" s="6">
        <v>257</v>
      </c>
      <c r="P237" s="6">
        <v>0</v>
      </c>
      <c r="Q237" s="6">
        <v>1389</v>
      </c>
      <c r="R237" s="6">
        <v>1874</v>
      </c>
      <c r="S237" s="6">
        <v>1759</v>
      </c>
      <c r="T237" s="6">
        <v>115</v>
      </c>
      <c r="U237" s="6">
        <v>0</v>
      </c>
      <c r="V237" s="6">
        <v>0</v>
      </c>
      <c r="W237" s="6"/>
      <c r="X237" s="6">
        <v>327</v>
      </c>
      <c r="Y237" s="6">
        <v>789.560986002052</v>
      </c>
    </row>
    <row r="238" spans="4:25" x14ac:dyDescent="0.25">
      <c r="D238" s="1" t="s">
        <v>429</v>
      </c>
      <c r="E238" s="1" t="s">
        <v>430</v>
      </c>
      <c r="G238" s="6">
        <v>7535</v>
      </c>
      <c r="H238" s="6">
        <v>3980</v>
      </c>
      <c r="I238" s="6">
        <v>1330</v>
      </c>
      <c r="J238" s="6">
        <v>366</v>
      </c>
      <c r="K238" s="6">
        <v>29</v>
      </c>
      <c r="L238" s="6">
        <v>223</v>
      </c>
      <c r="M238" s="6">
        <v>2032</v>
      </c>
      <c r="N238" s="6">
        <v>1230</v>
      </c>
      <c r="O238" s="6">
        <v>1062</v>
      </c>
      <c r="P238" s="6">
        <v>168</v>
      </c>
      <c r="Q238" s="6">
        <v>695</v>
      </c>
      <c r="R238" s="6">
        <v>1630</v>
      </c>
      <c r="S238" s="6">
        <v>1455</v>
      </c>
      <c r="T238" s="6">
        <v>85</v>
      </c>
      <c r="U238" s="6">
        <v>90</v>
      </c>
      <c r="V238" s="6">
        <v>0</v>
      </c>
      <c r="W238" s="6"/>
      <c r="X238" s="6">
        <v>962</v>
      </c>
      <c r="Y238" s="6">
        <v>1042.049714311464</v>
      </c>
    </row>
    <row r="239" spans="4:25" x14ac:dyDescent="0.25">
      <c r="D239" s="1" t="s">
        <v>431</v>
      </c>
      <c r="E239" s="1" t="s">
        <v>432</v>
      </c>
      <c r="G239" s="6">
        <v>11785</v>
      </c>
      <c r="H239" s="6">
        <v>4235</v>
      </c>
      <c r="I239" s="6">
        <v>3048</v>
      </c>
      <c r="J239" s="6">
        <v>207</v>
      </c>
      <c r="K239" s="6">
        <v>906</v>
      </c>
      <c r="L239" s="6">
        <v>74</v>
      </c>
      <c r="M239" s="6">
        <v>0</v>
      </c>
      <c r="N239" s="6">
        <v>4425</v>
      </c>
      <c r="O239" s="6">
        <v>2635</v>
      </c>
      <c r="P239" s="6">
        <v>1790</v>
      </c>
      <c r="Q239" s="6">
        <v>1386</v>
      </c>
      <c r="R239" s="6">
        <v>1739</v>
      </c>
      <c r="S239" s="6">
        <v>1674</v>
      </c>
      <c r="T239" s="6">
        <v>65</v>
      </c>
      <c r="U239" s="6">
        <v>0</v>
      </c>
      <c r="V239" s="6">
        <v>0</v>
      </c>
      <c r="W239" s="6"/>
      <c r="X239" s="6">
        <v>3816</v>
      </c>
      <c r="Y239" s="6">
        <v>1367.3498695589622</v>
      </c>
    </row>
    <row r="240" spans="4:25" x14ac:dyDescent="0.25">
      <c r="D240" s="1" t="s">
        <v>433</v>
      </c>
      <c r="E240" s="1" t="s">
        <v>434</v>
      </c>
      <c r="G240" s="6">
        <v>1821</v>
      </c>
      <c r="H240" s="6">
        <v>319</v>
      </c>
      <c r="I240" s="6">
        <v>61</v>
      </c>
      <c r="J240" s="6">
        <v>86</v>
      </c>
      <c r="K240" s="6">
        <v>0</v>
      </c>
      <c r="L240" s="6">
        <v>0</v>
      </c>
      <c r="M240" s="6">
        <v>172</v>
      </c>
      <c r="N240" s="6">
        <v>70</v>
      </c>
      <c r="O240" s="6">
        <v>70</v>
      </c>
      <c r="P240" s="6">
        <v>0</v>
      </c>
      <c r="Q240" s="6">
        <v>161</v>
      </c>
      <c r="R240" s="6">
        <v>1271</v>
      </c>
      <c r="S240" s="6">
        <v>1211</v>
      </c>
      <c r="T240" s="6">
        <v>24</v>
      </c>
      <c r="U240" s="6">
        <v>36</v>
      </c>
      <c r="V240" s="6">
        <v>0</v>
      </c>
      <c r="W240" s="6"/>
      <c r="X240" s="6">
        <v>282</v>
      </c>
      <c r="Y240" s="6">
        <v>344.26795903281993</v>
      </c>
    </row>
    <row r="241" spans="4:25" x14ac:dyDescent="0.25">
      <c r="D241" s="1" t="s">
        <v>435</v>
      </c>
      <c r="E241" s="1" t="s">
        <v>436</v>
      </c>
      <c r="G241" s="6">
        <v>687</v>
      </c>
      <c r="H241" s="6">
        <v>41</v>
      </c>
      <c r="I241" s="6">
        <v>36</v>
      </c>
      <c r="J241" s="6">
        <v>0</v>
      </c>
      <c r="K241" s="6">
        <v>0</v>
      </c>
      <c r="L241" s="6">
        <v>0</v>
      </c>
      <c r="M241" s="6">
        <v>5</v>
      </c>
      <c r="N241" s="6">
        <v>0</v>
      </c>
      <c r="O241" s="6">
        <v>0</v>
      </c>
      <c r="P241" s="6">
        <v>0</v>
      </c>
      <c r="Q241" s="6">
        <v>2</v>
      </c>
      <c r="R241" s="6">
        <v>644</v>
      </c>
      <c r="S241" s="6">
        <v>251</v>
      </c>
      <c r="T241" s="6">
        <v>18</v>
      </c>
      <c r="U241" s="6">
        <v>375</v>
      </c>
      <c r="V241" s="6">
        <v>0</v>
      </c>
      <c r="W241" s="6"/>
      <c r="X241" s="6">
        <v>6</v>
      </c>
      <c r="Y241" s="6">
        <v>81.167052205659019</v>
      </c>
    </row>
    <row r="242" spans="4:25" x14ac:dyDescent="0.25">
      <c r="D242" s="1" t="s">
        <v>437</v>
      </c>
      <c r="E242" s="1" t="s">
        <v>438</v>
      </c>
      <c r="G242" s="6">
        <v>929</v>
      </c>
      <c r="H242" s="6">
        <v>137</v>
      </c>
      <c r="I242" s="6">
        <v>0</v>
      </c>
      <c r="J242" s="6">
        <v>72</v>
      </c>
      <c r="K242" s="6">
        <v>65</v>
      </c>
      <c r="L242" s="6">
        <v>0</v>
      </c>
      <c r="M242" s="6">
        <v>0</v>
      </c>
      <c r="N242" s="6">
        <v>393</v>
      </c>
      <c r="O242" s="6">
        <v>302</v>
      </c>
      <c r="P242" s="6">
        <v>91</v>
      </c>
      <c r="Q242" s="6">
        <v>55</v>
      </c>
      <c r="R242" s="6">
        <v>344</v>
      </c>
      <c r="S242" s="6">
        <v>329</v>
      </c>
      <c r="T242" s="6">
        <v>15</v>
      </c>
      <c r="U242" s="6">
        <v>0</v>
      </c>
      <c r="V242" s="6">
        <v>0</v>
      </c>
      <c r="W242" s="6"/>
      <c r="X242" s="6">
        <v>6</v>
      </c>
      <c r="Y242" s="6">
        <v>184.99250872107129</v>
      </c>
    </row>
    <row r="243" spans="4:25" x14ac:dyDescent="0.25">
      <c r="D243" s="1" t="s">
        <v>439</v>
      </c>
      <c r="E243" s="1" t="s">
        <v>440</v>
      </c>
      <c r="G243" s="6">
        <v>713</v>
      </c>
      <c r="H243" s="6">
        <v>67</v>
      </c>
      <c r="I243" s="6">
        <v>0</v>
      </c>
      <c r="J243" s="6">
        <v>0</v>
      </c>
      <c r="K243" s="6">
        <v>0</v>
      </c>
      <c r="L243" s="6">
        <v>0</v>
      </c>
      <c r="M243" s="6">
        <v>67</v>
      </c>
      <c r="N243" s="6">
        <v>369</v>
      </c>
      <c r="O243" s="6">
        <v>354</v>
      </c>
      <c r="P243" s="6">
        <v>15</v>
      </c>
      <c r="Q243" s="6">
        <v>23</v>
      </c>
      <c r="R243" s="6">
        <v>254</v>
      </c>
      <c r="S243" s="6">
        <v>246</v>
      </c>
      <c r="T243" s="6">
        <v>8</v>
      </c>
      <c r="U243" s="6">
        <v>0</v>
      </c>
      <c r="V243" s="6">
        <v>0</v>
      </c>
      <c r="W243" s="6"/>
      <c r="X243" s="6">
        <v>215</v>
      </c>
      <c r="Y243" s="6">
        <v>113.0239746889682</v>
      </c>
    </row>
    <row r="244" spans="4:25" x14ac:dyDescent="0.25">
      <c r="D244" s="1" t="s">
        <v>441</v>
      </c>
      <c r="E244" s="1" t="s">
        <v>442</v>
      </c>
      <c r="G244" s="6">
        <v>1113</v>
      </c>
      <c r="H244" s="6">
        <v>1004</v>
      </c>
      <c r="I244" s="6">
        <v>451</v>
      </c>
      <c r="J244" s="6">
        <v>6</v>
      </c>
      <c r="K244" s="6">
        <v>0</v>
      </c>
      <c r="L244" s="6">
        <v>0</v>
      </c>
      <c r="M244" s="6">
        <v>547</v>
      </c>
      <c r="N244" s="6">
        <v>0</v>
      </c>
      <c r="O244" s="6">
        <v>0</v>
      </c>
      <c r="P244" s="6">
        <v>0</v>
      </c>
      <c r="Q244" s="6">
        <v>0</v>
      </c>
      <c r="R244" s="6">
        <v>109</v>
      </c>
      <c r="S244" s="6">
        <v>94</v>
      </c>
      <c r="T244" s="6">
        <v>15</v>
      </c>
      <c r="U244" s="6">
        <v>0</v>
      </c>
      <c r="V244" s="6">
        <v>0</v>
      </c>
      <c r="W244" s="6"/>
      <c r="X244" s="6">
        <v>491</v>
      </c>
      <c r="Y244" s="6">
        <v>111.63753997736951</v>
      </c>
    </row>
    <row r="245" spans="4:25" x14ac:dyDescent="0.25">
      <c r="D245" s="1" t="s">
        <v>443</v>
      </c>
      <c r="E245" s="1" t="s">
        <v>444</v>
      </c>
      <c r="G245" s="6">
        <v>599</v>
      </c>
      <c r="H245" s="6">
        <v>253</v>
      </c>
      <c r="I245" s="6">
        <v>19</v>
      </c>
      <c r="J245" s="6">
        <v>9</v>
      </c>
      <c r="K245" s="6">
        <v>136</v>
      </c>
      <c r="L245" s="6">
        <v>0</v>
      </c>
      <c r="M245" s="6">
        <v>89</v>
      </c>
      <c r="N245" s="6">
        <v>56</v>
      </c>
      <c r="O245" s="6">
        <v>56</v>
      </c>
      <c r="P245" s="6">
        <v>0</v>
      </c>
      <c r="Q245" s="6">
        <v>0</v>
      </c>
      <c r="R245" s="6">
        <v>290</v>
      </c>
      <c r="S245" s="6">
        <v>290</v>
      </c>
      <c r="T245" s="6">
        <v>0</v>
      </c>
      <c r="U245" s="6">
        <v>0</v>
      </c>
      <c r="V245" s="6">
        <v>0</v>
      </c>
      <c r="W245" s="6"/>
      <c r="X245" s="6">
        <v>106</v>
      </c>
      <c r="Y245" s="6">
        <v>101.04794970610189</v>
      </c>
    </row>
    <row r="246" spans="4:25" x14ac:dyDescent="0.25">
      <c r="D246" s="1" t="s">
        <v>445</v>
      </c>
      <c r="E246" s="1" t="s">
        <v>446</v>
      </c>
      <c r="G246" s="6">
        <v>8194</v>
      </c>
      <c r="H246" s="6">
        <v>4999</v>
      </c>
      <c r="I246" s="6">
        <v>3461</v>
      </c>
      <c r="J246" s="6">
        <v>23</v>
      </c>
      <c r="K246" s="6">
        <v>1257</v>
      </c>
      <c r="L246" s="6">
        <v>30</v>
      </c>
      <c r="M246" s="6">
        <v>228</v>
      </c>
      <c r="N246" s="6">
        <v>988</v>
      </c>
      <c r="O246" s="6">
        <v>378</v>
      </c>
      <c r="P246" s="6">
        <v>610</v>
      </c>
      <c r="Q246" s="6">
        <v>117</v>
      </c>
      <c r="R246" s="6">
        <v>2090</v>
      </c>
      <c r="S246" s="6">
        <v>1990</v>
      </c>
      <c r="T246" s="6">
        <v>100</v>
      </c>
      <c r="U246" s="6">
        <v>0</v>
      </c>
      <c r="V246" s="6">
        <v>0</v>
      </c>
      <c r="W246" s="6"/>
      <c r="X246" s="6">
        <v>708</v>
      </c>
      <c r="Y246" s="6">
        <v>1113.4702284305069</v>
      </c>
    </row>
    <row r="247" spans="4:25" x14ac:dyDescent="0.25">
      <c r="D247" s="1" t="s">
        <v>447</v>
      </c>
      <c r="E247" s="1" t="s">
        <v>448</v>
      </c>
      <c r="G247" s="6">
        <v>1845</v>
      </c>
      <c r="H247" s="6">
        <v>817</v>
      </c>
      <c r="I247" s="6">
        <v>7</v>
      </c>
      <c r="J247" s="6">
        <v>4</v>
      </c>
      <c r="K247" s="6">
        <v>580</v>
      </c>
      <c r="L247" s="6">
        <v>0</v>
      </c>
      <c r="M247" s="6">
        <v>226</v>
      </c>
      <c r="N247" s="6">
        <v>346</v>
      </c>
      <c r="O247" s="6">
        <v>346</v>
      </c>
      <c r="P247" s="6">
        <v>0</v>
      </c>
      <c r="Q247" s="6">
        <v>373</v>
      </c>
      <c r="R247" s="6">
        <v>309</v>
      </c>
      <c r="S247" s="6">
        <v>290</v>
      </c>
      <c r="T247" s="6">
        <v>19</v>
      </c>
      <c r="U247" s="6">
        <v>0</v>
      </c>
      <c r="V247" s="6">
        <v>77</v>
      </c>
      <c r="W247" s="6"/>
      <c r="X247" s="6">
        <v>259</v>
      </c>
      <c r="Y247" s="6">
        <v>189.86114533398802</v>
      </c>
    </row>
    <row r="248" spans="4:25" x14ac:dyDescent="0.25">
      <c r="D248" s="1" t="s">
        <v>449</v>
      </c>
      <c r="E248" s="1" t="s">
        <v>450</v>
      </c>
      <c r="G248" s="6">
        <v>185</v>
      </c>
      <c r="H248" s="6">
        <v>42</v>
      </c>
      <c r="I248" s="6">
        <v>6</v>
      </c>
      <c r="J248" s="6">
        <v>0</v>
      </c>
      <c r="K248" s="6">
        <v>12</v>
      </c>
      <c r="L248" s="6">
        <v>0</v>
      </c>
      <c r="M248" s="6">
        <v>24</v>
      </c>
      <c r="N248" s="6">
        <v>9</v>
      </c>
      <c r="O248" s="6">
        <v>9</v>
      </c>
      <c r="P248" s="6">
        <v>0</v>
      </c>
      <c r="Q248" s="6">
        <v>115</v>
      </c>
      <c r="R248" s="6">
        <v>19</v>
      </c>
      <c r="S248" s="6">
        <v>1</v>
      </c>
      <c r="T248" s="6">
        <v>18</v>
      </c>
      <c r="U248" s="6">
        <v>0</v>
      </c>
      <c r="V248" s="6">
        <v>0</v>
      </c>
      <c r="W248" s="6"/>
      <c r="X248" s="6">
        <v>12</v>
      </c>
      <c r="Y248" s="6">
        <v>63.791382730418384</v>
      </c>
    </row>
    <row r="249" spans="4:25" x14ac:dyDescent="0.25">
      <c r="D249" s="1" t="s">
        <v>451</v>
      </c>
      <c r="E249" s="1" t="s">
        <v>452</v>
      </c>
      <c r="G249" s="6">
        <v>5455</v>
      </c>
      <c r="H249" s="6">
        <v>2292</v>
      </c>
      <c r="I249" s="6">
        <v>1042</v>
      </c>
      <c r="J249" s="6">
        <v>61</v>
      </c>
      <c r="K249" s="6">
        <v>1020</v>
      </c>
      <c r="L249" s="6">
        <v>89</v>
      </c>
      <c r="M249" s="6">
        <v>80</v>
      </c>
      <c r="N249" s="6">
        <v>355</v>
      </c>
      <c r="O249" s="6">
        <v>315</v>
      </c>
      <c r="P249" s="6">
        <v>40</v>
      </c>
      <c r="Q249" s="6">
        <v>278</v>
      </c>
      <c r="R249" s="6">
        <v>2530</v>
      </c>
      <c r="S249" s="6">
        <v>2155</v>
      </c>
      <c r="T249" s="6">
        <v>0</v>
      </c>
      <c r="U249" s="6">
        <v>375</v>
      </c>
      <c r="V249" s="6">
        <v>0</v>
      </c>
      <c r="W249" s="6"/>
      <c r="X249" s="6">
        <v>15</v>
      </c>
      <c r="Y249" s="6">
        <v>712.61800933997097</v>
      </c>
    </row>
    <row r="250" spans="4:25" x14ac:dyDescent="0.25">
      <c r="D250" s="1" t="s">
        <v>453</v>
      </c>
      <c r="E250" s="1" t="s">
        <v>454</v>
      </c>
      <c r="G250" s="6">
        <v>1640</v>
      </c>
      <c r="H250" s="6">
        <v>578</v>
      </c>
      <c r="I250" s="6">
        <v>30</v>
      </c>
      <c r="J250" s="6">
        <v>0</v>
      </c>
      <c r="K250" s="6">
        <v>31</v>
      </c>
      <c r="L250" s="6">
        <v>55</v>
      </c>
      <c r="M250" s="6">
        <v>462</v>
      </c>
      <c r="N250" s="6">
        <v>339</v>
      </c>
      <c r="O250" s="6">
        <v>187</v>
      </c>
      <c r="P250" s="6">
        <v>152</v>
      </c>
      <c r="Q250" s="6">
        <v>257</v>
      </c>
      <c r="R250" s="6">
        <v>466</v>
      </c>
      <c r="S250" s="6">
        <v>466</v>
      </c>
      <c r="T250" s="6">
        <v>0</v>
      </c>
      <c r="U250" s="6">
        <v>0</v>
      </c>
      <c r="V250" s="6">
        <v>0</v>
      </c>
      <c r="W250" s="6"/>
      <c r="X250" s="6">
        <v>409</v>
      </c>
      <c r="Y250" s="6">
        <v>201.161240280138</v>
      </c>
    </row>
    <row r="251" spans="4:25" x14ac:dyDescent="0.25">
      <c r="D251" s="1" t="s">
        <v>455</v>
      </c>
      <c r="E251" s="1" t="s">
        <v>456</v>
      </c>
      <c r="G251" s="6">
        <v>1288</v>
      </c>
      <c r="H251" s="6">
        <v>457</v>
      </c>
      <c r="I251" s="6">
        <v>25</v>
      </c>
      <c r="J251" s="6">
        <v>0</v>
      </c>
      <c r="K251" s="6">
        <v>0</v>
      </c>
      <c r="L251" s="6">
        <v>0</v>
      </c>
      <c r="M251" s="6">
        <v>432</v>
      </c>
      <c r="N251" s="6">
        <v>165</v>
      </c>
      <c r="O251" s="6">
        <v>165</v>
      </c>
      <c r="P251" s="6">
        <v>0</v>
      </c>
      <c r="Q251" s="6">
        <v>20</v>
      </c>
      <c r="R251" s="6">
        <v>646</v>
      </c>
      <c r="S251" s="6">
        <v>609</v>
      </c>
      <c r="T251" s="6">
        <v>37</v>
      </c>
      <c r="U251" s="6">
        <v>0</v>
      </c>
      <c r="V251" s="6">
        <v>0</v>
      </c>
      <c r="W251" s="6"/>
      <c r="X251" s="6">
        <v>207</v>
      </c>
      <c r="Y251" s="6">
        <v>142.54469862392531</v>
      </c>
    </row>
    <row r="252" spans="4:25" x14ac:dyDescent="0.25">
      <c r="D252" s="1" t="s">
        <v>457</v>
      </c>
      <c r="E252" s="1" t="s">
        <v>458</v>
      </c>
      <c r="G252" s="6">
        <v>12156</v>
      </c>
      <c r="H252" s="6">
        <v>7003</v>
      </c>
      <c r="I252" s="6">
        <v>3405</v>
      </c>
      <c r="J252" s="6">
        <v>106</v>
      </c>
      <c r="K252" s="6">
        <v>2058</v>
      </c>
      <c r="L252" s="6">
        <v>191</v>
      </c>
      <c r="M252" s="6">
        <v>1243</v>
      </c>
      <c r="N252" s="6">
        <v>1964</v>
      </c>
      <c r="O252" s="6">
        <v>1964</v>
      </c>
      <c r="P252" s="6">
        <v>0</v>
      </c>
      <c r="Q252" s="6">
        <v>0</v>
      </c>
      <c r="R252" s="6">
        <v>3189</v>
      </c>
      <c r="S252" s="6">
        <v>3082</v>
      </c>
      <c r="T252" s="6">
        <v>107</v>
      </c>
      <c r="U252" s="6">
        <v>0</v>
      </c>
      <c r="V252" s="6">
        <v>215</v>
      </c>
      <c r="W252" s="6"/>
      <c r="X252" s="6">
        <v>1689</v>
      </c>
      <c r="Y252" s="6">
        <v>1992.9777288225</v>
      </c>
    </row>
    <row r="253" spans="4:25" x14ac:dyDescent="0.25">
      <c r="D253" s="1" t="s">
        <v>459</v>
      </c>
      <c r="E253" s="1" t="s">
        <v>460</v>
      </c>
      <c r="G253" s="6">
        <v>1215</v>
      </c>
      <c r="H253" s="6">
        <v>284</v>
      </c>
      <c r="I253" s="6">
        <v>85</v>
      </c>
      <c r="J253" s="6">
        <v>31</v>
      </c>
      <c r="K253" s="6">
        <v>9</v>
      </c>
      <c r="L253" s="6">
        <v>0</v>
      </c>
      <c r="M253" s="6">
        <v>159</v>
      </c>
      <c r="N253" s="6">
        <v>176</v>
      </c>
      <c r="O253" s="6">
        <v>16</v>
      </c>
      <c r="P253" s="6">
        <v>160</v>
      </c>
      <c r="Q253" s="6">
        <v>170</v>
      </c>
      <c r="R253" s="6">
        <v>585</v>
      </c>
      <c r="S253" s="6">
        <v>462</v>
      </c>
      <c r="T253" s="6">
        <v>11</v>
      </c>
      <c r="U253" s="6">
        <v>112</v>
      </c>
      <c r="V253" s="6">
        <v>0</v>
      </c>
      <c r="W253" s="6"/>
      <c r="X253" s="6">
        <v>106</v>
      </c>
      <c r="Y253" s="6">
        <v>167.93273433178538</v>
      </c>
    </row>
    <row r="254" spans="4:25" x14ac:dyDescent="0.25">
      <c r="D254" s="1" t="s">
        <v>461</v>
      </c>
      <c r="E254" s="1" t="s">
        <v>462</v>
      </c>
      <c r="G254" s="6">
        <v>1638</v>
      </c>
      <c r="H254" s="6">
        <v>748</v>
      </c>
      <c r="I254" s="6">
        <v>30</v>
      </c>
      <c r="J254" s="6">
        <v>335</v>
      </c>
      <c r="K254" s="6">
        <v>166</v>
      </c>
      <c r="L254" s="6">
        <v>0</v>
      </c>
      <c r="M254" s="6">
        <v>217</v>
      </c>
      <c r="N254" s="6">
        <v>187</v>
      </c>
      <c r="O254" s="6">
        <v>10</v>
      </c>
      <c r="P254" s="6">
        <v>177</v>
      </c>
      <c r="Q254" s="6">
        <v>73</v>
      </c>
      <c r="R254" s="6">
        <v>630</v>
      </c>
      <c r="S254" s="6">
        <v>572</v>
      </c>
      <c r="T254" s="6">
        <v>13</v>
      </c>
      <c r="U254" s="6">
        <v>45</v>
      </c>
      <c r="V254" s="6">
        <v>0</v>
      </c>
      <c r="W254" s="6"/>
      <c r="X254" s="6">
        <v>134</v>
      </c>
      <c r="Y254" s="6">
        <v>240.56808587293</v>
      </c>
    </row>
    <row r="255" spans="4:25" x14ac:dyDescent="0.25">
      <c r="D255" s="1" t="s">
        <v>463</v>
      </c>
      <c r="E255" s="1" t="s">
        <v>464</v>
      </c>
      <c r="G255" s="6">
        <v>547</v>
      </c>
      <c r="H255" s="6">
        <v>164</v>
      </c>
      <c r="I255" s="6">
        <v>4</v>
      </c>
      <c r="J255" s="6">
        <v>0</v>
      </c>
      <c r="K255" s="6">
        <v>150</v>
      </c>
      <c r="L255" s="6">
        <v>0</v>
      </c>
      <c r="M255" s="6">
        <v>10</v>
      </c>
      <c r="N255" s="6">
        <v>14</v>
      </c>
      <c r="O255" s="6">
        <v>14</v>
      </c>
      <c r="P255" s="6">
        <v>0</v>
      </c>
      <c r="Q255" s="6">
        <v>128</v>
      </c>
      <c r="R255" s="6">
        <v>241</v>
      </c>
      <c r="S255" s="6">
        <v>241</v>
      </c>
      <c r="T255" s="6">
        <v>0</v>
      </c>
      <c r="U255" s="6">
        <v>0</v>
      </c>
      <c r="V255" s="6">
        <v>17</v>
      </c>
      <c r="W255" s="6"/>
      <c r="X255" s="6">
        <v>266</v>
      </c>
      <c r="Y255" s="6">
        <v>103.7197588681682</v>
      </c>
    </row>
    <row r="256" spans="4:25" x14ac:dyDescent="0.25">
      <c r="D256" s="1" t="s">
        <v>465</v>
      </c>
      <c r="E256" s="1" t="s">
        <v>466</v>
      </c>
      <c r="G256" s="6">
        <v>1072</v>
      </c>
      <c r="H256" s="6">
        <v>695</v>
      </c>
      <c r="I256" s="6">
        <v>611</v>
      </c>
      <c r="J256" s="6">
        <v>0</v>
      </c>
      <c r="K256" s="6">
        <v>71</v>
      </c>
      <c r="L256" s="6">
        <v>0</v>
      </c>
      <c r="M256" s="6">
        <v>13</v>
      </c>
      <c r="N256" s="6">
        <v>0</v>
      </c>
      <c r="O256" s="6">
        <v>0</v>
      </c>
      <c r="P256" s="6">
        <v>0</v>
      </c>
      <c r="Q256" s="6">
        <v>92</v>
      </c>
      <c r="R256" s="6">
        <v>285</v>
      </c>
      <c r="S256" s="6">
        <v>274</v>
      </c>
      <c r="T256" s="6">
        <v>11</v>
      </c>
      <c r="U256" s="6">
        <v>0</v>
      </c>
      <c r="V256" s="6">
        <v>39</v>
      </c>
      <c r="W256" s="6"/>
      <c r="X256" s="6">
        <v>406</v>
      </c>
      <c r="Y256" s="6">
        <v>157.38155755171181</v>
      </c>
    </row>
    <row r="257" spans="2:25" x14ac:dyDescent="0.25">
      <c r="D257" s="1" t="s">
        <v>467</v>
      </c>
      <c r="E257" s="1" t="s">
        <v>468</v>
      </c>
      <c r="G257" s="6">
        <v>561</v>
      </c>
      <c r="H257" s="6">
        <v>153</v>
      </c>
      <c r="I257" s="6">
        <v>0</v>
      </c>
      <c r="J257" s="6">
        <v>0</v>
      </c>
      <c r="K257" s="6">
        <v>0</v>
      </c>
      <c r="L257" s="6">
        <v>0</v>
      </c>
      <c r="M257" s="6">
        <v>153</v>
      </c>
      <c r="N257" s="6">
        <v>9</v>
      </c>
      <c r="O257" s="6">
        <v>9</v>
      </c>
      <c r="P257" s="6">
        <v>0</v>
      </c>
      <c r="Q257" s="6">
        <v>0</v>
      </c>
      <c r="R257" s="6">
        <v>399</v>
      </c>
      <c r="S257" s="6">
        <v>362</v>
      </c>
      <c r="T257" s="6">
        <v>37</v>
      </c>
      <c r="U257" s="6">
        <v>0</v>
      </c>
      <c r="V257" s="6">
        <v>0</v>
      </c>
      <c r="W257" s="6"/>
      <c r="X257" s="6">
        <v>15</v>
      </c>
      <c r="Y257" s="6">
        <v>125.2444600146749</v>
      </c>
    </row>
    <row r="258" spans="2:25" x14ac:dyDescent="0.25">
      <c r="D258" s="1" t="s">
        <v>469</v>
      </c>
      <c r="E258" s="1" t="s">
        <v>470</v>
      </c>
      <c r="G258" s="6">
        <v>467</v>
      </c>
      <c r="H258" s="6">
        <v>65</v>
      </c>
      <c r="I258" s="6">
        <v>0</v>
      </c>
      <c r="J258" s="6">
        <v>0</v>
      </c>
      <c r="K258" s="6">
        <v>0</v>
      </c>
      <c r="L258" s="6">
        <v>0</v>
      </c>
      <c r="M258" s="6">
        <v>65</v>
      </c>
      <c r="N258" s="6">
        <v>0</v>
      </c>
      <c r="O258" s="6">
        <v>0</v>
      </c>
      <c r="P258" s="6">
        <v>0</v>
      </c>
      <c r="Q258" s="6">
        <v>61</v>
      </c>
      <c r="R258" s="6">
        <v>341</v>
      </c>
      <c r="S258" s="6">
        <v>325</v>
      </c>
      <c r="T258" s="6">
        <v>16</v>
      </c>
      <c r="U258" s="6">
        <v>0</v>
      </c>
      <c r="V258" s="6">
        <v>0</v>
      </c>
      <c r="W258" s="6"/>
      <c r="X258" s="6">
        <v>10</v>
      </c>
      <c r="Y258" s="6">
        <v>124.6943270906896</v>
      </c>
    </row>
    <row r="259" spans="2:25" x14ac:dyDescent="0.25">
      <c r="D259" s="1" t="s">
        <v>471</v>
      </c>
      <c r="E259" s="1" t="s">
        <v>472</v>
      </c>
      <c r="G259" s="6">
        <v>1636</v>
      </c>
      <c r="H259" s="6">
        <v>364</v>
      </c>
      <c r="I259" s="6">
        <v>135</v>
      </c>
      <c r="J259" s="6">
        <v>2</v>
      </c>
      <c r="K259" s="6">
        <v>31</v>
      </c>
      <c r="L259" s="6">
        <v>0</v>
      </c>
      <c r="M259" s="6">
        <v>196</v>
      </c>
      <c r="N259" s="6">
        <v>500</v>
      </c>
      <c r="O259" s="6">
        <v>500</v>
      </c>
      <c r="P259" s="6">
        <v>0</v>
      </c>
      <c r="Q259" s="6">
        <v>15</v>
      </c>
      <c r="R259" s="6">
        <v>757</v>
      </c>
      <c r="S259" s="6">
        <v>656</v>
      </c>
      <c r="T259" s="6">
        <v>75</v>
      </c>
      <c r="U259" s="6">
        <v>26</v>
      </c>
      <c r="V259" s="6">
        <v>0</v>
      </c>
      <c r="W259" s="6"/>
      <c r="X259" s="6">
        <v>44</v>
      </c>
      <c r="Y259" s="6">
        <v>271.3778793314529</v>
      </c>
    </row>
    <row r="260" spans="2:25" x14ac:dyDescent="0.25">
      <c r="D260" s="1" t="s">
        <v>473</v>
      </c>
      <c r="E260" s="1" t="s">
        <v>474</v>
      </c>
      <c r="G260" s="6">
        <v>3309</v>
      </c>
      <c r="H260" s="6">
        <v>1244</v>
      </c>
      <c r="I260" s="6">
        <v>601</v>
      </c>
      <c r="J260" s="6">
        <v>0</v>
      </c>
      <c r="K260" s="6">
        <v>560</v>
      </c>
      <c r="L260" s="6">
        <v>25</v>
      </c>
      <c r="M260" s="6">
        <v>58</v>
      </c>
      <c r="N260" s="6">
        <v>171</v>
      </c>
      <c r="O260" s="6">
        <v>171</v>
      </c>
      <c r="P260" s="6">
        <v>0</v>
      </c>
      <c r="Q260" s="6">
        <v>405</v>
      </c>
      <c r="R260" s="6">
        <v>1489</v>
      </c>
      <c r="S260" s="6">
        <v>1451</v>
      </c>
      <c r="T260" s="6">
        <v>38</v>
      </c>
      <c r="U260" s="6">
        <v>0</v>
      </c>
      <c r="V260" s="6">
        <v>0</v>
      </c>
      <c r="W260" s="6"/>
      <c r="X260" s="6">
        <v>130</v>
      </c>
      <c r="Y260" s="6">
        <v>517.45937688059598</v>
      </c>
    </row>
    <row r="261" spans="2:25" x14ac:dyDescent="0.25">
      <c r="C261" s="10" t="s">
        <v>809</v>
      </c>
      <c r="D261" s="10"/>
      <c r="E261" s="10"/>
      <c r="F261" s="10"/>
      <c r="G261" s="12">
        <v>410846</v>
      </c>
      <c r="H261" s="12">
        <v>242144</v>
      </c>
      <c r="I261" s="12">
        <v>109186.4</v>
      </c>
      <c r="J261" s="12">
        <v>9448.2999999999993</v>
      </c>
      <c r="K261" s="12">
        <v>33292.400000000001</v>
      </c>
      <c r="L261" s="12">
        <v>2047.7</v>
      </c>
      <c r="M261" s="12">
        <v>88169.400000000009</v>
      </c>
      <c r="N261" s="12">
        <v>73642</v>
      </c>
      <c r="O261" s="12">
        <v>57533</v>
      </c>
      <c r="P261" s="12">
        <v>16109</v>
      </c>
      <c r="Q261" s="12">
        <v>14580</v>
      </c>
      <c r="R261" s="12">
        <v>80481</v>
      </c>
      <c r="S261" s="12">
        <v>74015.700000000012</v>
      </c>
      <c r="T261" s="12">
        <v>5334.3</v>
      </c>
      <c r="U261" s="12">
        <v>1131</v>
      </c>
      <c r="V261" s="12">
        <v>410</v>
      </c>
      <c r="W261" s="12"/>
      <c r="X261" s="12">
        <v>57409</v>
      </c>
      <c r="Y261" s="12">
        <v>44576.794912472185</v>
      </c>
    </row>
    <row r="262" spans="2:25" x14ac:dyDescent="0.25">
      <c r="C262" s="1" t="s">
        <v>810</v>
      </c>
      <c r="D262" s="1" t="s">
        <v>475</v>
      </c>
      <c r="E262" s="1" t="s">
        <v>476</v>
      </c>
      <c r="G262" s="6">
        <v>1156</v>
      </c>
      <c r="H262" s="6">
        <v>384</v>
      </c>
      <c r="I262" s="209" t="s">
        <v>1027</v>
      </c>
      <c r="J262" s="209" t="s">
        <v>1027</v>
      </c>
      <c r="K262" s="209" t="s">
        <v>1027</v>
      </c>
      <c r="L262" s="209" t="s">
        <v>1027</v>
      </c>
      <c r="M262" s="209" t="s">
        <v>1027</v>
      </c>
      <c r="N262" s="6">
        <v>167</v>
      </c>
      <c r="O262" s="209" t="s">
        <v>1027</v>
      </c>
      <c r="P262" s="209" t="s">
        <v>1027</v>
      </c>
      <c r="Q262" s="6">
        <v>113</v>
      </c>
      <c r="R262" s="6">
        <v>492</v>
      </c>
      <c r="S262" s="209" t="s">
        <v>1027</v>
      </c>
      <c r="T262" s="209" t="s">
        <v>1027</v>
      </c>
      <c r="U262" s="209" t="s">
        <v>1027</v>
      </c>
      <c r="V262" s="6"/>
      <c r="W262" s="6"/>
      <c r="X262" s="6">
        <v>0</v>
      </c>
      <c r="Y262" s="6">
        <v>202.32370978290442</v>
      </c>
    </row>
    <row r="263" spans="2:25" x14ac:dyDescent="0.25">
      <c r="D263" s="1" t="s">
        <v>477</v>
      </c>
      <c r="E263" s="1" t="s">
        <v>478</v>
      </c>
      <c r="G263" s="6">
        <v>624</v>
      </c>
      <c r="H263" s="6">
        <v>202</v>
      </c>
      <c r="I263" s="209" t="s">
        <v>1027</v>
      </c>
      <c r="J263" s="209" t="s">
        <v>1027</v>
      </c>
      <c r="K263" s="209" t="s">
        <v>1027</v>
      </c>
      <c r="L263" s="209" t="s">
        <v>1027</v>
      </c>
      <c r="M263" s="209" t="s">
        <v>1027</v>
      </c>
      <c r="N263" s="6">
        <v>22</v>
      </c>
      <c r="O263" s="209" t="s">
        <v>1027</v>
      </c>
      <c r="P263" s="209" t="s">
        <v>1027</v>
      </c>
      <c r="Q263" s="6">
        <v>0</v>
      </c>
      <c r="R263" s="6">
        <v>400</v>
      </c>
      <c r="S263" s="209" t="s">
        <v>1027</v>
      </c>
      <c r="T263" s="209" t="s">
        <v>1027</v>
      </c>
      <c r="U263" s="209" t="s">
        <v>1027</v>
      </c>
      <c r="V263" s="6"/>
      <c r="W263" s="6"/>
      <c r="X263" s="6">
        <v>0</v>
      </c>
      <c r="Y263" s="6">
        <v>178.18763871910318</v>
      </c>
    </row>
    <row r="264" spans="2:25" x14ac:dyDescent="0.25">
      <c r="D264" s="1" t="s">
        <v>479</v>
      </c>
      <c r="E264" s="1" t="s">
        <v>480</v>
      </c>
      <c r="G264" s="6">
        <v>2038</v>
      </c>
      <c r="H264" s="6">
        <v>309</v>
      </c>
      <c r="I264" s="209" t="s">
        <v>1027</v>
      </c>
      <c r="J264" s="209" t="s">
        <v>1027</v>
      </c>
      <c r="K264" s="209" t="s">
        <v>1027</v>
      </c>
      <c r="L264" s="209" t="s">
        <v>1027</v>
      </c>
      <c r="M264" s="209" t="s">
        <v>1027</v>
      </c>
      <c r="N264" s="6">
        <v>622</v>
      </c>
      <c r="O264" s="209" t="s">
        <v>1027</v>
      </c>
      <c r="P264" s="209" t="s">
        <v>1027</v>
      </c>
      <c r="Q264" s="6">
        <v>123</v>
      </c>
      <c r="R264" s="6">
        <v>984</v>
      </c>
      <c r="S264" s="209" t="s">
        <v>1027</v>
      </c>
      <c r="T264" s="209" t="s">
        <v>1027</v>
      </c>
      <c r="U264" s="209" t="s">
        <v>1027</v>
      </c>
      <c r="V264" s="6"/>
      <c r="W264" s="6"/>
      <c r="X264" s="6">
        <v>198</v>
      </c>
      <c r="Y264" s="6">
        <v>364.39983708668302</v>
      </c>
    </row>
    <row r="265" spans="2:25" x14ac:dyDescent="0.25">
      <c r="D265" s="1" t="s">
        <v>481</v>
      </c>
      <c r="E265" s="1" t="s">
        <v>482</v>
      </c>
      <c r="G265" s="6">
        <v>432</v>
      </c>
      <c r="H265" s="6">
        <v>49</v>
      </c>
      <c r="I265" s="209" t="s">
        <v>1027</v>
      </c>
      <c r="J265" s="209" t="s">
        <v>1027</v>
      </c>
      <c r="K265" s="209" t="s">
        <v>1027</v>
      </c>
      <c r="L265" s="209" t="s">
        <v>1027</v>
      </c>
      <c r="M265" s="209" t="s">
        <v>1027</v>
      </c>
      <c r="N265" s="6">
        <v>24</v>
      </c>
      <c r="O265" s="209" t="s">
        <v>1027</v>
      </c>
      <c r="P265" s="209" t="s">
        <v>1027</v>
      </c>
      <c r="Q265" s="6">
        <v>12</v>
      </c>
      <c r="R265" s="6">
        <v>347</v>
      </c>
      <c r="S265" s="209" t="s">
        <v>1027</v>
      </c>
      <c r="T265" s="209" t="s">
        <v>1027</v>
      </c>
      <c r="U265" s="209" t="s">
        <v>1027</v>
      </c>
      <c r="V265" s="6"/>
      <c r="W265" s="6"/>
      <c r="X265" s="6">
        <v>0</v>
      </c>
      <c r="Y265" s="6">
        <v>81.214528954231994</v>
      </c>
    </row>
    <row r="266" spans="2:25" x14ac:dyDescent="0.25">
      <c r="D266" s="1" t="s">
        <v>483</v>
      </c>
      <c r="E266" s="1" t="s">
        <v>484</v>
      </c>
      <c r="G266" s="6">
        <v>3243</v>
      </c>
      <c r="H266" s="6">
        <v>1251</v>
      </c>
      <c r="I266" s="209" t="s">
        <v>1027</v>
      </c>
      <c r="J266" s="209" t="s">
        <v>1027</v>
      </c>
      <c r="K266" s="209" t="s">
        <v>1027</v>
      </c>
      <c r="L266" s="209" t="s">
        <v>1027</v>
      </c>
      <c r="M266" s="209" t="s">
        <v>1027</v>
      </c>
      <c r="N266" s="6">
        <v>244</v>
      </c>
      <c r="O266" s="209" t="s">
        <v>1027</v>
      </c>
      <c r="P266" s="209" t="s">
        <v>1027</v>
      </c>
      <c r="Q266" s="6">
        <v>393</v>
      </c>
      <c r="R266" s="6">
        <v>1355</v>
      </c>
      <c r="S266" s="209" t="s">
        <v>1027</v>
      </c>
      <c r="T266" s="209" t="s">
        <v>1027</v>
      </c>
      <c r="U266" s="209" t="s">
        <v>1027</v>
      </c>
      <c r="V266" s="6"/>
      <c r="W266" s="6"/>
      <c r="X266" s="6">
        <v>139</v>
      </c>
      <c r="Y266" s="6">
        <v>387.19692630005301</v>
      </c>
    </row>
    <row r="267" spans="2:25" x14ac:dyDescent="0.25">
      <c r="D267" s="1" t="s">
        <v>485</v>
      </c>
      <c r="E267" s="1" t="s">
        <v>486</v>
      </c>
      <c r="G267" s="6">
        <v>691</v>
      </c>
      <c r="H267" s="6">
        <v>106</v>
      </c>
      <c r="I267" s="209" t="s">
        <v>1027</v>
      </c>
      <c r="J267" s="209" t="s">
        <v>1027</v>
      </c>
      <c r="K267" s="209" t="s">
        <v>1027</v>
      </c>
      <c r="L267" s="209" t="s">
        <v>1027</v>
      </c>
      <c r="M267" s="209" t="s">
        <v>1027</v>
      </c>
      <c r="N267" s="6">
        <v>25</v>
      </c>
      <c r="O267" s="209" t="s">
        <v>1027</v>
      </c>
      <c r="P267" s="209" t="s">
        <v>1027</v>
      </c>
      <c r="Q267" s="6">
        <v>39</v>
      </c>
      <c r="R267" s="6">
        <v>521</v>
      </c>
      <c r="S267" s="209" t="s">
        <v>1027</v>
      </c>
      <c r="T267" s="209" t="s">
        <v>1027</v>
      </c>
      <c r="U267" s="209" t="s">
        <v>1027</v>
      </c>
      <c r="V267" s="6"/>
      <c r="W267" s="6"/>
      <c r="X267" s="6">
        <v>0</v>
      </c>
      <c r="Y267" s="6">
        <v>180.40419877161239</v>
      </c>
    </row>
    <row r="268" spans="2:25" x14ac:dyDescent="0.25">
      <c r="C268" s="10" t="s">
        <v>811</v>
      </c>
      <c r="D268" s="10"/>
      <c r="E268" s="10"/>
      <c r="F268" s="10"/>
      <c r="G268" s="12">
        <v>8184</v>
      </c>
      <c r="H268" s="12">
        <v>2301</v>
      </c>
      <c r="I268" s="12">
        <v>1111.11673377634</v>
      </c>
      <c r="J268" s="12">
        <v>130.76864207899999</v>
      </c>
      <c r="K268" s="12">
        <v>586.51609397001096</v>
      </c>
      <c r="L268" s="12">
        <v>37.424749882661004</v>
      </c>
      <c r="M268" s="12">
        <v>435.27378029198877</v>
      </c>
      <c r="N268" s="12">
        <v>1104</v>
      </c>
      <c r="O268" s="12">
        <v>744.25898388146607</v>
      </c>
      <c r="P268" s="12">
        <v>359.74101611853439</v>
      </c>
      <c r="Q268" s="12">
        <v>680</v>
      </c>
      <c r="R268" s="12">
        <v>4099</v>
      </c>
      <c r="S268" s="12">
        <v>3895.8774077495254</v>
      </c>
      <c r="T268" s="12">
        <v>127.56634255432931</v>
      </c>
      <c r="U268" s="12">
        <v>75.503626817054794</v>
      </c>
      <c r="V268" s="12"/>
      <c r="W268" s="12"/>
      <c r="X268" s="12">
        <v>337</v>
      </c>
      <c r="Y268" s="12">
        <v>1393.7268396145878</v>
      </c>
    </row>
    <row r="269" spans="2:25" x14ac:dyDescent="0.25">
      <c r="B269" s="7" t="s">
        <v>731</v>
      </c>
      <c r="C269" s="7"/>
      <c r="D269" s="7"/>
      <c r="E269" s="7"/>
      <c r="F269" s="7"/>
      <c r="G269" s="9">
        <v>419030</v>
      </c>
      <c r="H269" s="9">
        <v>244445</v>
      </c>
      <c r="I269" s="9">
        <v>110297.51673377634</v>
      </c>
      <c r="J269" s="9">
        <v>9579.0686420789989</v>
      </c>
      <c r="K269" s="9">
        <v>33878.916093970016</v>
      </c>
      <c r="L269" s="9">
        <v>2085.1247498826606</v>
      </c>
      <c r="M269" s="9">
        <v>88604.673780291982</v>
      </c>
      <c r="N269" s="9">
        <v>74746</v>
      </c>
      <c r="O269" s="9">
        <v>58277.258983881475</v>
      </c>
      <c r="P269" s="9">
        <v>16468.741016118536</v>
      </c>
      <c r="Q269" s="9">
        <v>15260</v>
      </c>
      <c r="R269" s="9">
        <v>84580</v>
      </c>
      <c r="S269" s="9">
        <v>77911.577407749544</v>
      </c>
      <c r="T269" s="9">
        <v>5461.86634255433</v>
      </c>
      <c r="U269" s="9">
        <v>1206.503626817055</v>
      </c>
      <c r="V269" s="9">
        <v>410</v>
      </c>
      <c r="W269" s="9"/>
      <c r="X269" s="9">
        <v>57746</v>
      </c>
      <c r="Y269" s="9">
        <v>45970.521752086774</v>
      </c>
    </row>
    <row r="270" spans="2:25" x14ac:dyDescent="0.25">
      <c r="B270" s="1" t="s">
        <v>487</v>
      </c>
      <c r="C270" s="1" t="s">
        <v>808</v>
      </c>
      <c r="D270" s="1" t="s">
        <v>488</v>
      </c>
      <c r="E270" s="1" t="s">
        <v>489</v>
      </c>
      <c r="G270" s="6">
        <v>5454</v>
      </c>
      <c r="H270" s="6">
        <v>3213</v>
      </c>
      <c r="I270" s="6">
        <v>2742</v>
      </c>
      <c r="J270" s="6">
        <v>18</v>
      </c>
      <c r="K270" s="6">
        <v>453</v>
      </c>
      <c r="L270" s="6">
        <v>0</v>
      </c>
      <c r="M270" s="6">
        <v>0</v>
      </c>
      <c r="N270" s="6">
        <v>72</v>
      </c>
      <c r="O270" s="6">
        <v>72</v>
      </c>
      <c r="P270" s="6">
        <v>0</v>
      </c>
      <c r="Q270" s="6">
        <v>66</v>
      </c>
      <c r="R270" s="6">
        <v>2103</v>
      </c>
      <c r="S270" s="6">
        <v>2060</v>
      </c>
      <c r="T270" s="6">
        <v>43</v>
      </c>
      <c r="U270" s="6">
        <v>0</v>
      </c>
      <c r="V270" s="6">
        <v>0</v>
      </c>
      <c r="W270" s="6"/>
      <c r="X270" s="6">
        <v>72</v>
      </c>
      <c r="Y270" s="6">
        <v>885.50012849251902</v>
      </c>
    </row>
    <row r="271" spans="2:25" x14ac:dyDescent="0.25">
      <c r="D271" s="1" t="s">
        <v>490</v>
      </c>
      <c r="E271" s="1" t="s">
        <v>491</v>
      </c>
      <c r="G271" s="6">
        <v>1221</v>
      </c>
      <c r="H271" s="6">
        <v>637</v>
      </c>
      <c r="I271" s="6">
        <v>0</v>
      </c>
      <c r="J271" s="6">
        <v>10</v>
      </c>
      <c r="K271" s="6">
        <v>627</v>
      </c>
      <c r="L271" s="6">
        <v>0</v>
      </c>
      <c r="M271" s="6">
        <v>0</v>
      </c>
      <c r="N271" s="6">
        <v>65</v>
      </c>
      <c r="O271" s="6">
        <v>65</v>
      </c>
      <c r="P271" s="6">
        <v>0</v>
      </c>
      <c r="Q271" s="6">
        <v>82</v>
      </c>
      <c r="R271" s="6">
        <v>437</v>
      </c>
      <c r="S271" s="6">
        <v>424</v>
      </c>
      <c r="T271" s="6">
        <v>13</v>
      </c>
      <c r="U271" s="6">
        <v>0</v>
      </c>
      <c r="V271" s="6">
        <v>0</v>
      </c>
      <c r="W271" s="6"/>
      <c r="X271" s="6">
        <v>2</v>
      </c>
      <c r="Y271" s="6">
        <v>192.37981966931298</v>
      </c>
    </row>
    <row r="272" spans="2:25" x14ac:dyDescent="0.25">
      <c r="D272" s="1" t="s">
        <v>492</v>
      </c>
      <c r="E272" s="1" t="s">
        <v>493</v>
      </c>
      <c r="G272" s="6">
        <v>1131</v>
      </c>
      <c r="H272" s="6">
        <v>274</v>
      </c>
      <c r="I272" s="6">
        <v>0</v>
      </c>
      <c r="J272" s="6">
        <v>0</v>
      </c>
      <c r="K272" s="6">
        <v>171</v>
      </c>
      <c r="L272" s="6">
        <v>0</v>
      </c>
      <c r="M272" s="6">
        <v>103</v>
      </c>
      <c r="N272" s="6">
        <v>0</v>
      </c>
      <c r="O272" s="6">
        <v>0</v>
      </c>
      <c r="P272" s="6">
        <v>0</v>
      </c>
      <c r="Q272" s="6">
        <v>31</v>
      </c>
      <c r="R272" s="6">
        <v>826</v>
      </c>
      <c r="S272" s="6">
        <v>802</v>
      </c>
      <c r="T272" s="6">
        <v>24</v>
      </c>
      <c r="U272" s="6">
        <v>0</v>
      </c>
      <c r="V272" s="6">
        <v>10</v>
      </c>
      <c r="W272" s="6"/>
      <c r="X272" s="6">
        <v>76</v>
      </c>
      <c r="Y272" s="6">
        <v>227.87754393419698</v>
      </c>
    </row>
    <row r="273" spans="3:25" x14ac:dyDescent="0.25">
      <c r="D273" s="1" t="s">
        <v>494</v>
      </c>
      <c r="E273" s="1" t="s">
        <v>495</v>
      </c>
      <c r="G273" s="6">
        <v>19286</v>
      </c>
      <c r="H273" s="6">
        <v>6825</v>
      </c>
      <c r="I273" s="6">
        <v>3677</v>
      </c>
      <c r="J273" s="6">
        <v>350</v>
      </c>
      <c r="K273" s="6">
        <v>1012</v>
      </c>
      <c r="L273" s="6">
        <v>0</v>
      </c>
      <c r="M273" s="6">
        <v>1786</v>
      </c>
      <c r="N273" s="6">
        <v>2710</v>
      </c>
      <c r="O273" s="6">
        <v>1503</v>
      </c>
      <c r="P273" s="6">
        <v>1207</v>
      </c>
      <c r="Q273" s="6">
        <v>4970</v>
      </c>
      <c r="R273" s="6">
        <v>4781</v>
      </c>
      <c r="S273" s="6">
        <v>4724</v>
      </c>
      <c r="T273" s="6">
        <v>57</v>
      </c>
      <c r="U273" s="6">
        <v>0</v>
      </c>
      <c r="V273" s="6">
        <v>0</v>
      </c>
      <c r="W273" s="6"/>
      <c r="X273" s="6">
        <v>2678</v>
      </c>
      <c r="Y273" s="6">
        <v>1808.7471252564201</v>
      </c>
    </row>
    <row r="274" spans="3:25" x14ac:dyDescent="0.25">
      <c r="D274" s="1" t="s">
        <v>496</v>
      </c>
      <c r="E274" s="1" t="s">
        <v>497</v>
      </c>
      <c r="G274" s="6">
        <v>892</v>
      </c>
      <c r="H274" s="6">
        <v>543</v>
      </c>
      <c r="I274" s="6">
        <v>194</v>
      </c>
      <c r="J274" s="6">
        <v>30</v>
      </c>
      <c r="K274" s="6">
        <v>77</v>
      </c>
      <c r="L274" s="6">
        <v>0</v>
      </c>
      <c r="M274" s="6">
        <v>242</v>
      </c>
      <c r="N274" s="6">
        <v>57</v>
      </c>
      <c r="O274" s="6">
        <v>57</v>
      </c>
      <c r="P274" s="6">
        <v>0</v>
      </c>
      <c r="Q274" s="6">
        <v>29</v>
      </c>
      <c r="R274" s="6">
        <v>263</v>
      </c>
      <c r="S274" s="6">
        <v>250</v>
      </c>
      <c r="T274" s="6">
        <v>13</v>
      </c>
      <c r="U274" s="6">
        <v>0</v>
      </c>
      <c r="V274" s="6">
        <v>0</v>
      </c>
      <c r="W274" s="6"/>
      <c r="X274" s="6">
        <v>262</v>
      </c>
      <c r="Y274" s="6">
        <v>239.643532693004</v>
      </c>
    </row>
    <row r="275" spans="3:25" x14ac:dyDescent="0.25">
      <c r="D275" s="1" t="s">
        <v>498</v>
      </c>
      <c r="E275" s="1" t="s">
        <v>499</v>
      </c>
      <c r="G275" s="6">
        <v>3390</v>
      </c>
      <c r="H275" s="6">
        <v>1684</v>
      </c>
      <c r="I275" s="6">
        <v>1146</v>
      </c>
      <c r="J275" s="6">
        <v>12</v>
      </c>
      <c r="K275" s="6">
        <v>525</v>
      </c>
      <c r="L275" s="6">
        <v>1</v>
      </c>
      <c r="M275" s="6">
        <v>0</v>
      </c>
      <c r="N275" s="6">
        <v>94</v>
      </c>
      <c r="O275" s="6">
        <v>94</v>
      </c>
      <c r="P275" s="6">
        <v>0</v>
      </c>
      <c r="Q275" s="6">
        <v>144</v>
      </c>
      <c r="R275" s="6">
        <v>1468</v>
      </c>
      <c r="S275" s="6">
        <v>1432</v>
      </c>
      <c r="T275" s="6">
        <v>36</v>
      </c>
      <c r="U275" s="6">
        <v>0</v>
      </c>
      <c r="V275" s="6">
        <v>1</v>
      </c>
      <c r="W275" s="6"/>
      <c r="X275" s="6">
        <v>385</v>
      </c>
      <c r="Y275" s="6">
        <v>636.62541969721508</v>
      </c>
    </row>
    <row r="276" spans="3:25" x14ac:dyDescent="0.25">
      <c r="D276" s="1" t="s">
        <v>500</v>
      </c>
      <c r="E276" s="1" t="s">
        <v>501</v>
      </c>
      <c r="G276" s="6">
        <v>3235</v>
      </c>
      <c r="H276" s="6">
        <v>1734</v>
      </c>
      <c r="I276" s="6">
        <v>1177</v>
      </c>
      <c r="J276" s="6">
        <v>282</v>
      </c>
      <c r="K276" s="6">
        <v>0</v>
      </c>
      <c r="L276" s="6">
        <v>0</v>
      </c>
      <c r="M276" s="6">
        <v>275</v>
      </c>
      <c r="N276" s="6">
        <v>11</v>
      </c>
      <c r="O276" s="6">
        <v>11</v>
      </c>
      <c r="P276" s="6">
        <v>0</v>
      </c>
      <c r="Q276" s="6">
        <v>59</v>
      </c>
      <c r="R276" s="6">
        <v>1431</v>
      </c>
      <c r="S276" s="6">
        <v>1410</v>
      </c>
      <c r="T276" s="6">
        <v>21</v>
      </c>
      <c r="U276" s="6">
        <v>0</v>
      </c>
      <c r="V276" s="6">
        <v>0</v>
      </c>
      <c r="W276" s="6"/>
      <c r="X276" s="6">
        <v>1216</v>
      </c>
      <c r="Y276" s="6">
        <v>428.14259558501095</v>
      </c>
    </row>
    <row r="277" spans="3:25" x14ac:dyDescent="0.25">
      <c r="D277" s="1" t="s">
        <v>502</v>
      </c>
      <c r="E277" s="1" t="s">
        <v>503</v>
      </c>
      <c r="G277" s="6">
        <v>10863</v>
      </c>
      <c r="H277" s="6">
        <v>7417</v>
      </c>
      <c r="I277" s="6">
        <v>6870</v>
      </c>
      <c r="J277" s="6">
        <v>414</v>
      </c>
      <c r="K277" s="6">
        <v>107</v>
      </c>
      <c r="L277" s="6">
        <v>0</v>
      </c>
      <c r="M277" s="6">
        <v>26</v>
      </c>
      <c r="N277" s="6">
        <v>356</v>
      </c>
      <c r="O277" s="6">
        <v>353</v>
      </c>
      <c r="P277" s="6">
        <v>3</v>
      </c>
      <c r="Q277" s="6">
        <v>263</v>
      </c>
      <c r="R277" s="6">
        <v>2827</v>
      </c>
      <c r="S277" s="6">
        <v>2684</v>
      </c>
      <c r="T277" s="6">
        <v>143</v>
      </c>
      <c r="U277" s="6">
        <v>0</v>
      </c>
      <c r="V277" s="6">
        <v>120</v>
      </c>
      <c r="W277" s="6"/>
      <c r="X277" s="6">
        <v>1391</v>
      </c>
      <c r="Y277" s="6">
        <v>1224.1892469267821</v>
      </c>
    </row>
    <row r="278" spans="3:25" x14ac:dyDescent="0.25">
      <c r="D278" s="1" t="s">
        <v>504</v>
      </c>
      <c r="E278" s="1" t="s">
        <v>505</v>
      </c>
      <c r="G278" s="6">
        <v>8703</v>
      </c>
      <c r="H278" s="6">
        <v>3929</v>
      </c>
      <c r="I278" s="6">
        <v>922</v>
      </c>
      <c r="J278" s="6">
        <v>42</v>
      </c>
      <c r="K278" s="6">
        <v>2742</v>
      </c>
      <c r="L278" s="6">
        <v>0</v>
      </c>
      <c r="M278" s="6">
        <v>223</v>
      </c>
      <c r="N278" s="6">
        <v>2345</v>
      </c>
      <c r="O278" s="6">
        <v>1445</v>
      </c>
      <c r="P278" s="6">
        <v>900</v>
      </c>
      <c r="Q278" s="6">
        <v>712</v>
      </c>
      <c r="R278" s="6">
        <v>1717</v>
      </c>
      <c r="S278" s="6">
        <v>1587</v>
      </c>
      <c r="T278" s="6">
        <v>86</v>
      </c>
      <c r="U278" s="6">
        <v>44</v>
      </c>
      <c r="V278" s="6">
        <v>0</v>
      </c>
      <c r="W278" s="6"/>
      <c r="X278" s="6">
        <v>1107</v>
      </c>
      <c r="Y278" s="6">
        <v>1101.826385720608</v>
      </c>
    </row>
    <row r="279" spans="3:25" x14ac:dyDescent="0.25">
      <c r="D279" s="1" t="s">
        <v>506</v>
      </c>
      <c r="E279" s="1" t="s">
        <v>507</v>
      </c>
      <c r="G279" s="6">
        <v>2764</v>
      </c>
      <c r="H279" s="6">
        <v>1443</v>
      </c>
      <c r="I279" s="6">
        <v>545</v>
      </c>
      <c r="J279" s="6">
        <v>35</v>
      </c>
      <c r="K279" s="6">
        <v>371</v>
      </c>
      <c r="L279" s="6">
        <v>2</v>
      </c>
      <c r="M279" s="6">
        <v>490</v>
      </c>
      <c r="N279" s="6">
        <v>0</v>
      </c>
      <c r="O279" s="6">
        <v>0</v>
      </c>
      <c r="P279" s="6">
        <v>0</v>
      </c>
      <c r="Q279" s="6">
        <v>387</v>
      </c>
      <c r="R279" s="6">
        <v>934</v>
      </c>
      <c r="S279" s="6">
        <v>681</v>
      </c>
      <c r="T279" s="6">
        <v>21</v>
      </c>
      <c r="U279" s="6">
        <v>232</v>
      </c>
      <c r="V279" s="6">
        <v>0</v>
      </c>
      <c r="W279" s="6"/>
      <c r="X279" s="6">
        <v>258</v>
      </c>
      <c r="Y279" s="6">
        <v>373.86413490588399</v>
      </c>
    </row>
    <row r="280" spans="3:25" x14ac:dyDescent="0.25">
      <c r="D280" s="1" t="s">
        <v>508</v>
      </c>
      <c r="E280" s="1" t="s">
        <v>509</v>
      </c>
      <c r="G280" s="6">
        <v>1740</v>
      </c>
      <c r="H280" s="6">
        <v>202</v>
      </c>
      <c r="I280" s="6">
        <v>72.400000000000006</v>
      </c>
      <c r="J280" s="6">
        <v>0</v>
      </c>
      <c r="K280" s="6">
        <v>111.6</v>
      </c>
      <c r="L280" s="6">
        <v>0</v>
      </c>
      <c r="M280" s="6">
        <v>18.100000000000001</v>
      </c>
      <c r="N280" s="6">
        <v>44</v>
      </c>
      <c r="O280" s="6">
        <v>44</v>
      </c>
      <c r="P280" s="6">
        <v>0</v>
      </c>
      <c r="Q280" s="6">
        <v>759</v>
      </c>
      <c r="R280" s="6">
        <v>735</v>
      </c>
      <c r="S280" s="6">
        <v>474.4</v>
      </c>
      <c r="T280" s="6">
        <v>0</v>
      </c>
      <c r="U280" s="6">
        <v>260.60000000000002</v>
      </c>
      <c r="V280" s="6">
        <v>0</v>
      </c>
      <c r="W280" s="6"/>
      <c r="X280" s="6">
        <v>911</v>
      </c>
      <c r="Y280" s="6">
        <v>187.46168572468898</v>
      </c>
    </row>
    <row r="281" spans="3:25" x14ac:dyDescent="0.25">
      <c r="D281" s="1" t="s">
        <v>510</v>
      </c>
      <c r="E281" s="1" t="s">
        <v>511</v>
      </c>
      <c r="G281" s="6">
        <v>1813</v>
      </c>
      <c r="H281" s="6">
        <v>933</v>
      </c>
      <c r="I281" s="6">
        <v>569</v>
      </c>
      <c r="J281" s="6">
        <v>21</v>
      </c>
      <c r="K281" s="6">
        <v>343</v>
      </c>
      <c r="L281" s="6">
        <v>0</v>
      </c>
      <c r="M281" s="6">
        <v>0</v>
      </c>
      <c r="N281" s="6">
        <v>0</v>
      </c>
      <c r="O281" s="6">
        <v>0</v>
      </c>
      <c r="P281" s="6">
        <v>0</v>
      </c>
      <c r="Q281" s="6">
        <v>2</v>
      </c>
      <c r="R281" s="6">
        <v>878</v>
      </c>
      <c r="S281" s="6">
        <v>856</v>
      </c>
      <c r="T281" s="6">
        <v>22</v>
      </c>
      <c r="U281" s="6">
        <v>0</v>
      </c>
      <c r="V281" s="6">
        <v>0</v>
      </c>
      <c r="W281" s="6"/>
      <c r="X281" s="6">
        <v>93</v>
      </c>
      <c r="Y281" s="6">
        <v>294.58549061551298</v>
      </c>
    </row>
    <row r="282" spans="3:25" x14ac:dyDescent="0.25">
      <c r="D282" s="1" t="s">
        <v>512</v>
      </c>
      <c r="E282" s="1" t="s">
        <v>513</v>
      </c>
      <c r="G282" s="6">
        <v>744</v>
      </c>
      <c r="H282" s="6">
        <v>240</v>
      </c>
      <c r="I282" s="6">
        <v>0</v>
      </c>
      <c r="J282" s="6">
        <v>0</v>
      </c>
      <c r="K282" s="6">
        <v>155</v>
      </c>
      <c r="L282" s="6">
        <v>85</v>
      </c>
      <c r="M282" s="6">
        <v>0</v>
      </c>
      <c r="N282" s="6">
        <v>18</v>
      </c>
      <c r="O282" s="6">
        <v>18</v>
      </c>
      <c r="P282" s="6">
        <v>0</v>
      </c>
      <c r="Q282" s="6">
        <v>48</v>
      </c>
      <c r="R282" s="6">
        <v>438</v>
      </c>
      <c r="S282" s="6">
        <v>427</v>
      </c>
      <c r="T282" s="6">
        <v>11</v>
      </c>
      <c r="U282" s="6">
        <v>0</v>
      </c>
      <c r="V282" s="6">
        <v>0</v>
      </c>
      <c r="W282" s="6"/>
      <c r="X282" s="6">
        <v>44</v>
      </c>
      <c r="Y282" s="6">
        <v>130.9377082891032</v>
      </c>
    </row>
    <row r="283" spans="3:25" x14ac:dyDescent="0.25">
      <c r="D283" s="1" t="s">
        <v>514</v>
      </c>
      <c r="E283" s="1" t="s">
        <v>515</v>
      </c>
      <c r="G283" s="6">
        <v>2814</v>
      </c>
      <c r="H283" s="6">
        <v>1027</v>
      </c>
      <c r="I283" s="6">
        <v>543</v>
      </c>
      <c r="J283" s="6">
        <v>41</v>
      </c>
      <c r="K283" s="6">
        <v>436</v>
      </c>
      <c r="L283" s="6">
        <v>0</v>
      </c>
      <c r="M283" s="6">
        <v>7</v>
      </c>
      <c r="N283" s="6">
        <v>612</v>
      </c>
      <c r="O283" s="6">
        <v>533</v>
      </c>
      <c r="P283" s="6">
        <v>79</v>
      </c>
      <c r="Q283" s="6">
        <v>287</v>
      </c>
      <c r="R283" s="6">
        <v>888</v>
      </c>
      <c r="S283" s="6">
        <v>855</v>
      </c>
      <c r="T283" s="6">
        <v>33</v>
      </c>
      <c r="U283" s="6">
        <v>0</v>
      </c>
      <c r="V283" s="6">
        <v>207</v>
      </c>
      <c r="W283" s="6"/>
      <c r="X283" s="6">
        <v>66</v>
      </c>
      <c r="Y283" s="6">
        <v>418.68929040638801</v>
      </c>
    </row>
    <row r="284" spans="3:25" x14ac:dyDescent="0.25">
      <c r="D284" s="1" t="s">
        <v>516</v>
      </c>
      <c r="E284" s="1" t="s">
        <v>517</v>
      </c>
      <c r="G284" s="6">
        <v>754</v>
      </c>
      <c r="H284" s="6">
        <v>289</v>
      </c>
      <c r="I284" s="6">
        <v>184</v>
      </c>
      <c r="J284" s="6">
        <v>0</v>
      </c>
      <c r="K284" s="6">
        <v>0</v>
      </c>
      <c r="L284" s="6">
        <v>0</v>
      </c>
      <c r="M284" s="6">
        <v>105</v>
      </c>
      <c r="N284" s="6">
        <v>52</v>
      </c>
      <c r="O284" s="6">
        <v>52</v>
      </c>
      <c r="P284" s="6">
        <v>0</v>
      </c>
      <c r="Q284" s="6">
        <v>0</v>
      </c>
      <c r="R284" s="6">
        <v>413</v>
      </c>
      <c r="S284" s="6">
        <v>403</v>
      </c>
      <c r="T284" s="6">
        <v>10</v>
      </c>
      <c r="U284" s="6">
        <v>0</v>
      </c>
      <c r="V284" s="6">
        <v>0</v>
      </c>
      <c r="W284" s="6"/>
      <c r="X284" s="6">
        <v>63</v>
      </c>
      <c r="Y284" s="6">
        <v>127.84099357158779</v>
      </c>
    </row>
    <row r="285" spans="3:25" x14ac:dyDescent="0.25">
      <c r="D285" s="1" t="s">
        <v>518</v>
      </c>
      <c r="E285" s="1" t="s">
        <v>519</v>
      </c>
      <c r="G285" s="6">
        <v>954</v>
      </c>
      <c r="H285" s="6">
        <v>213</v>
      </c>
      <c r="I285" s="6">
        <v>0</v>
      </c>
      <c r="J285" s="6">
        <v>0</v>
      </c>
      <c r="K285" s="6">
        <v>100</v>
      </c>
      <c r="L285" s="6">
        <v>113</v>
      </c>
      <c r="M285" s="6">
        <v>0</v>
      </c>
      <c r="N285" s="6">
        <v>188</v>
      </c>
      <c r="O285" s="6">
        <v>188</v>
      </c>
      <c r="P285" s="6">
        <v>0</v>
      </c>
      <c r="Q285" s="6">
        <v>100</v>
      </c>
      <c r="R285" s="6">
        <v>453</v>
      </c>
      <c r="S285" s="6">
        <v>439</v>
      </c>
      <c r="T285" s="6">
        <v>14</v>
      </c>
      <c r="U285" s="6">
        <v>0</v>
      </c>
      <c r="V285" s="6">
        <v>0</v>
      </c>
      <c r="W285" s="6"/>
      <c r="X285" s="6">
        <v>70</v>
      </c>
      <c r="Y285" s="6">
        <v>157.5382600601117</v>
      </c>
    </row>
    <row r="286" spans="3:25" x14ac:dyDescent="0.25">
      <c r="D286" s="1" t="s">
        <v>520</v>
      </c>
      <c r="E286" s="1" t="s">
        <v>521</v>
      </c>
      <c r="G286" s="6">
        <v>1139</v>
      </c>
      <c r="H286" s="6">
        <v>281</v>
      </c>
      <c r="I286" s="6">
        <v>0</v>
      </c>
      <c r="J286" s="6">
        <v>8</v>
      </c>
      <c r="K286" s="6">
        <v>53</v>
      </c>
      <c r="L286" s="6">
        <v>0</v>
      </c>
      <c r="M286" s="6">
        <v>220</v>
      </c>
      <c r="N286" s="6">
        <v>113</v>
      </c>
      <c r="O286" s="6">
        <v>100</v>
      </c>
      <c r="P286" s="6">
        <v>13</v>
      </c>
      <c r="Q286" s="6">
        <v>297</v>
      </c>
      <c r="R286" s="6">
        <v>448</v>
      </c>
      <c r="S286" s="6">
        <v>430</v>
      </c>
      <c r="T286" s="6">
        <v>18</v>
      </c>
      <c r="U286" s="6">
        <v>0</v>
      </c>
      <c r="V286" s="6">
        <v>0</v>
      </c>
      <c r="W286" s="6"/>
      <c r="X286" s="6">
        <v>67</v>
      </c>
      <c r="Y286" s="6">
        <v>170.78694063697557</v>
      </c>
    </row>
    <row r="287" spans="3:25" x14ac:dyDescent="0.25">
      <c r="C287" s="10" t="s">
        <v>809</v>
      </c>
      <c r="D287" s="10"/>
      <c r="E287" s="10"/>
      <c r="F287" s="10"/>
      <c r="G287" s="12">
        <v>66897</v>
      </c>
      <c r="H287" s="12">
        <v>30884</v>
      </c>
      <c r="I287" s="12">
        <v>18641.400000000001</v>
      </c>
      <c r="J287" s="12">
        <v>1263</v>
      </c>
      <c r="K287" s="12">
        <v>7283.6</v>
      </c>
      <c r="L287" s="12">
        <v>201</v>
      </c>
      <c r="M287" s="12">
        <v>3495.1</v>
      </c>
      <c r="N287" s="12">
        <v>6737</v>
      </c>
      <c r="O287" s="12">
        <v>4535</v>
      </c>
      <c r="P287" s="12">
        <v>2202</v>
      </c>
      <c r="Q287" s="12">
        <v>8236</v>
      </c>
      <c r="R287" s="12">
        <v>21040</v>
      </c>
      <c r="S287" s="12">
        <v>19938.400000000001</v>
      </c>
      <c r="T287" s="12">
        <v>565</v>
      </c>
      <c r="U287" s="12">
        <v>536.6</v>
      </c>
      <c r="V287" s="12">
        <v>338</v>
      </c>
      <c r="W287" s="12"/>
      <c r="X287" s="12">
        <v>8761</v>
      </c>
      <c r="Y287" s="12">
        <v>8606.6363021853213</v>
      </c>
    </row>
    <row r="288" spans="3:25" x14ac:dyDescent="0.25">
      <c r="C288" s="1" t="s">
        <v>810</v>
      </c>
      <c r="D288" s="1" t="s">
        <v>522</v>
      </c>
      <c r="E288" s="1" t="s">
        <v>523</v>
      </c>
      <c r="G288" s="6">
        <v>25486</v>
      </c>
      <c r="H288" s="6">
        <v>20315</v>
      </c>
      <c r="I288" s="209" t="s">
        <v>1027</v>
      </c>
      <c r="J288" s="209" t="s">
        <v>1027</v>
      </c>
      <c r="K288" s="209" t="s">
        <v>1027</v>
      </c>
      <c r="L288" s="209" t="s">
        <v>1027</v>
      </c>
      <c r="M288" s="209" t="s">
        <v>1027</v>
      </c>
      <c r="N288" s="6">
        <v>2258</v>
      </c>
      <c r="O288" s="209" t="s">
        <v>1027</v>
      </c>
      <c r="P288" s="209" t="s">
        <v>1027</v>
      </c>
      <c r="Q288" s="6">
        <v>0</v>
      </c>
      <c r="R288" s="6">
        <v>2913</v>
      </c>
      <c r="S288" s="209" t="s">
        <v>1027</v>
      </c>
      <c r="T288" s="209" t="s">
        <v>1027</v>
      </c>
      <c r="U288" s="209" t="s">
        <v>1027</v>
      </c>
      <c r="V288" s="6"/>
      <c r="W288" s="6"/>
      <c r="X288" s="6">
        <v>4815</v>
      </c>
      <c r="Y288" s="6">
        <v>2650.9191142064001</v>
      </c>
    </row>
    <row r="289" spans="2:25" x14ac:dyDescent="0.25">
      <c r="D289" s="1" t="s">
        <v>524</v>
      </c>
      <c r="E289" s="1" t="s">
        <v>525</v>
      </c>
      <c r="G289" s="6">
        <v>905</v>
      </c>
      <c r="H289" s="6">
        <v>421</v>
      </c>
      <c r="I289" s="209" t="s">
        <v>1027</v>
      </c>
      <c r="J289" s="209" t="s">
        <v>1027</v>
      </c>
      <c r="K289" s="209" t="s">
        <v>1027</v>
      </c>
      <c r="L289" s="209" t="s">
        <v>1027</v>
      </c>
      <c r="M289" s="209" t="s">
        <v>1027</v>
      </c>
      <c r="N289" s="6">
        <v>12</v>
      </c>
      <c r="O289" s="209" t="s">
        <v>1027</v>
      </c>
      <c r="P289" s="209" t="s">
        <v>1027</v>
      </c>
      <c r="Q289" s="6">
        <v>1</v>
      </c>
      <c r="R289" s="6">
        <v>471</v>
      </c>
      <c r="S289" s="209" t="s">
        <v>1027</v>
      </c>
      <c r="T289" s="209" t="s">
        <v>1027</v>
      </c>
      <c r="U289" s="209" t="s">
        <v>1027</v>
      </c>
      <c r="V289" s="6"/>
      <c r="W289" s="6"/>
      <c r="X289" s="6">
        <v>2</v>
      </c>
      <c r="Y289" s="6">
        <v>151.61939814654491</v>
      </c>
    </row>
    <row r="290" spans="2:25" x14ac:dyDescent="0.25">
      <c r="D290" s="1" t="s">
        <v>526</v>
      </c>
      <c r="E290" s="1" t="s">
        <v>527</v>
      </c>
      <c r="G290" s="6">
        <v>558</v>
      </c>
      <c r="H290" s="6">
        <v>77</v>
      </c>
      <c r="I290" s="209" t="s">
        <v>1027</v>
      </c>
      <c r="J290" s="209" t="s">
        <v>1027</v>
      </c>
      <c r="K290" s="209" t="s">
        <v>1027</v>
      </c>
      <c r="L290" s="209" t="s">
        <v>1027</v>
      </c>
      <c r="M290" s="209" t="s">
        <v>1027</v>
      </c>
      <c r="N290" s="6">
        <v>58</v>
      </c>
      <c r="O290" s="209" t="s">
        <v>1027</v>
      </c>
      <c r="P290" s="209" t="s">
        <v>1027</v>
      </c>
      <c r="Q290" s="6">
        <v>66</v>
      </c>
      <c r="R290" s="6">
        <v>357</v>
      </c>
      <c r="S290" s="209" t="s">
        <v>1027</v>
      </c>
      <c r="T290" s="209" t="s">
        <v>1027</v>
      </c>
      <c r="U290" s="209" t="s">
        <v>1027</v>
      </c>
      <c r="V290" s="6"/>
      <c r="W290" s="6"/>
      <c r="X290" s="6">
        <v>24</v>
      </c>
      <c r="Y290" s="6">
        <v>117.3770226231743</v>
      </c>
    </row>
    <row r="291" spans="2:25" x14ac:dyDescent="0.25">
      <c r="D291" s="1" t="s">
        <v>528</v>
      </c>
      <c r="E291" s="1" t="s">
        <v>529</v>
      </c>
      <c r="G291" s="6">
        <v>1220</v>
      </c>
      <c r="H291" s="6">
        <v>636</v>
      </c>
      <c r="I291" s="209" t="s">
        <v>1027</v>
      </c>
      <c r="J291" s="209" t="s">
        <v>1027</v>
      </c>
      <c r="K291" s="209" t="s">
        <v>1027</v>
      </c>
      <c r="L291" s="209" t="s">
        <v>1027</v>
      </c>
      <c r="M291" s="209" t="s">
        <v>1027</v>
      </c>
      <c r="N291" s="6">
        <v>41</v>
      </c>
      <c r="O291" s="209" t="s">
        <v>1027</v>
      </c>
      <c r="P291" s="209" t="s">
        <v>1027</v>
      </c>
      <c r="Q291" s="6">
        <v>24</v>
      </c>
      <c r="R291" s="6">
        <v>519</v>
      </c>
      <c r="S291" s="209" t="s">
        <v>1027</v>
      </c>
      <c r="T291" s="209" t="s">
        <v>1027</v>
      </c>
      <c r="U291" s="209" t="s">
        <v>1027</v>
      </c>
      <c r="V291" s="6"/>
      <c r="W291" s="6"/>
      <c r="X291" s="6">
        <v>29</v>
      </c>
      <c r="Y291" s="6">
        <v>187.9852434228431</v>
      </c>
    </row>
    <row r="292" spans="2:25" x14ac:dyDescent="0.25">
      <c r="D292" s="1" t="s">
        <v>530</v>
      </c>
      <c r="E292" s="1" t="s">
        <v>531</v>
      </c>
      <c r="G292" s="6">
        <v>20264</v>
      </c>
      <c r="H292" s="6">
        <v>10917</v>
      </c>
      <c r="I292" s="209" t="s">
        <v>1027</v>
      </c>
      <c r="J292" s="209" t="s">
        <v>1027</v>
      </c>
      <c r="K292" s="209" t="s">
        <v>1027</v>
      </c>
      <c r="L292" s="209" t="s">
        <v>1027</v>
      </c>
      <c r="M292" s="209" t="s">
        <v>1027</v>
      </c>
      <c r="N292" s="6">
        <v>3943</v>
      </c>
      <c r="O292" s="209" t="s">
        <v>1027</v>
      </c>
      <c r="P292" s="209" t="s">
        <v>1027</v>
      </c>
      <c r="Q292" s="6">
        <v>620</v>
      </c>
      <c r="R292" s="6">
        <v>4784</v>
      </c>
      <c r="S292" s="209" t="s">
        <v>1027</v>
      </c>
      <c r="T292" s="209" t="s">
        <v>1027</v>
      </c>
      <c r="U292" s="209" t="s">
        <v>1027</v>
      </c>
      <c r="V292" s="6"/>
      <c r="W292" s="6"/>
      <c r="X292" s="6">
        <v>200</v>
      </c>
      <c r="Y292" s="6">
        <v>2223.3033973921702</v>
      </c>
    </row>
    <row r="293" spans="2:25" x14ac:dyDescent="0.25">
      <c r="D293" s="1" t="s">
        <v>532</v>
      </c>
      <c r="E293" s="1" t="s">
        <v>533</v>
      </c>
      <c r="G293" s="6">
        <v>1512</v>
      </c>
      <c r="H293" s="6">
        <v>410</v>
      </c>
      <c r="I293" s="209" t="s">
        <v>1027</v>
      </c>
      <c r="J293" s="209" t="s">
        <v>1027</v>
      </c>
      <c r="K293" s="209" t="s">
        <v>1027</v>
      </c>
      <c r="L293" s="209" t="s">
        <v>1027</v>
      </c>
      <c r="M293" s="209" t="s">
        <v>1027</v>
      </c>
      <c r="N293" s="6">
        <v>177</v>
      </c>
      <c r="O293" s="209" t="s">
        <v>1027</v>
      </c>
      <c r="P293" s="209" t="s">
        <v>1027</v>
      </c>
      <c r="Q293" s="6">
        <v>62</v>
      </c>
      <c r="R293" s="6">
        <v>863</v>
      </c>
      <c r="S293" s="209" t="s">
        <v>1027</v>
      </c>
      <c r="T293" s="209" t="s">
        <v>1027</v>
      </c>
      <c r="U293" s="209" t="s">
        <v>1027</v>
      </c>
      <c r="V293" s="6"/>
      <c r="W293" s="6"/>
      <c r="X293" s="6">
        <v>12</v>
      </c>
      <c r="Y293" s="6">
        <v>239.7191334242824</v>
      </c>
    </row>
    <row r="294" spans="2:25" x14ac:dyDescent="0.25">
      <c r="D294" s="1" t="s">
        <v>534</v>
      </c>
      <c r="E294" s="1" t="s">
        <v>535</v>
      </c>
      <c r="G294" s="6">
        <v>2983</v>
      </c>
      <c r="H294" s="6">
        <v>1998</v>
      </c>
      <c r="I294" s="209" t="s">
        <v>1027</v>
      </c>
      <c r="J294" s="209" t="s">
        <v>1027</v>
      </c>
      <c r="K294" s="209" t="s">
        <v>1027</v>
      </c>
      <c r="L294" s="209" t="s">
        <v>1027</v>
      </c>
      <c r="M294" s="209" t="s">
        <v>1027</v>
      </c>
      <c r="N294" s="6">
        <v>57</v>
      </c>
      <c r="O294" s="209" t="s">
        <v>1027</v>
      </c>
      <c r="P294" s="209" t="s">
        <v>1027</v>
      </c>
      <c r="Q294" s="6">
        <v>184</v>
      </c>
      <c r="R294" s="6">
        <v>744</v>
      </c>
      <c r="S294" s="209" t="s">
        <v>1027</v>
      </c>
      <c r="T294" s="209" t="s">
        <v>1027</v>
      </c>
      <c r="U294" s="209" t="s">
        <v>1027</v>
      </c>
      <c r="V294" s="6"/>
      <c r="W294" s="6"/>
      <c r="X294" s="6">
        <v>219</v>
      </c>
      <c r="Y294" s="6">
        <v>415.12154245846801</v>
      </c>
    </row>
    <row r="295" spans="2:25" x14ac:dyDescent="0.25">
      <c r="D295" s="1" t="s">
        <v>536</v>
      </c>
      <c r="E295" s="1" t="s">
        <v>537</v>
      </c>
      <c r="G295" s="6">
        <v>3440</v>
      </c>
      <c r="H295" s="6">
        <v>1977</v>
      </c>
      <c r="I295" s="209" t="s">
        <v>1027</v>
      </c>
      <c r="J295" s="209" t="s">
        <v>1027</v>
      </c>
      <c r="K295" s="209" t="s">
        <v>1027</v>
      </c>
      <c r="L295" s="209" t="s">
        <v>1027</v>
      </c>
      <c r="M295" s="209" t="s">
        <v>1027</v>
      </c>
      <c r="N295" s="6">
        <v>213</v>
      </c>
      <c r="O295" s="209" t="s">
        <v>1027</v>
      </c>
      <c r="P295" s="209" t="s">
        <v>1027</v>
      </c>
      <c r="Q295" s="6">
        <v>378</v>
      </c>
      <c r="R295" s="6">
        <v>872</v>
      </c>
      <c r="S295" s="209" t="s">
        <v>1027</v>
      </c>
      <c r="T295" s="209" t="s">
        <v>1027</v>
      </c>
      <c r="U295" s="209" t="s">
        <v>1027</v>
      </c>
      <c r="V295" s="6"/>
      <c r="W295" s="6"/>
      <c r="X295" s="6">
        <v>509</v>
      </c>
      <c r="Y295" s="6">
        <v>460.002770043905</v>
      </c>
    </row>
    <row r="296" spans="2:25" x14ac:dyDescent="0.25">
      <c r="C296" s="10" t="s">
        <v>811</v>
      </c>
      <c r="D296" s="10"/>
      <c r="E296" s="10"/>
      <c r="F296" s="10"/>
      <c r="G296" s="12">
        <v>56368</v>
      </c>
      <c r="H296" s="12">
        <v>36751</v>
      </c>
      <c r="I296" s="12">
        <v>19629.899999999998</v>
      </c>
      <c r="J296" s="12">
        <v>3038.6</v>
      </c>
      <c r="K296" s="12">
        <v>7619.5999999999995</v>
      </c>
      <c r="L296" s="12">
        <v>614</v>
      </c>
      <c r="M296" s="12">
        <v>5848.6999999999989</v>
      </c>
      <c r="N296" s="12">
        <v>6759</v>
      </c>
      <c r="O296" s="12">
        <v>5104.3</v>
      </c>
      <c r="P296" s="12">
        <v>1654.7000000000003</v>
      </c>
      <c r="Q296" s="12">
        <v>1335</v>
      </c>
      <c r="R296" s="12">
        <v>11523</v>
      </c>
      <c r="S296" s="12">
        <v>11031.8</v>
      </c>
      <c r="T296" s="12">
        <v>393.8</v>
      </c>
      <c r="U296" s="12">
        <v>97.600000000000009</v>
      </c>
      <c r="V296" s="12"/>
      <c r="W296" s="12"/>
      <c r="X296" s="12">
        <v>5810</v>
      </c>
      <c r="Y296" s="12">
        <v>6446.0476217177884</v>
      </c>
    </row>
    <row r="297" spans="2:25" x14ac:dyDescent="0.25">
      <c r="B297" s="7" t="s">
        <v>732</v>
      </c>
      <c r="C297" s="7"/>
      <c r="D297" s="7"/>
      <c r="E297" s="7"/>
      <c r="F297" s="7"/>
      <c r="G297" s="9">
        <v>123265</v>
      </c>
      <c r="H297" s="9">
        <v>67635</v>
      </c>
      <c r="I297" s="9">
        <v>38271.300000000003</v>
      </c>
      <c r="J297" s="9">
        <v>4301.6000000000004</v>
      </c>
      <c r="K297" s="9">
        <v>14903.200000000003</v>
      </c>
      <c r="L297" s="9">
        <v>814.99999999999989</v>
      </c>
      <c r="M297" s="9">
        <v>9343.8000000000011</v>
      </c>
      <c r="N297" s="9">
        <v>13496</v>
      </c>
      <c r="O297" s="9">
        <v>9639.2999999999993</v>
      </c>
      <c r="P297" s="9">
        <v>3856.6999999999994</v>
      </c>
      <c r="Q297" s="9">
        <v>9571</v>
      </c>
      <c r="R297" s="9">
        <v>32563</v>
      </c>
      <c r="S297" s="9">
        <v>30970.2</v>
      </c>
      <c r="T297" s="9">
        <v>958.8</v>
      </c>
      <c r="U297" s="9">
        <v>634.20000000000005</v>
      </c>
      <c r="V297" s="9">
        <v>338</v>
      </c>
      <c r="W297" s="9"/>
      <c r="X297" s="9">
        <v>14571</v>
      </c>
      <c r="Y297" s="9">
        <v>15052.683923903111</v>
      </c>
    </row>
    <row r="298" spans="2:25" x14ac:dyDescent="0.25">
      <c r="B298" s="1" t="s">
        <v>538</v>
      </c>
      <c r="C298" s="1" t="s">
        <v>808</v>
      </c>
      <c r="D298" s="1" t="s">
        <v>539</v>
      </c>
      <c r="E298" s="1" t="s">
        <v>540</v>
      </c>
      <c r="G298" s="6">
        <v>1505</v>
      </c>
      <c r="H298" s="6">
        <v>1023</v>
      </c>
      <c r="I298" s="6">
        <v>480</v>
      </c>
      <c r="J298" s="6">
        <v>0</v>
      </c>
      <c r="K298" s="6">
        <v>543</v>
      </c>
      <c r="L298" s="6">
        <v>0</v>
      </c>
      <c r="M298" s="6">
        <v>0</v>
      </c>
      <c r="N298" s="6">
        <v>0</v>
      </c>
      <c r="O298" s="6">
        <v>0</v>
      </c>
      <c r="P298" s="6">
        <v>0</v>
      </c>
      <c r="Q298" s="6">
        <v>0</v>
      </c>
      <c r="R298" s="6">
        <v>482</v>
      </c>
      <c r="S298" s="6">
        <v>447</v>
      </c>
      <c r="T298" s="6">
        <v>35</v>
      </c>
      <c r="U298" s="6">
        <v>0</v>
      </c>
      <c r="V298" s="6">
        <v>0</v>
      </c>
      <c r="W298" s="6"/>
      <c r="X298" s="6">
        <v>174</v>
      </c>
      <c r="Y298" s="6">
        <v>206.04798203221608</v>
      </c>
    </row>
    <row r="299" spans="2:25" x14ac:dyDescent="0.25">
      <c r="D299" s="1" t="s">
        <v>541</v>
      </c>
      <c r="E299" s="1" t="s">
        <v>542</v>
      </c>
      <c r="G299" s="6">
        <v>2815</v>
      </c>
      <c r="H299" s="6">
        <v>1172</v>
      </c>
      <c r="I299" s="6">
        <v>0</v>
      </c>
      <c r="J299" s="6">
        <v>0</v>
      </c>
      <c r="K299" s="6">
        <v>145.9</v>
      </c>
      <c r="L299" s="6">
        <v>0</v>
      </c>
      <c r="M299" s="6">
        <v>1026.0999999999999</v>
      </c>
      <c r="N299" s="6">
        <v>388</v>
      </c>
      <c r="O299" s="6">
        <v>0</v>
      </c>
      <c r="P299" s="6">
        <v>388</v>
      </c>
      <c r="Q299" s="6">
        <v>188</v>
      </c>
      <c r="R299" s="6">
        <v>1067</v>
      </c>
      <c r="S299" s="6">
        <v>1034</v>
      </c>
      <c r="T299" s="6">
        <v>33</v>
      </c>
      <c r="U299" s="6">
        <v>0</v>
      </c>
      <c r="V299" s="6">
        <v>0</v>
      </c>
      <c r="W299" s="6"/>
      <c r="X299" s="6">
        <v>48</v>
      </c>
      <c r="Y299" s="6">
        <v>367.27220866001596</v>
      </c>
    </row>
    <row r="300" spans="2:25" x14ac:dyDescent="0.25">
      <c r="D300" s="1" t="s">
        <v>543</v>
      </c>
      <c r="E300" s="1" t="s">
        <v>544</v>
      </c>
      <c r="G300" s="6">
        <v>579</v>
      </c>
      <c r="H300" s="6">
        <v>296</v>
      </c>
      <c r="I300" s="6">
        <v>18</v>
      </c>
      <c r="J300" s="6">
        <v>0</v>
      </c>
      <c r="K300" s="6">
        <v>74</v>
      </c>
      <c r="L300" s="6">
        <v>0</v>
      </c>
      <c r="M300" s="6">
        <v>204</v>
      </c>
      <c r="N300" s="6">
        <v>0</v>
      </c>
      <c r="O300" s="6">
        <v>0</v>
      </c>
      <c r="P300" s="6">
        <v>0</v>
      </c>
      <c r="Q300" s="6">
        <v>0</v>
      </c>
      <c r="R300" s="6">
        <v>283</v>
      </c>
      <c r="S300" s="6">
        <v>283</v>
      </c>
      <c r="T300" s="6">
        <v>0</v>
      </c>
      <c r="U300" s="6">
        <v>0</v>
      </c>
      <c r="V300" s="6">
        <v>0</v>
      </c>
      <c r="W300" s="6"/>
      <c r="X300" s="6">
        <v>47</v>
      </c>
      <c r="Y300" s="6">
        <v>86.858386741230703</v>
      </c>
    </row>
    <row r="301" spans="2:25" x14ac:dyDescent="0.25">
      <c r="D301" s="1" t="s">
        <v>545</v>
      </c>
      <c r="E301" s="1" t="s">
        <v>546</v>
      </c>
      <c r="G301" s="6">
        <v>1245</v>
      </c>
      <c r="H301" s="6">
        <v>138</v>
      </c>
      <c r="I301" s="6">
        <v>28</v>
      </c>
      <c r="J301" s="6">
        <v>0</v>
      </c>
      <c r="K301" s="6">
        <v>20</v>
      </c>
      <c r="L301" s="6">
        <v>0</v>
      </c>
      <c r="M301" s="6">
        <v>90</v>
      </c>
      <c r="N301" s="6">
        <v>246</v>
      </c>
      <c r="O301" s="6">
        <v>246</v>
      </c>
      <c r="P301" s="6">
        <v>0</v>
      </c>
      <c r="Q301" s="6">
        <v>436</v>
      </c>
      <c r="R301" s="6">
        <v>425</v>
      </c>
      <c r="S301" s="6">
        <v>397</v>
      </c>
      <c r="T301" s="6">
        <v>18</v>
      </c>
      <c r="U301" s="6">
        <v>10</v>
      </c>
      <c r="V301" s="6">
        <v>0</v>
      </c>
      <c r="W301" s="6"/>
      <c r="X301" s="6">
        <v>58</v>
      </c>
      <c r="Y301" s="6">
        <v>176.12300276033392</v>
      </c>
    </row>
    <row r="302" spans="2:25" x14ac:dyDescent="0.25">
      <c r="D302" s="1" t="s">
        <v>547</v>
      </c>
      <c r="E302" s="1" t="s">
        <v>548</v>
      </c>
      <c r="G302" s="6">
        <v>339</v>
      </c>
      <c r="H302" s="6">
        <v>55</v>
      </c>
      <c r="I302" s="6">
        <v>0</v>
      </c>
      <c r="J302" s="6">
        <v>0</v>
      </c>
      <c r="K302" s="6">
        <v>0</v>
      </c>
      <c r="L302" s="6">
        <v>0</v>
      </c>
      <c r="M302" s="6">
        <v>55</v>
      </c>
      <c r="N302" s="6">
        <v>0</v>
      </c>
      <c r="O302" s="6">
        <v>0</v>
      </c>
      <c r="P302" s="6">
        <v>0</v>
      </c>
      <c r="Q302" s="6">
        <v>2</v>
      </c>
      <c r="R302" s="6">
        <v>282</v>
      </c>
      <c r="S302" s="6">
        <v>276</v>
      </c>
      <c r="T302" s="6">
        <v>6</v>
      </c>
      <c r="U302" s="6">
        <v>0</v>
      </c>
      <c r="V302" s="6">
        <v>0</v>
      </c>
      <c r="W302" s="6"/>
      <c r="X302" s="6">
        <v>2</v>
      </c>
      <c r="Y302" s="6">
        <v>65.100370404268801</v>
      </c>
    </row>
    <row r="303" spans="2:25" x14ac:dyDescent="0.25">
      <c r="D303" s="1" t="s">
        <v>549</v>
      </c>
      <c r="E303" s="1" t="s">
        <v>550</v>
      </c>
      <c r="G303" s="6">
        <v>4177</v>
      </c>
      <c r="H303" s="6">
        <v>2118</v>
      </c>
      <c r="I303" s="6">
        <v>1596</v>
      </c>
      <c r="J303" s="6">
        <v>0</v>
      </c>
      <c r="K303" s="6">
        <v>264</v>
      </c>
      <c r="L303" s="6">
        <v>0</v>
      </c>
      <c r="M303" s="6">
        <v>258</v>
      </c>
      <c r="N303" s="6">
        <v>168</v>
      </c>
      <c r="O303" s="6">
        <v>0</v>
      </c>
      <c r="P303" s="6">
        <v>168</v>
      </c>
      <c r="Q303" s="6">
        <v>1096</v>
      </c>
      <c r="R303" s="6">
        <v>795</v>
      </c>
      <c r="S303" s="6">
        <v>752</v>
      </c>
      <c r="T303" s="6">
        <v>43</v>
      </c>
      <c r="U303" s="6">
        <v>0</v>
      </c>
      <c r="V303" s="6">
        <v>17</v>
      </c>
      <c r="W303" s="6"/>
      <c r="X303" s="6">
        <v>817</v>
      </c>
      <c r="Y303" s="6">
        <v>512.97151892727493</v>
      </c>
    </row>
    <row r="304" spans="2:25" x14ac:dyDescent="0.25">
      <c r="D304" s="1" t="s">
        <v>551</v>
      </c>
      <c r="E304" s="1" t="s">
        <v>552</v>
      </c>
      <c r="G304" s="6">
        <v>889</v>
      </c>
      <c r="H304" s="6">
        <v>339</v>
      </c>
      <c r="I304" s="6">
        <v>133</v>
      </c>
      <c r="J304" s="6">
        <v>0</v>
      </c>
      <c r="K304" s="6">
        <v>167</v>
      </c>
      <c r="L304" s="6">
        <v>0</v>
      </c>
      <c r="M304" s="6">
        <v>39</v>
      </c>
      <c r="N304" s="6">
        <v>9</v>
      </c>
      <c r="O304" s="6">
        <v>9</v>
      </c>
      <c r="P304" s="6">
        <v>0</v>
      </c>
      <c r="Q304" s="6">
        <v>70</v>
      </c>
      <c r="R304" s="6">
        <v>471</v>
      </c>
      <c r="S304" s="6">
        <v>422</v>
      </c>
      <c r="T304" s="6">
        <v>18</v>
      </c>
      <c r="U304" s="6">
        <v>31</v>
      </c>
      <c r="V304" s="6">
        <v>0</v>
      </c>
      <c r="W304" s="6"/>
      <c r="X304" s="6">
        <v>95</v>
      </c>
      <c r="Y304" s="6">
        <v>204.55459254292899</v>
      </c>
    </row>
    <row r="305" spans="3:25" x14ac:dyDescent="0.25">
      <c r="D305" s="1" t="s">
        <v>553</v>
      </c>
      <c r="E305" s="1" t="s">
        <v>554</v>
      </c>
      <c r="G305" s="6">
        <v>317</v>
      </c>
      <c r="H305" s="6">
        <v>146</v>
      </c>
      <c r="I305" s="6">
        <v>0</v>
      </c>
      <c r="J305" s="6">
        <v>0</v>
      </c>
      <c r="K305" s="6">
        <v>0</v>
      </c>
      <c r="L305" s="6">
        <v>0</v>
      </c>
      <c r="M305" s="6">
        <v>146</v>
      </c>
      <c r="N305" s="6">
        <v>66</v>
      </c>
      <c r="O305" s="6">
        <v>66</v>
      </c>
      <c r="P305" s="6">
        <v>0</v>
      </c>
      <c r="Q305" s="6">
        <v>0</v>
      </c>
      <c r="R305" s="6">
        <v>105</v>
      </c>
      <c r="S305" s="6">
        <v>105</v>
      </c>
      <c r="T305" s="6">
        <v>0</v>
      </c>
      <c r="U305" s="6">
        <v>0</v>
      </c>
      <c r="V305" s="6">
        <v>0</v>
      </c>
      <c r="W305" s="6"/>
      <c r="X305" s="6">
        <v>2</v>
      </c>
      <c r="Y305" s="6">
        <v>69.077449217860206</v>
      </c>
    </row>
    <row r="306" spans="3:25" x14ac:dyDescent="0.25">
      <c r="D306" s="1" t="s">
        <v>555</v>
      </c>
      <c r="E306" s="1" t="s">
        <v>556</v>
      </c>
      <c r="G306" s="6">
        <v>123</v>
      </c>
      <c r="H306" s="6">
        <v>35</v>
      </c>
      <c r="I306" s="6">
        <v>33</v>
      </c>
      <c r="J306" s="6">
        <v>0</v>
      </c>
      <c r="K306" s="6">
        <v>0</v>
      </c>
      <c r="L306" s="6">
        <v>0</v>
      </c>
      <c r="M306" s="6">
        <v>2</v>
      </c>
      <c r="N306" s="6">
        <v>0</v>
      </c>
      <c r="O306" s="6">
        <v>0</v>
      </c>
      <c r="P306" s="6">
        <v>0</v>
      </c>
      <c r="Q306" s="6">
        <v>17</v>
      </c>
      <c r="R306" s="6">
        <v>71</v>
      </c>
      <c r="S306" s="6">
        <v>71</v>
      </c>
      <c r="T306" s="6">
        <v>0</v>
      </c>
      <c r="U306" s="6">
        <v>0</v>
      </c>
      <c r="V306" s="6">
        <v>0</v>
      </c>
      <c r="W306" s="6"/>
      <c r="X306" s="6">
        <v>1</v>
      </c>
      <c r="Y306" s="6">
        <v>28.69542378343192</v>
      </c>
    </row>
    <row r="307" spans="3:25" x14ac:dyDescent="0.25">
      <c r="D307" s="1" t="s">
        <v>557</v>
      </c>
      <c r="E307" s="1" t="s">
        <v>558</v>
      </c>
      <c r="G307" s="6">
        <v>2876</v>
      </c>
      <c r="H307" s="6">
        <v>950</v>
      </c>
      <c r="I307" s="6">
        <v>9</v>
      </c>
      <c r="J307" s="6">
        <v>0</v>
      </c>
      <c r="K307" s="6">
        <v>46</v>
      </c>
      <c r="L307" s="6">
        <v>43</v>
      </c>
      <c r="M307" s="6">
        <v>852</v>
      </c>
      <c r="N307" s="6">
        <v>209</v>
      </c>
      <c r="O307" s="6">
        <v>193</v>
      </c>
      <c r="P307" s="6">
        <v>16</v>
      </c>
      <c r="Q307" s="6">
        <v>7</v>
      </c>
      <c r="R307" s="6">
        <v>1710</v>
      </c>
      <c r="S307" s="6">
        <v>1684</v>
      </c>
      <c r="T307" s="6">
        <v>26</v>
      </c>
      <c r="U307" s="6">
        <v>0</v>
      </c>
      <c r="V307" s="6">
        <v>0</v>
      </c>
      <c r="W307" s="6"/>
      <c r="X307" s="6">
        <v>488</v>
      </c>
      <c r="Y307" s="6">
        <v>425.26722963178798</v>
      </c>
    </row>
    <row r="308" spans="3:25" x14ac:dyDescent="0.25">
      <c r="D308" s="1" t="s">
        <v>559</v>
      </c>
      <c r="E308" s="1" t="s">
        <v>538</v>
      </c>
      <c r="G308" s="6">
        <v>83053</v>
      </c>
      <c r="H308" s="6">
        <v>57952</v>
      </c>
      <c r="I308" s="6">
        <v>30365</v>
      </c>
      <c r="J308" s="6">
        <v>13025</v>
      </c>
      <c r="K308" s="6">
        <v>3711</v>
      </c>
      <c r="L308" s="6">
        <v>1051</v>
      </c>
      <c r="M308" s="6">
        <v>9800</v>
      </c>
      <c r="N308" s="6">
        <v>4898</v>
      </c>
      <c r="O308" s="6">
        <v>1469</v>
      </c>
      <c r="P308" s="6">
        <v>3429</v>
      </c>
      <c r="Q308" s="6">
        <v>4820</v>
      </c>
      <c r="R308" s="6">
        <v>15383</v>
      </c>
      <c r="S308" s="6">
        <v>14575</v>
      </c>
      <c r="T308" s="6">
        <v>808</v>
      </c>
      <c r="U308" s="6">
        <v>0</v>
      </c>
      <c r="V308" s="6">
        <v>0</v>
      </c>
      <c r="W308" s="6"/>
      <c r="X308" s="6">
        <v>852</v>
      </c>
      <c r="Y308" s="6">
        <v>8290.3691910713314</v>
      </c>
    </row>
    <row r="309" spans="3:25" x14ac:dyDescent="0.25">
      <c r="D309" s="1" t="s">
        <v>560</v>
      </c>
      <c r="E309" s="1" t="s">
        <v>561</v>
      </c>
      <c r="G309" s="6">
        <v>6067</v>
      </c>
      <c r="H309" s="6">
        <v>3139</v>
      </c>
      <c r="I309" s="6">
        <v>1643</v>
      </c>
      <c r="J309" s="6">
        <v>0</v>
      </c>
      <c r="K309" s="6">
        <v>1466</v>
      </c>
      <c r="L309" s="6">
        <v>0</v>
      </c>
      <c r="M309" s="6">
        <v>30</v>
      </c>
      <c r="N309" s="6">
        <v>365</v>
      </c>
      <c r="O309" s="6">
        <v>341</v>
      </c>
      <c r="P309" s="6">
        <v>24</v>
      </c>
      <c r="Q309" s="6">
        <v>141</v>
      </c>
      <c r="R309" s="6">
        <v>2422</v>
      </c>
      <c r="S309" s="6">
        <v>2384</v>
      </c>
      <c r="T309" s="6">
        <v>38</v>
      </c>
      <c r="U309" s="6">
        <v>0</v>
      </c>
      <c r="V309" s="6">
        <v>0</v>
      </c>
      <c r="W309" s="6"/>
      <c r="X309" s="6">
        <v>1313</v>
      </c>
      <c r="Y309" s="6">
        <v>867.29465441244599</v>
      </c>
    </row>
    <row r="310" spans="3:25" x14ac:dyDescent="0.25">
      <c r="D310" s="1" t="s">
        <v>562</v>
      </c>
      <c r="E310" s="1" t="s">
        <v>563</v>
      </c>
      <c r="G310" s="6">
        <v>762</v>
      </c>
      <c r="H310" s="6">
        <v>479</v>
      </c>
      <c r="I310" s="6">
        <v>0</v>
      </c>
      <c r="J310" s="6">
        <v>0</v>
      </c>
      <c r="K310" s="6">
        <v>57</v>
      </c>
      <c r="L310" s="6">
        <v>0</v>
      </c>
      <c r="M310" s="6">
        <v>422</v>
      </c>
      <c r="N310" s="6">
        <v>39</v>
      </c>
      <c r="O310" s="6">
        <v>39</v>
      </c>
      <c r="P310" s="6">
        <v>0</v>
      </c>
      <c r="Q310" s="6">
        <v>0</v>
      </c>
      <c r="R310" s="6">
        <v>244</v>
      </c>
      <c r="S310" s="6">
        <v>244</v>
      </c>
      <c r="T310" s="6">
        <v>0</v>
      </c>
      <c r="U310" s="6">
        <v>0</v>
      </c>
      <c r="V310" s="6">
        <v>0</v>
      </c>
      <c r="W310" s="6"/>
      <c r="X310" s="6">
        <v>173</v>
      </c>
      <c r="Y310" s="6">
        <v>112.64384320105898</v>
      </c>
    </row>
    <row r="311" spans="3:25" x14ac:dyDescent="0.25">
      <c r="D311" s="1" t="s">
        <v>564</v>
      </c>
      <c r="E311" s="1" t="s">
        <v>565</v>
      </c>
      <c r="G311" s="6">
        <v>454</v>
      </c>
      <c r="H311" s="6">
        <v>249</v>
      </c>
      <c r="I311" s="6">
        <v>150</v>
      </c>
      <c r="J311" s="6">
        <v>26</v>
      </c>
      <c r="K311" s="6">
        <v>66</v>
      </c>
      <c r="L311" s="6">
        <v>0</v>
      </c>
      <c r="M311" s="6">
        <v>7</v>
      </c>
      <c r="N311" s="6">
        <v>52</v>
      </c>
      <c r="O311" s="6">
        <v>47</v>
      </c>
      <c r="P311" s="6">
        <v>5</v>
      </c>
      <c r="Q311" s="6">
        <v>132</v>
      </c>
      <c r="R311" s="6">
        <v>21</v>
      </c>
      <c r="S311" s="6">
        <v>0</v>
      </c>
      <c r="T311" s="6">
        <v>13</v>
      </c>
      <c r="U311" s="6">
        <v>8</v>
      </c>
      <c r="V311" s="6">
        <v>0</v>
      </c>
      <c r="W311" s="6"/>
      <c r="X311" s="6">
        <v>38</v>
      </c>
      <c r="Y311" s="6">
        <v>165.5721119895461</v>
      </c>
    </row>
    <row r="312" spans="3:25" x14ac:dyDescent="0.25">
      <c r="D312" s="1" t="s">
        <v>566</v>
      </c>
      <c r="E312" s="1" t="s">
        <v>567</v>
      </c>
      <c r="G312" s="6">
        <v>2984</v>
      </c>
      <c r="H312" s="6">
        <v>977</v>
      </c>
      <c r="I312" s="6">
        <v>969</v>
      </c>
      <c r="J312" s="6">
        <v>8</v>
      </c>
      <c r="K312" s="6">
        <v>0</v>
      </c>
      <c r="L312" s="6">
        <v>0</v>
      </c>
      <c r="M312" s="6">
        <v>0</v>
      </c>
      <c r="N312" s="6">
        <v>379</v>
      </c>
      <c r="O312" s="6">
        <v>254</v>
      </c>
      <c r="P312" s="6">
        <v>125</v>
      </c>
      <c r="Q312" s="6">
        <v>426</v>
      </c>
      <c r="R312" s="6">
        <v>1202</v>
      </c>
      <c r="S312" s="6">
        <v>1202</v>
      </c>
      <c r="T312" s="6">
        <v>0</v>
      </c>
      <c r="U312" s="6">
        <v>0</v>
      </c>
      <c r="V312" s="6">
        <v>9</v>
      </c>
      <c r="W312" s="6"/>
      <c r="X312" s="6">
        <v>398</v>
      </c>
      <c r="Y312" s="6">
        <v>358.77184694938904</v>
      </c>
    </row>
    <row r="313" spans="3:25" x14ac:dyDescent="0.25">
      <c r="D313" s="1" t="s">
        <v>568</v>
      </c>
      <c r="E313" s="1" t="s">
        <v>569</v>
      </c>
      <c r="G313" s="6">
        <v>6224</v>
      </c>
      <c r="H313" s="6">
        <v>3228</v>
      </c>
      <c r="I313" s="6">
        <v>0</v>
      </c>
      <c r="J313" s="6">
        <v>0</v>
      </c>
      <c r="K313" s="6">
        <v>0</v>
      </c>
      <c r="L313" s="6">
        <v>0</v>
      </c>
      <c r="M313" s="6">
        <v>3228</v>
      </c>
      <c r="N313" s="6">
        <v>0</v>
      </c>
      <c r="O313" s="6">
        <v>0</v>
      </c>
      <c r="P313" s="6">
        <v>0</v>
      </c>
      <c r="Q313" s="6">
        <v>1410</v>
      </c>
      <c r="R313" s="6">
        <v>1586</v>
      </c>
      <c r="S313" s="6">
        <v>1498</v>
      </c>
      <c r="T313" s="6">
        <v>88</v>
      </c>
      <c r="U313" s="6">
        <v>0</v>
      </c>
      <c r="V313" s="6">
        <v>0</v>
      </c>
      <c r="W313" s="6"/>
      <c r="X313" s="6">
        <v>278</v>
      </c>
      <c r="Y313" s="6">
        <v>764.11748241794294</v>
      </c>
    </row>
    <row r="314" spans="3:25" x14ac:dyDescent="0.25">
      <c r="D314" s="1" t="s">
        <v>570</v>
      </c>
      <c r="E314" s="1" t="s">
        <v>571</v>
      </c>
      <c r="G314" s="6">
        <v>7345</v>
      </c>
      <c r="H314" s="6">
        <v>5001</v>
      </c>
      <c r="I314" s="6">
        <v>3267</v>
      </c>
      <c r="J314" s="6">
        <v>31</v>
      </c>
      <c r="K314" s="6">
        <v>174</v>
      </c>
      <c r="L314" s="6">
        <v>0</v>
      </c>
      <c r="M314" s="6">
        <v>1529</v>
      </c>
      <c r="N314" s="6">
        <v>196</v>
      </c>
      <c r="O314" s="6">
        <v>196</v>
      </c>
      <c r="P314" s="6">
        <v>0</v>
      </c>
      <c r="Q314" s="6">
        <v>172</v>
      </c>
      <c r="R314" s="6">
        <v>1976</v>
      </c>
      <c r="S314" s="6">
        <v>1976</v>
      </c>
      <c r="T314" s="6">
        <v>0</v>
      </c>
      <c r="U314" s="6">
        <v>0</v>
      </c>
      <c r="V314" s="6">
        <v>227</v>
      </c>
      <c r="W314" s="6"/>
      <c r="X314" s="6">
        <v>1697</v>
      </c>
      <c r="Y314" s="6">
        <v>864.32865425015905</v>
      </c>
    </row>
    <row r="315" spans="3:25" x14ac:dyDescent="0.25">
      <c r="D315" s="1" t="s">
        <v>572</v>
      </c>
      <c r="E315" s="1" t="s">
        <v>573</v>
      </c>
      <c r="G315" s="6">
        <v>590</v>
      </c>
      <c r="H315" s="6">
        <v>31</v>
      </c>
      <c r="I315" s="6">
        <v>0</v>
      </c>
      <c r="J315" s="6">
        <v>0</v>
      </c>
      <c r="K315" s="6">
        <v>0</v>
      </c>
      <c r="L315" s="6">
        <v>0</v>
      </c>
      <c r="M315" s="6">
        <v>31</v>
      </c>
      <c r="N315" s="6">
        <v>158</v>
      </c>
      <c r="O315" s="6">
        <v>158</v>
      </c>
      <c r="P315" s="6">
        <v>0</v>
      </c>
      <c r="Q315" s="6">
        <v>159</v>
      </c>
      <c r="R315" s="6">
        <v>242</v>
      </c>
      <c r="S315" s="6">
        <v>242</v>
      </c>
      <c r="T315" s="6">
        <v>0</v>
      </c>
      <c r="U315" s="6">
        <v>0</v>
      </c>
      <c r="V315" s="6">
        <v>0</v>
      </c>
      <c r="W315" s="6"/>
      <c r="X315" s="6">
        <v>67</v>
      </c>
      <c r="Y315" s="6">
        <v>64.009313531341107</v>
      </c>
    </row>
    <row r="316" spans="3:25" x14ac:dyDescent="0.25">
      <c r="D316" s="1" t="s">
        <v>574</v>
      </c>
      <c r="E316" s="1" t="s">
        <v>575</v>
      </c>
      <c r="G316" s="6">
        <v>3582</v>
      </c>
      <c r="H316" s="6">
        <v>1516</v>
      </c>
      <c r="I316" s="6">
        <v>1126</v>
      </c>
      <c r="J316" s="6">
        <v>0</v>
      </c>
      <c r="K316" s="6">
        <v>0</v>
      </c>
      <c r="L316" s="6">
        <v>0</v>
      </c>
      <c r="M316" s="6">
        <v>390</v>
      </c>
      <c r="N316" s="6">
        <v>487</v>
      </c>
      <c r="O316" s="6">
        <v>243</v>
      </c>
      <c r="P316" s="6">
        <v>244</v>
      </c>
      <c r="Q316" s="6">
        <v>408</v>
      </c>
      <c r="R316" s="6">
        <v>1171</v>
      </c>
      <c r="S316" s="6">
        <v>1137</v>
      </c>
      <c r="T316" s="6">
        <v>34</v>
      </c>
      <c r="U316" s="6">
        <v>0</v>
      </c>
      <c r="V316" s="6">
        <v>0</v>
      </c>
      <c r="W316" s="6"/>
      <c r="X316" s="6">
        <v>469</v>
      </c>
      <c r="Y316" s="6">
        <v>496.65212085351095</v>
      </c>
    </row>
    <row r="317" spans="3:25" x14ac:dyDescent="0.25">
      <c r="D317" s="1" t="s">
        <v>576</v>
      </c>
      <c r="E317" s="1" t="s">
        <v>577</v>
      </c>
      <c r="G317" s="6">
        <v>1107</v>
      </c>
      <c r="H317" s="6">
        <v>235</v>
      </c>
      <c r="I317" s="6">
        <v>25.1</v>
      </c>
      <c r="J317" s="6">
        <v>0</v>
      </c>
      <c r="K317" s="6">
        <v>165.7</v>
      </c>
      <c r="L317" s="6">
        <v>0</v>
      </c>
      <c r="M317" s="6">
        <v>44.2</v>
      </c>
      <c r="N317" s="6">
        <v>16</v>
      </c>
      <c r="O317" s="6">
        <v>16</v>
      </c>
      <c r="P317" s="6">
        <v>0</v>
      </c>
      <c r="Q317" s="6">
        <v>145</v>
      </c>
      <c r="R317" s="6">
        <v>711</v>
      </c>
      <c r="S317" s="6">
        <v>661</v>
      </c>
      <c r="T317" s="6">
        <v>50</v>
      </c>
      <c r="U317" s="6">
        <v>0</v>
      </c>
      <c r="V317" s="6">
        <v>0</v>
      </c>
      <c r="W317" s="6"/>
      <c r="X317" s="6">
        <v>45</v>
      </c>
      <c r="Y317" s="6">
        <v>259.2005212823143</v>
      </c>
    </row>
    <row r="318" spans="3:25" x14ac:dyDescent="0.25">
      <c r="C318" s="10" t="s">
        <v>809</v>
      </c>
      <c r="D318" s="10"/>
      <c r="E318" s="10"/>
      <c r="F318" s="10"/>
      <c r="G318" s="12">
        <v>127033</v>
      </c>
      <c r="H318" s="12">
        <v>79079</v>
      </c>
      <c r="I318" s="12">
        <v>39842.1</v>
      </c>
      <c r="J318" s="12">
        <v>13090</v>
      </c>
      <c r="K318" s="12">
        <v>6899.5999999999995</v>
      </c>
      <c r="L318" s="12">
        <v>1094</v>
      </c>
      <c r="M318" s="12">
        <v>18153.3</v>
      </c>
      <c r="N318" s="12">
        <v>7676</v>
      </c>
      <c r="O318" s="12">
        <v>3277</v>
      </c>
      <c r="P318" s="12">
        <v>4399</v>
      </c>
      <c r="Q318" s="12">
        <v>9629</v>
      </c>
      <c r="R318" s="12">
        <v>30649</v>
      </c>
      <c r="S318" s="12">
        <v>29390</v>
      </c>
      <c r="T318" s="12">
        <v>1210</v>
      </c>
      <c r="U318" s="12">
        <v>49</v>
      </c>
      <c r="V318" s="12">
        <v>253</v>
      </c>
      <c r="W318" s="12"/>
      <c r="X318" s="12">
        <v>7062</v>
      </c>
      <c r="Y318" s="12">
        <v>14384.92790466039</v>
      </c>
    </row>
    <row r="319" spans="3:25" x14ac:dyDescent="0.25">
      <c r="C319" s="1" t="s">
        <v>810</v>
      </c>
      <c r="D319" s="1" t="s">
        <v>578</v>
      </c>
      <c r="E319" s="1" t="s">
        <v>579</v>
      </c>
      <c r="G319" s="6">
        <v>28453</v>
      </c>
      <c r="H319" s="6">
        <v>17845</v>
      </c>
      <c r="I319" s="209" t="s">
        <v>1027</v>
      </c>
      <c r="J319" s="209" t="s">
        <v>1027</v>
      </c>
      <c r="K319" s="209" t="s">
        <v>1027</v>
      </c>
      <c r="L319" s="209" t="s">
        <v>1027</v>
      </c>
      <c r="M319" s="209" t="s">
        <v>1027</v>
      </c>
      <c r="N319" s="6">
        <v>5618</v>
      </c>
      <c r="O319" s="209" t="s">
        <v>1027</v>
      </c>
      <c r="P319" s="209" t="s">
        <v>1027</v>
      </c>
      <c r="Q319" s="6">
        <v>476</v>
      </c>
      <c r="R319" s="6">
        <v>4514</v>
      </c>
      <c r="S319" s="209" t="s">
        <v>1027</v>
      </c>
      <c r="T319" s="209" t="s">
        <v>1027</v>
      </c>
      <c r="U319" s="209" t="s">
        <v>1027</v>
      </c>
      <c r="V319" s="6"/>
      <c r="W319" s="6"/>
      <c r="X319" s="6">
        <v>4348</v>
      </c>
      <c r="Y319" s="6">
        <v>2992.3182493006302</v>
      </c>
    </row>
    <row r="320" spans="3:25" x14ac:dyDescent="0.25">
      <c r="D320" s="1" t="s">
        <v>580</v>
      </c>
      <c r="E320" s="1" t="s">
        <v>581</v>
      </c>
      <c r="G320" s="6">
        <v>720</v>
      </c>
      <c r="H320" s="6">
        <v>443</v>
      </c>
      <c r="I320" s="209" t="s">
        <v>1027</v>
      </c>
      <c r="J320" s="209" t="s">
        <v>1027</v>
      </c>
      <c r="K320" s="209" t="s">
        <v>1027</v>
      </c>
      <c r="L320" s="209" t="s">
        <v>1027</v>
      </c>
      <c r="M320" s="209" t="s">
        <v>1027</v>
      </c>
      <c r="N320" s="6">
        <v>0</v>
      </c>
      <c r="O320" s="209" t="s">
        <v>1027</v>
      </c>
      <c r="P320" s="209" t="s">
        <v>1027</v>
      </c>
      <c r="Q320" s="6">
        <v>61</v>
      </c>
      <c r="R320" s="6">
        <v>216</v>
      </c>
      <c r="S320" s="209" t="s">
        <v>1027</v>
      </c>
      <c r="T320" s="209" t="s">
        <v>1027</v>
      </c>
      <c r="U320" s="209" t="s">
        <v>1027</v>
      </c>
      <c r="V320" s="6"/>
      <c r="W320" s="6"/>
      <c r="X320" s="6">
        <v>182</v>
      </c>
      <c r="Y320" s="6">
        <v>70.051270928856496</v>
      </c>
    </row>
    <row r="321" spans="2:25" x14ac:dyDescent="0.25">
      <c r="D321" s="1" t="s">
        <v>582</v>
      </c>
      <c r="E321" s="1" t="s">
        <v>583</v>
      </c>
      <c r="G321" s="6">
        <v>1382</v>
      </c>
      <c r="H321" s="6">
        <v>262</v>
      </c>
      <c r="I321" s="209" t="s">
        <v>1027</v>
      </c>
      <c r="J321" s="209" t="s">
        <v>1027</v>
      </c>
      <c r="K321" s="209" t="s">
        <v>1027</v>
      </c>
      <c r="L321" s="209" t="s">
        <v>1027</v>
      </c>
      <c r="M321" s="209" t="s">
        <v>1027</v>
      </c>
      <c r="N321" s="6">
        <v>363</v>
      </c>
      <c r="O321" s="209" t="s">
        <v>1027</v>
      </c>
      <c r="P321" s="209" t="s">
        <v>1027</v>
      </c>
      <c r="Q321" s="6">
        <v>387</v>
      </c>
      <c r="R321" s="6">
        <v>371</v>
      </c>
      <c r="S321" s="209" t="s">
        <v>1027</v>
      </c>
      <c r="T321" s="209" t="s">
        <v>1027</v>
      </c>
      <c r="U321" s="209" t="s">
        <v>1027</v>
      </c>
      <c r="V321" s="6"/>
      <c r="W321" s="6"/>
      <c r="X321" s="6">
        <v>211</v>
      </c>
      <c r="Y321" s="6">
        <v>182.29712602525419</v>
      </c>
    </row>
    <row r="322" spans="2:25" x14ac:dyDescent="0.25">
      <c r="D322" s="1" t="s">
        <v>584</v>
      </c>
      <c r="E322" s="1" t="s">
        <v>585</v>
      </c>
      <c r="G322" s="6">
        <v>2261</v>
      </c>
      <c r="H322" s="6">
        <v>598</v>
      </c>
      <c r="I322" s="209" t="s">
        <v>1027</v>
      </c>
      <c r="J322" s="209" t="s">
        <v>1027</v>
      </c>
      <c r="K322" s="209" t="s">
        <v>1027</v>
      </c>
      <c r="L322" s="209" t="s">
        <v>1027</v>
      </c>
      <c r="M322" s="209" t="s">
        <v>1027</v>
      </c>
      <c r="N322" s="6">
        <v>264</v>
      </c>
      <c r="O322" s="209" t="s">
        <v>1027</v>
      </c>
      <c r="P322" s="209" t="s">
        <v>1027</v>
      </c>
      <c r="Q322" s="6">
        <v>322</v>
      </c>
      <c r="R322" s="6">
        <v>1077</v>
      </c>
      <c r="S322" s="209" t="s">
        <v>1027</v>
      </c>
      <c r="T322" s="209" t="s">
        <v>1027</v>
      </c>
      <c r="U322" s="209" t="s">
        <v>1027</v>
      </c>
      <c r="V322" s="6"/>
      <c r="W322" s="6"/>
      <c r="X322" s="6">
        <v>88</v>
      </c>
      <c r="Y322" s="6">
        <v>379.623903892697</v>
      </c>
    </row>
    <row r="323" spans="2:25" x14ac:dyDescent="0.25">
      <c r="D323" s="1" t="s">
        <v>586</v>
      </c>
      <c r="E323" s="1" t="s">
        <v>587</v>
      </c>
      <c r="G323" s="6">
        <v>2324</v>
      </c>
      <c r="H323" s="6">
        <v>417</v>
      </c>
      <c r="I323" s="209" t="s">
        <v>1027</v>
      </c>
      <c r="J323" s="209" t="s">
        <v>1027</v>
      </c>
      <c r="K323" s="209" t="s">
        <v>1027</v>
      </c>
      <c r="L323" s="209" t="s">
        <v>1027</v>
      </c>
      <c r="M323" s="209" t="s">
        <v>1027</v>
      </c>
      <c r="N323" s="6">
        <v>620</v>
      </c>
      <c r="O323" s="209" t="s">
        <v>1027</v>
      </c>
      <c r="P323" s="209" t="s">
        <v>1027</v>
      </c>
      <c r="Q323" s="6">
        <v>193</v>
      </c>
      <c r="R323" s="6">
        <v>1094</v>
      </c>
      <c r="S323" s="209" t="s">
        <v>1027</v>
      </c>
      <c r="T323" s="209" t="s">
        <v>1027</v>
      </c>
      <c r="U323" s="209" t="s">
        <v>1027</v>
      </c>
      <c r="V323" s="6"/>
      <c r="W323" s="6"/>
      <c r="X323" s="6">
        <v>428</v>
      </c>
      <c r="Y323" s="6">
        <v>443.47810042559996</v>
      </c>
    </row>
    <row r="324" spans="2:25" x14ac:dyDescent="0.25">
      <c r="D324" s="1" t="s">
        <v>588</v>
      </c>
      <c r="E324" s="1" t="s">
        <v>589</v>
      </c>
      <c r="G324" s="6">
        <v>2838</v>
      </c>
      <c r="H324" s="6">
        <v>929</v>
      </c>
      <c r="I324" s="209" t="s">
        <v>1027</v>
      </c>
      <c r="J324" s="209" t="s">
        <v>1027</v>
      </c>
      <c r="K324" s="209" t="s">
        <v>1027</v>
      </c>
      <c r="L324" s="209" t="s">
        <v>1027</v>
      </c>
      <c r="M324" s="209" t="s">
        <v>1027</v>
      </c>
      <c r="N324" s="6">
        <v>539</v>
      </c>
      <c r="O324" s="209" t="s">
        <v>1027</v>
      </c>
      <c r="P324" s="209" t="s">
        <v>1027</v>
      </c>
      <c r="Q324" s="6">
        <v>231</v>
      </c>
      <c r="R324" s="6">
        <v>1139</v>
      </c>
      <c r="S324" s="209" t="s">
        <v>1027</v>
      </c>
      <c r="T324" s="209" t="s">
        <v>1027</v>
      </c>
      <c r="U324" s="209" t="s">
        <v>1027</v>
      </c>
      <c r="V324" s="6"/>
      <c r="W324" s="6"/>
      <c r="X324" s="6">
        <v>293</v>
      </c>
      <c r="Y324" s="6">
        <v>430.55203912273703</v>
      </c>
    </row>
    <row r="325" spans="2:25" x14ac:dyDescent="0.25">
      <c r="C325" s="10" t="s">
        <v>811</v>
      </c>
      <c r="D325" s="10"/>
      <c r="E325" s="10"/>
      <c r="F325" s="10"/>
      <c r="G325" s="12">
        <v>37978</v>
      </c>
      <c r="H325" s="12">
        <v>20494</v>
      </c>
      <c r="I325" s="12">
        <v>11612.6</v>
      </c>
      <c r="J325" s="12">
        <v>1760.4</v>
      </c>
      <c r="K325" s="12">
        <v>3908.4</v>
      </c>
      <c r="L325" s="12">
        <v>411.90000000000003</v>
      </c>
      <c r="M325" s="12">
        <v>2800.6999999999994</v>
      </c>
      <c r="N325" s="12">
        <v>7404</v>
      </c>
      <c r="O325" s="12">
        <v>5086.0999999999995</v>
      </c>
      <c r="P325" s="12">
        <v>2317.8999999999996</v>
      </c>
      <c r="Q325" s="12">
        <v>1670</v>
      </c>
      <c r="R325" s="12">
        <v>8411</v>
      </c>
      <c r="S325" s="12">
        <v>8092</v>
      </c>
      <c r="T325" s="12">
        <v>212.1</v>
      </c>
      <c r="U325" s="12">
        <v>107</v>
      </c>
      <c r="V325" s="12"/>
      <c r="W325" s="12"/>
      <c r="X325" s="12">
        <v>5550</v>
      </c>
      <c r="Y325" s="12">
        <v>4498.3206896957745</v>
      </c>
    </row>
    <row r="326" spans="2:25" x14ac:dyDescent="0.25">
      <c r="B326" s="7" t="s">
        <v>733</v>
      </c>
      <c r="C326" s="7"/>
      <c r="D326" s="7"/>
      <c r="E326" s="7"/>
      <c r="F326" s="7"/>
      <c r="G326" s="9">
        <v>165011</v>
      </c>
      <c r="H326" s="9">
        <v>99573</v>
      </c>
      <c r="I326" s="9">
        <v>51454.7</v>
      </c>
      <c r="J326" s="9">
        <v>14850.4</v>
      </c>
      <c r="K326" s="9">
        <v>10807.999999999998</v>
      </c>
      <c r="L326" s="9">
        <v>1505.8999999999999</v>
      </c>
      <c r="M326" s="9">
        <v>20954</v>
      </c>
      <c r="N326" s="9">
        <v>15080</v>
      </c>
      <c r="O326" s="9">
        <v>8363.0999999999985</v>
      </c>
      <c r="P326" s="9">
        <v>6716.9000000000005</v>
      </c>
      <c r="Q326" s="9">
        <v>11299</v>
      </c>
      <c r="R326" s="9">
        <v>39060</v>
      </c>
      <c r="S326" s="9">
        <v>37482</v>
      </c>
      <c r="T326" s="9">
        <v>1422.1000000000001</v>
      </c>
      <c r="U326" s="9">
        <v>156</v>
      </c>
      <c r="V326" s="9">
        <v>253</v>
      </c>
      <c r="W326" s="9"/>
      <c r="X326" s="9">
        <v>12612</v>
      </c>
      <c r="Y326" s="9">
        <v>18883.24859435617</v>
      </c>
    </row>
    <row r="327" spans="2:25" x14ac:dyDescent="0.25">
      <c r="B327" s="1" t="s">
        <v>590</v>
      </c>
      <c r="C327" s="1" t="s">
        <v>808</v>
      </c>
      <c r="D327" s="1" t="s">
        <v>591</v>
      </c>
      <c r="E327" s="1" t="s">
        <v>592</v>
      </c>
      <c r="G327" s="6">
        <v>3735</v>
      </c>
      <c r="H327" s="6">
        <v>1303</v>
      </c>
      <c r="I327" s="6">
        <v>1239</v>
      </c>
      <c r="J327" s="6">
        <v>25</v>
      </c>
      <c r="K327" s="6">
        <v>39</v>
      </c>
      <c r="L327" s="6">
        <v>0</v>
      </c>
      <c r="M327" s="6">
        <v>0</v>
      </c>
      <c r="N327" s="6">
        <v>724</v>
      </c>
      <c r="O327" s="6">
        <v>268</v>
      </c>
      <c r="P327" s="6">
        <v>456</v>
      </c>
      <c r="Q327" s="6">
        <v>30</v>
      </c>
      <c r="R327" s="6">
        <v>1678</v>
      </c>
      <c r="S327" s="6">
        <v>1655</v>
      </c>
      <c r="T327" s="6">
        <v>23</v>
      </c>
      <c r="U327" s="6">
        <v>0</v>
      </c>
      <c r="V327" s="6">
        <v>0</v>
      </c>
      <c r="W327" s="6"/>
      <c r="X327" s="6">
        <v>43</v>
      </c>
      <c r="Y327" s="6">
        <v>452.48940887068096</v>
      </c>
    </row>
    <row r="328" spans="2:25" x14ac:dyDescent="0.25">
      <c r="D328" s="1" t="s">
        <v>593</v>
      </c>
      <c r="E328" s="1" t="s">
        <v>594</v>
      </c>
      <c r="G328" s="6">
        <v>1573</v>
      </c>
      <c r="H328" s="6">
        <v>759</v>
      </c>
      <c r="I328" s="6">
        <v>102</v>
      </c>
      <c r="J328" s="6">
        <v>94</v>
      </c>
      <c r="K328" s="6">
        <v>435</v>
      </c>
      <c r="L328" s="6">
        <v>3</v>
      </c>
      <c r="M328" s="6">
        <v>125</v>
      </c>
      <c r="N328" s="6">
        <v>132</v>
      </c>
      <c r="O328" s="6">
        <v>91</v>
      </c>
      <c r="P328" s="6">
        <v>41</v>
      </c>
      <c r="Q328" s="6">
        <v>71</v>
      </c>
      <c r="R328" s="6">
        <v>611</v>
      </c>
      <c r="S328" s="6">
        <v>562</v>
      </c>
      <c r="T328" s="6">
        <v>49</v>
      </c>
      <c r="U328" s="6">
        <v>0</v>
      </c>
      <c r="V328" s="6">
        <v>0</v>
      </c>
      <c r="W328" s="6"/>
      <c r="X328" s="6">
        <v>36</v>
      </c>
      <c r="Y328" s="6">
        <v>260.10016435552501</v>
      </c>
    </row>
    <row r="329" spans="2:25" x14ac:dyDescent="0.25">
      <c r="D329" s="1" t="s">
        <v>595</v>
      </c>
      <c r="E329" s="1" t="s">
        <v>596</v>
      </c>
      <c r="G329" s="6">
        <v>803</v>
      </c>
      <c r="H329" s="6">
        <v>214</v>
      </c>
      <c r="I329" s="6">
        <v>87</v>
      </c>
      <c r="J329" s="6">
        <v>3</v>
      </c>
      <c r="K329" s="6">
        <v>118</v>
      </c>
      <c r="L329" s="6">
        <v>6</v>
      </c>
      <c r="M329" s="6">
        <v>0</v>
      </c>
      <c r="N329" s="6">
        <v>110</v>
      </c>
      <c r="O329" s="6">
        <v>110</v>
      </c>
      <c r="P329" s="6">
        <v>0</v>
      </c>
      <c r="Q329" s="6">
        <v>108</v>
      </c>
      <c r="R329" s="6">
        <v>371</v>
      </c>
      <c r="S329" s="6">
        <v>371</v>
      </c>
      <c r="T329" s="6">
        <v>0</v>
      </c>
      <c r="U329" s="6">
        <v>0</v>
      </c>
      <c r="V329" s="6">
        <v>0</v>
      </c>
      <c r="W329" s="6"/>
      <c r="X329" s="6">
        <v>16</v>
      </c>
      <c r="Y329" s="6">
        <v>114.90146607305161</v>
      </c>
    </row>
    <row r="330" spans="2:25" x14ac:dyDescent="0.25">
      <c r="D330" s="1" t="s">
        <v>597</v>
      </c>
      <c r="E330" s="1" t="s">
        <v>598</v>
      </c>
      <c r="G330" s="6">
        <v>7732</v>
      </c>
      <c r="H330" s="6">
        <v>4032</v>
      </c>
      <c r="I330" s="6">
        <v>2168</v>
      </c>
      <c r="J330" s="6">
        <v>464</v>
      </c>
      <c r="K330" s="6">
        <v>368</v>
      </c>
      <c r="L330" s="6">
        <v>87</v>
      </c>
      <c r="M330" s="6">
        <v>945</v>
      </c>
      <c r="N330" s="6">
        <v>1163</v>
      </c>
      <c r="O330" s="6">
        <v>352</v>
      </c>
      <c r="P330" s="6">
        <v>811</v>
      </c>
      <c r="Q330" s="6">
        <v>786</v>
      </c>
      <c r="R330" s="6">
        <v>1751</v>
      </c>
      <c r="S330" s="6">
        <v>1723</v>
      </c>
      <c r="T330" s="6">
        <v>28</v>
      </c>
      <c r="U330" s="6">
        <v>0</v>
      </c>
      <c r="V330" s="6">
        <v>0</v>
      </c>
      <c r="W330" s="6"/>
      <c r="X330" s="6">
        <v>1030</v>
      </c>
      <c r="Y330" s="6">
        <v>857.03024566103295</v>
      </c>
    </row>
    <row r="331" spans="2:25" x14ac:dyDescent="0.25">
      <c r="D331" s="1" t="s">
        <v>599</v>
      </c>
      <c r="E331" s="1" t="s">
        <v>600</v>
      </c>
      <c r="G331" s="6">
        <v>932</v>
      </c>
      <c r="H331" s="6">
        <v>290</v>
      </c>
      <c r="I331" s="6">
        <v>120</v>
      </c>
      <c r="J331" s="6">
        <v>0</v>
      </c>
      <c r="K331" s="6">
        <v>128</v>
      </c>
      <c r="L331" s="6">
        <v>0</v>
      </c>
      <c r="M331" s="6">
        <v>42</v>
      </c>
      <c r="N331" s="6">
        <v>52</v>
      </c>
      <c r="O331" s="6">
        <v>39</v>
      </c>
      <c r="P331" s="6">
        <v>13</v>
      </c>
      <c r="Q331" s="6">
        <v>66</v>
      </c>
      <c r="R331" s="6">
        <v>524</v>
      </c>
      <c r="S331" s="6">
        <v>524</v>
      </c>
      <c r="T331" s="6">
        <v>0</v>
      </c>
      <c r="U331" s="6">
        <v>0</v>
      </c>
      <c r="V331" s="6">
        <v>0</v>
      </c>
      <c r="W331" s="6"/>
      <c r="X331" s="6">
        <v>107</v>
      </c>
      <c r="Y331" s="6">
        <v>168.19849459894368</v>
      </c>
    </row>
    <row r="332" spans="2:25" x14ac:dyDescent="0.25">
      <c r="D332" s="1" t="s">
        <v>601</v>
      </c>
      <c r="E332" s="1" t="s">
        <v>602</v>
      </c>
      <c r="G332" s="6">
        <v>6618</v>
      </c>
      <c r="H332" s="6">
        <v>2828</v>
      </c>
      <c r="I332" s="6">
        <v>1468</v>
      </c>
      <c r="J332" s="6">
        <v>232</v>
      </c>
      <c r="K332" s="6">
        <v>1128</v>
      </c>
      <c r="L332" s="6">
        <v>0</v>
      </c>
      <c r="M332" s="6">
        <v>0</v>
      </c>
      <c r="N332" s="6">
        <v>1901</v>
      </c>
      <c r="O332" s="6">
        <v>1435</v>
      </c>
      <c r="P332" s="6">
        <v>466</v>
      </c>
      <c r="Q332" s="6">
        <v>306</v>
      </c>
      <c r="R332" s="6">
        <v>1583</v>
      </c>
      <c r="S332" s="6">
        <v>1547</v>
      </c>
      <c r="T332" s="6">
        <v>36</v>
      </c>
      <c r="U332" s="6">
        <v>0</v>
      </c>
      <c r="V332" s="6">
        <v>0</v>
      </c>
      <c r="W332" s="6"/>
      <c r="X332" s="6">
        <v>1333</v>
      </c>
      <c r="Y332" s="6">
        <v>767.39829332763611</v>
      </c>
    </row>
    <row r="333" spans="2:25" x14ac:dyDescent="0.25">
      <c r="D333" s="1" t="s">
        <v>603</v>
      </c>
      <c r="E333" s="1" t="s">
        <v>604</v>
      </c>
      <c r="G333" s="6">
        <v>905</v>
      </c>
      <c r="H333" s="6">
        <v>291</v>
      </c>
      <c r="I333" s="6">
        <v>31</v>
      </c>
      <c r="J333" s="6">
        <v>0</v>
      </c>
      <c r="K333" s="6">
        <v>186</v>
      </c>
      <c r="L333" s="6">
        <v>0</v>
      </c>
      <c r="M333" s="6">
        <v>74</v>
      </c>
      <c r="N333" s="6">
        <v>141</v>
      </c>
      <c r="O333" s="6">
        <v>0</v>
      </c>
      <c r="P333" s="6">
        <v>141</v>
      </c>
      <c r="Q333" s="6">
        <v>58</v>
      </c>
      <c r="R333" s="6">
        <v>415</v>
      </c>
      <c r="S333" s="6">
        <v>405</v>
      </c>
      <c r="T333" s="6">
        <v>0</v>
      </c>
      <c r="U333" s="6">
        <v>10</v>
      </c>
      <c r="V333" s="6">
        <v>0</v>
      </c>
      <c r="W333" s="6"/>
      <c r="X333" s="6">
        <v>134</v>
      </c>
      <c r="Y333" s="6">
        <v>220.63883363914098</v>
      </c>
    </row>
    <row r="334" spans="2:25" x14ac:dyDescent="0.25">
      <c r="D334" s="1" t="s">
        <v>605</v>
      </c>
      <c r="E334" s="1" t="s">
        <v>606</v>
      </c>
      <c r="G334" s="6">
        <v>2210</v>
      </c>
      <c r="H334" s="6">
        <v>798</v>
      </c>
      <c r="I334" s="6">
        <v>237</v>
      </c>
      <c r="J334" s="6">
        <v>304</v>
      </c>
      <c r="K334" s="6">
        <v>241</v>
      </c>
      <c r="L334" s="6">
        <v>0</v>
      </c>
      <c r="M334" s="6">
        <v>16</v>
      </c>
      <c r="N334" s="6">
        <v>526</v>
      </c>
      <c r="O334" s="6">
        <v>373</v>
      </c>
      <c r="P334" s="6">
        <v>153</v>
      </c>
      <c r="Q334" s="6">
        <v>607</v>
      </c>
      <c r="R334" s="6">
        <v>279</v>
      </c>
      <c r="S334" s="6">
        <v>279</v>
      </c>
      <c r="T334" s="6">
        <v>0</v>
      </c>
      <c r="U334" s="6">
        <v>0</v>
      </c>
      <c r="V334" s="6">
        <v>0</v>
      </c>
      <c r="W334" s="6"/>
      <c r="X334" s="6">
        <v>198</v>
      </c>
      <c r="Y334" s="6">
        <v>258.60472660312803</v>
      </c>
    </row>
    <row r="335" spans="2:25" x14ac:dyDescent="0.25">
      <c r="D335" s="1" t="s">
        <v>607</v>
      </c>
      <c r="E335" s="1" t="s">
        <v>608</v>
      </c>
      <c r="G335" s="6">
        <v>4205</v>
      </c>
      <c r="H335" s="6">
        <v>779</v>
      </c>
      <c r="I335" s="6">
        <v>275.89999999999998</v>
      </c>
      <c r="J335" s="6">
        <v>25.5</v>
      </c>
      <c r="K335" s="6">
        <v>279.10000000000002</v>
      </c>
      <c r="L335" s="6">
        <v>12.7</v>
      </c>
      <c r="M335" s="6">
        <v>185.7</v>
      </c>
      <c r="N335" s="6">
        <v>2088</v>
      </c>
      <c r="O335" s="6">
        <v>1537.1</v>
      </c>
      <c r="P335" s="6">
        <v>550.9</v>
      </c>
      <c r="Q335" s="6">
        <v>405</v>
      </c>
      <c r="R335" s="6">
        <v>933</v>
      </c>
      <c r="S335" s="6">
        <v>903.4</v>
      </c>
      <c r="T335" s="6">
        <v>29.6</v>
      </c>
      <c r="U335" s="6">
        <v>0</v>
      </c>
      <c r="V335" s="6">
        <v>22</v>
      </c>
      <c r="W335" s="6"/>
      <c r="X335" s="6">
        <v>214</v>
      </c>
      <c r="Y335" s="6">
        <v>475.34169058502499</v>
      </c>
    </row>
    <row r="336" spans="2:25" x14ac:dyDescent="0.25">
      <c r="C336" s="10" t="s">
        <v>809</v>
      </c>
      <c r="D336" s="10"/>
      <c r="E336" s="10"/>
      <c r="F336" s="10"/>
      <c r="G336" s="12">
        <v>28713</v>
      </c>
      <c r="H336" s="12">
        <v>11294</v>
      </c>
      <c r="I336" s="12">
        <v>5727.9</v>
      </c>
      <c r="J336" s="12">
        <v>1147.5</v>
      </c>
      <c r="K336" s="12">
        <v>2922.1</v>
      </c>
      <c r="L336" s="12">
        <v>108.7</v>
      </c>
      <c r="M336" s="12">
        <v>1387.7</v>
      </c>
      <c r="N336" s="12">
        <v>6837</v>
      </c>
      <c r="O336" s="12">
        <v>4205.1000000000004</v>
      </c>
      <c r="P336" s="12">
        <v>2631.9</v>
      </c>
      <c r="Q336" s="12">
        <v>2437</v>
      </c>
      <c r="R336" s="12">
        <v>8145</v>
      </c>
      <c r="S336" s="12">
        <v>7969.4</v>
      </c>
      <c r="T336" s="12">
        <v>165.6</v>
      </c>
      <c r="U336" s="12">
        <v>10</v>
      </c>
      <c r="V336" s="12">
        <v>22</v>
      </c>
      <c r="W336" s="12"/>
      <c r="X336" s="12">
        <v>3111</v>
      </c>
      <c r="Y336" s="12">
        <v>3574.7033237141645</v>
      </c>
    </row>
    <row r="337" spans="2:25" x14ac:dyDescent="0.25">
      <c r="C337" s="1" t="s">
        <v>810</v>
      </c>
      <c r="D337" s="1" t="s">
        <v>609</v>
      </c>
      <c r="E337" s="1" t="s">
        <v>610</v>
      </c>
      <c r="G337" s="6">
        <v>1078</v>
      </c>
      <c r="H337" s="6">
        <v>325</v>
      </c>
      <c r="I337" s="209" t="s">
        <v>1027</v>
      </c>
      <c r="J337" s="209" t="s">
        <v>1027</v>
      </c>
      <c r="K337" s="209" t="s">
        <v>1027</v>
      </c>
      <c r="L337" s="209" t="s">
        <v>1027</v>
      </c>
      <c r="M337" s="209" t="s">
        <v>1027</v>
      </c>
      <c r="N337" s="6">
        <v>34</v>
      </c>
      <c r="O337" s="209" t="s">
        <v>1027</v>
      </c>
      <c r="P337" s="209" t="s">
        <v>1027</v>
      </c>
      <c r="Q337" s="6">
        <v>0</v>
      </c>
      <c r="R337" s="6">
        <v>719</v>
      </c>
      <c r="S337" s="209" t="s">
        <v>1027</v>
      </c>
      <c r="T337" s="209" t="s">
        <v>1027</v>
      </c>
      <c r="U337" s="209" t="s">
        <v>1027</v>
      </c>
      <c r="V337" s="6"/>
      <c r="W337" s="6"/>
      <c r="X337" s="6">
        <v>30</v>
      </c>
      <c r="Y337" s="6">
        <v>183.31259804077681</v>
      </c>
    </row>
    <row r="338" spans="2:25" x14ac:dyDescent="0.25">
      <c r="D338" s="1" t="s">
        <v>611</v>
      </c>
      <c r="E338" s="1" t="s">
        <v>612</v>
      </c>
      <c r="G338" s="6">
        <v>3280</v>
      </c>
      <c r="H338" s="6">
        <v>1164</v>
      </c>
      <c r="I338" s="209" t="s">
        <v>1027</v>
      </c>
      <c r="J338" s="209" t="s">
        <v>1027</v>
      </c>
      <c r="K338" s="209" t="s">
        <v>1027</v>
      </c>
      <c r="L338" s="209" t="s">
        <v>1027</v>
      </c>
      <c r="M338" s="209" t="s">
        <v>1027</v>
      </c>
      <c r="N338" s="6">
        <v>779</v>
      </c>
      <c r="O338" s="209" t="s">
        <v>1027</v>
      </c>
      <c r="P338" s="209" t="s">
        <v>1027</v>
      </c>
      <c r="Q338" s="6">
        <v>433</v>
      </c>
      <c r="R338" s="6">
        <v>904</v>
      </c>
      <c r="S338" s="209" t="s">
        <v>1027</v>
      </c>
      <c r="T338" s="209" t="s">
        <v>1027</v>
      </c>
      <c r="U338" s="209" t="s">
        <v>1027</v>
      </c>
      <c r="V338" s="6"/>
      <c r="W338" s="6"/>
      <c r="X338" s="6">
        <v>151</v>
      </c>
      <c r="Y338" s="6">
        <v>479.00972094191098</v>
      </c>
    </row>
    <row r="339" spans="2:25" x14ac:dyDescent="0.25">
      <c r="D339" s="1" t="s">
        <v>613</v>
      </c>
      <c r="E339" s="1" t="s">
        <v>614</v>
      </c>
      <c r="G339" s="6">
        <v>496</v>
      </c>
      <c r="H339" s="6">
        <v>283</v>
      </c>
      <c r="I339" s="209" t="s">
        <v>1027</v>
      </c>
      <c r="J339" s="209" t="s">
        <v>1027</v>
      </c>
      <c r="K339" s="209" t="s">
        <v>1027</v>
      </c>
      <c r="L339" s="209" t="s">
        <v>1027</v>
      </c>
      <c r="M339" s="209" t="s">
        <v>1027</v>
      </c>
      <c r="N339" s="6">
        <v>76</v>
      </c>
      <c r="O339" s="209" t="s">
        <v>1027</v>
      </c>
      <c r="P339" s="209" t="s">
        <v>1027</v>
      </c>
      <c r="Q339" s="6">
        <v>6</v>
      </c>
      <c r="R339" s="6">
        <v>131</v>
      </c>
      <c r="S339" s="209" t="s">
        <v>1027</v>
      </c>
      <c r="T339" s="209" t="s">
        <v>1027</v>
      </c>
      <c r="U339" s="209" t="s">
        <v>1027</v>
      </c>
      <c r="V339" s="6"/>
      <c r="W339" s="6"/>
      <c r="X339" s="6">
        <v>26</v>
      </c>
      <c r="Y339" s="6">
        <v>64.306529334724004</v>
      </c>
    </row>
    <row r="340" spans="2:25" x14ac:dyDescent="0.25">
      <c r="D340" s="1" t="s">
        <v>615</v>
      </c>
      <c r="E340" s="1" t="s">
        <v>616</v>
      </c>
      <c r="G340" s="6">
        <v>2413</v>
      </c>
      <c r="H340" s="6">
        <v>736</v>
      </c>
      <c r="I340" s="209" t="s">
        <v>1027</v>
      </c>
      <c r="J340" s="209" t="s">
        <v>1027</v>
      </c>
      <c r="K340" s="209" t="s">
        <v>1027</v>
      </c>
      <c r="L340" s="209" t="s">
        <v>1027</v>
      </c>
      <c r="M340" s="209" t="s">
        <v>1027</v>
      </c>
      <c r="N340" s="6">
        <v>730</v>
      </c>
      <c r="O340" s="209" t="s">
        <v>1027</v>
      </c>
      <c r="P340" s="209" t="s">
        <v>1027</v>
      </c>
      <c r="Q340" s="6">
        <v>352</v>
      </c>
      <c r="R340" s="6">
        <v>595</v>
      </c>
      <c r="S340" s="209" t="s">
        <v>1027</v>
      </c>
      <c r="T340" s="209" t="s">
        <v>1027</v>
      </c>
      <c r="U340" s="209" t="s">
        <v>1027</v>
      </c>
      <c r="V340" s="6"/>
      <c r="W340" s="6"/>
      <c r="X340" s="6">
        <v>54</v>
      </c>
      <c r="Y340" s="6">
        <v>272.27446596365701</v>
      </c>
    </row>
    <row r="341" spans="2:25" x14ac:dyDescent="0.25">
      <c r="C341" s="10" t="s">
        <v>811</v>
      </c>
      <c r="D341" s="10"/>
      <c r="E341" s="10"/>
      <c r="F341" s="10"/>
      <c r="G341" s="12">
        <v>7267</v>
      </c>
      <c r="H341" s="12">
        <v>2508</v>
      </c>
      <c r="I341" s="12">
        <v>1194.7</v>
      </c>
      <c r="J341" s="12">
        <v>140.30000000000001</v>
      </c>
      <c r="K341" s="12">
        <v>568.59999999999991</v>
      </c>
      <c r="L341" s="12">
        <v>36.5</v>
      </c>
      <c r="M341" s="12">
        <v>567.79999999999995</v>
      </c>
      <c r="N341" s="12">
        <v>1619</v>
      </c>
      <c r="O341" s="12">
        <v>1111.9000000000001</v>
      </c>
      <c r="P341" s="12">
        <v>507.1</v>
      </c>
      <c r="Q341" s="12">
        <v>791</v>
      </c>
      <c r="R341" s="12">
        <v>2349</v>
      </c>
      <c r="S341" s="12">
        <v>2240.6999999999998</v>
      </c>
      <c r="T341" s="12">
        <v>74.800000000000011</v>
      </c>
      <c r="U341" s="12">
        <v>33.299999999999997</v>
      </c>
      <c r="V341" s="12"/>
      <c r="W341" s="12"/>
      <c r="X341" s="12">
        <v>261</v>
      </c>
      <c r="Y341" s="12">
        <v>998.90331428106879</v>
      </c>
    </row>
    <row r="342" spans="2:25" x14ac:dyDescent="0.25">
      <c r="B342" s="7" t="s">
        <v>734</v>
      </c>
      <c r="C342" s="7"/>
      <c r="D342" s="7"/>
      <c r="E342" s="7"/>
      <c r="F342" s="7"/>
      <c r="G342" s="9">
        <v>35980</v>
      </c>
      <c r="H342" s="9">
        <v>13802</v>
      </c>
      <c r="I342" s="9">
        <v>6922.5999999999985</v>
      </c>
      <c r="J342" s="9">
        <v>1287.8000000000002</v>
      </c>
      <c r="K342" s="9">
        <v>3490.7000000000003</v>
      </c>
      <c r="L342" s="9">
        <v>145.19999999999999</v>
      </c>
      <c r="M342" s="9">
        <v>1955.5000000000002</v>
      </c>
      <c r="N342" s="9">
        <v>8456</v>
      </c>
      <c r="O342" s="9">
        <v>5317.0000000000009</v>
      </c>
      <c r="P342" s="9">
        <v>3139</v>
      </c>
      <c r="Q342" s="9">
        <v>3228</v>
      </c>
      <c r="R342" s="9">
        <v>10494</v>
      </c>
      <c r="S342" s="9">
        <v>10210.1</v>
      </c>
      <c r="T342" s="9">
        <v>240.4</v>
      </c>
      <c r="U342" s="9">
        <v>43.300000000000011</v>
      </c>
      <c r="V342" s="9">
        <v>22</v>
      </c>
      <c r="W342" s="9"/>
      <c r="X342" s="9">
        <v>3372</v>
      </c>
      <c r="Y342" s="9">
        <v>4573.6066379952335</v>
      </c>
    </row>
    <row r="343" spans="2:25" x14ac:dyDescent="0.25">
      <c r="B343" s="1" t="s">
        <v>617</v>
      </c>
      <c r="C343" s="1" t="s">
        <v>808</v>
      </c>
      <c r="D343" s="1" t="s">
        <v>618</v>
      </c>
      <c r="E343" s="1" t="s">
        <v>619</v>
      </c>
      <c r="G343" s="6">
        <v>1056</v>
      </c>
      <c r="H343" s="6">
        <v>484</v>
      </c>
      <c r="I343" s="6">
        <v>0</v>
      </c>
      <c r="J343" s="6">
        <v>101</v>
      </c>
      <c r="K343" s="6">
        <v>11</v>
      </c>
      <c r="L343" s="6">
        <v>0</v>
      </c>
      <c r="M343" s="6">
        <v>372</v>
      </c>
      <c r="N343" s="6">
        <v>0</v>
      </c>
      <c r="O343" s="6">
        <v>0</v>
      </c>
      <c r="P343" s="6">
        <v>0</v>
      </c>
      <c r="Q343" s="6">
        <v>73</v>
      </c>
      <c r="R343" s="6">
        <v>499</v>
      </c>
      <c r="S343" s="6">
        <v>499</v>
      </c>
      <c r="T343" s="6">
        <v>0</v>
      </c>
      <c r="U343" s="6">
        <v>0</v>
      </c>
      <c r="V343" s="6">
        <v>0</v>
      </c>
      <c r="W343" s="6"/>
      <c r="X343" s="6">
        <v>225</v>
      </c>
      <c r="Y343" s="6">
        <v>213.51811167047001</v>
      </c>
    </row>
    <row r="344" spans="2:25" x14ac:dyDescent="0.25">
      <c r="D344" s="1" t="s">
        <v>620</v>
      </c>
      <c r="E344" s="1" t="s">
        <v>621</v>
      </c>
      <c r="G344" s="6">
        <v>8070</v>
      </c>
      <c r="H344" s="6">
        <v>3982</v>
      </c>
      <c r="I344" s="6">
        <v>2562.6</v>
      </c>
      <c r="J344" s="6">
        <v>0</v>
      </c>
      <c r="K344" s="6">
        <v>1419.4</v>
      </c>
      <c r="L344" s="6">
        <v>0</v>
      </c>
      <c r="M344" s="6">
        <v>0</v>
      </c>
      <c r="N344" s="6">
        <v>410</v>
      </c>
      <c r="O344" s="6">
        <v>19.3</v>
      </c>
      <c r="P344" s="6">
        <v>390.7</v>
      </c>
      <c r="Q344" s="6">
        <v>773</v>
      </c>
      <c r="R344" s="6">
        <v>2905</v>
      </c>
      <c r="S344" s="6">
        <v>2727.3</v>
      </c>
      <c r="T344" s="6">
        <v>177.7</v>
      </c>
      <c r="U344" s="6">
        <v>0</v>
      </c>
      <c r="V344" s="6">
        <v>0</v>
      </c>
      <c r="W344" s="6"/>
      <c r="X344" s="6">
        <v>771</v>
      </c>
      <c r="Y344" s="6">
        <v>957.21147038517495</v>
      </c>
    </row>
    <row r="345" spans="2:25" x14ac:dyDescent="0.25">
      <c r="D345" s="1" t="s">
        <v>622</v>
      </c>
      <c r="E345" s="1" t="s">
        <v>623</v>
      </c>
      <c r="G345" s="6">
        <v>3156</v>
      </c>
      <c r="H345" s="6">
        <v>1875</v>
      </c>
      <c r="I345" s="6">
        <v>986</v>
      </c>
      <c r="J345" s="6">
        <v>200</v>
      </c>
      <c r="K345" s="6">
        <v>675.9</v>
      </c>
      <c r="L345" s="6">
        <v>0</v>
      </c>
      <c r="M345" s="6">
        <v>13</v>
      </c>
      <c r="N345" s="6">
        <v>0</v>
      </c>
      <c r="O345" s="6">
        <v>0</v>
      </c>
      <c r="P345" s="6">
        <v>0</v>
      </c>
      <c r="Q345" s="6">
        <v>92</v>
      </c>
      <c r="R345" s="6">
        <v>1189</v>
      </c>
      <c r="S345" s="6">
        <v>1159.0999999999999</v>
      </c>
      <c r="T345" s="6">
        <v>29.9</v>
      </c>
      <c r="U345" s="6">
        <v>0</v>
      </c>
      <c r="V345" s="6">
        <v>0</v>
      </c>
      <c r="W345" s="6"/>
      <c r="X345" s="6">
        <v>407</v>
      </c>
      <c r="Y345" s="6">
        <v>440.56797863269901</v>
      </c>
    </row>
    <row r="346" spans="2:25" x14ac:dyDescent="0.25">
      <c r="D346" s="1" t="s">
        <v>624</v>
      </c>
      <c r="E346" s="1" t="s">
        <v>625</v>
      </c>
      <c r="G346" s="6">
        <v>3116</v>
      </c>
      <c r="H346" s="6">
        <v>1423</v>
      </c>
      <c r="I346" s="6">
        <v>600</v>
      </c>
      <c r="J346" s="6">
        <v>20.5</v>
      </c>
      <c r="K346" s="6">
        <v>132.5</v>
      </c>
      <c r="L346" s="6">
        <v>0</v>
      </c>
      <c r="M346" s="6">
        <v>669.9</v>
      </c>
      <c r="N346" s="6">
        <v>624</v>
      </c>
      <c r="O346" s="6">
        <v>501.1</v>
      </c>
      <c r="P346" s="6">
        <v>122.9</v>
      </c>
      <c r="Q346" s="6">
        <v>723</v>
      </c>
      <c r="R346" s="6">
        <v>346</v>
      </c>
      <c r="S346" s="6">
        <v>286.60000000000002</v>
      </c>
      <c r="T346" s="6">
        <v>11.5</v>
      </c>
      <c r="U346" s="6">
        <v>47.9</v>
      </c>
      <c r="V346" s="6">
        <v>0</v>
      </c>
      <c r="W346" s="6"/>
      <c r="X346" s="6">
        <v>77</v>
      </c>
      <c r="Y346" s="6">
        <v>261.69823617503499</v>
      </c>
    </row>
    <row r="347" spans="2:25" x14ac:dyDescent="0.25">
      <c r="D347" s="1" t="s">
        <v>626</v>
      </c>
      <c r="E347" s="1" t="s">
        <v>627</v>
      </c>
      <c r="G347" s="6">
        <v>3235</v>
      </c>
      <c r="H347" s="6">
        <v>1615</v>
      </c>
      <c r="I347" s="6">
        <v>823</v>
      </c>
      <c r="J347" s="6">
        <v>8</v>
      </c>
      <c r="K347" s="6">
        <v>320</v>
      </c>
      <c r="L347" s="6">
        <v>0</v>
      </c>
      <c r="M347" s="6">
        <v>464</v>
      </c>
      <c r="N347" s="6">
        <v>2</v>
      </c>
      <c r="O347" s="6">
        <v>2</v>
      </c>
      <c r="P347" s="6">
        <v>0</v>
      </c>
      <c r="Q347" s="6">
        <v>629</v>
      </c>
      <c r="R347" s="6">
        <v>989</v>
      </c>
      <c r="S347" s="6">
        <v>934</v>
      </c>
      <c r="T347" s="6">
        <v>55</v>
      </c>
      <c r="U347" s="6">
        <v>0</v>
      </c>
      <c r="V347" s="6">
        <v>0</v>
      </c>
      <c r="W347" s="6"/>
      <c r="X347" s="6">
        <v>568</v>
      </c>
      <c r="Y347" s="6">
        <v>592.62349227929303</v>
      </c>
    </row>
    <row r="348" spans="2:25" x14ac:dyDescent="0.25">
      <c r="D348" s="1" t="s">
        <v>628</v>
      </c>
      <c r="E348" s="1" t="s">
        <v>629</v>
      </c>
      <c r="G348" s="6">
        <v>18836</v>
      </c>
      <c r="H348" s="6">
        <v>3887</v>
      </c>
      <c r="I348" s="6">
        <v>1842</v>
      </c>
      <c r="J348" s="6">
        <v>288</v>
      </c>
      <c r="K348" s="6">
        <v>1757</v>
      </c>
      <c r="L348" s="6">
        <v>0</v>
      </c>
      <c r="M348" s="6">
        <v>0</v>
      </c>
      <c r="N348" s="6">
        <v>10487</v>
      </c>
      <c r="O348" s="6">
        <v>7210</v>
      </c>
      <c r="P348" s="6">
        <v>3277</v>
      </c>
      <c r="Q348" s="6">
        <v>96</v>
      </c>
      <c r="R348" s="6">
        <v>4366</v>
      </c>
      <c r="S348" s="6">
        <v>4238</v>
      </c>
      <c r="T348" s="6">
        <v>128</v>
      </c>
      <c r="U348" s="6">
        <v>0</v>
      </c>
      <c r="V348" s="6">
        <v>0</v>
      </c>
      <c r="W348" s="6"/>
      <c r="X348" s="6">
        <v>1659</v>
      </c>
      <c r="Y348" s="6">
        <v>1950.8080633442798</v>
      </c>
    </row>
    <row r="349" spans="2:25" x14ac:dyDescent="0.25">
      <c r="D349" s="1" t="s">
        <v>630</v>
      </c>
      <c r="E349" s="1" t="s">
        <v>631</v>
      </c>
      <c r="G349" s="6">
        <v>21030</v>
      </c>
      <c r="H349" s="6">
        <v>8048</v>
      </c>
      <c r="I349" s="6">
        <v>2663.6</v>
      </c>
      <c r="J349" s="6">
        <v>219.8</v>
      </c>
      <c r="K349" s="6">
        <v>2305.1999999999998</v>
      </c>
      <c r="L349" s="6">
        <v>618.79999999999995</v>
      </c>
      <c r="M349" s="6">
        <v>2240.6</v>
      </c>
      <c r="N349" s="6">
        <v>9360</v>
      </c>
      <c r="O349" s="6">
        <v>9327.1</v>
      </c>
      <c r="P349" s="6">
        <v>32.9</v>
      </c>
      <c r="Q349" s="6">
        <v>701</v>
      </c>
      <c r="R349" s="6">
        <v>2921</v>
      </c>
      <c r="S349" s="6">
        <v>2672</v>
      </c>
      <c r="T349" s="6">
        <v>249</v>
      </c>
      <c r="U349" s="6">
        <v>0</v>
      </c>
      <c r="V349" s="6">
        <v>0</v>
      </c>
      <c r="W349" s="6"/>
      <c r="X349" s="6">
        <v>2374</v>
      </c>
      <c r="Y349" s="6">
        <v>2292.07111436269</v>
      </c>
    </row>
    <row r="350" spans="2:25" x14ac:dyDescent="0.25">
      <c r="D350" s="1" t="s">
        <v>632</v>
      </c>
      <c r="E350" s="1" t="s">
        <v>633</v>
      </c>
      <c r="G350" s="6">
        <v>3924</v>
      </c>
      <c r="H350" s="6">
        <v>1423</v>
      </c>
      <c r="I350" s="6">
        <v>261</v>
      </c>
      <c r="J350" s="6">
        <v>285</v>
      </c>
      <c r="K350" s="6">
        <v>339</v>
      </c>
      <c r="L350" s="6">
        <v>63</v>
      </c>
      <c r="M350" s="6">
        <v>475</v>
      </c>
      <c r="N350" s="6">
        <v>944</v>
      </c>
      <c r="O350" s="6">
        <v>520</v>
      </c>
      <c r="P350" s="6">
        <v>424</v>
      </c>
      <c r="Q350" s="6">
        <v>838</v>
      </c>
      <c r="R350" s="6">
        <v>719</v>
      </c>
      <c r="S350" s="6">
        <v>696</v>
      </c>
      <c r="T350" s="6">
        <v>0</v>
      </c>
      <c r="U350" s="6">
        <v>23</v>
      </c>
      <c r="V350" s="6">
        <v>0</v>
      </c>
      <c r="W350" s="6"/>
      <c r="X350" s="6">
        <v>485</v>
      </c>
      <c r="Y350" s="6">
        <v>561.53409382027792</v>
      </c>
    </row>
    <row r="351" spans="2:25" x14ac:dyDescent="0.25">
      <c r="D351" s="1" t="s">
        <v>634</v>
      </c>
      <c r="E351" s="1" t="s">
        <v>635</v>
      </c>
      <c r="G351" s="6">
        <v>9115</v>
      </c>
      <c r="H351" s="6">
        <v>4724</v>
      </c>
      <c r="I351" s="6">
        <v>1105</v>
      </c>
      <c r="J351" s="6">
        <v>32</v>
      </c>
      <c r="K351" s="6">
        <v>1162</v>
      </c>
      <c r="L351" s="6">
        <v>0</v>
      </c>
      <c r="M351" s="6">
        <v>2425</v>
      </c>
      <c r="N351" s="6">
        <v>2249</v>
      </c>
      <c r="O351" s="6">
        <v>1513</v>
      </c>
      <c r="P351" s="6">
        <v>736</v>
      </c>
      <c r="Q351" s="6">
        <v>182</v>
      </c>
      <c r="R351" s="6">
        <v>1960</v>
      </c>
      <c r="S351" s="6">
        <v>1913</v>
      </c>
      <c r="T351" s="6">
        <v>47</v>
      </c>
      <c r="U351" s="6">
        <v>0</v>
      </c>
      <c r="V351" s="6">
        <v>0</v>
      </c>
      <c r="W351" s="6"/>
      <c r="X351" s="6">
        <v>75</v>
      </c>
      <c r="Y351" s="6">
        <v>1046.5486103375779</v>
      </c>
    </row>
    <row r="352" spans="2:25" x14ac:dyDescent="0.25">
      <c r="D352" s="1" t="s">
        <v>636</v>
      </c>
      <c r="E352" s="1" t="s">
        <v>637</v>
      </c>
      <c r="G352" s="6">
        <v>125402</v>
      </c>
      <c r="H352" s="6">
        <v>73542</v>
      </c>
      <c r="I352" s="6">
        <v>31954</v>
      </c>
      <c r="J352" s="6">
        <v>3040</v>
      </c>
      <c r="K352" s="6">
        <v>4043</v>
      </c>
      <c r="L352" s="6">
        <v>1202</v>
      </c>
      <c r="M352" s="6">
        <v>33303</v>
      </c>
      <c r="N352" s="6">
        <v>25939</v>
      </c>
      <c r="O352" s="6">
        <v>22442</v>
      </c>
      <c r="P352" s="6">
        <v>3497</v>
      </c>
      <c r="Q352" s="6">
        <v>1097</v>
      </c>
      <c r="R352" s="6">
        <v>24824</v>
      </c>
      <c r="S352" s="6">
        <v>22997</v>
      </c>
      <c r="T352" s="6">
        <v>1827</v>
      </c>
      <c r="U352" s="6">
        <v>0</v>
      </c>
      <c r="V352" s="6">
        <v>0</v>
      </c>
      <c r="W352" s="6"/>
      <c r="X352" s="6">
        <v>6295</v>
      </c>
      <c r="Y352" s="6">
        <v>12122.73612806852</v>
      </c>
    </row>
    <row r="353" spans="4:25" x14ac:dyDescent="0.25">
      <c r="D353" s="1" t="s">
        <v>638</v>
      </c>
      <c r="E353" s="1" t="s">
        <v>639</v>
      </c>
      <c r="G353" s="6">
        <v>422</v>
      </c>
      <c r="H353" s="6">
        <v>0</v>
      </c>
      <c r="I353" s="6">
        <v>0</v>
      </c>
      <c r="J353" s="6">
        <v>0</v>
      </c>
      <c r="K353" s="6">
        <v>0</v>
      </c>
      <c r="L353" s="6">
        <v>0</v>
      </c>
      <c r="M353" s="6">
        <v>0</v>
      </c>
      <c r="N353" s="6">
        <v>16</v>
      </c>
      <c r="O353" s="6">
        <v>16</v>
      </c>
      <c r="P353" s="6">
        <v>0</v>
      </c>
      <c r="Q353" s="6">
        <v>0</v>
      </c>
      <c r="R353" s="6">
        <v>406</v>
      </c>
      <c r="S353" s="6">
        <v>393</v>
      </c>
      <c r="T353" s="6">
        <v>13</v>
      </c>
      <c r="U353" s="6">
        <v>0</v>
      </c>
      <c r="V353" s="6">
        <v>0</v>
      </c>
      <c r="W353" s="6"/>
      <c r="X353" s="6">
        <v>77</v>
      </c>
      <c r="Y353" s="6">
        <v>116.68032674372769</v>
      </c>
    </row>
    <row r="354" spans="4:25" x14ac:dyDescent="0.25">
      <c r="D354" s="1" t="s">
        <v>640</v>
      </c>
      <c r="E354" s="1" t="s">
        <v>641</v>
      </c>
      <c r="G354" s="6">
        <v>1615</v>
      </c>
      <c r="H354" s="6">
        <v>1081</v>
      </c>
      <c r="I354" s="6">
        <v>875</v>
      </c>
      <c r="J354" s="6">
        <v>0</v>
      </c>
      <c r="K354" s="6">
        <v>24</v>
      </c>
      <c r="L354" s="6">
        <v>0</v>
      </c>
      <c r="M354" s="6">
        <v>182</v>
      </c>
      <c r="N354" s="6">
        <v>0</v>
      </c>
      <c r="O354" s="6">
        <v>0</v>
      </c>
      <c r="P354" s="6">
        <v>0</v>
      </c>
      <c r="Q354" s="6">
        <v>4</v>
      </c>
      <c r="R354" s="6">
        <v>530</v>
      </c>
      <c r="S354" s="6">
        <v>516</v>
      </c>
      <c r="T354" s="6">
        <v>14</v>
      </c>
      <c r="U354" s="6">
        <v>0</v>
      </c>
      <c r="V354" s="6">
        <v>0</v>
      </c>
      <c r="W354" s="6"/>
      <c r="X354" s="6">
        <v>645</v>
      </c>
      <c r="Y354" s="6">
        <v>357.79420042426</v>
      </c>
    </row>
    <row r="355" spans="4:25" x14ac:dyDescent="0.25">
      <c r="D355" s="1" t="s">
        <v>642</v>
      </c>
      <c r="E355" s="1" t="s">
        <v>643</v>
      </c>
      <c r="G355" s="6">
        <v>871</v>
      </c>
      <c r="H355" s="6">
        <v>335</v>
      </c>
      <c r="I355" s="6">
        <v>0</v>
      </c>
      <c r="J355" s="6">
        <v>15</v>
      </c>
      <c r="K355" s="6">
        <v>0</v>
      </c>
      <c r="L355" s="6">
        <v>0</v>
      </c>
      <c r="M355" s="6">
        <v>320</v>
      </c>
      <c r="N355" s="6">
        <v>0</v>
      </c>
      <c r="O355" s="6">
        <v>0</v>
      </c>
      <c r="P355" s="6">
        <v>0</v>
      </c>
      <c r="Q355" s="6">
        <v>43</v>
      </c>
      <c r="R355" s="6">
        <v>493</v>
      </c>
      <c r="S355" s="6">
        <v>493</v>
      </c>
      <c r="T355" s="6">
        <v>0</v>
      </c>
      <c r="U355" s="6">
        <v>0</v>
      </c>
      <c r="V355" s="6">
        <v>0</v>
      </c>
      <c r="W355" s="6"/>
      <c r="X355" s="6">
        <v>0</v>
      </c>
      <c r="Y355" s="6">
        <v>165.96906616194488</v>
      </c>
    </row>
    <row r="356" spans="4:25" x14ac:dyDescent="0.25">
      <c r="D356" s="1" t="s">
        <v>644</v>
      </c>
      <c r="E356" s="1" t="s">
        <v>645</v>
      </c>
      <c r="G356" s="6">
        <v>4054</v>
      </c>
      <c r="H356" s="6">
        <v>1452</v>
      </c>
      <c r="I356" s="6">
        <v>0</v>
      </c>
      <c r="J356" s="6">
        <v>0</v>
      </c>
      <c r="K356" s="6">
        <v>1449.7</v>
      </c>
      <c r="L356" s="6">
        <v>0</v>
      </c>
      <c r="M356" s="6">
        <v>2.2999999999999998</v>
      </c>
      <c r="N356" s="6">
        <v>372</v>
      </c>
      <c r="O356" s="6">
        <v>291.2</v>
      </c>
      <c r="P356" s="6">
        <v>80.8</v>
      </c>
      <c r="Q356" s="6">
        <v>377</v>
      </c>
      <c r="R356" s="6">
        <v>1853</v>
      </c>
      <c r="S356" s="6">
        <v>1486.1</v>
      </c>
      <c r="T356" s="6">
        <v>108.6</v>
      </c>
      <c r="U356" s="6">
        <v>258.3</v>
      </c>
      <c r="V356" s="6">
        <v>0</v>
      </c>
      <c r="W356" s="6"/>
      <c r="X356" s="6">
        <v>311</v>
      </c>
      <c r="Y356" s="6">
        <v>612.84403672315511</v>
      </c>
    </row>
    <row r="357" spans="4:25" x14ac:dyDescent="0.25">
      <c r="D357" s="1" t="s">
        <v>646</v>
      </c>
      <c r="E357" s="1" t="s">
        <v>647</v>
      </c>
      <c r="G357" s="6">
        <v>3099</v>
      </c>
      <c r="H357" s="6">
        <v>2247</v>
      </c>
      <c r="I357" s="6">
        <v>129</v>
      </c>
      <c r="J357" s="6">
        <v>13</v>
      </c>
      <c r="K357" s="6">
        <v>1674</v>
      </c>
      <c r="L357" s="6">
        <v>0</v>
      </c>
      <c r="M357" s="6">
        <v>431</v>
      </c>
      <c r="N357" s="6">
        <v>215</v>
      </c>
      <c r="O357" s="6">
        <v>211</v>
      </c>
      <c r="P357" s="6">
        <v>4</v>
      </c>
      <c r="Q357" s="6">
        <v>24</v>
      </c>
      <c r="R357" s="6">
        <v>613</v>
      </c>
      <c r="S357" s="6">
        <v>552</v>
      </c>
      <c r="T357" s="6">
        <v>30</v>
      </c>
      <c r="U357" s="6">
        <v>31</v>
      </c>
      <c r="V357" s="6">
        <v>1</v>
      </c>
      <c r="W357" s="6"/>
      <c r="X357" s="6">
        <v>991</v>
      </c>
      <c r="Y357" s="6">
        <v>348.89497607020201</v>
      </c>
    </row>
    <row r="358" spans="4:25" x14ac:dyDescent="0.25">
      <c r="D358" s="1" t="s">
        <v>648</v>
      </c>
      <c r="E358" s="1" t="s">
        <v>649</v>
      </c>
      <c r="G358" s="6">
        <v>23597</v>
      </c>
      <c r="H358" s="6">
        <v>9131</v>
      </c>
      <c r="I358" s="6">
        <v>6523</v>
      </c>
      <c r="J358" s="6">
        <v>196</v>
      </c>
      <c r="K358" s="6">
        <v>2124</v>
      </c>
      <c r="L358" s="6">
        <v>0</v>
      </c>
      <c r="M358" s="6">
        <v>288</v>
      </c>
      <c r="N358" s="6">
        <v>7991</v>
      </c>
      <c r="O358" s="6">
        <v>7991</v>
      </c>
      <c r="P358" s="6">
        <v>0</v>
      </c>
      <c r="Q358" s="6">
        <v>2333</v>
      </c>
      <c r="R358" s="6">
        <v>4142</v>
      </c>
      <c r="S358" s="6">
        <v>3847</v>
      </c>
      <c r="T358" s="6">
        <v>295</v>
      </c>
      <c r="U358" s="6">
        <v>0</v>
      </c>
      <c r="V358" s="6">
        <v>0</v>
      </c>
      <c r="W358" s="6"/>
      <c r="X358" s="6">
        <v>1285</v>
      </c>
      <c r="Y358" s="6">
        <v>2712.9324652978098</v>
      </c>
    </row>
    <row r="359" spans="4:25" x14ac:dyDescent="0.25">
      <c r="D359" s="1" t="s">
        <v>650</v>
      </c>
      <c r="E359" s="1" t="s">
        <v>651</v>
      </c>
      <c r="G359" s="6">
        <v>451</v>
      </c>
      <c r="H359" s="6">
        <v>37</v>
      </c>
      <c r="I359" s="6">
        <v>5</v>
      </c>
      <c r="J359" s="6">
        <v>12</v>
      </c>
      <c r="K359" s="6">
        <v>17</v>
      </c>
      <c r="L359" s="6">
        <v>0</v>
      </c>
      <c r="M359" s="6">
        <v>3</v>
      </c>
      <c r="N359" s="6">
        <v>22</v>
      </c>
      <c r="O359" s="6">
        <v>22</v>
      </c>
      <c r="P359" s="6">
        <v>0</v>
      </c>
      <c r="Q359" s="6">
        <v>40</v>
      </c>
      <c r="R359" s="6">
        <v>352</v>
      </c>
      <c r="S359" s="6">
        <v>335</v>
      </c>
      <c r="T359" s="6">
        <v>17</v>
      </c>
      <c r="U359" s="6">
        <v>0</v>
      </c>
      <c r="V359" s="6">
        <v>0</v>
      </c>
      <c r="W359" s="6"/>
      <c r="X359" s="6">
        <v>102</v>
      </c>
      <c r="Y359" s="6">
        <v>188.50292429091181</v>
      </c>
    </row>
    <row r="360" spans="4:25" x14ac:dyDescent="0.25">
      <c r="D360" s="1" t="s">
        <v>652</v>
      </c>
      <c r="E360" s="1" t="s">
        <v>653</v>
      </c>
      <c r="G360" s="6">
        <v>1574</v>
      </c>
      <c r="H360" s="6">
        <v>745</v>
      </c>
      <c r="I360" s="6">
        <v>315</v>
      </c>
      <c r="J360" s="6">
        <v>0</v>
      </c>
      <c r="K360" s="6">
        <v>0</v>
      </c>
      <c r="L360" s="6">
        <v>0</v>
      </c>
      <c r="M360" s="6">
        <v>430</v>
      </c>
      <c r="N360" s="6">
        <v>77</v>
      </c>
      <c r="O360" s="6">
        <v>77</v>
      </c>
      <c r="P360" s="6">
        <v>0</v>
      </c>
      <c r="Q360" s="6">
        <v>55</v>
      </c>
      <c r="R360" s="6">
        <v>697</v>
      </c>
      <c r="S360" s="6">
        <v>664</v>
      </c>
      <c r="T360" s="6">
        <v>33</v>
      </c>
      <c r="U360" s="6">
        <v>0</v>
      </c>
      <c r="V360" s="6">
        <v>0</v>
      </c>
      <c r="W360" s="6"/>
      <c r="X360" s="6">
        <v>209</v>
      </c>
      <c r="Y360" s="6">
        <v>202.08081575468898</v>
      </c>
    </row>
    <row r="361" spans="4:25" x14ac:dyDescent="0.25">
      <c r="D361" s="1" t="s">
        <v>654</v>
      </c>
      <c r="E361" s="1" t="s">
        <v>655</v>
      </c>
      <c r="G361" s="6">
        <v>2430</v>
      </c>
      <c r="H361" s="6">
        <v>1220</v>
      </c>
      <c r="I361" s="6">
        <v>595</v>
      </c>
      <c r="J361" s="6">
        <v>0</v>
      </c>
      <c r="K361" s="6">
        <v>234</v>
      </c>
      <c r="L361" s="6">
        <v>0</v>
      </c>
      <c r="M361" s="6">
        <v>391</v>
      </c>
      <c r="N361" s="6">
        <v>301</v>
      </c>
      <c r="O361" s="6">
        <v>273</v>
      </c>
      <c r="P361" s="6">
        <v>28</v>
      </c>
      <c r="Q361" s="6">
        <v>224</v>
      </c>
      <c r="R361" s="6">
        <v>685</v>
      </c>
      <c r="S361" s="6">
        <v>624</v>
      </c>
      <c r="T361" s="6">
        <v>61</v>
      </c>
      <c r="U361" s="6">
        <v>0</v>
      </c>
      <c r="V361" s="6">
        <v>11</v>
      </c>
      <c r="W361" s="6"/>
      <c r="X361" s="6">
        <v>239</v>
      </c>
      <c r="Y361" s="6">
        <v>343.81038107157804</v>
      </c>
    </row>
    <row r="362" spans="4:25" x14ac:dyDescent="0.25">
      <c r="D362" s="1" t="s">
        <v>656</v>
      </c>
      <c r="E362" s="1" t="s">
        <v>657</v>
      </c>
      <c r="G362" s="6">
        <v>681</v>
      </c>
      <c r="H362" s="6">
        <v>70</v>
      </c>
      <c r="I362" s="6">
        <v>50</v>
      </c>
      <c r="J362" s="6">
        <v>0</v>
      </c>
      <c r="K362" s="6">
        <v>20</v>
      </c>
      <c r="L362" s="6">
        <v>0</v>
      </c>
      <c r="M362" s="6">
        <v>0</v>
      </c>
      <c r="N362" s="6">
        <v>60</v>
      </c>
      <c r="O362" s="6">
        <v>60</v>
      </c>
      <c r="P362" s="6">
        <v>0</v>
      </c>
      <c r="Q362" s="6">
        <v>86</v>
      </c>
      <c r="R362" s="6">
        <v>465</v>
      </c>
      <c r="S362" s="6">
        <v>450</v>
      </c>
      <c r="T362" s="6">
        <v>15</v>
      </c>
      <c r="U362" s="6">
        <v>0</v>
      </c>
      <c r="V362" s="6">
        <v>8</v>
      </c>
      <c r="W362" s="6"/>
      <c r="X362" s="6">
        <v>35</v>
      </c>
      <c r="Y362" s="6">
        <v>167.79443044656941</v>
      </c>
    </row>
    <row r="363" spans="4:25" x14ac:dyDescent="0.25">
      <c r="D363" s="1" t="s">
        <v>658</v>
      </c>
      <c r="E363" s="1" t="s">
        <v>659</v>
      </c>
      <c r="G363" s="6">
        <v>2763</v>
      </c>
      <c r="H363" s="6">
        <v>1470</v>
      </c>
      <c r="I363" s="6">
        <v>1110</v>
      </c>
      <c r="J363" s="6">
        <v>0</v>
      </c>
      <c r="K363" s="6">
        <v>360</v>
      </c>
      <c r="L363" s="6">
        <v>0</v>
      </c>
      <c r="M363" s="6">
        <v>0</v>
      </c>
      <c r="N363" s="6">
        <v>71</v>
      </c>
      <c r="O363" s="6">
        <v>71</v>
      </c>
      <c r="P363" s="6">
        <v>0</v>
      </c>
      <c r="Q363" s="6">
        <v>207</v>
      </c>
      <c r="R363" s="6">
        <v>1015</v>
      </c>
      <c r="S363" s="6">
        <v>1015</v>
      </c>
      <c r="T363" s="6">
        <v>0</v>
      </c>
      <c r="U363" s="6">
        <v>0</v>
      </c>
      <c r="V363" s="6">
        <v>0</v>
      </c>
      <c r="W363" s="6"/>
      <c r="X363" s="6">
        <v>356</v>
      </c>
      <c r="Y363" s="6">
        <v>387.16760545189794</v>
      </c>
    </row>
    <row r="364" spans="4:25" x14ac:dyDescent="0.25">
      <c r="D364" s="1" t="s">
        <v>660</v>
      </c>
      <c r="E364" s="1" t="s">
        <v>661</v>
      </c>
      <c r="G364" s="6">
        <v>943</v>
      </c>
      <c r="H364" s="6">
        <v>84</v>
      </c>
      <c r="I364" s="6">
        <v>55</v>
      </c>
      <c r="J364" s="6">
        <v>5</v>
      </c>
      <c r="K364" s="6">
        <v>22</v>
      </c>
      <c r="L364" s="6">
        <v>2</v>
      </c>
      <c r="M364" s="6">
        <v>0</v>
      </c>
      <c r="N364" s="6">
        <v>48</v>
      </c>
      <c r="O364" s="6">
        <v>0</v>
      </c>
      <c r="P364" s="6">
        <v>48</v>
      </c>
      <c r="Q364" s="6">
        <v>75</v>
      </c>
      <c r="R364" s="6">
        <v>736</v>
      </c>
      <c r="S364" s="6">
        <v>736</v>
      </c>
      <c r="T364" s="6">
        <v>0</v>
      </c>
      <c r="U364" s="6">
        <v>0</v>
      </c>
      <c r="V364" s="6">
        <v>7</v>
      </c>
      <c r="W364" s="6"/>
      <c r="X364" s="6">
        <v>8</v>
      </c>
      <c r="Y364" s="6">
        <v>165.14128822950929</v>
      </c>
    </row>
    <row r="365" spans="4:25" x14ac:dyDescent="0.25">
      <c r="D365" s="1" t="s">
        <v>662</v>
      </c>
      <c r="E365" s="1" t="s">
        <v>663</v>
      </c>
      <c r="G365" s="6">
        <v>2038</v>
      </c>
      <c r="H365" s="6">
        <v>1414</v>
      </c>
      <c r="I365" s="6">
        <v>837</v>
      </c>
      <c r="J365" s="6">
        <v>0</v>
      </c>
      <c r="K365" s="6">
        <v>185</v>
      </c>
      <c r="L365" s="6">
        <v>0</v>
      </c>
      <c r="M365" s="6">
        <v>392</v>
      </c>
      <c r="N365" s="6">
        <v>12</v>
      </c>
      <c r="O365" s="6">
        <v>12</v>
      </c>
      <c r="P365" s="6">
        <v>0</v>
      </c>
      <c r="Q365" s="6">
        <v>0</v>
      </c>
      <c r="R365" s="6">
        <v>612</v>
      </c>
      <c r="S365" s="6">
        <v>579</v>
      </c>
      <c r="T365" s="6">
        <v>25</v>
      </c>
      <c r="U365" s="6">
        <v>8</v>
      </c>
      <c r="V365" s="6">
        <v>0</v>
      </c>
      <c r="W365" s="6"/>
      <c r="X365" s="6">
        <v>103</v>
      </c>
      <c r="Y365" s="6">
        <v>285.25411851437002</v>
      </c>
    </row>
    <row r="366" spans="4:25" x14ac:dyDescent="0.25">
      <c r="D366" s="1" t="s">
        <v>664</v>
      </c>
      <c r="E366" s="1" t="s">
        <v>665</v>
      </c>
      <c r="G366" s="6">
        <v>2145</v>
      </c>
      <c r="H366" s="6">
        <v>851</v>
      </c>
      <c r="I366" s="6">
        <v>661</v>
      </c>
      <c r="J366" s="6">
        <v>0</v>
      </c>
      <c r="K366" s="6">
        <v>110</v>
      </c>
      <c r="L366" s="6">
        <v>0</v>
      </c>
      <c r="M366" s="6">
        <v>80</v>
      </c>
      <c r="N366" s="6">
        <v>17</v>
      </c>
      <c r="O366" s="6">
        <v>17</v>
      </c>
      <c r="P366" s="6">
        <v>0</v>
      </c>
      <c r="Q366" s="6">
        <v>143</v>
      </c>
      <c r="R366" s="6">
        <v>1134</v>
      </c>
      <c r="S366" s="6">
        <v>1134</v>
      </c>
      <c r="T366" s="6">
        <v>0</v>
      </c>
      <c r="U366" s="6">
        <v>0</v>
      </c>
      <c r="V366" s="6">
        <v>0</v>
      </c>
      <c r="W366" s="6"/>
      <c r="X366" s="6">
        <v>0</v>
      </c>
      <c r="Y366" s="6">
        <v>418.894241002858</v>
      </c>
    </row>
    <row r="367" spans="4:25" x14ac:dyDescent="0.25">
      <c r="D367" s="1" t="s">
        <v>666</v>
      </c>
      <c r="E367" s="1" t="s">
        <v>667</v>
      </c>
      <c r="G367" s="6">
        <v>188618</v>
      </c>
      <c r="H367" s="6">
        <v>127437</v>
      </c>
      <c r="I367" s="6">
        <v>69026</v>
      </c>
      <c r="J367" s="6">
        <v>2223</v>
      </c>
      <c r="K367" s="6">
        <v>10692</v>
      </c>
      <c r="L367" s="6">
        <v>2897</v>
      </c>
      <c r="M367" s="6">
        <v>42599</v>
      </c>
      <c r="N367" s="6">
        <v>38981</v>
      </c>
      <c r="O367" s="6">
        <v>38981</v>
      </c>
      <c r="P367" s="6">
        <v>0</v>
      </c>
      <c r="Q367" s="6">
        <v>1697</v>
      </c>
      <c r="R367" s="6">
        <v>20503</v>
      </c>
      <c r="S367" s="6">
        <v>19752</v>
      </c>
      <c r="T367" s="6">
        <v>699</v>
      </c>
      <c r="U367" s="6">
        <v>52</v>
      </c>
      <c r="V367" s="6">
        <v>0</v>
      </c>
      <c r="W367" s="6"/>
      <c r="X367" s="6">
        <v>2061</v>
      </c>
      <c r="Y367" s="6">
        <v>16961.330841188497</v>
      </c>
    </row>
    <row r="368" spans="4:25" x14ac:dyDescent="0.25">
      <c r="D368" s="1" t="s">
        <v>668</v>
      </c>
      <c r="E368" s="1" t="s">
        <v>669</v>
      </c>
      <c r="G368" s="6">
        <v>6976</v>
      </c>
      <c r="H368" s="6">
        <v>2906</v>
      </c>
      <c r="I368" s="6">
        <v>1090</v>
      </c>
      <c r="J368" s="6">
        <v>848</v>
      </c>
      <c r="K368" s="6">
        <v>702</v>
      </c>
      <c r="L368" s="6">
        <v>0</v>
      </c>
      <c r="M368" s="6">
        <v>266</v>
      </c>
      <c r="N368" s="6">
        <v>943</v>
      </c>
      <c r="O368" s="6">
        <v>926</v>
      </c>
      <c r="P368" s="6">
        <v>17</v>
      </c>
      <c r="Q368" s="6">
        <v>1602</v>
      </c>
      <c r="R368" s="6">
        <v>1525</v>
      </c>
      <c r="S368" s="6">
        <v>1488</v>
      </c>
      <c r="T368" s="6">
        <v>37</v>
      </c>
      <c r="U368" s="6">
        <v>0</v>
      </c>
      <c r="V368" s="6">
        <v>0</v>
      </c>
      <c r="W368" s="6"/>
      <c r="X368" s="6">
        <v>42</v>
      </c>
      <c r="Y368" s="6">
        <v>667.38126676096908</v>
      </c>
    </row>
    <row r="369" spans="4:25" x14ac:dyDescent="0.25">
      <c r="D369" s="1" t="s">
        <v>670</v>
      </c>
      <c r="E369" s="1" t="s">
        <v>671</v>
      </c>
      <c r="G369" s="6">
        <v>1034</v>
      </c>
      <c r="H369" s="6">
        <v>341</v>
      </c>
      <c r="I369" s="6">
        <v>0</v>
      </c>
      <c r="J369" s="6">
        <v>116</v>
      </c>
      <c r="K369" s="6">
        <v>2</v>
      </c>
      <c r="L369" s="6">
        <v>0</v>
      </c>
      <c r="M369" s="6">
        <v>223</v>
      </c>
      <c r="N369" s="6">
        <v>65</v>
      </c>
      <c r="O369" s="6">
        <v>65</v>
      </c>
      <c r="P369" s="6">
        <v>0</v>
      </c>
      <c r="Q369" s="6">
        <v>54</v>
      </c>
      <c r="R369" s="6">
        <v>574</v>
      </c>
      <c r="S369" s="6">
        <v>556</v>
      </c>
      <c r="T369" s="6">
        <v>18</v>
      </c>
      <c r="U369" s="6">
        <v>0</v>
      </c>
      <c r="V369" s="6">
        <v>0</v>
      </c>
      <c r="W369" s="6"/>
      <c r="X369" s="6">
        <v>160</v>
      </c>
      <c r="Y369" s="6">
        <v>187.5677299889314</v>
      </c>
    </row>
    <row r="370" spans="4:25" x14ac:dyDescent="0.25">
      <c r="D370" s="1" t="s">
        <v>672</v>
      </c>
      <c r="E370" s="1" t="s">
        <v>673</v>
      </c>
      <c r="G370" s="6">
        <v>502</v>
      </c>
      <c r="H370" s="6">
        <v>82</v>
      </c>
      <c r="I370" s="6">
        <v>0</v>
      </c>
      <c r="J370" s="6">
        <v>14.4</v>
      </c>
      <c r="K370" s="6">
        <v>67.599999999999994</v>
      </c>
      <c r="L370" s="6">
        <v>0</v>
      </c>
      <c r="M370" s="6">
        <v>0</v>
      </c>
      <c r="N370" s="6">
        <v>0</v>
      </c>
      <c r="O370" s="6">
        <v>0</v>
      </c>
      <c r="P370" s="6">
        <v>0</v>
      </c>
      <c r="Q370" s="6">
        <v>50</v>
      </c>
      <c r="R370" s="6">
        <v>370</v>
      </c>
      <c r="S370" s="6">
        <v>192.1</v>
      </c>
      <c r="T370" s="6">
        <v>12.2</v>
      </c>
      <c r="U370" s="6">
        <v>165.7</v>
      </c>
      <c r="V370" s="6">
        <v>0</v>
      </c>
      <c r="W370" s="6"/>
      <c r="X370" s="6">
        <v>14</v>
      </c>
      <c r="Y370" s="6">
        <v>127.2321259692504</v>
      </c>
    </row>
    <row r="371" spans="4:25" x14ac:dyDescent="0.25">
      <c r="D371" s="1" t="s">
        <v>674</v>
      </c>
      <c r="E371" s="1" t="s">
        <v>675</v>
      </c>
      <c r="G371" s="6">
        <v>935</v>
      </c>
      <c r="H371" s="6">
        <v>708</v>
      </c>
      <c r="I371" s="6">
        <v>0</v>
      </c>
      <c r="J371" s="6">
        <v>0</v>
      </c>
      <c r="K371" s="6">
        <v>95</v>
      </c>
      <c r="L371" s="6">
        <v>0</v>
      </c>
      <c r="M371" s="6">
        <v>613</v>
      </c>
      <c r="N371" s="6">
        <v>0</v>
      </c>
      <c r="O371" s="6">
        <v>0</v>
      </c>
      <c r="P371" s="6">
        <v>0</v>
      </c>
      <c r="Q371" s="6">
        <v>11</v>
      </c>
      <c r="R371" s="6">
        <v>216</v>
      </c>
      <c r="S371" s="6">
        <v>202</v>
      </c>
      <c r="T371" s="6">
        <v>0</v>
      </c>
      <c r="U371" s="6">
        <v>14</v>
      </c>
      <c r="V371" s="6">
        <v>0</v>
      </c>
      <c r="W371" s="6"/>
      <c r="X371" s="6">
        <v>398</v>
      </c>
      <c r="Y371" s="6">
        <v>148.05388403629951</v>
      </c>
    </row>
    <row r="372" spans="4:25" x14ac:dyDescent="0.25">
      <c r="D372" s="1" t="s">
        <v>676</v>
      </c>
      <c r="E372" s="1" t="s">
        <v>677</v>
      </c>
      <c r="G372" s="6">
        <v>8111</v>
      </c>
      <c r="H372" s="6">
        <v>4274</v>
      </c>
      <c r="I372" s="6">
        <v>2029</v>
      </c>
      <c r="J372" s="6">
        <v>0</v>
      </c>
      <c r="K372" s="6">
        <v>770</v>
      </c>
      <c r="L372" s="6">
        <v>0</v>
      </c>
      <c r="M372" s="6">
        <v>1475</v>
      </c>
      <c r="N372" s="6">
        <v>1683</v>
      </c>
      <c r="O372" s="6">
        <v>462</v>
      </c>
      <c r="P372" s="6">
        <v>1221</v>
      </c>
      <c r="Q372" s="6">
        <v>291</v>
      </c>
      <c r="R372" s="6">
        <v>1863</v>
      </c>
      <c r="S372" s="6">
        <v>1726</v>
      </c>
      <c r="T372" s="6">
        <v>52</v>
      </c>
      <c r="U372" s="6">
        <v>85</v>
      </c>
      <c r="V372" s="6">
        <v>68</v>
      </c>
      <c r="W372" s="6"/>
      <c r="X372" s="6">
        <v>1225</v>
      </c>
      <c r="Y372" s="6">
        <v>994.47155818974204</v>
      </c>
    </row>
    <row r="373" spans="4:25" x14ac:dyDescent="0.25">
      <c r="D373" s="1" t="s">
        <v>678</v>
      </c>
      <c r="E373" s="1" t="s">
        <v>679</v>
      </c>
      <c r="G373" s="6">
        <v>961</v>
      </c>
      <c r="H373" s="6">
        <v>240</v>
      </c>
      <c r="I373" s="6">
        <v>0</v>
      </c>
      <c r="J373" s="6">
        <v>0</v>
      </c>
      <c r="K373" s="6">
        <v>20</v>
      </c>
      <c r="L373" s="6">
        <v>0</v>
      </c>
      <c r="M373" s="6">
        <v>220</v>
      </c>
      <c r="N373" s="6">
        <v>7</v>
      </c>
      <c r="O373" s="6">
        <v>7</v>
      </c>
      <c r="P373" s="6">
        <v>0</v>
      </c>
      <c r="Q373" s="6">
        <v>298</v>
      </c>
      <c r="R373" s="6">
        <v>416</v>
      </c>
      <c r="S373" s="6">
        <v>390</v>
      </c>
      <c r="T373" s="6">
        <v>16</v>
      </c>
      <c r="U373" s="6">
        <v>10</v>
      </c>
      <c r="V373" s="6">
        <v>0</v>
      </c>
      <c r="W373" s="6"/>
      <c r="X373" s="6">
        <v>121</v>
      </c>
      <c r="Y373" s="6">
        <v>166.24452431600378</v>
      </c>
    </row>
    <row r="374" spans="4:25" x14ac:dyDescent="0.25">
      <c r="D374" s="1" t="s">
        <v>680</v>
      </c>
      <c r="E374" s="1" t="s">
        <v>681</v>
      </c>
      <c r="G374" s="6">
        <v>1341</v>
      </c>
      <c r="H374" s="6">
        <v>866</v>
      </c>
      <c r="I374" s="6">
        <v>545</v>
      </c>
      <c r="J374" s="6">
        <v>118</v>
      </c>
      <c r="K374" s="6">
        <v>33</v>
      </c>
      <c r="L374" s="6">
        <v>119</v>
      </c>
      <c r="M374" s="6">
        <v>51</v>
      </c>
      <c r="N374" s="6">
        <v>0</v>
      </c>
      <c r="O374" s="6">
        <v>0</v>
      </c>
      <c r="P374" s="6">
        <v>0</v>
      </c>
      <c r="Q374" s="6">
        <v>20</v>
      </c>
      <c r="R374" s="6">
        <v>455</v>
      </c>
      <c r="S374" s="6">
        <v>427</v>
      </c>
      <c r="T374" s="6">
        <v>28</v>
      </c>
      <c r="U374" s="6">
        <v>0</v>
      </c>
      <c r="V374" s="6">
        <v>0</v>
      </c>
      <c r="W374" s="6"/>
      <c r="X374" s="6">
        <v>215</v>
      </c>
      <c r="Y374" s="6">
        <v>224.3587942512811</v>
      </c>
    </row>
    <row r="375" spans="4:25" x14ac:dyDescent="0.25">
      <c r="D375" s="1" t="s">
        <v>682</v>
      </c>
      <c r="E375" s="1" t="s">
        <v>683</v>
      </c>
      <c r="G375" s="6">
        <v>1500</v>
      </c>
      <c r="H375" s="6">
        <v>373</v>
      </c>
      <c r="I375" s="6">
        <v>216</v>
      </c>
      <c r="J375" s="6">
        <v>18</v>
      </c>
      <c r="K375" s="6">
        <v>83</v>
      </c>
      <c r="L375" s="6">
        <v>0</v>
      </c>
      <c r="M375" s="6">
        <v>56</v>
      </c>
      <c r="N375" s="6">
        <v>12</v>
      </c>
      <c r="O375" s="6">
        <v>12</v>
      </c>
      <c r="P375" s="6">
        <v>0</v>
      </c>
      <c r="Q375" s="6">
        <v>293</v>
      </c>
      <c r="R375" s="6">
        <v>822</v>
      </c>
      <c r="S375" s="6">
        <v>796</v>
      </c>
      <c r="T375" s="6">
        <v>15</v>
      </c>
      <c r="U375" s="6">
        <v>11</v>
      </c>
      <c r="V375" s="6">
        <v>0</v>
      </c>
      <c r="W375" s="6"/>
      <c r="X375" s="6">
        <v>198</v>
      </c>
      <c r="Y375" s="6">
        <v>220.94331590861199</v>
      </c>
    </row>
    <row r="376" spans="4:25" x14ac:dyDescent="0.25">
      <c r="D376" s="1" t="s">
        <v>684</v>
      </c>
      <c r="E376" s="1" t="s">
        <v>685</v>
      </c>
      <c r="G376" s="6">
        <v>12807</v>
      </c>
      <c r="H376" s="6">
        <v>7422</v>
      </c>
      <c r="I376" s="6">
        <v>3224</v>
      </c>
      <c r="J376" s="6">
        <v>687</v>
      </c>
      <c r="K376" s="6">
        <v>3111</v>
      </c>
      <c r="L376" s="6">
        <v>10</v>
      </c>
      <c r="M376" s="6">
        <v>390</v>
      </c>
      <c r="N376" s="6">
        <v>734</v>
      </c>
      <c r="O376" s="6">
        <v>722</v>
      </c>
      <c r="P376" s="6">
        <v>12</v>
      </c>
      <c r="Q376" s="6">
        <v>228</v>
      </c>
      <c r="R376" s="6">
        <v>4423</v>
      </c>
      <c r="S376" s="6">
        <v>4351</v>
      </c>
      <c r="T376" s="6">
        <v>72</v>
      </c>
      <c r="U376" s="6">
        <v>0</v>
      </c>
      <c r="V376" s="6">
        <v>0</v>
      </c>
      <c r="W376" s="6"/>
      <c r="X376" s="6">
        <v>2618</v>
      </c>
      <c r="Y376" s="6">
        <v>1595.8814942019392</v>
      </c>
    </row>
    <row r="377" spans="4:25" x14ac:dyDescent="0.25">
      <c r="D377" s="1" t="s">
        <v>686</v>
      </c>
      <c r="E377" s="1" t="s">
        <v>687</v>
      </c>
      <c r="G377" s="6">
        <v>295</v>
      </c>
      <c r="H377" s="6">
        <v>121</v>
      </c>
      <c r="I377" s="6">
        <v>0</v>
      </c>
      <c r="J377" s="6">
        <v>0</v>
      </c>
      <c r="K377" s="6">
        <v>0</v>
      </c>
      <c r="L377" s="6">
        <v>0</v>
      </c>
      <c r="M377" s="6">
        <v>121</v>
      </c>
      <c r="N377" s="6">
        <v>0</v>
      </c>
      <c r="O377" s="6">
        <v>0</v>
      </c>
      <c r="P377" s="6">
        <v>0</v>
      </c>
      <c r="Q377" s="6">
        <v>43</v>
      </c>
      <c r="R377" s="6">
        <v>131</v>
      </c>
      <c r="S377" s="6">
        <v>131</v>
      </c>
      <c r="T377" s="6">
        <v>0</v>
      </c>
      <c r="U377" s="6">
        <v>0</v>
      </c>
      <c r="V377" s="6">
        <v>0</v>
      </c>
      <c r="W377" s="6"/>
      <c r="X377" s="6">
        <v>47</v>
      </c>
      <c r="Y377" s="6">
        <v>53.925300742805</v>
      </c>
    </row>
    <row r="378" spans="4:25" x14ac:dyDescent="0.25">
      <c r="D378" s="1" t="s">
        <v>688</v>
      </c>
      <c r="E378" s="1" t="s">
        <v>689</v>
      </c>
      <c r="G378" s="6">
        <v>1791</v>
      </c>
      <c r="H378" s="6">
        <v>374</v>
      </c>
      <c r="I378" s="6">
        <v>39.4</v>
      </c>
      <c r="J378" s="6">
        <v>24.2</v>
      </c>
      <c r="K378" s="6">
        <v>286.2</v>
      </c>
      <c r="L378" s="6">
        <v>0</v>
      </c>
      <c r="M378" s="6">
        <v>24.2</v>
      </c>
      <c r="N378" s="6">
        <v>19</v>
      </c>
      <c r="O378" s="6">
        <v>0</v>
      </c>
      <c r="P378" s="6">
        <v>19</v>
      </c>
      <c r="Q378" s="6">
        <v>18</v>
      </c>
      <c r="R378" s="6">
        <v>1380</v>
      </c>
      <c r="S378" s="6">
        <v>1047.0999999999999</v>
      </c>
      <c r="T378" s="6">
        <v>31.9</v>
      </c>
      <c r="U378" s="6">
        <v>300.89999999999998</v>
      </c>
      <c r="V378" s="6">
        <v>0</v>
      </c>
      <c r="W378" s="6"/>
      <c r="X378" s="6">
        <v>169</v>
      </c>
      <c r="Y378" s="6">
        <v>332.48435512947401</v>
      </c>
    </row>
    <row r="379" spans="4:25" x14ac:dyDescent="0.25">
      <c r="D379" s="1" t="s">
        <v>690</v>
      </c>
      <c r="E379" s="1" t="s">
        <v>691</v>
      </c>
      <c r="G379" s="6">
        <v>1409</v>
      </c>
      <c r="H379" s="6">
        <v>306</v>
      </c>
      <c r="I379" s="6">
        <v>178</v>
      </c>
      <c r="J379" s="6">
        <v>0</v>
      </c>
      <c r="K379" s="6">
        <v>63</v>
      </c>
      <c r="L379" s="6">
        <v>0</v>
      </c>
      <c r="M379" s="6">
        <v>65</v>
      </c>
      <c r="N379" s="6">
        <v>64</v>
      </c>
      <c r="O379" s="6">
        <v>64</v>
      </c>
      <c r="P379" s="6">
        <v>0</v>
      </c>
      <c r="Q379" s="6">
        <v>212</v>
      </c>
      <c r="R379" s="6">
        <v>827</v>
      </c>
      <c r="S379" s="6">
        <v>827</v>
      </c>
      <c r="T379" s="6">
        <v>0</v>
      </c>
      <c r="U379" s="6">
        <v>0</v>
      </c>
      <c r="V379" s="6">
        <v>0</v>
      </c>
      <c r="W379" s="6"/>
      <c r="X379" s="6">
        <v>326</v>
      </c>
      <c r="Y379" s="6">
        <v>306.83519069788696</v>
      </c>
    </row>
    <row r="380" spans="4:25" x14ac:dyDescent="0.25">
      <c r="D380" s="1" t="s">
        <v>692</v>
      </c>
      <c r="E380" s="1" t="s">
        <v>693</v>
      </c>
      <c r="G380" s="6">
        <v>1421</v>
      </c>
      <c r="H380" s="6">
        <v>402</v>
      </c>
      <c r="I380" s="6">
        <v>96</v>
      </c>
      <c r="J380" s="6">
        <v>9</v>
      </c>
      <c r="K380" s="6">
        <v>49</v>
      </c>
      <c r="L380" s="6">
        <v>0</v>
      </c>
      <c r="M380" s="6">
        <v>248</v>
      </c>
      <c r="N380" s="6">
        <v>17</v>
      </c>
      <c r="O380" s="6">
        <v>17</v>
      </c>
      <c r="P380" s="6">
        <v>0</v>
      </c>
      <c r="Q380" s="6">
        <v>44</v>
      </c>
      <c r="R380" s="6">
        <v>958</v>
      </c>
      <c r="S380" s="6">
        <v>924</v>
      </c>
      <c r="T380" s="6">
        <v>33</v>
      </c>
      <c r="U380" s="6">
        <v>1</v>
      </c>
      <c r="V380" s="6">
        <v>0</v>
      </c>
      <c r="W380" s="6"/>
      <c r="X380" s="6">
        <v>114</v>
      </c>
      <c r="Y380" s="6">
        <v>365.17193434566002</v>
      </c>
    </row>
    <row r="381" spans="4:25" x14ac:dyDescent="0.25">
      <c r="D381" s="1" t="s">
        <v>694</v>
      </c>
      <c r="E381" s="1" t="s">
        <v>695</v>
      </c>
      <c r="G381" s="6">
        <v>7563</v>
      </c>
      <c r="H381" s="6">
        <v>3410</v>
      </c>
      <c r="I381" s="6">
        <v>0</v>
      </c>
      <c r="J381" s="6">
        <v>2412</v>
      </c>
      <c r="K381" s="6">
        <v>78</v>
      </c>
      <c r="L381" s="6">
        <v>0</v>
      </c>
      <c r="M381" s="6">
        <v>920</v>
      </c>
      <c r="N381" s="6">
        <v>1103</v>
      </c>
      <c r="O381" s="6">
        <v>470</v>
      </c>
      <c r="P381" s="6">
        <v>633</v>
      </c>
      <c r="Q381" s="6">
        <v>377</v>
      </c>
      <c r="R381" s="6">
        <v>2673</v>
      </c>
      <c r="S381" s="6">
        <v>2491</v>
      </c>
      <c r="T381" s="6">
        <v>182</v>
      </c>
      <c r="U381" s="6">
        <v>0</v>
      </c>
      <c r="V381" s="6">
        <v>0</v>
      </c>
      <c r="W381" s="6"/>
      <c r="X381" s="6">
        <v>464</v>
      </c>
      <c r="Y381" s="6">
        <v>1023.849834846714</v>
      </c>
    </row>
    <row r="382" spans="4:25" x14ac:dyDescent="0.25">
      <c r="D382" s="1" t="s">
        <v>696</v>
      </c>
      <c r="E382" s="1" t="s">
        <v>697</v>
      </c>
      <c r="G382" s="6">
        <v>645</v>
      </c>
      <c r="H382" s="6">
        <v>152</v>
      </c>
      <c r="I382" s="6">
        <v>0</v>
      </c>
      <c r="J382" s="6">
        <v>0</v>
      </c>
      <c r="K382" s="6">
        <v>102.4</v>
      </c>
      <c r="L382" s="6">
        <v>0</v>
      </c>
      <c r="M382" s="6">
        <v>49.6</v>
      </c>
      <c r="N382" s="6">
        <v>72</v>
      </c>
      <c r="O382" s="6">
        <v>72</v>
      </c>
      <c r="P382" s="6">
        <v>0</v>
      </c>
      <c r="Q382" s="6">
        <v>43</v>
      </c>
      <c r="R382" s="6">
        <v>378</v>
      </c>
      <c r="S382" s="6">
        <v>378</v>
      </c>
      <c r="T382" s="6">
        <v>0</v>
      </c>
      <c r="U382" s="6">
        <v>0</v>
      </c>
      <c r="V382" s="6">
        <v>0</v>
      </c>
      <c r="W382" s="6"/>
      <c r="X382" s="6">
        <v>9</v>
      </c>
      <c r="Y382" s="6">
        <v>130.5420399699768</v>
      </c>
    </row>
    <row r="383" spans="4:25" x14ac:dyDescent="0.25">
      <c r="D383" s="1" t="s">
        <v>698</v>
      </c>
      <c r="E383" s="1" t="s">
        <v>699</v>
      </c>
      <c r="G383" s="6">
        <v>356</v>
      </c>
      <c r="H383" s="6">
        <v>83</v>
      </c>
      <c r="I383" s="6">
        <v>63</v>
      </c>
      <c r="J383" s="6">
        <v>0</v>
      </c>
      <c r="K383" s="6">
        <v>0</v>
      </c>
      <c r="L383" s="6">
        <v>0</v>
      </c>
      <c r="M383" s="6">
        <v>20</v>
      </c>
      <c r="N383" s="6">
        <v>0</v>
      </c>
      <c r="O383" s="6">
        <v>0</v>
      </c>
      <c r="P383" s="6">
        <v>0</v>
      </c>
      <c r="Q383" s="6">
        <v>50</v>
      </c>
      <c r="R383" s="6">
        <v>223</v>
      </c>
      <c r="S383" s="6">
        <v>206</v>
      </c>
      <c r="T383" s="6">
        <v>17</v>
      </c>
      <c r="U383" s="6">
        <v>0</v>
      </c>
      <c r="V383" s="6">
        <v>0</v>
      </c>
      <c r="W383" s="6"/>
      <c r="X383" s="6">
        <v>3</v>
      </c>
      <c r="Y383" s="6">
        <v>131.4507941938013</v>
      </c>
    </row>
    <row r="384" spans="4:25" x14ac:dyDescent="0.25">
      <c r="D384" s="1" t="s">
        <v>700</v>
      </c>
      <c r="E384" s="1" t="s">
        <v>701</v>
      </c>
      <c r="G384" s="6">
        <v>1530</v>
      </c>
      <c r="H384" s="6">
        <v>600</v>
      </c>
      <c r="I384" s="6">
        <v>24</v>
      </c>
      <c r="J384" s="6">
        <v>0</v>
      </c>
      <c r="K384" s="6">
        <v>210</v>
      </c>
      <c r="L384" s="6">
        <v>0</v>
      </c>
      <c r="M384" s="6">
        <v>366</v>
      </c>
      <c r="N384" s="6">
        <v>249</v>
      </c>
      <c r="O384" s="6">
        <v>26</v>
      </c>
      <c r="P384" s="6">
        <v>223</v>
      </c>
      <c r="Q384" s="6">
        <v>16</v>
      </c>
      <c r="R384" s="6">
        <v>665</v>
      </c>
      <c r="S384" s="6">
        <v>638</v>
      </c>
      <c r="T384" s="6">
        <v>27</v>
      </c>
      <c r="U384" s="6">
        <v>0</v>
      </c>
      <c r="V384" s="6">
        <v>0</v>
      </c>
      <c r="W384" s="6"/>
      <c r="X384" s="6">
        <v>71</v>
      </c>
      <c r="Y384" s="6">
        <v>259.2438542322775</v>
      </c>
    </row>
    <row r="385" spans="1:30" x14ac:dyDescent="0.25">
      <c r="D385" s="1" t="s">
        <v>702</v>
      </c>
      <c r="E385" s="1" t="s">
        <v>703</v>
      </c>
      <c r="G385" s="6">
        <v>804</v>
      </c>
      <c r="H385" s="6">
        <v>129</v>
      </c>
      <c r="I385" s="6">
        <v>0</v>
      </c>
      <c r="J385" s="6">
        <v>0</v>
      </c>
      <c r="K385" s="6">
        <v>129</v>
      </c>
      <c r="L385" s="6">
        <v>0</v>
      </c>
      <c r="M385" s="6">
        <v>0</v>
      </c>
      <c r="N385" s="6">
        <v>63</v>
      </c>
      <c r="O385" s="6">
        <v>63</v>
      </c>
      <c r="P385" s="6">
        <v>0</v>
      </c>
      <c r="Q385" s="6">
        <v>135</v>
      </c>
      <c r="R385" s="6">
        <v>477</v>
      </c>
      <c r="S385" s="6">
        <v>460</v>
      </c>
      <c r="T385" s="6">
        <v>17</v>
      </c>
      <c r="U385" s="6">
        <v>0</v>
      </c>
      <c r="V385" s="6">
        <v>0</v>
      </c>
      <c r="W385" s="6"/>
      <c r="X385" s="6">
        <v>11</v>
      </c>
      <c r="Y385" s="6">
        <v>194.8970626885621</v>
      </c>
    </row>
    <row r="386" spans="1:30" x14ac:dyDescent="0.25">
      <c r="D386" s="1" t="s">
        <v>704</v>
      </c>
      <c r="E386" s="1" t="s">
        <v>705</v>
      </c>
      <c r="G386" s="6">
        <v>4444</v>
      </c>
      <c r="H386" s="6">
        <v>1054</v>
      </c>
      <c r="I386" s="6">
        <v>528.20000000000005</v>
      </c>
      <c r="J386" s="6">
        <v>180.8</v>
      </c>
      <c r="K386" s="6">
        <v>232</v>
      </c>
      <c r="L386" s="6">
        <v>0</v>
      </c>
      <c r="M386" s="6">
        <v>113</v>
      </c>
      <c r="N386" s="6">
        <v>917</v>
      </c>
      <c r="O386" s="6">
        <v>527</v>
      </c>
      <c r="P386" s="6">
        <v>390</v>
      </c>
      <c r="Q386" s="6">
        <v>296</v>
      </c>
      <c r="R386" s="6">
        <v>2177</v>
      </c>
      <c r="S386" s="6">
        <v>2032.9</v>
      </c>
      <c r="T386" s="6">
        <v>56.5</v>
      </c>
      <c r="U386" s="6">
        <v>87.6</v>
      </c>
      <c r="V386" s="6">
        <v>75</v>
      </c>
      <c r="W386" s="6"/>
      <c r="X386" s="6">
        <v>544</v>
      </c>
      <c r="Y386" s="6">
        <v>626.24232895771797</v>
      </c>
    </row>
    <row r="387" spans="1:30" x14ac:dyDescent="0.25">
      <c r="D387" s="1" t="s">
        <v>706</v>
      </c>
      <c r="E387" s="1" t="s">
        <v>707</v>
      </c>
      <c r="G387" s="6">
        <v>2089</v>
      </c>
      <c r="H387" s="6">
        <v>437</v>
      </c>
      <c r="I387" s="6">
        <v>171</v>
      </c>
      <c r="J387" s="6">
        <v>0</v>
      </c>
      <c r="K387" s="6">
        <v>266</v>
      </c>
      <c r="L387" s="6">
        <v>0</v>
      </c>
      <c r="M387" s="6">
        <v>0</v>
      </c>
      <c r="N387" s="6">
        <v>394</v>
      </c>
      <c r="O387" s="6">
        <v>171</v>
      </c>
      <c r="P387" s="6">
        <v>223</v>
      </c>
      <c r="Q387" s="6">
        <v>471</v>
      </c>
      <c r="R387" s="6">
        <v>787</v>
      </c>
      <c r="S387" s="6">
        <v>787</v>
      </c>
      <c r="T387" s="6">
        <v>0</v>
      </c>
      <c r="U387" s="6">
        <v>0</v>
      </c>
      <c r="V387" s="6">
        <v>0</v>
      </c>
      <c r="W387" s="6"/>
      <c r="X387" s="6">
        <v>305</v>
      </c>
      <c r="Y387" s="6">
        <v>426.84481223982004</v>
      </c>
    </row>
    <row r="388" spans="1:30" x14ac:dyDescent="0.25">
      <c r="D388" s="1" t="s">
        <v>708</v>
      </c>
      <c r="E388" s="1" t="s">
        <v>709</v>
      </c>
      <c r="G388" s="6">
        <v>2034</v>
      </c>
      <c r="H388" s="6">
        <v>1054</v>
      </c>
      <c r="I388" s="6">
        <v>581</v>
      </c>
      <c r="J388" s="6">
        <v>30</v>
      </c>
      <c r="K388" s="6">
        <v>40</v>
      </c>
      <c r="L388" s="6">
        <v>0</v>
      </c>
      <c r="M388" s="6">
        <v>403</v>
      </c>
      <c r="N388" s="6">
        <v>0</v>
      </c>
      <c r="O388" s="6">
        <v>0</v>
      </c>
      <c r="P388" s="6">
        <v>0</v>
      </c>
      <c r="Q388" s="6">
        <v>56</v>
      </c>
      <c r="R388" s="6">
        <v>924</v>
      </c>
      <c r="S388" s="6">
        <v>897</v>
      </c>
      <c r="T388" s="6">
        <v>27</v>
      </c>
      <c r="U388" s="6">
        <v>0</v>
      </c>
      <c r="V388" s="6">
        <v>0</v>
      </c>
      <c r="W388" s="6"/>
      <c r="X388" s="6">
        <v>53</v>
      </c>
      <c r="Y388" s="6">
        <v>333.87617878296703</v>
      </c>
    </row>
    <row r="389" spans="1:30" x14ac:dyDescent="0.25">
      <c r="D389" s="1" t="s">
        <v>710</v>
      </c>
      <c r="E389" s="1" t="s">
        <v>711</v>
      </c>
      <c r="G389" s="6">
        <v>8694</v>
      </c>
      <c r="H389" s="6">
        <v>4759</v>
      </c>
      <c r="I389" s="6">
        <v>3912</v>
      </c>
      <c r="J389" s="6">
        <v>593</v>
      </c>
      <c r="K389" s="6">
        <v>172</v>
      </c>
      <c r="L389" s="6">
        <v>82</v>
      </c>
      <c r="M389" s="6">
        <v>0</v>
      </c>
      <c r="N389" s="6">
        <v>115</v>
      </c>
      <c r="O389" s="6">
        <v>65</v>
      </c>
      <c r="P389" s="6">
        <v>50</v>
      </c>
      <c r="Q389" s="6">
        <v>170</v>
      </c>
      <c r="R389" s="6">
        <v>3650</v>
      </c>
      <c r="S389" s="6">
        <v>3588</v>
      </c>
      <c r="T389" s="6">
        <v>53</v>
      </c>
      <c r="U389" s="6">
        <v>9</v>
      </c>
      <c r="V389" s="6">
        <v>0</v>
      </c>
      <c r="W389" s="6"/>
      <c r="X389" s="6">
        <v>1159</v>
      </c>
      <c r="Y389" s="6">
        <v>1304.9381274029959</v>
      </c>
    </row>
    <row r="390" spans="1:30" x14ac:dyDescent="0.25">
      <c r="D390" s="1" t="s">
        <v>712</v>
      </c>
      <c r="E390" s="1" t="s">
        <v>713</v>
      </c>
      <c r="G390" s="6">
        <v>2574</v>
      </c>
      <c r="H390" s="6">
        <v>616</v>
      </c>
      <c r="I390" s="6">
        <v>363</v>
      </c>
      <c r="J390" s="6">
        <v>46</v>
      </c>
      <c r="K390" s="6">
        <v>13</v>
      </c>
      <c r="L390" s="6">
        <v>0</v>
      </c>
      <c r="M390" s="6">
        <v>194</v>
      </c>
      <c r="N390" s="6">
        <v>373</v>
      </c>
      <c r="O390" s="6">
        <v>338</v>
      </c>
      <c r="P390" s="6">
        <v>35</v>
      </c>
      <c r="Q390" s="6">
        <v>303</v>
      </c>
      <c r="R390" s="6">
        <v>1282</v>
      </c>
      <c r="S390" s="6">
        <v>1231</v>
      </c>
      <c r="T390" s="6">
        <v>51</v>
      </c>
      <c r="U390" s="6">
        <v>0</v>
      </c>
      <c r="V390" s="6">
        <v>0</v>
      </c>
      <c r="W390" s="6"/>
      <c r="X390" s="6">
        <v>214</v>
      </c>
      <c r="Y390" s="6">
        <v>433.80995289182499</v>
      </c>
    </row>
    <row r="391" spans="1:30" x14ac:dyDescent="0.25">
      <c r="D391" s="1" t="s">
        <v>714</v>
      </c>
      <c r="E391" s="1" t="s">
        <v>715</v>
      </c>
      <c r="G391" s="6">
        <v>3027</v>
      </c>
      <c r="H391" s="6">
        <v>459</v>
      </c>
      <c r="I391" s="6">
        <v>88</v>
      </c>
      <c r="J391" s="6">
        <v>59</v>
      </c>
      <c r="K391" s="6">
        <v>166</v>
      </c>
      <c r="L391" s="6">
        <v>2</v>
      </c>
      <c r="M391" s="6">
        <v>144</v>
      </c>
      <c r="N391" s="6">
        <v>220</v>
      </c>
      <c r="O391" s="6">
        <v>220</v>
      </c>
      <c r="P391" s="6">
        <v>0</v>
      </c>
      <c r="Q391" s="6">
        <v>614</v>
      </c>
      <c r="R391" s="6">
        <v>1734</v>
      </c>
      <c r="S391" s="6">
        <v>1678</v>
      </c>
      <c r="T391" s="6">
        <v>56</v>
      </c>
      <c r="U391" s="6">
        <v>0</v>
      </c>
      <c r="V391" s="6">
        <v>0</v>
      </c>
      <c r="W391" s="6"/>
      <c r="X391" s="6">
        <v>67</v>
      </c>
      <c r="Y391" s="6">
        <v>552.43666014929101</v>
      </c>
    </row>
    <row r="392" spans="1:30" x14ac:dyDescent="0.25">
      <c r="D392" s="1" t="s">
        <v>716</v>
      </c>
      <c r="E392" s="1" t="s">
        <v>717</v>
      </c>
      <c r="G392" s="6">
        <v>936</v>
      </c>
      <c r="H392" s="6">
        <v>89</v>
      </c>
      <c r="I392" s="6">
        <v>0</v>
      </c>
      <c r="J392" s="6">
        <v>0</v>
      </c>
      <c r="K392" s="6">
        <v>89</v>
      </c>
      <c r="L392" s="6">
        <v>0</v>
      </c>
      <c r="M392" s="6">
        <v>0</v>
      </c>
      <c r="N392" s="6">
        <v>67</v>
      </c>
      <c r="O392" s="6">
        <v>67</v>
      </c>
      <c r="P392" s="6">
        <v>0</v>
      </c>
      <c r="Q392" s="6">
        <v>0</v>
      </c>
      <c r="R392" s="6">
        <v>780</v>
      </c>
      <c r="S392" s="6">
        <v>739</v>
      </c>
      <c r="T392" s="6">
        <v>24</v>
      </c>
      <c r="U392" s="6">
        <v>17</v>
      </c>
      <c r="V392" s="6">
        <v>0</v>
      </c>
      <c r="W392" s="6"/>
      <c r="X392" s="6">
        <v>127</v>
      </c>
      <c r="Y392" s="6">
        <v>226.52382583195723</v>
      </c>
    </row>
    <row r="393" spans="1:30" x14ac:dyDescent="0.25">
      <c r="C393" s="10" t="s">
        <v>809</v>
      </c>
      <c r="D393" s="10"/>
      <c r="E393" s="10"/>
      <c r="F393" s="10"/>
      <c r="G393" s="12">
        <v>506020</v>
      </c>
      <c r="H393" s="12">
        <v>279834</v>
      </c>
      <c r="I393" s="12">
        <v>136125.79999999999</v>
      </c>
      <c r="J393" s="12">
        <v>11813.7</v>
      </c>
      <c r="K393" s="12">
        <v>35855.9</v>
      </c>
      <c r="L393" s="12">
        <v>4995.8</v>
      </c>
      <c r="M393" s="12">
        <v>91042.6</v>
      </c>
      <c r="N393" s="12">
        <v>105315</v>
      </c>
      <c r="O393" s="12">
        <v>93850.7</v>
      </c>
      <c r="P393" s="12">
        <v>11464.3</v>
      </c>
      <c r="Q393" s="12">
        <v>16207</v>
      </c>
      <c r="R393" s="12">
        <v>104664</v>
      </c>
      <c r="S393" s="12">
        <v>98881.200000000012</v>
      </c>
      <c r="T393" s="12">
        <v>4661.2999999999993</v>
      </c>
      <c r="U393" s="12">
        <v>1121.4000000000001</v>
      </c>
      <c r="V393" s="12">
        <v>170</v>
      </c>
      <c r="W393" s="12"/>
      <c r="X393" s="12">
        <v>28032</v>
      </c>
      <c r="Y393" s="12">
        <v>54909.615963174772</v>
      </c>
    </row>
    <row r="394" spans="1:30" x14ac:dyDescent="0.25">
      <c r="C394" s="1" t="s">
        <v>810</v>
      </c>
      <c r="D394" s="1" t="s">
        <v>718</v>
      </c>
      <c r="E394" s="1" t="s">
        <v>719</v>
      </c>
      <c r="G394" s="6">
        <v>2638</v>
      </c>
      <c r="H394" s="6">
        <v>950</v>
      </c>
      <c r="I394" s="209" t="s">
        <v>1027</v>
      </c>
      <c r="J394" s="209" t="s">
        <v>1027</v>
      </c>
      <c r="K394" s="209" t="s">
        <v>1027</v>
      </c>
      <c r="L394" s="209" t="s">
        <v>1027</v>
      </c>
      <c r="M394" s="209" t="s">
        <v>1027</v>
      </c>
      <c r="N394" s="6">
        <v>808</v>
      </c>
      <c r="O394" s="209" t="s">
        <v>1027</v>
      </c>
      <c r="P394" s="209" t="s">
        <v>1027</v>
      </c>
      <c r="Q394" s="6">
        <v>0</v>
      </c>
      <c r="R394" s="6">
        <v>880</v>
      </c>
      <c r="S394" s="209" t="s">
        <v>1027</v>
      </c>
      <c r="T394" s="209" t="s">
        <v>1027</v>
      </c>
      <c r="U394" s="209" t="s">
        <v>1027</v>
      </c>
      <c r="V394" s="6"/>
      <c r="W394" s="6"/>
      <c r="X394" s="6">
        <v>250</v>
      </c>
      <c r="Y394" s="6">
        <v>401.892758955896</v>
      </c>
    </row>
    <row r="395" spans="1:30" x14ac:dyDescent="0.25">
      <c r="D395" s="1" t="s">
        <v>720</v>
      </c>
      <c r="E395" s="1" t="s">
        <v>721</v>
      </c>
      <c r="G395" s="6">
        <v>11801</v>
      </c>
      <c r="H395" s="6">
        <v>3198</v>
      </c>
      <c r="I395" s="209" t="s">
        <v>1027</v>
      </c>
      <c r="J395" s="209" t="s">
        <v>1027</v>
      </c>
      <c r="K395" s="209" t="s">
        <v>1027</v>
      </c>
      <c r="L395" s="209" t="s">
        <v>1027</v>
      </c>
      <c r="M395" s="209" t="s">
        <v>1027</v>
      </c>
      <c r="N395" s="6">
        <v>5253</v>
      </c>
      <c r="O395" s="209" t="s">
        <v>1027</v>
      </c>
      <c r="P395" s="209" t="s">
        <v>1027</v>
      </c>
      <c r="Q395" s="6">
        <v>600</v>
      </c>
      <c r="R395" s="6">
        <v>2750</v>
      </c>
      <c r="S395" s="209" t="s">
        <v>1027</v>
      </c>
      <c r="T395" s="209" t="s">
        <v>1027</v>
      </c>
      <c r="U395" s="209" t="s">
        <v>1027</v>
      </c>
      <c r="V395" s="6"/>
      <c r="W395" s="6"/>
      <c r="X395" s="6">
        <v>21</v>
      </c>
      <c r="Y395" s="6">
        <v>1383.708511082627</v>
      </c>
    </row>
    <row r="396" spans="1:30" x14ac:dyDescent="0.25">
      <c r="C396" s="10" t="s">
        <v>811</v>
      </c>
      <c r="D396" s="10"/>
      <c r="E396" s="10"/>
      <c r="F396" s="10"/>
      <c r="G396" s="12">
        <v>14439</v>
      </c>
      <c r="H396" s="12">
        <v>4148</v>
      </c>
      <c r="I396" s="12">
        <v>2373.1999999999998</v>
      </c>
      <c r="J396" s="12">
        <v>206.89999999999998</v>
      </c>
      <c r="K396" s="12">
        <v>827.90000000000009</v>
      </c>
      <c r="L396" s="12">
        <v>40.799999999999997</v>
      </c>
      <c r="M396" s="12">
        <v>699.4</v>
      </c>
      <c r="N396" s="12">
        <v>6061</v>
      </c>
      <c r="O396" s="12">
        <v>4333.7</v>
      </c>
      <c r="P396" s="12">
        <v>1727.3</v>
      </c>
      <c r="Q396" s="12">
        <v>600</v>
      </c>
      <c r="R396" s="12">
        <v>3630</v>
      </c>
      <c r="S396" s="12">
        <v>3442.6</v>
      </c>
      <c r="T396" s="12">
        <v>127.19999999999999</v>
      </c>
      <c r="U396" s="12">
        <v>60.2</v>
      </c>
      <c r="V396" s="12"/>
      <c r="W396" s="12"/>
      <c r="X396" s="12">
        <v>271</v>
      </c>
      <c r="Y396" s="12">
        <v>1785.6012700385231</v>
      </c>
    </row>
    <row r="397" spans="1:30" x14ac:dyDescent="0.25">
      <c r="B397" s="7" t="s">
        <v>735</v>
      </c>
      <c r="C397" s="7"/>
      <c r="D397" s="7"/>
      <c r="E397" s="7"/>
      <c r="F397" s="7"/>
      <c r="G397" s="9">
        <v>520459</v>
      </c>
      <c r="H397" s="9">
        <v>283982</v>
      </c>
      <c r="I397" s="9">
        <v>138499</v>
      </c>
      <c r="J397" s="9">
        <v>12020.600000000002</v>
      </c>
      <c r="K397" s="9">
        <v>36683.799999999996</v>
      </c>
      <c r="L397" s="9">
        <v>5036.6000000000004</v>
      </c>
      <c r="M397" s="9">
        <v>91742</v>
      </c>
      <c r="N397" s="9">
        <v>111376</v>
      </c>
      <c r="O397" s="9">
        <v>98184.4</v>
      </c>
      <c r="P397" s="9">
        <v>13191.599999999999</v>
      </c>
      <c r="Q397" s="9">
        <v>16807</v>
      </c>
      <c r="R397" s="9">
        <v>108294</v>
      </c>
      <c r="S397" s="9">
        <v>102323.8</v>
      </c>
      <c r="T397" s="9">
        <v>4788.5</v>
      </c>
      <c r="U397" s="9">
        <v>1181.6000000000001</v>
      </c>
      <c r="V397" s="9">
        <v>170</v>
      </c>
      <c r="W397" s="9"/>
      <c r="X397" s="9">
        <v>28303</v>
      </c>
      <c r="Y397" s="9">
        <v>56695.21723321329</v>
      </c>
    </row>
    <row r="398" spans="1:30" x14ac:dyDescent="0.25">
      <c r="G398" s="6"/>
      <c r="H398" s="6"/>
      <c r="I398" s="6"/>
      <c r="J398" s="6"/>
      <c r="K398" s="6"/>
      <c r="L398" s="6"/>
      <c r="M398" s="6"/>
      <c r="N398" s="6"/>
      <c r="O398" s="6"/>
      <c r="P398" s="6"/>
      <c r="Q398" s="6"/>
      <c r="R398" s="6"/>
      <c r="S398" s="6"/>
      <c r="T398" s="6"/>
      <c r="U398" s="6"/>
      <c r="V398" s="6"/>
      <c r="W398" s="6"/>
      <c r="X398" s="6"/>
      <c r="Y398" s="6"/>
    </row>
    <row r="399" spans="1:30" x14ac:dyDescent="0.25">
      <c r="A399" s="1">
        <v>2020</v>
      </c>
      <c r="B399" s="1" t="s">
        <v>4</v>
      </c>
      <c r="C399" s="1" t="s">
        <v>808</v>
      </c>
      <c r="D399" s="1" t="s">
        <v>6</v>
      </c>
      <c r="E399" s="1" t="s">
        <v>7</v>
      </c>
      <c r="G399" s="6">
        <v>16543</v>
      </c>
      <c r="H399" s="6">
        <v>12564</v>
      </c>
      <c r="I399" s="6">
        <v>7368</v>
      </c>
      <c r="J399" s="6">
        <v>2355</v>
      </c>
      <c r="K399" s="6">
        <v>2316</v>
      </c>
      <c r="L399" s="6">
        <v>525</v>
      </c>
      <c r="M399" s="6">
        <v>0</v>
      </c>
      <c r="N399" s="6">
        <v>316</v>
      </c>
      <c r="O399" s="6">
        <v>211</v>
      </c>
      <c r="P399" s="6">
        <v>105</v>
      </c>
      <c r="Q399" s="6">
        <v>0</v>
      </c>
      <c r="R399" s="6">
        <v>3663</v>
      </c>
      <c r="S399" s="6">
        <v>3618</v>
      </c>
      <c r="T399" s="6">
        <v>45</v>
      </c>
      <c r="U399" s="6">
        <v>0</v>
      </c>
      <c r="V399" s="6">
        <v>0</v>
      </c>
      <c r="W399" s="6"/>
      <c r="X399" s="6">
        <v>6638</v>
      </c>
      <c r="Y399" s="6">
        <v>527.99959819000003</v>
      </c>
      <c r="AC399" s="47"/>
      <c r="AD399" s="47"/>
    </row>
    <row r="400" spans="1:30" x14ac:dyDescent="0.25">
      <c r="D400" s="1" t="s">
        <v>8</v>
      </c>
      <c r="E400" s="1" t="s">
        <v>9</v>
      </c>
      <c r="G400" s="6">
        <v>1353</v>
      </c>
      <c r="H400" s="6">
        <v>254</v>
      </c>
      <c r="I400" s="6">
        <v>126.6</v>
      </c>
      <c r="J400" s="6">
        <v>0</v>
      </c>
      <c r="K400" s="6">
        <v>12.3</v>
      </c>
      <c r="L400" s="6">
        <v>0</v>
      </c>
      <c r="M400" s="6">
        <v>115.1</v>
      </c>
      <c r="N400" s="6">
        <v>258</v>
      </c>
      <c r="O400" s="6">
        <v>258</v>
      </c>
      <c r="P400" s="6">
        <v>0</v>
      </c>
      <c r="Q400" s="6">
        <v>0</v>
      </c>
      <c r="R400" s="6">
        <v>841</v>
      </c>
      <c r="S400" s="6">
        <v>818.9</v>
      </c>
      <c r="T400" s="6">
        <v>22.1</v>
      </c>
      <c r="U400" s="6">
        <v>0</v>
      </c>
      <c r="V400" s="6">
        <v>0</v>
      </c>
      <c r="W400" s="6"/>
      <c r="X400" s="6">
        <v>218</v>
      </c>
      <c r="Y400" s="6">
        <v>216.31154233000001</v>
      </c>
      <c r="AC400" s="47"/>
      <c r="AD400" s="47"/>
    </row>
    <row r="401" spans="2:30" x14ac:dyDescent="0.25">
      <c r="D401" s="1" t="s">
        <v>10</v>
      </c>
      <c r="E401" s="1" t="s">
        <v>11</v>
      </c>
      <c r="G401" s="6">
        <v>8874</v>
      </c>
      <c r="H401" s="6">
        <v>5863</v>
      </c>
      <c r="I401" s="6">
        <v>4000</v>
      </c>
      <c r="J401" s="6">
        <v>325</v>
      </c>
      <c r="K401" s="6">
        <v>1427</v>
      </c>
      <c r="L401" s="6">
        <v>15</v>
      </c>
      <c r="M401" s="6">
        <v>96</v>
      </c>
      <c r="N401" s="6">
        <v>12</v>
      </c>
      <c r="O401" s="6">
        <v>12</v>
      </c>
      <c r="P401" s="6">
        <v>0</v>
      </c>
      <c r="Q401" s="6">
        <v>216</v>
      </c>
      <c r="R401" s="6">
        <v>2783</v>
      </c>
      <c r="S401" s="6">
        <v>2774</v>
      </c>
      <c r="T401" s="6">
        <v>0</v>
      </c>
      <c r="U401" s="6">
        <v>9</v>
      </c>
      <c r="V401" s="6">
        <v>0</v>
      </c>
      <c r="W401" s="6"/>
      <c r="X401" s="6">
        <v>483</v>
      </c>
      <c r="Y401" s="6">
        <v>718.86980642000003</v>
      </c>
      <c r="AC401" s="47"/>
      <c r="AD401" s="47"/>
    </row>
    <row r="402" spans="2:30" x14ac:dyDescent="0.25">
      <c r="D402" s="1" t="s">
        <v>12</v>
      </c>
      <c r="E402" s="1" t="s">
        <v>13</v>
      </c>
      <c r="G402" s="6">
        <v>5466</v>
      </c>
      <c r="H402" s="6">
        <v>3438</v>
      </c>
      <c r="I402" s="6">
        <v>2657</v>
      </c>
      <c r="J402" s="6">
        <v>35</v>
      </c>
      <c r="K402" s="6">
        <v>509</v>
      </c>
      <c r="L402" s="6">
        <v>0</v>
      </c>
      <c r="M402" s="6">
        <v>237</v>
      </c>
      <c r="N402" s="6">
        <v>76</v>
      </c>
      <c r="O402" s="6">
        <v>76</v>
      </c>
      <c r="P402" s="6">
        <v>0</v>
      </c>
      <c r="Q402" s="6">
        <v>53</v>
      </c>
      <c r="R402" s="6">
        <v>1899</v>
      </c>
      <c r="S402" s="6">
        <v>1865</v>
      </c>
      <c r="T402" s="6">
        <v>34</v>
      </c>
      <c r="U402" s="6">
        <v>0</v>
      </c>
      <c r="V402" s="6">
        <v>0</v>
      </c>
      <c r="W402" s="6"/>
      <c r="X402" s="6">
        <v>604</v>
      </c>
      <c r="Y402" s="6">
        <v>384.96787040000004</v>
      </c>
      <c r="AC402" s="47"/>
      <c r="AD402" s="47"/>
    </row>
    <row r="403" spans="2:30" x14ac:dyDescent="0.25">
      <c r="D403" s="1" t="s">
        <v>14</v>
      </c>
      <c r="E403" s="1" t="s">
        <v>15</v>
      </c>
      <c r="G403" s="6">
        <v>2977</v>
      </c>
      <c r="H403" s="6">
        <v>2070</v>
      </c>
      <c r="I403" s="6">
        <v>1419</v>
      </c>
      <c r="J403" s="6">
        <v>3</v>
      </c>
      <c r="K403" s="6">
        <v>543</v>
      </c>
      <c r="L403" s="6">
        <v>0</v>
      </c>
      <c r="M403" s="6">
        <v>105</v>
      </c>
      <c r="N403" s="6">
        <v>65</v>
      </c>
      <c r="O403" s="6">
        <v>65</v>
      </c>
      <c r="P403" s="6">
        <v>0</v>
      </c>
      <c r="Q403" s="6">
        <v>219</v>
      </c>
      <c r="R403" s="6">
        <v>623</v>
      </c>
      <c r="S403" s="6">
        <v>577</v>
      </c>
      <c r="T403" s="6">
        <v>26</v>
      </c>
      <c r="U403" s="6">
        <v>20</v>
      </c>
      <c r="V403" s="6">
        <v>0</v>
      </c>
      <c r="W403" s="6"/>
      <c r="X403" s="6">
        <v>652</v>
      </c>
      <c r="Y403" s="6">
        <v>257.86194998000002</v>
      </c>
      <c r="AC403" s="47"/>
      <c r="AD403" s="47"/>
    </row>
    <row r="404" spans="2:30" x14ac:dyDescent="0.25">
      <c r="D404" s="1" t="s">
        <v>16</v>
      </c>
      <c r="E404" s="1" t="s">
        <v>17</v>
      </c>
      <c r="G404" s="6">
        <v>1021</v>
      </c>
      <c r="H404" s="6">
        <v>334</v>
      </c>
      <c r="I404" s="6">
        <v>68</v>
      </c>
      <c r="J404" s="6">
        <v>11</v>
      </c>
      <c r="K404" s="6">
        <v>205</v>
      </c>
      <c r="L404" s="6">
        <v>0</v>
      </c>
      <c r="M404" s="6">
        <v>50</v>
      </c>
      <c r="N404" s="6">
        <v>0</v>
      </c>
      <c r="O404" s="6">
        <v>0</v>
      </c>
      <c r="P404" s="6">
        <v>0</v>
      </c>
      <c r="Q404" s="6">
        <v>101</v>
      </c>
      <c r="R404" s="6">
        <v>586</v>
      </c>
      <c r="S404" s="6">
        <v>569</v>
      </c>
      <c r="T404" s="6">
        <v>17</v>
      </c>
      <c r="U404" s="6">
        <v>0</v>
      </c>
      <c r="V404" s="6">
        <v>0</v>
      </c>
      <c r="W404" s="6"/>
      <c r="X404" s="6">
        <v>39</v>
      </c>
      <c r="Y404" s="6">
        <v>132.72107606</v>
      </c>
      <c r="AC404" s="47"/>
      <c r="AD404" s="47"/>
    </row>
    <row r="405" spans="2:30" x14ac:dyDescent="0.25">
      <c r="D405" s="1" t="s">
        <v>18</v>
      </c>
      <c r="E405" s="1" t="s">
        <v>19</v>
      </c>
      <c r="G405" s="6">
        <v>1024</v>
      </c>
      <c r="H405" s="6">
        <v>182</v>
      </c>
      <c r="I405" s="6">
        <v>5</v>
      </c>
      <c r="J405" s="6">
        <v>8</v>
      </c>
      <c r="K405" s="6">
        <v>45</v>
      </c>
      <c r="L405" s="6">
        <v>14</v>
      </c>
      <c r="M405" s="6">
        <v>110</v>
      </c>
      <c r="N405" s="6">
        <v>206</v>
      </c>
      <c r="O405" s="6">
        <v>169</v>
      </c>
      <c r="P405" s="6">
        <v>37</v>
      </c>
      <c r="Q405" s="6">
        <v>2</v>
      </c>
      <c r="R405" s="6">
        <v>634</v>
      </c>
      <c r="S405" s="6">
        <v>634</v>
      </c>
      <c r="T405" s="6">
        <v>0</v>
      </c>
      <c r="U405" s="6">
        <v>0</v>
      </c>
      <c r="V405" s="6">
        <v>0</v>
      </c>
      <c r="W405" s="6"/>
      <c r="X405" s="6">
        <v>133</v>
      </c>
      <c r="Y405" s="6">
        <v>135.90630329000001</v>
      </c>
      <c r="AC405" s="47"/>
      <c r="AD405" s="47"/>
    </row>
    <row r="406" spans="2:30" x14ac:dyDescent="0.25">
      <c r="D406" s="1" t="s">
        <v>20</v>
      </c>
      <c r="E406" s="1" t="s">
        <v>21</v>
      </c>
      <c r="G406" s="6">
        <v>1040</v>
      </c>
      <c r="H406" s="6">
        <v>323</v>
      </c>
      <c r="I406" s="6">
        <v>74</v>
      </c>
      <c r="J406" s="6">
        <v>1</v>
      </c>
      <c r="K406" s="6">
        <v>174</v>
      </c>
      <c r="L406" s="6">
        <v>0</v>
      </c>
      <c r="M406" s="6">
        <v>74</v>
      </c>
      <c r="N406" s="6">
        <v>112</v>
      </c>
      <c r="O406" s="6">
        <v>112</v>
      </c>
      <c r="P406" s="6">
        <v>0</v>
      </c>
      <c r="Q406" s="6">
        <v>76</v>
      </c>
      <c r="R406" s="6">
        <v>529</v>
      </c>
      <c r="S406" s="6">
        <v>509</v>
      </c>
      <c r="T406" s="6">
        <v>20</v>
      </c>
      <c r="U406" s="6">
        <v>0</v>
      </c>
      <c r="V406" s="6">
        <v>0</v>
      </c>
      <c r="W406" s="6"/>
      <c r="X406" s="6">
        <v>520</v>
      </c>
      <c r="Y406" s="6">
        <v>130.24795689000001</v>
      </c>
      <c r="AC406" s="47"/>
      <c r="AD406" s="47"/>
    </row>
    <row r="407" spans="2:30" x14ac:dyDescent="0.25">
      <c r="D407" s="1" t="s">
        <v>22</v>
      </c>
      <c r="E407" s="1" t="s">
        <v>23</v>
      </c>
      <c r="G407" s="6">
        <v>1091</v>
      </c>
      <c r="H407" s="6">
        <v>298</v>
      </c>
      <c r="I407" s="6">
        <v>13</v>
      </c>
      <c r="J407" s="6">
        <v>0</v>
      </c>
      <c r="K407" s="6">
        <v>182</v>
      </c>
      <c r="L407" s="6">
        <v>0</v>
      </c>
      <c r="M407" s="6">
        <v>103</v>
      </c>
      <c r="N407" s="6">
        <v>0</v>
      </c>
      <c r="O407" s="6">
        <v>0</v>
      </c>
      <c r="P407" s="6">
        <v>0</v>
      </c>
      <c r="Q407" s="6">
        <v>317</v>
      </c>
      <c r="R407" s="6">
        <v>476</v>
      </c>
      <c r="S407" s="6">
        <v>476</v>
      </c>
      <c r="T407" s="6">
        <v>0</v>
      </c>
      <c r="U407" s="6">
        <v>0</v>
      </c>
      <c r="V407" s="6">
        <v>0</v>
      </c>
      <c r="W407" s="6"/>
      <c r="X407" s="6">
        <v>139</v>
      </c>
      <c r="Y407" s="6">
        <v>105.7411881</v>
      </c>
      <c r="AC407" s="47"/>
      <c r="AD407" s="47"/>
    </row>
    <row r="408" spans="2:30" x14ac:dyDescent="0.25">
      <c r="D408" s="1" t="s">
        <v>24</v>
      </c>
      <c r="E408" s="1" t="s">
        <v>25</v>
      </c>
      <c r="G408" s="6">
        <v>1202</v>
      </c>
      <c r="H408" s="6">
        <v>432</v>
      </c>
      <c r="I408" s="6">
        <v>6.1</v>
      </c>
      <c r="J408" s="6">
        <v>3.1</v>
      </c>
      <c r="K408" s="6">
        <v>178.7</v>
      </c>
      <c r="L408" s="6">
        <v>0</v>
      </c>
      <c r="M408" s="6">
        <v>244</v>
      </c>
      <c r="N408" s="6">
        <v>62</v>
      </c>
      <c r="O408" s="6">
        <v>62</v>
      </c>
      <c r="P408" s="6">
        <v>0</v>
      </c>
      <c r="Q408" s="6">
        <v>145</v>
      </c>
      <c r="R408" s="6">
        <v>563</v>
      </c>
      <c r="S408" s="6">
        <v>519.20000000000005</v>
      </c>
      <c r="T408" s="6">
        <v>22.8</v>
      </c>
      <c r="U408" s="6">
        <v>21</v>
      </c>
      <c r="V408" s="6">
        <v>0</v>
      </c>
      <c r="W408" s="6"/>
      <c r="X408" s="6">
        <v>148</v>
      </c>
      <c r="Y408" s="6">
        <v>187.18163146999999</v>
      </c>
      <c r="AC408" s="47"/>
      <c r="AD408" s="47"/>
    </row>
    <row r="409" spans="2:30" x14ac:dyDescent="0.25">
      <c r="D409" s="1" t="s">
        <v>26</v>
      </c>
      <c r="E409" s="1" t="s">
        <v>27</v>
      </c>
      <c r="G409" s="6">
        <v>948</v>
      </c>
      <c r="H409" s="6">
        <v>221</v>
      </c>
      <c r="I409" s="6">
        <v>4</v>
      </c>
      <c r="J409" s="6">
        <v>0</v>
      </c>
      <c r="K409" s="6">
        <v>98</v>
      </c>
      <c r="L409" s="6">
        <v>3</v>
      </c>
      <c r="M409" s="6">
        <v>116</v>
      </c>
      <c r="N409" s="6">
        <v>50</v>
      </c>
      <c r="O409" s="6">
        <v>50</v>
      </c>
      <c r="P409" s="6">
        <v>0</v>
      </c>
      <c r="Q409" s="6">
        <v>0</v>
      </c>
      <c r="R409" s="6">
        <v>677</v>
      </c>
      <c r="S409" s="6">
        <v>577</v>
      </c>
      <c r="T409" s="6">
        <v>0</v>
      </c>
      <c r="U409" s="6">
        <v>100</v>
      </c>
      <c r="V409" s="6">
        <v>0</v>
      </c>
      <c r="W409" s="6"/>
      <c r="X409" s="6">
        <v>96</v>
      </c>
      <c r="Y409" s="6">
        <v>190.22283739</v>
      </c>
      <c r="AC409" s="47"/>
      <c r="AD409" s="47"/>
    </row>
    <row r="410" spans="2:30" x14ac:dyDescent="0.25">
      <c r="C410" s="10" t="s">
        <v>809</v>
      </c>
      <c r="D410" s="10"/>
      <c r="E410" s="10"/>
      <c r="F410" s="10"/>
      <c r="G410" s="12">
        <v>41539</v>
      </c>
      <c r="H410" s="12">
        <v>25979</v>
      </c>
      <c r="I410" s="12">
        <v>15740.7</v>
      </c>
      <c r="J410" s="12">
        <v>2741.1</v>
      </c>
      <c r="K410" s="12">
        <v>5690</v>
      </c>
      <c r="L410" s="12">
        <v>557</v>
      </c>
      <c r="M410" s="12">
        <v>1250.0999999999999</v>
      </c>
      <c r="N410" s="12">
        <v>1157</v>
      </c>
      <c r="O410" s="12">
        <v>1015</v>
      </c>
      <c r="P410" s="12">
        <v>142</v>
      </c>
      <c r="Q410" s="12">
        <v>1129</v>
      </c>
      <c r="R410" s="12">
        <v>13274</v>
      </c>
      <c r="S410" s="12">
        <v>12937.1</v>
      </c>
      <c r="T410" s="12">
        <v>186.9</v>
      </c>
      <c r="U410" s="12">
        <v>150</v>
      </c>
      <c r="V410" s="12">
        <v>0</v>
      </c>
      <c r="W410" s="12"/>
      <c r="X410" s="12">
        <v>9670</v>
      </c>
      <c r="Y410" s="12">
        <v>2988.0317605200007</v>
      </c>
      <c r="AC410" s="47"/>
      <c r="AD410" s="47"/>
    </row>
    <row r="411" spans="2:30" x14ac:dyDescent="0.25">
      <c r="C411" s="1" t="s">
        <v>810</v>
      </c>
      <c r="D411" s="1" t="s">
        <v>30</v>
      </c>
      <c r="E411" s="1" t="s">
        <v>31</v>
      </c>
      <c r="G411" s="6">
        <v>2285</v>
      </c>
      <c r="H411" s="6">
        <v>999</v>
      </c>
      <c r="I411" s="209" t="s">
        <v>1027</v>
      </c>
      <c r="J411" s="209" t="s">
        <v>1027</v>
      </c>
      <c r="K411" s="209" t="s">
        <v>1027</v>
      </c>
      <c r="L411" s="209" t="s">
        <v>1027</v>
      </c>
      <c r="M411" s="209" t="s">
        <v>1027</v>
      </c>
      <c r="N411" s="6">
        <v>600</v>
      </c>
      <c r="O411" s="209" t="s">
        <v>1027</v>
      </c>
      <c r="P411" s="209" t="s">
        <v>1027</v>
      </c>
      <c r="Q411" s="6">
        <v>83</v>
      </c>
      <c r="R411" s="6">
        <v>603</v>
      </c>
      <c r="S411" s="6">
        <v>575.1</v>
      </c>
      <c r="T411" s="6">
        <v>19.899999999999999</v>
      </c>
      <c r="U411" s="6">
        <v>8.1</v>
      </c>
      <c r="V411" s="6"/>
      <c r="W411" s="6"/>
      <c r="X411" s="6">
        <v>398</v>
      </c>
      <c r="Y411" s="6">
        <v>180.67132647999998</v>
      </c>
      <c r="AC411" s="47"/>
      <c r="AD411" s="47"/>
    </row>
    <row r="412" spans="2:30" x14ac:dyDescent="0.25">
      <c r="C412" s="10" t="s">
        <v>811</v>
      </c>
      <c r="D412" s="10"/>
      <c r="E412" s="10"/>
      <c r="F412" s="10"/>
      <c r="G412" s="12">
        <v>2285</v>
      </c>
      <c r="H412" s="12">
        <v>999</v>
      </c>
      <c r="I412" s="12">
        <v>490.7</v>
      </c>
      <c r="J412" s="12">
        <v>71.099999999999994</v>
      </c>
      <c r="K412" s="12">
        <v>236.2</v>
      </c>
      <c r="L412" s="12">
        <v>18.7</v>
      </c>
      <c r="M412" s="12">
        <v>182.3</v>
      </c>
      <c r="N412" s="12">
        <v>600</v>
      </c>
      <c r="O412" s="12">
        <v>400.6</v>
      </c>
      <c r="P412" s="12">
        <v>199.4</v>
      </c>
      <c r="Q412" s="12">
        <v>83</v>
      </c>
      <c r="R412" s="12">
        <v>603</v>
      </c>
      <c r="S412" s="12">
        <v>575.1</v>
      </c>
      <c r="T412" s="12">
        <v>19.899999999999999</v>
      </c>
      <c r="U412" s="12">
        <v>8.1</v>
      </c>
      <c r="V412" s="12"/>
      <c r="W412" s="12"/>
      <c r="X412" s="12">
        <v>398</v>
      </c>
      <c r="Y412" s="12">
        <v>180.67132647999998</v>
      </c>
      <c r="AC412" s="47"/>
      <c r="AD412" s="47"/>
    </row>
    <row r="413" spans="2:30" x14ac:dyDescent="0.25">
      <c r="B413" s="7" t="s">
        <v>724</v>
      </c>
      <c r="C413" s="7"/>
      <c r="D413" s="7"/>
      <c r="E413" s="7"/>
      <c r="F413" s="7"/>
      <c r="G413" s="9">
        <v>43824</v>
      </c>
      <c r="H413" s="9">
        <v>26978</v>
      </c>
      <c r="I413" s="9">
        <v>16231.400000000001</v>
      </c>
      <c r="J413" s="9">
        <v>2812.2</v>
      </c>
      <c r="K413" s="9">
        <v>5926.2</v>
      </c>
      <c r="L413" s="9">
        <v>575.70000000000005</v>
      </c>
      <c r="M413" s="9">
        <v>1432.3999999999999</v>
      </c>
      <c r="N413" s="9">
        <v>1757</v>
      </c>
      <c r="O413" s="9">
        <v>1415.6</v>
      </c>
      <c r="P413" s="9">
        <v>341.4</v>
      </c>
      <c r="Q413" s="9">
        <v>1212</v>
      </c>
      <c r="R413" s="9">
        <v>13877</v>
      </c>
      <c r="S413" s="9">
        <v>13512.2</v>
      </c>
      <c r="T413" s="9">
        <v>206.8</v>
      </c>
      <c r="U413" s="9">
        <v>158.1</v>
      </c>
      <c r="V413" s="9">
        <v>0</v>
      </c>
      <c r="W413" s="9"/>
      <c r="X413" s="9">
        <v>10068</v>
      </c>
      <c r="Y413" s="9">
        <v>3168.7030870000008</v>
      </c>
      <c r="AC413" s="47"/>
      <c r="AD413" s="47"/>
    </row>
    <row r="414" spans="2:30" x14ac:dyDescent="0.25">
      <c r="B414" s="1" t="s">
        <v>33</v>
      </c>
      <c r="C414" s="1" t="s">
        <v>808</v>
      </c>
      <c r="D414" s="1" t="s">
        <v>34</v>
      </c>
      <c r="E414" s="1" t="s">
        <v>35</v>
      </c>
      <c r="G414" s="6">
        <v>28164</v>
      </c>
      <c r="H414" s="6">
        <v>15520</v>
      </c>
      <c r="I414" s="6">
        <v>12468</v>
      </c>
      <c r="J414" s="6">
        <v>78</v>
      </c>
      <c r="K414" s="6">
        <v>1615</v>
      </c>
      <c r="L414" s="6">
        <v>5</v>
      </c>
      <c r="M414" s="6">
        <v>1354</v>
      </c>
      <c r="N414" s="6">
        <v>1333</v>
      </c>
      <c r="O414" s="6">
        <v>993</v>
      </c>
      <c r="P414" s="6">
        <v>340</v>
      </c>
      <c r="Q414" s="6">
        <v>54</v>
      </c>
      <c r="R414" s="6">
        <v>11257</v>
      </c>
      <c r="S414" s="6">
        <v>11160</v>
      </c>
      <c r="T414" s="6">
        <v>97</v>
      </c>
      <c r="U414" s="6">
        <v>0</v>
      </c>
      <c r="V414" s="6">
        <v>0</v>
      </c>
      <c r="W414" s="6"/>
      <c r="X414" s="6">
        <v>7888</v>
      </c>
      <c r="Y414" s="6">
        <v>1431.96657566</v>
      </c>
      <c r="AC414" s="47"/>
      <c r="AD414" s="47"/>
    </row>
    <row r="415" spans="2:30" x14ac:dyDescent="0.25">
      <c r="D415" s="1" t="s">
        <v>36</v>
      </c>
      <c r="E415" s="1" t="s">
        <v>37</v>
      </c>
      <c r="G415" s="6">
        <v>810</v>
      </c>
      <c r="H415" s="6">
        <v>127</v>
      </c>
      <c r="I415" s="6">
        <v>52</v>
      </c>
      <c r="J415" s="6">
        <v>11</v>
      </c>
      <c r="K415" s="6">
        <v>4</v>
      </c>
      <c r="L415" s="6">
        <v>0</v>
      </c>
      <c r="M415" s="6">
        <v>60</v>
      </c>
      <c r="N415" s="6">
        <v>51</v>
      </c>
      <c r="O415" s="6">
        <v>0</v>
      </c>
      <c r="P415" s="6">
        <v>51</v>
      </c>
      <c r="Q415" s="6">
        <v>29</v>
      </c>
      <c r="R415" s="6">
        <v>603</v>
      </c>
      <c r="S415" s="6">
        <v>568</v>
      </c>
      <c r="T415" s="6">
        <v>35</v>
      </c>
      <c r="U415" s="6">
        <v>0</v>
      </c>
      <c r="V415" s="6">
        <v>0</v>
      </c>
      <c r="W415" s="6"/>
      <c r="X415" s="6">
        <v>0</v>
      </c>
      <c r="Y415" s="6">
        <v>132.08824456000002</v>
      </c>
      <c r="AC415" s="47"/>
      <c r="AD415" s="47"/>
    </row>
    <row r="416" spans="2:30" x14ac:dyDescent="0.25">
      <c r="D416" s="1" t="s">
        <v>38</v>
      </c>
      <c r="E416" s="1" t="s">
        <v>39</v>
      </c>
      <c r="G416" s="6">
        <v>6759</v>
      </c>
      <c r="H416" s="6">
        <v>2465</v>
      </c>
      <c r="I416" s="6">
        <v>711</v>
      </c>
      <c r="J416" s="6">
        <v>1724</v>
      </c>
      <c r="K416" s="6">
        <v>0</v>
      </c>
      <c r="L416" s="6">
        <v>0</v>
      </c>
      <c r="M416" s="6">
        <v>30</v>
      </c>
      <c r="N416" s="6">
        <v>310</v>
      </c>
      <c r="O416" s="6">
        <v>309</v>
      </c>
      <c r="P416" s="6">
        <v>1</v>
      </c>
      <c r="Q416" s="6">
        <v>2817</v>
      </c>
      <c r="R416" s="6">
        <v>1167</v>
      </c>
      <c r="S416" s="6">
        <v>1131</v>
      </c>
      <c r="T416" s="6">
        <v>36</v>
      </c>
      <c r="U416" s="6">
        <v>0</v>
      </c>
      <c r="V416" s="6">
        <v>0</v>
      </c>
      <c r="W416" s="6"/>
      <c r="X416" s="6">
        <v>2650</v>
      </c>
      <c r="Y416" s="6">
        <v>290.74870453</v>
      </c>
      <c r="AC416" s="47"/>
      <c r="AD416" s="47"/>
    </row>
    <row r="417" spans="2:30" x14ac:dyDescent="0.25">
      <c r="D417" s="1" t="s">
        <v>40</v>
      </c>
      <c r="E417" s="1" t="s">
        <v>41</v>
      </c>
      <c r="G417" s="6">
        <v>1713</v>
      </c>
      <c r="H417" s="6">
        <v>72</v>
      </c>
      <c r="I417" s="6">
        <v>29</v>
      </c>
      <c r="J417" s="6">
        <v>43</v>
      </c>
      <c r="K417" s="6">
        <v>0</v>
      </c>
      <c r="L417" s="6">
        <v>0</v>
      </c>
      <c r="M417" s="6">
        <v>0</v>
      </c>
      <c r="N417" s="6">
        <v>192</v>
      </c>
      <c r="O417" s="6">
        <v>192</v>
      </c>
      <c r="P417" s="6">
        <v>0</v>
      </c>
      <c r="Q417" s="6">
        <v>889</v>
      </c>
      <c r="R417" s="6">
        <v>560</v>
      </c>
      <c r="S417" s="6">
        <v>552</v>
      </c>
      <c r="T417" s="6">
        <v>8</v>
      </c>
      <c r="U417" s="6">
        <v>0</v>
      </c>
      <c r="V417" s="6">
        <v>0</v>
      </c>
      <c r="W417" s="6"/>
      <c r="X417" s="6">
        <v>150</v>
      </c>
      <c r="Y417" s="6">
        <v>127.94935174</v>
      </c>
      <c r="AC417" s="47"/>
      <c r="AD417" s="47"/>
    </row>
    <row r="418" spans="2:30" x14ac:dyDescent="0.25">
      <c r="D418" s="1" t="s">
        <v>42</v>
      </c>
      <c r="E418" s="1" t="s">
        <v>43</v>
      </c>
      <c r="G418" s="6">
        <v>1890</v>
      </c>
      <c r="H418" s="6">
        <v>235</v>
      </c>
      <c r="I418" s="6">
        <v>27</v>
      </c>
      <c r="J418" s="6">
        <v>0</v>
      </c>
      <c r="K418" s="6">
        <v>0</v>
      </c>
      <c r="L418" s="6">
        <v>0</v>
      </c>
      <c r="M418" s="6">
        <v>208</v>
      </c>
      <c r="N418" s="6">
        <v>0</v>
      </c>
      <c r="O418" s="6">
        <v>0</v>
      </c>
      <c r="P418" s="6">
        <v>0</v>
      </c>
      <c r="Q418" s="6">
        <v>9</v>
      </c>
      <c r="R418" s="6">
        <v>1646</v>
      </c>
      <c r="S418" s="6">
        <v>1646</v>
      </c>
      <c r="T418" s="6">
        <v>0</v>
      </c>
      <c r="U418" s="6">
        <v>0</v>
      </c>
      <c r="V418" s="6">
        <v>5208</v>
      </c>
      <c r="W418" s="6"/>
      <c r="X418" s="6">
        <v>38</v>
      </c>
      <c r="Y418" s="6">
        <v>248.54649881</v>
      </c>
      <c r="AC418" s="47"/>
      <c r="AD418" s="47"/>
    </row>
    <row r="419" spans="2:30" x14ac:dyDescent="0.25">
      <c r="D419" s="1" t="s">
        <v>44</v>
      </c>
      <c r="E419" s="1" t="s">
        <v>45</v>
      </c>
      <c r="G419" s="6">
        <v>6977</v>
      </c>
      <c r="H419" s="6">
        <v>4546</v>
      </c>
      <c r="I419" s="6">
        <v>1428</v>
      </c>
      <c r="J419" s="6">
        <v>88</v>
      </c>
      <c r="K419" s="6">
        <v>1412</v>
      </c>
      <c r="L419" s="6">
        <v>5</v>
      </c>
      <c r="M419" s="6">
        <v>1613</v>
      </c>
      <c r="N419" s="6">
        <v>0</v>
      </c>
      <c r="O419" s="6">
        <v>0</v>
      </c>
      <c r="P419" s="6">
        <v>0</v>
      </c>
      <c r="Q419" s="6">
        <v>55</v>
      </c>
      <c r="R419" s="6">
        <v>2376</v>
      </c>
      <c r="S419" s="6">
        <v>2283</v>
      </c>
      <c r="T419" s="6">
        <v>23</v>
      </c>
      <c r="U419" s="6">
        <v>70</v>
      </c>
      <c r="V419" s="6">
        <v>0</v>
      </c>
      <c r="W419" s="6"/>
      <c r="X419" s="6">
        <v>157</v>
      </c>
      <c r="Y419" s="6">
        <v>516.21503858000005</v>
      </c>
      <c r="AC419" s="47"/>
      <c r="AD419" s="47"/>
    </row>
    <row r="420" spans="2:30" x14ac:dyDescent="0.25">
      <c r="C420" s="10" t="s">
        <v>809</v>
      </c>
      <c r="D420" s="10"/>
      <c r="E420" s="10"/>
      <c r="F420" s="10"/>
      <c r="G420" s="12">
        <v>46313</v>
      </c>
      <c r="H420" s="12">
        <v>22965</v>
      </c>
      <c r="I420" s="12">
        <v>14715</v>
      </c>
      <c r="J420" s="12">
        <v>1944</v>
      </c>
      <c r="K420" s="12">
        <v>3031</v>
      </c>
      <c r="L420" s="12">
        <v>10</v>
      </c>
      <c r="M420" s="12">
        <v>3265</v>
      </c>
      <c r="N420" s="12">
        <v>1886</v>
      </c>
      <c r="O420" s="12">
        <v>1494</v>
      </c>
      <c r="P420" s="12">
        <v>392</v>
      </c>
      <c r="Q420" s="12">
        <v>3853</v>
      </c>
      <c r="R420" s="12">
        <v>17609</v>
      </c>
      <c r="S420" s="12">
        <v>17340</v>
      </c>
      <c r="T420" s="12">
        <v>199</v>
      </c>
      <c r="U420" s="12">
        <v>70</v>
      </c>
      <c r="V420" s="12">
        <v>5208</v>
      </c>
      <c r="W420" s="12"/>
      <c r="X420" s="12">
        <v>10883</v>
      </c>
      <c r="Y420" s="12">
        <v>2747.5144138799997</v>
      </c>
      <c r="AC420" s="47"/>
      <c r="AD420" s="47"/>
    </row>
    <row r="421" spans="2:30" x14ac:dyDescent="0.25">
      <c r="B421" s="7" t="s">
        <v>725</v>
      </c>
      <c r="C421" s="7"/>
      <c r="D421" s="7"/>
      <c r="E421" s="7"/>
      <c r="F421" s="7"/>
      <c r="G421" s="9">
        <v>46313</v>
      </c>
      <c r="H421" s="9">
        <v>22965</v>
      </c>
      <c r="I421" s="9">
        <v>14715</v>
      </c>
      <c r="J421" s="9">
        <v>1944</v>
      </c>
      <c r="K421" s="9">
        <v>3031</v>
      </c>
      <c r="L421" s="9">
        <v>10</v>
      </c>
      <c r="M421" s="9">
        <v>3265</v>
      </c>
      <c r="N421" s="9">
        <v>1886</v>
      </c>
      <c r="O421" s="9">
        <v>1494</v>
      </c>
      <c r="P421" s="9">
        <v>392</v>
      </c>
      <c r="Q421" s="9">
        <v>3853</v>
      </c>
      <c r="R421" s="9">
        <v>17609</v>
      </c>
      <c r="S421" s="9">
        <v>17340</v>
      </c>
      <c r="T421" s="9">
        <v>199</v>
      </c>
      <c r="U421" s="9">
        <v>70</v>
      </c>
      <c r="V421" s="9">
        <v>5208</v>
      </c>
      <c r="W421" s="9"/>
      <c r="X421" s="9">
        <v>10883</v>
      </c>
      <c r="Y421" s="9">
        <v>2747.5144138799997</v>
      </c>
      <c r="AC421" s="47"/>
      <c r="AD421" s="47"/>
    </row>
    <row r="422" spans="2:30" x14ac:dyDescent="0.25">
      <c r="B422" s="1" t="s">
        <v>46</v>
      </c>
      <c r="C422" s="1" t="s">
        <v>808</v>
      </c>
      <c r="D422" s="1" t="s">
        <v>47</v>
      </c>
      <c r="E422" s="1" t="s">
        <v>48</v>
      </c>
      <c r="G422" s="6">
        <v>1574</v>
      </c>
      <c r="H422" s="6">
        <v>423</v>
      </c>
      <c r="I422" s="6">
        <v>67</v>
      </c>
      <c r="J422" s="6">
        <v>2</v>
      </c>
      <c r="K422" s="6">
        <v>344</v>
      </c>
      <c r="L422" s="6">
        <v>0</v>
      </c>
      <c r="M422" s="6">
        <v>10</v>
      </c>
      <c r="N422" s="6">
        <v>525</v>
      </c>
      <c r="O422" s="6">
        <v>525</v>
      </c>
      <c r="P422" s="6">
        <v>0</v>
      </c>
      <c r="Q422" s="6">
        <v>20</v>
      </c>
      <c r="R422" s="6">
        <v>606</v>
      </c>
      <c r="S422" s="6">
        <v>593</v>
      </c>
      <c r="T422" s="6">
        <v>13</v>
      </c>
      <c r="U422" s="6">
        <v>0</v>
      </c>
      <c r="V422" s="6">
        <v>0</v>
      </c>
      <c r="W422" s="6"/>
      <c r="X422" s="6">
        <v>313</v>
      </c>
      <c r="Y422" s="6">
        <v>165.25017291999998</v>
      </c>
      <c r="AC422" s="47"/>
      <c r="AD422" s="47"/>
    </row>
    <row r="423" spans="2:30" x14ac:dyDescent="0.25">
      <c r="D423" s="1" t="s">
        <v>49</v>
      </c>
      <c r="E423" s="1" t="s">
        <v>50</v>
      </c>
      <c r="G423" s="6">
        <v>499</v>
      </c>
      <c r="H423" s="6">
        <v>44</v>
      </c>
      <c r="I423" s="6">
        <v>0</v>
      </c>
      <c r="J423" s="6">
        <v>0</v>
      </c>
      <c r="K423" s="6">
        <v>0</v>
      </c>
      <c r="L423" s="6">
        <v>0</v>
      </c>
      <c r="M423" s="6">
        <v>44</v>
      </c>
      <c r="N423" s="6">
        <v>323</v>
      </c>
      <c r="O423" s="6">
        <v>303</v>
      </c>
      <c r="P423" s="6">
        <v>20</v>
      </c>
      <c r="Q423" s="6">
        <v>0</v>
      </c>
      <c r="R423" s="6">
        <v>132</v>
      </c>
      <c r="S423" s="6">
        <v>132</v>
      </c>
      <c r="T423" s="6">
        <v>0</v>
      </c>
      <c r="U423" s="6">
        <v>0</v>
      </c>
      <c r="V423" s="6">
        <v>0</v>
      </c>
      <c r="W423" s="6"/>
      <c r="X423" s="6">
        <v>102</v>
      </c>
      <c r="Y423" s="6">
        <v>21.149076970000003</v>
      </c>
      <c r="AC423" s="47"/>
      <c r="AD423" s="47"/>
    </row>
    <row r="424" spans="2:30" x14ac:dyDescent="0.25">
      <c r="D424" s="1" t="s">
        <v>51</v>
      </c>
      <c r="E424" s="1" t="s">
        <v>52</v>
      </c>
      <c r="G424" s="6">
        <v>1730</v>
      </c>
      <c r="H424" s="6">
        <v>592</v>
      </c>
      <c r="I424" s="6">
        <v>22</v>
      </c>
      <c r="J424" s="6">
        <v>21</v>
      </c>
      <c r="K424" s="6">
        <v>155</v>
      </c>
      <c r="L424" s="6">
        <v>0</v>
      </c>
      <c r="M424" s="6">
        <v>394</v>
      </c>
      <c r="N424" s="6">
        <v>437</v>
      </c>
      <c r="O424" s="6">
        <v>437</v>
      </c>
      <c r="P424" s="6">
        <v>0</v>
      </c>
      <c r="Q424" s="6">
        <v>231</v>
      </c>
      <c r="R424" s="6">
        <v>470</v>
      </c>
      <c r="S424" s="6">
        <v>450</v>
      </c>
      <c r="T424" s="6">
        <v>10</v>
      </c>
      <c r="U424" s="6">
        <v>10</v>
      </c>
      <c r="V424" s="6">
        <v>0</v>
      </c>
      <c r="W424" s="6"/>
      <c r="X424" s="6">
        <v>161</v>
      </c>
      <c r="Y424" s="6">
        <v>127.89116990000002</v>
      </c>
      <c r="AC424" s="47"/>
      <c r="AD424" s="47"/>
    </row>
    <row r="425" spans="2:30" x14ac:dyDescent="0.25">
      <c r="D425" s="1" t="s">
        <v>53</v>
      </c>
      <c r="E425" s="1" t="s">
        <v>54</v>
      </c>
      <c r="G425" s="6">
        <v>4107</v>
      </c>
      <c r="H425" s="6">
        <v>2503</v>
      </c>
      <c r="I425" s="6">
        <v>2503</v>
      </c>
      <c r="J425" s="6">
        <v>0</v>
      </c>
      <c r="K425" s="6">
        <v>0</v>
      </c>
      <c r="L425" s="6">
        <v>0</v>
      </c>
      <c r="M425" s="6">
        <v>0</v>
      </c>
      <c r="N425" s="6">
        <v>526</v>
      </c>
      <c r="O425" s="6">
        <v>526</v>
      </c>
      <c r="P425" s="6">
        <v>0</v>
      </c>
      <c r="Q425" s="6">
        <v>71</v>
      </c>
      <c r="R425" s="6">
        <v>1007</v>
      </c>
      <c r="S425" s="6">
        <v>1007</v>
      </c>
      <c r="T425" s="6">
        <v>0</v>
      </c>
      <c r="U425" s="6">
        <v>0</v>
      </c>
      <c r="V425" s="6">
        <v>15</v>
      </c>
      <c r="W425" s="6"/>
      <c r="X425" s="6">
        <v>129</v>
      </c>
      <c r="Y425" s="6">
        <v>349.32226910000003</v>
      </c>
      <c r="AC425" s="47"/>
      <c r="AD425" s="47"/>
    </row>
    <row r="426" spans="2:30" x14ac:dyDescent="0.25">
      <c r="D426" s="1" t="s">
        <v>55</v>
      </c>
      <c r="E426" s="1" t="s">
        <v>56</v>
      </c>
      <c r="G426" s="6">
        <v>12702</v>
      </c>
      <c r="H426" s="6">
        <v>7617</v>
      </c>
      <c r="I426" s="6">
        <v>5219</v>
      </c>
      <c r="J426" s="6">
        <v>484</v>
      </c>
      <c r="K426" s="6">
        <v>1217</v>
      </c>
      <c r="L426" s="6">
        <v>152</v>
      </c>
      <c r="M426" s="6">
        <v>545</v>
      </c>
      <c r="N426" s="6">
        <v>2544</v>
      </c>
      <c r="O426" s="6">
        <v>1241</v>
      </c>
      <c r="P426" s="6">
        <v>1303</v>
      </c>
      <c r="Q426" s="6">
        <v>0</v>
      </c>
      <c r="R426" s="6">
        <v>2541</v>
      </c>
      <c r="S426" s="6">
        <v>2405</v>
      </c>
      <c r="T426" s="6">
        <v>136</v>
      </c>
      <c r="U426" s="6">
        <v>0</v>
      </c>
      <c r="V426" s="6">
        <v>0</v>
      </c>
      <c r="W426" s="6"/>
      <c r="X426" s="6">
        <v>426</v>
      </c>
      <c r="Y426" s="6">
        <v>1011.69734221</v>
      </c>
      <c r="AC426" s="47"/>
      <c r="AD426" s="47"/>
    </row>
    <row r="427" spans="2:30" x14ac:dyDescent="0.25">
      <c r="D427" s="1" t="s">
        <v>57</v>
      </c>
      <c r="E427" s="1" t="s">
        <v>58</v>
      </c>
      <c r="G427" s="6">
        <v>1147</v>
      </c>
      <c r="H427" s="6">
        <v>437</v>
      </c>
      <c r="I427" s="6">
        <v>21</v>
      </c>
      <c r="J427" s="6">
        <v>32</v>
      </c>
      <c r="K427" s="6">
        <v>319</v>
      </c>
      <c r="L427" s="6">
        <v>7</v>
      </c>
      <c r="M427" s="6">
        <v>58</v>
      </c>
      <c r="N427" s="6">
        <v>0</v>
      </c>
      <c r="O427" s="6">
        <v>0</v>
      </c>
      <c r="P427" s="6">
        <v>0</v>
      </c>
      <c r="Q427" s="6">
        <v>128</v>
      </c>
      <c r="R427" s="6">
        <v>582</v>
      </c>
      <c r="S427" s="6">
        <v>571</v>
      </c>
      <c r="T427" s="6">
        <v>11</v>
      </c>
      <c r="U427" s="6">
        <v>0</v>
      </c>
      <c r="V427" s="6">
        <v>0</v>
      </c>
      <c r="W427" s="6"/>
      <c r="X427" s="6">
        <v>68</v>
      </c>
      <c r="Y427" s="6">
        <v>149.88070368000001</v>
      </c>
      <c r="AC427" s="47"/>
      <c r="AD427" s="47"/>
    </row>
    <row r="428" spans="2:30" x14ac:dyDescent="0.25">
      <c r="D428" s="1" t="s">
        <v>59</v>
      </c>
      <c r="E428" s="1" t="s">
        <v>60</v>
      </c>
      <c r="G428" s="6">
        <v>965</v>
      </c>
      <c r="H428" s="6">
        <v>336</v>
      </c>
      <c r="I428" s="6">
        <v>0</v>
      </c>
      <c r="J428" s="6">
        <v>0</v>
      </c>
      <c r="K428" s="6">
        <v>292</v>
      </c>
      <c r="L428" s="6">
        <v>0</v>
      </c>
      <c r="M428" s="6">
        <v>44</v>
      </c>
      <c r="N428" s="6">
        <v>74</v>
      </c>
      <c r="O428" s="6">
        <v>74</v>
      </c>
      <c r="P428" s="6">
        <v>0</v>
      </c>
      <c r="Q428" s="6">
        <v>0</v>
      </c>
      <c r="R428" s="6">
        <v>555</v>
      </c>
      <c r="S428" s="6">
        <v>555</v>
      </c>
      <c r="T428" s="6">
        <v>0</v>
      </c>
      <c r="U428" s="6">
        <v>0</v>
      </c>
      <c r="V428" s="6">
        <v>0</v>
      </c>
      <c r="W428" s="6"/>
      <c r="X428" s="6">
        <v>7</v>
      </c>
      <c r="Y428" s="6">
        <v>164.47605435</v>
      </c>
      <c r="AC428" s="47"/>
      <c r="AD428" s="47"/>
    </row>
    <row r="429" spans="2:30" x14ac:dyDescent="0.25">
      <c r="D429" s="1" t="s">
        <v>61</v>
      </c>
      <c r="E429" s="1" t="s">
        <v>62</v>
      </c>
      <c r="G429" s="6">
        <v>156</v>
      </c>
      <c r="H429" s="6">
        <v>41</v>
      </c>
      <c r="I429" s="6">
        <v>33</v>
      </c>
      <c r="J429" s="6">
        <v>0</v>
      </c>
      <c r="K429" s="6">
        <v>8</v>
      </c>
      <c r="L429" s="6">
        <v>0</v>
      </c>
      <c r="M429" s="6">
        <v>0</v>
      </c>
      <c r="N429" s="6">
        <v>18</v>
      </c>
      <c r="O429" s="6">
        <v>18</v>
      </c>
      <c r="P429" s="6">
        <v>0</v>
      </c>
      <c r="Q429" s="6">
        <v>0</v>
      </c>
      <c r="R429" s="6">
        <v>97</v>
      </c>
      <c r="S429" s="6">
        <v>97</v>
      </c>
      <c r="T429" s="6">
        <v>0</v>
      </c>
      <c r="U429" s="6">
        <v>0</v>
      </c>
      <c r="V429" s="6">
        <v>0</v>
      </c>
      <c r="W429" s="6"/>
      <c r="X429" s="6">
        <v>2</v>
      </c>
      <c r="Y429" s="6">
        <v>5.5547268399999998</v>
      </c>
      <c r="AC429" s="47"/>
      <c r="AD429" s="47"/>
    </row>
    <row r="430" spans="2:30" x14ac:dyDescent="0.25">
      <c r="D430" s="1" t="s">
        <v>63</v>
      </c>
      <c r="E430" s="1" t="s">
        <v>64</v>
      </c>
      <c r="G430" s="6">
        <v>6305</v>
      </c>
      <c r="H430" s="6">
        <v>4128</v>
      </c>
      <c r="I430" s="6">
        <v>3847</v>
      </c>
      <c r="J430" s="6">
        <v>83</v>
      </c>
      <c r="K430" s="6">
        <v>0</v>
      </c>
      <c r="L430" s="6">
        <v>0</v>
      </c>
      <c r="M430" s="6">
        <v>198</v>
      </c>
      <c r="N430" s="6">
        <v>618</v>
      </c>
      <c r="O430" s="6">
        <v>618</v>
      </c>
      <c r="P430" s="6">
        <v>0</v>
      </c>
      <c r="Q430" s="6">
        <v>154</v>
      </c>
      <c r="R430" s="6">
        <v>1405</v>
      </c>
      <c r="S430" s="6">
        <v>1359</v>
      </c>
      <c r="T430" s="6">
        <v>46</v>
      </c>
      <c r="U430" s="6">
        <v>0</v>
      </c>
      <c r="V430" s="6">
        <v>0</v>
      </c>
      <c r="W430" s="6"/>
      <c r="X430" s="6">
        <v>9</v>
      </c>
      <c r="Y430" s="6">
        <v>404.23811677999998</v>
      </c>
      <c r="AC430" s="47"/>
      <c r="AD430" s="47"/>
    </row>
    <row r="431" spans="2:30" x14ac:dyDescent="0.25">
      <c r="D431" s="1" t="s">
        <v>65</v>
      </c>
      <c r="E431" s="1" t="s">
        <v>66</v>
      </c>
      <c r="G431" s="6">
        <v>949</v>
      </c>
      <c r="H431" s="6">
        <v>132</v>
      </c>
      <c r="I431" s="6">
        <v>0</v>
      </c>
      <c r="J431" s="6">
        <v>37</v>
      </c>
      <c r="K431" s="6">
        <v>0</v>
      </c>
      <c r="L431" s="6">
        <v>0</v>
      </c>
      <c r="M431" s="6">
        <v>95</v>
      </c>
      <c r="N431" s="6">
        <v>597</v>
      </c>
      <c r="O431" s="6">
        <v>597</v>
      </c>
      <c r="P431" s="6">
        <v>0</v>
      </c>
      <c r="Q431" s="6">
        <v>0</v>
      </c>
      <c r="R431" s="6">
        <v>220</v>
      </c>
      <c r="S431" s="6">
        <v>187</v>
      </c>
      <c r="T431" s="6">
        <v>0</v>
      </c>
      <c r="U431" s="6">
        <v>33</v>
      </c>
      <c r="V431" s="6">
        <v>0</v>
      </c>
      <c r="W431" s="6"/>
      <c r="X431" s="6">
        <v>203</v>
      </c>
      <c r="Y431" s="6">
        <v>30.103352379999997</v>
      </c>
      <c r="AC431" s="47"/>
      <c r="AD431" s="47"/>
    </row>
    <row r="432" spans="2:30" x14ac:dyDescent="0.25">
      <c r="D432" s="1" t="s">
        <v>67</v>
      </c>
      <c r="E432" s="1" t="s">
        <v>68</v>
      </c>
      <c r="G432" s="6">
        <v>236</v>
      </c>
      <c r="H432" s="6">
        <v>18</v>
      </c>
      <c r="I432" s="6">
        <v>15</v>
      </c>
      <c r="J432" s="6">
        <v>0</v>
      </c>
      <c r="K432" s="6">
        <v>0</v>
      </c>
      <c r="L432" s="6">
        <v>3</v>
      </c>
      <c r="M432" s="6">
        <v>0</v>
      </c>
      <c r="N432" s="6">
        <v>133</v>
      </c>
      <c r="O432" s="6">
        <v>133</v>
      </c>
      <c r="P432" s="6">
        <v>0</v>
      </c>
      <c r="Q432" s="6">
        <v>17</v>
      </c>
      <c r="R432" s="6">
        <v>68</v>
      </c>
      <c r="S432" s="6">
        <v>68</v>
      </c>
      <c r="T432" s="6">
        <v>0</v>
      </c>
      <c r="U432" s="6">
        <v>0</v>
      </c>
      <c r="V432" s="6">
        <v>12</v>
      </c>
      <c r="W432" s="6"/>
      <c r="X432" s="6">
        <v>0</v>
      </c>
      <c r="Y432" s="6">
        <v>6.9575176200000008</v>
      </c>
      <c r="AC432" s="47"/>
      <c r="AD432" s="47"/>
    </row>
    <row r="433" spans="2:30" x14ac:dyDescent="0.25">
      <c r="D433" s="1" t="s">
        <v>69</v>
      </c>
      <c r="E433" s="1" t="s">
        <v>70</v>
      </c>
      <c r="G433" s="6">
        <v>982</v>
      </c>
      <c r="H433" s="6">
        <v>261</v>
      </c>
      <c r="I433" s="6">
        <v>0</v>
      </c>
      <c r="J433" s="6">
        <v>128</v>
      </c>
      <c r="K433" s="6">
        <v>124</v>
      </c>
      <c r="L433" s="6">
        <v>0</v>
      </c>
      <c r="M433" s="6">
        <v>9</v>
      </c>
      <c r="N433" s="6">
        <v>84</v>
      </c>
      <c r="O433" s="6">
        <v>84</v>
      </c>
      <c r="P433" s="6">
        <v>0</v>
      </c>
      <c r="Q433" s="6">
        <v>182</v>
      </c>
      <c r="R433" s="6">
        <v>455</v>
      </c>
      <c r="S433" s="6">
        <v>440</v>
      </c>
      <c r="T433" s="6">
        <v>15</v>
      </c>
      <c r="U433" s="6">
        <v>0</v>
      </c>
      <c r="V433" s="6">
        <v>0</v>
      </c>
      <c r="W433" s="6"/>
      <c r="X433" s="6">
        <v>5</v>
      </c>
      <c r="Y433" s="6">
        <v>161.21594208000002</v>
      </c>
      <c r="AC433" s="47"/>
      <c r="AD433" s="47"/>
    </row>
    <row r="434" spans="2:30" x14ac:dyDescent="0.25">
      <c r="D434" s="1" t="s">
        <v>71</v>
      </c>
      <c r="E434" s="1" t="s">
        <v>72</v>
      </c>
      <c r="G434" s="6">
        <v>1272</v>
      </c>
      <c r="H434" s="6">
        <v>468</v>
      </c>
      <c r="I434" s="6">
        <v>115</v>
      </c>
      <c r="J434" s="6">
        <v>0</v>
      </c>
      <c r="K434" s="6">
        <v>343</v>
      </c>
      <c r="L434" s="6">
        <v>0</v>
      </c>
      <c r="M434" s="6">
        <v>10</v>
      </c>
      <c r="N434" s="6">
        <v>67</v>
      </c>
      <c r="O434" s="6">
        <v>67</v>
      </c>
      <c r="P434" s="6">
        <v>0</v>
      </c>
      <c r="Q434" s="6">
        <v>37</v>
      </c>
      <c r="R434" s="6">
        <v>700</v>
      </c>
      <c r="S434" s="6">
        <v>683</v>
      </c>
      <c r="T434" s="6">
        <v>17</v>
      </c>
      <c r="U434" s="6">
        <v>0</v>
      </c>
      <c r="V434" s="6">
        <v>3</v>
      </c>
      <c r="W434" s="6"/>
      <c r="X434" s="6">
        <v>62</v>
      </c>
      <c r="Y434" s="6">
        <v>182.88531198000001</v>
      </c>
      <c r="AC434" s="47"/>
      <c r="AD434" s="47"/>
    </row>
    <row r="435" spans="2:30" x14ac:dyDescent="0.25">
      <c r="D435" s="1" t="s">
        <v>73</v>
      </c>
      <c r="E435" s="1" t="s">
        <v>74</v>
      </c>
      <c r="G435" s="6">
        <v>853</v>
      </c>
      <c r="H435" s="6">
        <v>197</v>
      </c>
      <c r="I435" s="6">
        <v>135</v>
      </c>
      <c r="J435" s="6">
        <v>0</v>
      </c>
      <c r="K435" s="6">
        <v>15</v>
      </c>
      <c r="L435" s="6">
        <v>0</v>
      </c>
      <c r="M435" s="6">
        <v>47</v>
      </c>
      <c r="N435" s="6">
        <v>65</v>
      </c>
      <c r="O435" s="6">
        <v>65</v>
      </c>
      <c r="P435" s="6">
        <v>0</v>
      </c>
      <c r="Q435" s="6">
        <v>72</v>
      </c>
      <c r="R435" s="6">
        <v>519</v>
      </c>
      <c r="S435" s="6">
        <v>509</v>
      </c>
      <c r="T435" s="6">
        <v>10</v>
      </c>
      <c r="U435" s="6">
        <v>0</v>
      </c>
      <c r="V435" s="6">
        <v>0</v>
      </c>
      <c r="W435" s="6"/>
      <c r="X435" s="6">
        <v>5</v>
      </c>
      <c r="Y435" s="6">
        <v>110.65412899</v>
      </c>
      <c r="AC435" s="47"/>
      <c r="AD435" s="47"/>
    </row>
    <row r="436" spans="2:30" x14ac:dyDescent="0.25">
      <c r="D436" s="1" t="s">
        <v>75</v>
      </c>
      <c r="E436" s="1" t="s">
        <v>76</v>
      </c>
      <c r="G436" s="6">
        <v>10440</v>
      </c>
      <c r="H436" s="6">
        <v>6351</v>
      </c>
      <c r="I436" s="6">
        <v>5323</v>
      </c>
      <c r="J436" s="6">
        <v>748</v>
      </c>
      <c r="K436" s="6">
        <v>0</v>
      </c>
      <c r="L436" s="6">
        <v>3</v>
      </c>
      <c r="M436" s="6">
        <v>277</v>
      </c>
      <c r="N436" s="6">
        <v>755</v>
      </c>
      <c r="O436" s="6">
        <v>755</v>
      </c>
      <c r="P436" s="6">
        <v>0</v>
      </c>
      <c r="Q436" s="6">
        <v>1143</v>
      </c>
      <c r="R436" s="6">
        <v>2191</v>
      </c>
      <c r="S436" s="6">
        <v>2133</v>
      </c>
      <c r="T436" s="6">
        <v>58</v>
      </c>
      <c r="U436" s="6">
        <v>0</v>
      </c>
      <c r="V436" s="6">
        <v>0</v>
      </c>
      <c r="W436" s="6"/>
      <c r="X436" s="6">
        <v>520</v>
      </c>
      <c r="Y436" s="6">
        <v>622.90959782000004</v>
      </c>
      <c r="AC436" s="47"/>
      <c r="AD436" s="47"/>
    </row>
    <row r="437" spans="2:30" x14ac:dyDescent="0.25">
      <c r="D437" s="1" t="s">
        <v>77</v>
      </c>
      <c r="E437" s="1" t="s">
        <v>78</v>
      </c>
      <c r="G437" s="6">
        <v>2811</v>
      </c>
      <c r="H437" s="6">
        <v>891</v>
      </c>
      <c r="I437" s="6">
        <v>31.6</v>
      </c>
      <c r="J437" s="6">
        <v>658</v>
      </c>
      <c r="K437" s="6">
        <v>182.2</v>
      </c>
      <c r="L437" s="6">
        <v>0</v>
      </c>
      <c r="M437" s="6">
        <v>19.2</v>
      </c>
      <c r="N437" s="6">
        <v>476</v>
      </c>
      <c r="O437" s="6">
        <v>423</v>
      </c>
      <c r="P437" s="6">
        <v>53</v>
      </c>
      <c r="Q437" s="6">
        <v>334</v>
      </c>
      <c r="R437" s="6">
        <v>1110</v>
      </c>
      <c r="S437" s="6">
        <v>1083.5</v>
      </c>
      <c r="T437" s="6">
        <v>26.5</v>
      </c>
      <c r="U437" s="6">
        <v>0</v>
      </c>
      <c r="V437" s="6">
        <v>0</v>
      </c>
      <c r="W437" s="6"/>
      <c r="X437" s="6">
        <v>226</v>
      </c>
      <c r="Y437" s="6">
        <v>307.51729644</v>
      </c>
      <c r="AC437" s="47"/>
      <c r="AD437" s="47"/>
    </row>
    <row r="438" spans="2:30" x14ac:dyDescent="0.25">
      <c r="D438" s="1" t="s">
        <v>79</v>
      </c>
      <c r="E438" s="1" t="s">
        <v>80</v>
      </c>
      <c r="G438" s="6">
        <v>3284</v>
      </c>
      <c r="H438" s="6">
        <v>1467</v>
      </c>
      <c r="I438" s="6">
        <v>729</v>
      </c>
      <c r="J438" s="6">
        <v>1</v>
      </c>
      <c r="K438" s="6">
        <v>365</v>
      </c>
      <c r="L438" s="6">
        <v>0</v>
      </c>
      <c r="M438" s="6">
        <v>372</v>
      </c>
      <c r="N438" s="6">
        <v>489</v>
      </c>
      <c r="O438" s="6">
        <v>489</v>
      </c>
      <c r="P438" s="6">
        <v>0</v>
      </c>
      <c r="Q438" s="6">
        <v>314</v>
      </c>
      <c r="R438" s="6">
        <v>1014</v>
      </c>
      <c r="S438" s="6">
        <v>988</v>
      </c>
      <c r="T438" s="6">
        <v>26</v>
      </c>
      <c r="U438" s="6">
        <v>0</v>
      </c>
      <c r="V438" s="6">
        <v>0</v>
      </c>
      <c r="W438" s="6"/>
      <c r="X438" s="6">
        <v>215</v>
      </c>
      <c r="Y438" s="6">
        <v>275.51132533000003</v>
      </c>
      <c r="AC438" s="47"/>
      <c r="AD438" s="47"/>
    </row>
    <row r="439" spans="2:30" x14ac:dyDescent="0.25">
      <c r="D439" s="1" t="s">
        <v>81</v>
      </c>
      <c r="E439" s="1" t="s">
        <v>82</v>
      </c>
      <c r="G439" s="6">
        <v>4064</v>
      </c>
      <c r="H439" s="6">
        <v>1493</v>
      </c>
      <c r="I439" s="6">
        <v>943</v>
      </c>
      <c r="J439" s="6">
        <v>0</v>
      </c>
      <c r="K439" s="6">
        <v>164</v>
      </c>
      <c r="L439" s="6">
        <v>0</v>
      </c>
      <c r="M439" s="6">
        <v>386</v>
      </c>
      <c r="N439" s="6">
        <v>634</v>
      </c>
      <c r="O439" s="6">
        <v>489</v>
      </c>
      <c r="P439" s="6">
        <v>145</v>
      </c>
      <c r="Q439" s="6">
        <v>433</v>
      </c>
      <c r="R439" s="6">
        <v>1504</v>
      </c>
      <c r="S439" s="6">
        <v>1478</v>
      </c>
      <c r="T439" s="6">
        <v>26</v>
      </c>
      <c r="U439" s="6">
        <v>0</v>
      </c>
      <c r="V439" s="6">
        <v>0</v>
      </c>
      <c r="W439" s="6"/>
      <c r="X439" s="6">
        <v>219</v>
      </c>
      <c r="Y439" s="6">
        <v>274.10271670999998</v>
      </c>
      <c r="AC439" s="47"/>
      <c r="AD439" s="47"/>
    </row>
    <row r="440" spans="2:30" x14ac:dyDescent="0.25">
      <c r="C440" s="10" t="s">
        <v>809</v>
      </c>
      <c r="D440" s="10"/>
      <c r="E440" s="10"/>
      <c r="F440" s="10"/>
      <c r="G440" s="12">
        <v>54076</v>
      </c>
      <c r="H440" s="12">
        <v>27399</v>
      </c>
      <c r="I440" s="12">
        <v>19003.599999999999</v>
      </c>
      <c r="J440" s="12">
        <v>2194</v>
      </c>
      <c r="K440" s="12">
        <v>3528.2</v>
      </c>
      <c r="L440" s="12">
        <v>165</v>
      </c>
      <c r="M440" s="12">
        <v>2508.1999999999998</v>
      </c>
      <c r="N440" s="12">
        <v>8365</v>
      </c>
      <c r="O440" s="12">
        <v>6844</v>
      </c>
      <c r="P440" s="12">
        <v>1521</v>
      </c>
      <c r="Q440" s="12">
        <v>3136</v>
      </c>
      <c r="R440" s="12">
        <v>15176</v>
      </c>
      <c r="S440" s="12">
        <v>14738.5</v>
      </c>
      <c r="T440" s="12">
        <v>394.5</v>
      </c>
      <c r="U440" s="12">
        <v>43</v>
      </c>
      <c r="V440" s="12">
        <v>30</v>
      </c>
      <c r="W440" s="12"/>
      <c r="X440" s="12">
        <v>2672</v>
      </c>
      <c r="Y440" s="12">
        <v>4371.3168220999996</v>
      </c>
      <c r="AC440" s="47"/>
      <c r="AD440" s="47"/>
    </row>
    <row r="441" spans="2:30" x14ac:dyDescent="0.25">
      <c r="B441" s="7" t="s">
        <v>726</v>
      </c>
      <c r="C441" s="7"/>
      <c r="D441" s="7"/>
      <c r="E441" s="7"/>
      <c r="F441" s="7"/>
      <c r="G441" s="9">
        <v>54076</v>
      </c>
      <c r="H441" s="9">
        <v>27399</v>
      </c>
      <c r="I441" s="9">
        <v>19003.599999999999</v>
      </c>
      <c r="J441" s="9">
        <v>2194</v>
      </c>
      <c r="K441" s="9">
        <v>3528.2</v>
      </c>
      <c r="L441" s="9">
        <v>165</v>
      </c>
      <c r="M441" s="9">
        <v>2508.1999999999998</v>
      </c>
      <c r="N441" s="9">
        <v>8365</v>
      </c>
      <c r="O441" s="9">
        <v>6844</v>
      </c>
      <c r="P441" s="9">
        <v>1521</v>
      </c>
      <c r="Q441" s="9">
        <v>3136</v>
      </c>
      <c r="R441" s="9">
        <v>15176</v>
      </c>
      <c r="S441" s="9">
        <v>14738.5</v>
      </c>
      <c r="T441" s="9">
        <v>394.5</v>
      </c>
      <c r="U441" s="9">
        <v>43</v>
      </c>
      <c r="V441" s="9">
        <v>30</v>
      </c>
      <c r="W441" s="9"/>
      <c r="X441" s="9">
        <v>2672</v>
      </c>
      <c r="Y441" s="9">
        <v>4371.3168220999996</v>
      </c>
      <c r="AC441" s="47"/>
      <c r="AD441" s="47"/>
    </row>
    <row r="442" spans="2:30" x14ac:dyDescent="0.25">
      <c r="B442" s="1" t="s">
        <v>83</v>
      </c>
      <c r="C442" s="1" t="s">
        <v>808</v>
      </c>
      <c r="D442" s="1" t="s">
        <v>84</v>
      </c>
      <c r="E442" s="1" t="s">
        <v>85</v>
      </c>
      <c r="G442" s="6">
        <v>1355</v>
      </c>
      <c r="H442" s="6">
        <v>333</v>
      </c>
      <c r="I442" s="6">
        <v>19</v>
      </c>
      <c r="J442" s="6">
        <v>115</v>
      </c>
      <c r="K442" s="6">
        <v>157</v>
      </c>
      <c r="L442" s="6">
        <v>0</v>
      </c>
      <c r="M442" s="6">
        <v>42</v>
      </c>
      <c r="N442" s="6">
        <v>262</v>
      </c>
      <c r="O442" s="6">
        <v>123</v>
      </c>
      <c r="P442" s="6">
        <v>139</v>
      </c>
      <c r="Q442" s="6">
        <v>272</v>
      </c>
      <c r="R442" s="6">
        <v>488</v>
      </c>
      <c r="S442" s="6">
        <v>457</v>
      </c>
      <c r="T442" s="6">
        <v>17</v>
      </c>
      <c r="U442" s="6">
        <v>14</v>
      </c>
      <c r="V442" s="6">
        <v>0</v>
      </c>
      <c r="W442" s="6"/>
      <c r="X442" s="6">
        <v>116</v>
      </c>
      <c r="Y442" s="6">
        <v>167.25398744</v>
      </c>
      <c r="AC442" s="47"/>
      <c r="AD442" s="47"/>
    </row>
    <row r="443" spans="2:30" x14ac:dyDescent="0.25">
      <c r="D443" s="1" t="s">
        <v>86</v>
      </c>
      <c r="E443" s="1" t="s">
        <v>87</v>
      </c>
      <c r="G443" s="6">
        <v>21014</v>
      </c>
      <c r="H443" s="6">
        <v>11833</v>
      </c>
      <c r="I443" s="6">
        <v>6679</v>
      </c>
      <c r="J443" s="6">
        <v>1324</v>
      </c>
      <c r="K443" s="6">
        <v>1631</v>
      </c>
      <c r="L443" s="6">
        <v>479</v>
      </c>
      <c r="M443" s="6">
        <v>1720</v>
      </c>
      <c r="N443" s="6">
        <v>2374</v>
      </c>
      <c r="O443" s="6">
        <v>2374</v>
      </c>
      <c r="P443" s="6">
        <v>0</v>
      </c>
      <c r="Q443" s="6">
        <v>995</v>
      </c>
      <c r="R443" s="6">
        <v>5812</v>
      </c>
      <c r="S443" s="6">
        <v>5790</v>
      </c>
      <c r="T443" s="6">
        <v>0</v>
      </c>
      <c r="U443" s="6">
        <v>22</v>
      </c>
      <c r="V443" s="6">
        <v>0</v>
      </c>
      <c r="W443" s="6"/>
      <c r="X443" s="6">
        <v>3967</v>
      </c>
      <c r="Y443" s="6">
        <v>1155.8192238900001</v>
      </c>
      <c r="AC443" s="47"/>
      <c r="AD443" s="47"/>
    </row>
    <row r="444" spans="2:30" x14ac:dyDescent="0.25">
      <c r="D444" s="1" t="s">
        <v>88</v>
      </c>
      <c r="E444" s="1" t="s">
        <v>89</v>
      </c>
      <c r="G444" s="6">
        <v>33269</v>
      </c>
      <c r="H444" s="6">
        <v>18093</v>
      </c>
      <c r="I444" s="6">
        <v>14421</v>
      </c>
      <c r="J444" s="6">
        <v>1934</v>
      </c>
      <c r="K444" s="6">
        <v>0</v>
      </c>
      <c r="L444" s="6">
        <v>850</v>
      </c>
      <c r="M444" s="6">
        <v>888</v>
      </c>
      <c r="N444" s="6">
        <v>4172</v>
      </c>
      <c r="O444" s="6">
        <v>3099</v>
      </c>
      <c r="P444" s="6">
        <v>1073</v>
      </c>
      <c r="Q444" s="6">
        <v>1960</v>
      </c>
      <c r="R444" s="6">
        <v>9044</v>
      </c>
      <c r="S444" s="6">
        <v>9044</v>
      </c>
      <c r="T444" s="6">
        <v>0</v>
      </c>
      <c r="U444" s="6">
        <v>0</v>
      </c>
      <c r="V444" s="6">
        <v>0</v>
      </c>
      <c r="W444" s="6"/>
      <c r="X444" s="6">
        <v>5577</v>
      </c>
      <c r="Y444" s="6">
        <v>1412.1266204200001</v>
      </c>
      <c r="AC444" s="47"/>
      <c r="AD444" s="47"/>
    </row>
    <row r="445" spans="2:30" x14ac:dyDescent="0.25">
      <c r="D445" s="1" t="s">
        <v>90</v>
      </c>
      <c r="E445" s="1" t="s">
        <v>91</v>
      </c>
      <c r="G445" s="6">
        <v>571</v>
      </c>
      <c r="H445" s="6">
        <v>62</v>
      </c>
      <c r="I445" s="6">
        <v>0</v>
      </c>
      <c r="J445" s="6">
        <v>0</v>
      </c>
      <c r="K445" s="6">
        <v>0</v>
      </c>
      <c r="L445" s="6">
        <v>0</v>
      </c>
      <c r="M445" s="6">
        <v>62</v>
      </c>
      <c r="N445" s="6">
        <v>61</v>
      </c>
      <c r="O445" s="6">
        <v>0</v>
      </c>
      <c r="P445" s="6">
        <v>61</v>
      </c>
      <c r="Q445" s="6">
        <v>46</v>
      </c>
      <c r="R445" s="6">
        <v>402</v>
      </c>
      <c r="S445" s="6">
        <v>385</v>
      </c>
      <c r="T445" s="6">
        <v>17</v>
      </c>
      <c r="U445" s="6">
        <v>0</v>
      </c>
      <c r="V445" s="6">
        <v>0</v>
      </c>
      <c r="W445" s="6"/>
      <c r="X445" s="6">
        <v>0</v>
      </c>
      <c r="Y445" s="6">
        <v>116.33205197999999</v>
      </c>
      <c r="AC445" s="47"/>
      <c r="AD445" s="47"/>
    </row>
    <row r="446" spans="2:30" x14ac:dyDescent="0.25">
      <c r="D446" s="1" t="s">
        <v>92</v>
      </c>
      <c r="E446" s="1" t="s">
        <v>93</v>
      </c>
      <c r="G446" s="6">
        <v>595</v>
      </c>
      <c r="H446" s="6">
        <v>9</v>
      </c>
      <c r="I446" s="6">
        <v>0</v>
      </c>
      <c r="J446" s="6">
        <v>0</v>
      </c>
      <c r="K446" s="6">
        <v>0</v>
      </c>
      <c r="L446" s="6">
        <v>0</v>
      </c>
      <c r="M446" s="6">
        <v>9</v>
      </c>
      <c r="N446" s="6">
        <v>17</v>
      </c>
      <c r="O446" s="6">
        <v>17</v>
      </c>
      <c r="P446" s="6">
        <v>0</v>
      </c>
      <c r="Q446" s="6">
        <v>318</v>
      </c>
      <c r="R446" s="6">
        <v>251</v>
      </c>
      <c r="S446" s="6">
        <v>236.4</v>
      </c>
      <c r="T446" s="6">
        <v>14.6</v>
      </c>
      <c r="U446" s="6">
        <v>0</v>
      </c>
      <c r="V446" s="6">
        <v>0</v>
      </c>
      <c r="W446" s="6"/>
      <c r="X446" s="6">
        <v>86</v>
      </c>
      <c r="Y446" s="6">
        <v>127.96012474999999</v>
      </c>
      <c r="AC446" s="47"/>
      <c r="AD446" s="47"/>
    </row>
    <row r="447" spans="2:30" x14ac:dyDescent="0.25">
      <c r="D447" s="1" t="s">
        <v>94</v>
      </c>
      <c r="E447" s="1" t="s">
        <v>95</v>
      </c>
      <c r="G447" s="6">
        <v>1864</v>
      </c>
      <c r="H447" s="6">
        <v>352</v>
      </c>
      <c r="I447" s="6">
        <v>38</v>
      </c>
      <c r="J447" s="6">
        <v>0</v>
      </c>
      <c r="K447" s="6">
        <v>10</v>
      </c>
      <c r="L447" s="6">
        <v>3</v>
      </c>
      <c r="M447" s="6">
        <v>301</v>
      </c>
      <c r="N447" s="6">
        <v>183</v>
      </c>
      <c r="O447" s="6">
        <v>12</v>
      </c>
      <c r="P447" s="6">
        <v>171</v>
      </c>
      <c r="Q447" s="6">
        <v>1022</v>
      </c>
      <c r="R447" s="6">
        <v>307</v>
      </c>
      <c r="S447" s="6">
        <v>300</v>
      </c>
      <c r="T447" s="6">
        <v>7</v>
      </c>
      <c r="U447" s="6">
        <v>0</v>
      </c>
      <c r="V447" s="6">
        <v>0</v>
      </c>
      <c r="W447" s="6"/>
      <c r="X447" s="6">
        <v>995</v>
      </c>
      <c r="Y447" s="6">
        <v>76.552918050000002</v>
      </c>
      <c r="AC447" s="47"/>
      <c r="AD447" s="47"/>
    </row>
    <row r="448" spans="2:30" x14ac:dyDescent="0.25">
      <c r="D448" s="1" t="s">
        <v>96</v>
      </c>
      <c r="E448" s="1" t="s">
        <v>97</v>
      </c>
      <c r="G448" s="6">
        <v>807</v>
      </c>
      <c r="H448" s="6">
        <v>320</v>
      </c>
      <c r="I448" s="6">
        <v>74</v>
      </c>
      <c r="J448" s="6">
        <v>6</v>
      </c>
      <c r="K448" s="6">
        <v>12</v>
      </c>
      <c r="L448" s="6">
        <v>0</v>
      </c>
      <c r="M448" s="6">
        <v>228</v>
      </c>
      <c r="N448" s="6">
        <v>112</v>
      </c>
      <c r="O448" s="6">
        <v>32</v>
      </c>
      <c r="P448" s="6">
        <v>80</v>
      </c>
      <c r="Q448" s="6">
        <v>61</v>
      </c>
      <c r="R448" s="6">
        <v>314</v>
      </c>
      <c r="S448" s="6">
        <v>269</v>
      </c>
      <c r="T448" s="6">
        <v>14</v>
      </c>
      <c r="U448" s="6">
        <v>31</v>
      </c>
      <c r="V448" s="6">
        <v>0</v>
      </c>
      <c r="W448" s="6"/>
      <c r="X448" s="6">
        <v>2</v>
      </c>
      <c r="Y448" s="6">
        <v>155.69704102</v>
      </c>
      <c r="AC448" s="47"/>
      <c r="AD448" s="47"/>
    </row>
    <row r="449" spans="4:30" x14ac:dyDescent="0.25">
      <c r="D449" s="1" t="s">
        <v>98</v>
      </c>
      <c r="E449" s="1" t="s">
        <v>99</v>
      </c>
      <c r="G449" s="6">
        <v>4043</v>
      </c>
      <c r="H449" s="6">
        <v>2145</v>
      </c>
      <c r="I449" s="6">
        <v>1048.8</v>
      </c>
      <c r="J449" s="6">
        <v>50.5</v>
      </c>
      <c r="K449" s="6">
        <v>771.4</v>
      </c>
      <c r="L449" s="6">
        <v>0</v>
      </c>
      <c r="M449" s="6">
        <v>274.3</v>
      </c>
      <c r="N449" s="6">
        <v>552</v>
      </c>
      <c r="O449" s="6">
        <v>361.4</v>
      </c>
      <c r="P449" s="6">
        <v>190.6</v>
      </c>
      <c r="Q449" s="6">
        <v>553</v>
      </c>
      <c r="R449" s="6">
        <v>793</v>
      </c>
      <c r="S449" s="6">
        <v>758.5</v>
      </c>
      <c r="T449" s="6">
        <v>34.5</v>
      </c>
      <c r="U449" s="6">
        <v>0</v>
      </c>
      <c r="V449" s="6">
        <v>0</v>
      </c>
      <c r="W449" s="6"/>
      <c r="X449" s="6">
        <v>514</v>
      </c>
      <c r="Y449" s="6">
        <v>330.59232542000001</v>
      </c>
      <c r="AC449" s="47"/>
      <c r="AD449" s="47"/>
    </row>
    <row r="450" spans="4:30" x14ac:dyDescent="0.25">
      <c r="D450" s="1" t="s">
        <v>100</v>
      </c>
      <c r="E450" s="1" t="s">
        <v>101</v>
      </c>
      <c r="G450" s="6">
        <v>609</v>
      </c>
      <c r="H450" s="6">
        <v>144</v>
      </c>
      <c r="I450" s="6">
        <v>25</v>
      </c>
      <c r="J450" s="6">
        <v>8</v>
      </c>
      <c r="K450" s="6">
        <v>100</v>
      </c>
      <c r="L450" s="6">
        <v>5</v>
      </c>
      <c r="M450" s="6">
        <v>6</v>
      </c>
      <c r="N450" s="6">
        <v>100</v>
      </c>
      <c r="O450" s="6">
        <v>100</v>
      </c>
      <c r="P450" s="6">
        <v>0</v>
      </c>
      <c r="Q450" s="6">
        <v>147</v>
      </c>
      <c r="R450" s="6">
        <v>218</v>
      </c>
      <c r="S450" s="6">
        <v>211</v>
      </c>
      <c r="T450" s="6">
        <v>7</v>
      </c>
      <c r="U450" s="6">
        <v>0</v>
      </c>
      <c r="V450" s="6">
        <v>0</v>
      </c>
      <c r="W450" s="6"/>
      <c r="X450" s="6">
        <v>33</v>
      </c>
      <c r="Y450" s="6">
        <v>70.875321330000006</v>
      </c>
      <c r="AC450" s="47"/>
      <c r="AD450" s="47"/>
    </row>
    <row r="451" spans="4:30" x14ac:dyDescent="0.25">
      <c r="D451" s="1" t="s">
        <v>102</v>
      </c>
      <c r="E451" s="1" t="s">
        <v>103</v>
      </c>
      <c r="G451" s="6">
        <v>669</v>
      </c>
      <c r="H451" s="6">
        <v>280</v>
      </c>
      <c r="I451" s="6">
        <v>10</v>
      </c>
      <c r="J451" s="6">
        <v>25</v>
      </c>
      <c r="K451" s="6">
        <v>240</v>
      </c>
      <c r="L451" s="6">
        <v>0</v>
      </c>
      <c r="M451" s="6">
        <v>5</v>
      </c>
      <c r="N451" s="6">
        <v>65</v>
      </c>
      <c r="O451" s="6">
        <v>0</v>
      </c>
      <c r="P451" s="6">
        <v>65</v>
      </c>
      <c r="Q451" s="6">
        <v>45</v>
      </c>
      <c r="R451" s="6">
        <v>279</v>
      </c>
      <c r="S451" s="6">
        <v>270</v>
      </c>
      <c r="T451" s="6">
        <v>9</v>
      </c>
      <c r="U451" s="6">
        <v>0</v>
      </c>
      <c r="V451" s="6">
        <v>0</v>
      </c>
      <c r="W451" s="6"/>
      <c r="X451" s="6">
        <v>3</v>
      </c>
      <c r="Y451" s="6">
        <v>104.12996106</v>
      </c>
      <c r="AC451" s="47"/>
      <c r="AD451" s="47"/>
    </row>
    <row r="452" spans="4:30" x14ac:dyDescent="0.25">
      <c r="D452" s="1" t="s">
        <v>104</v>
      </c>
      <c r="E452" s="1" t="s">
        <v>105</v>
      </c>
      <c r="G452" s="6">
        <v>533</v>
      </c>
      <c r="H452" s="6">
        <v>35</v>
      </c>
      <c r="I452" s="6">
        <v>8</v>
      </c>
      <c r="J452" s="6">
        <v>0</v>
      </c>
      <c r="K452" s="6">
        <v>27</v>
      </c>
      <c r="L452" s="6">
        <v>0</v>
      </c>
      <c r="M452" s="6">
        <v>0</v>
      </c>
      <c r="N452" s="6">
        <v>66</v>
      </c>
      <c r="O452" s="6">
        <v>66</v>
      </c>
      <c r="P452" s="6">
        <v>0</v>
      </c>
      <c r="Q452" s="6">
        <v>74</v>
      </c>
      <c r="R452" s="6">
        <v>358</v>
      </c>
      <c r="S452" s="6">
        <v>346</v>
      </c>
      <c r="T452" s="6">
        <v>12</v>
      </c>
      <c r="U452" s="6">
        <v>0</v>
      </c>
      <c r="V452" s="6">
        <v>0</v>
      </c>
      <c r="W452" s="6"/>
      <c r="X452" s="6">
        <v>27</v>
      </c>
      <c r="Y452" s="6">
        <v>88.588710380000009</v>
      </c>
      <c r="AC452" s="47"/>
      <c r="AD452" s="47"/>
    </row>
    <row r="453" spans="4:30" x14ac:dyDescent="0.25">
      <c r="D453" s="1" t="s">
        <v>106</v>
      </c>
      <c r="E453" s="1" t="s">
        <v>107</v>
      </c>
      <c r="G453" s="6">
        <v>1675</v>
      </c>
      <c r="H453" s="6">
        <v>742</v>
      </c>
      <c r="I453" s="6">
        <v>396</v>
      </c>
      <c r="J453" s="6">
        <v>0</v>
      </c>
      <c r="K453" s="6">
        <v>189</v>
      </c>
      <c r="L453" s="6">
        <v>0</v>
      </c>
      <c r="M453" s="6">
        <v>157</v>
      </c>
      <c r="N453" s="6">
        <v>108</v>
      </c>
      <c r="O453" s="6">
        <v>0</v>
      </c>
      <c r="P453" s="6">
        <v>108</v>
      </c>
      <c r="Q453" s="6">
        <v>163</v>
      </c>
      <c r="R453" s="6">
        <v>662</v>
      </c>
      <c r="S453" s="6">
        <v>656</v>
      </c>
      <c r="T453" s="6">
        <v>6</v>
      </c>
      <c r="U453" s="6">
        <v>0</v>
      </c>
      <c r="V453" s="6">
        <v>0</v>
      </c>
      <c r="W453" s="6"/>
      <c r="X453" s="6">
        <v>89</v>
      </c>
      <c r="Y453" s="6">
        <v>197.30199762999999</v>
      </c>
      <c r="AC453" s="47"/>
      <c r="AD453" s="47"/>
    </row>
    <row r="454" spans="4:30" x14ac:dyDescent="0.25">
      <c r="D454" s="1" t="s">
        <v>108</v>
      </c>
      <c r="E454" s="1" t="s">
        <v>109</v>
      </c>
      <c r="G454" s="6">
        <v>690</v>
      </c>
      <c r="H454" s="6">
        <v>192</v>
      </c>
      <c r="I454" s="6">
        <v>74</v>
      </c>
      <c r="J454" s="6">
        <v>0</v>
      </c>
      <c r="K454" s="6">
        <v>104</v>
      </c>
      <c r="L454" s="6">
        <v>0</v>
      </c>
      <c r="M454" s="6">
        <v>14</v>
      </c>
      <c r="N454" s="6">
        <v>1</v>
      </c>
      <c r="O454" s="6">
        <v>0</v>
      </c>
      <c r="P454" s="6">
        <v>1</v>
      </c>
      <c r="Q454" s="6">
        <v>40</v>
      </c>
      <c r="R454" s="6">
        <v>457</v>
      </c>
      <c r="S454" s="6">
        <v>457</v>
      </c>
      <c r="T454" s="6">
        <v>0</v>
      </c>
      <c r="U454" s="6">
        <v>0</v>
      </c>
      <c r="V454" s="6">
        <v>0</v>
      </c>
      <c r="W454" s="6"/>
      <c r="X454" s="6">
        <v>24</v>
      </c>
      <c r="Y454" s="6">
        <v>124.45796564000001</v>
      </c>
      <c r="AC454" s="47"/>
      <c r="AD454" s="47"/>
    </row>
    <row r="455" spans="4:30" x14ac:dyDescent="0.25">
      <c r="D455" s="1" t="s">
        <v>110</v>
      </c>
      <c r="E455" s="1" t="s">
        <v>111</v>
      </c>
      <c r="G455" s="6">
        <v>1330</v>
      </c>
      <c r="H455" s="6">
        <v>245</v>
      </c>
      <c r="I455" s="6">
        <v>5</v>
      </c>
      <c r="J455" s="6">
        <v>0</v>
      </c>
      <c r="K455" s="6">
        <v>204</v>
      </c>
      <c r="L455" s="6">
        <v>0</v>
      </c>
      <c r="M455" s="6">
        <v>36</v>
      </c>
      <c r="N455" s="6">
        <v>35</v>
      </c>
      <c r="O455" s="6">
        <v>35</v>
      </c>
      <c r="P455" s="6">
        <v>0</v>
      </c>
      <c r="Q455" s="6">
        <v>128</v>
      </c>
      <c r="R455" s="6">
        <v>922</v>
      </c>
      <c r="S455" s="6">
        <v>896</v>
      </c>
      <c r="T455" s="6">
        <v>26</v>
      </c>
      <c r="U455" s="6">
        <v>0</v>
      </c>
      <c r="V455" s="6">
        <v>0</v>
      </c>
      <c r="W455" s="6"/>
      <c r="X455" s="6">
        <v>18</v>
      </c>
      <c r="Y455" s="6">
        <v>252.40412046999998</v>
      </c>
      <c r="AC455" s="47"/>
      <c r="AD455" s="47"/>
    </row>
    <row r="456" spans="4:30" x14ac:dyDescent="0.25">
      <c r="D456" s="1" t="s">
        <v>112</v>
      </c>
      <c r="E456" s="1" t="s">
        <v>113</v>
      </c>
      <c r="G456" s="6">
        <v>29516</v>
      </c>
      <c r="H456" s="6">
        <v>15526</v>
      </c>
      <c r="I456" s="6">
        <v>5558.9</v>
      </c>
      <c r="J456" s="6">
        <v>0</v>
      </c>
      <c r="K456" s="6">
        <v>4864.2</v>
      </c>
      <c r="L456" s="6">
        <v>1511.3</v>
      </c>
      <c r="M456" s="6">
        <v>3591.6</v>
      </c>
      <c r="N456" s="6">
        <v>5137</v>
      </c>
      <c r="O456" s="6">
        <v>5137</v>
      </c>
      <c r="P456" s="6">
        <v>0</v>
      </c>
      <c r="Q456" s="6">
        <v>2817</v>
      </c>
      <c r="R456" s="6">
        <v>6036</v>
      </c>
      <c r="S456" s="6">
        <v>5718.9</v>
      </c>
      <c r="T456" s="6">
        <v>317.10000000000002</v>
      </c>
      <c r="U456" s="6">
        <v>0</v>
      </c>
      <c r="V456" s="6">
        <v>0</v>
      </c>
      <c r="W456" s="6"/>
      <c r="X456" s="6">
        <v>4629</v>
      </c>
      <c r="Y456" s="6">
        <v>1511.4727181799999</v>
      </c>
      <c r="AC456" s="47"/>
      <c r="AD456" s="47"/>
    </row>
    <row r="457" spans="4:30" x14ac:dyDescent="0.25">
      <c r="D457" s="1" t="s">
        <v>114</v>
      </c>
      <c r="E457" s="1" t="s">
        <v>115</v>
      </c>
      <c r="G457" s="6">
        <v>625</v>
      </c>
      <c r="H457" s="6">
        <v>108</v>
      </c>
      <c r="I457" s="6">
        <v>0</v>
      </c>
      <c r="J457" s="6">
        <v>3</v>
      </c>
      <c r="K457" s="6">
        <v>25</v>
      </c>
      <c r="L457" s="6">
        <v>0</v>
      </c>
      <c r="M457" s="6">
        <v>80</v>
      </c>
      <c r="N457" s="6">
        <v>26</v>
      </c>
      <c r="O457" s="6">
        <v>26</v>
      </c>
      <c r="P457" s="6">
        <v>0</v>
      </c>
      <c r="Q457" s="6">
        <v>122</v>
      </c>
      <c r="R457" s="6">
        <v>369</v>
      </c>
      <c r="S457" s="6">
        <v>369</v>
      </c>
      <c r="T457" s="6">
        <v>0</v>
      </c>
      <c r="U457" s="6">
        <v>0</v>
      </c>
      <c r="V457" s="6">
        <v>0</v>
      </c>
      <c r="W457" s="6"/>
      <c r="X457" s="6">
        <v>38</v>
      </c>
      <c r="Y457" s="6">
        <v>131.34213272</v>
      </c>
      <c r="AC457" s="47"/>
      <c r="AD457" s="47"/>
    </row>
    <row r="458" spans="4:30" x14ac:dyDescent="0.25">
      <c r="D458" s="1" t="s">
        <v>116</v>
      </c>
      <c r="E458" s="1" t="s">
        <v>117</v>
      </c>
      <c r="G458" s="6">
        <v>944</v>
      </c>
      <c r="H458" s="6">
        <v>461</v>
      </c>
      <c r="I458" s="6">
        <v>171</v>
      </c>
      <c r="J458" s="6">
        <v>0</v>
      </c>
      <c r="K458" s="6">
        <v>0</v>
      </c>
      <c r="L458" s="6">
        <v>179</v>
      </c>
      <c r="M458" s="6">
        <v>111</v>
      </c>
      <c r="N458" s="6">
        <v>0</v>
      </c>
      <c r="O458" s="6">
        <v>0</v>
      </c>
      <c r="P458" s="6">
        <v>0</v>
      </c>
      <c r="Q458" s="6">
        <v>39</v>
      </c>
      <c r="R458" s="6">
        <v>444</v>
      </c>
      <c r="S458" s="6">
        <v>417</v>
      </c>
      <c r="T458" s="6">
        <v>12</v>
      </c>
      <c r="U458" s="6">
        <v>15</v>
      </c>
      <c r="V458" s="6">
        <v>6</v>
      </c>
      <c r="W458" s="6"/>
      <c r="X458" s="6">
        <v>3</v>
      </c>
      <c r="Y458" s="6">
        <v>145.0932913</v>
      </c>
      <c r="AC458" s="47"/>
      <c r="AD458" s="47"/>
    </row>
    <row r="459" spans="4:30" x14ac:dyDescent="0.25">
      <c r="D459" s="1" t="s">
        <v>118</v>
      </c>
      <c r="E459" s="1" t="s">
        <v>119</v>
      </c>
      <c r="G459" s="6">
        <v>1579</v>
      </c>
      <c r="H459" s="6">
        <v>513</v>
      </c>
      <c r="I459" s="6">
        <v>49</v>
      </c>
      <c r="J459" s="6">
        <v>8</v>
      </c>
      <c r="K459" s="6">
        <v>390</v>
      </c>
      <c r="L459" s="6">
        <v>0</v>
      </c>
      <c r="M459" s="6">
        <v>66</v>
      </c>
      <c r="N459" s="6">
        <v>120</v>
      </c>
      <c r="O459" s="6">
        <v>120</v>
      </c>
      <c r="P459" s="6">
        <v>0</v>
      </c>
      <c r="Q459" s="6">
        <v>51</v>
      </c>
      <c r="R459" s="6">
        <v>895</v>
      </c>
      <c r="S459" s="6">
        <v>869</v>
      </c>
      <c r="T459" s="6">
        <v>26</v>
      </c>
      <c r="U459" s="6">
        <v>0</v>
      </c>
      <c r="V459" s="6">
        <v>0</v>
      </c>
      <c r="W459" s="6"/>
      <c r="X459" s="6">
        <v>-3</v>
      </c>
      <c r="Y459" s="6">
        <v>176.03544790000001</v>
      </c>
      <c r="AC459" s="47"/>
      <c r="AD459" s="47"/>
    </row>
    <row r="460" spans="4:30" x14ac:dyDescent="0.25">
      <c r="D460" s="1" t="s">
        <v>120</v>
      </c>
      <c r="E460" s="1" t="s">
        <v>121</v>
      </c>
      <c r="G460" s="6">
        <v>1608</v>
      </c>
      <c r="H460" s="6">
        <v>559</v>
      </c>
      <c r="I460" s="6">
        <v>66</v>
      </c>
      <c r="J460" s="6">
        <v>0</v>
      </c>
      <c r="K460" s="6">
        <v>85</v>
      </c>
      <c r="L460" s="6">
        <v>25</v>
      </c>
      <c r="M460" s="6">
        <v>383</v>
      </c>
      <c r="N460" s="6">
        <v>0</v>
      </c>
      <c r="O460" s="6">
        <v>0</v>
      </c>
      <c r="P460" s="6">
        <v>0</v>
      </c>
      <c r="Q460" s="6">
        <v>0</v>
      </c>
      <c r="R460" s="6">
        <v>1049</v>
      </c>
      <c r="S460" s="6">
        <v>1021</v>
      </c>
      <c r="T460" s="6">
        <v>28</v>
      </c>
      <c r="U460" s="6">
        <v>0</v>
      </c>
      <c r="V460" s="6">
        <v>0</v>
      </c>
      <c r="W460" s="6"/>
      <c r="X460" s="6">
        <v>6</v>
      </c>
      <c r="Y460" s="6">
        <v>254.44366169</v>
      </c>
      <c r="AC460" s="47"/>
      <c r="AD460" s="47"/>
    </row>
    <row r="461" spans="4:30" x14ac:dyDescent="0.25">
      <c r="D461" s="1" t="s">
        <v>122</v>
      </c>
      <c r="E461" s="1" t="s">
        <v>123</v>
      </c>
      <c r="G461" s="6">
        <v>39</v>
      </c>
      <c r="H461" s="6">
        <v>3</v>
      </c>
      <c r="I461" s="6">
        <v>0</v>
      </c>
      <c r="J461" s="6">
        <v>0</v>
      </c>
      <c r="K461" s="6">
        <v>0</v>
      </c>
      <c r="L461" s="6">
        <v>0</v>
      </c>
      <c r="M461" s="6">
        <v>3</v>
      </c>
      <c r="N461" s="6">
        <v>0</v>
      </c>
      <c r="O461" s="6">
        <v>0</v>
      </c>
      <c r="P461" s="6">
        <v>0</v>
      </c>
      <c r="Q461" s="6">
        <v>1</v>
      </c>
      <c r="R461" s="6">
        <v>35</v>
      </c>
      <c r="S461" s="6">
        <v>34</v>
      </c>
      <c r="T461" s="6">
        <v>1</v>
      </c>
      <c r="U461" s="6">
        <v>0</v>
      </c>
      <c r="V461" s="6">
        <v>0</v>
      </c>
      <c r="W461" s="6"/>
      <c r="X461" s="6">
        <v>0</v>
      </c>
      <c r="Y461" s="6">
        <v>7.5669349600000002</v>
      </c>
      <c r="AC461" s="47"/>
      <c r="AD461" s="47"/>
    </row>
    <row r="462" spans="4:30" x14ac:dyDescent="0.25">
      <c r="D462" s="1" t="s">
        <v>124</v>
      </c>
      <c r="E462" s="1" t="s">
        <v>125</v>
      </c>
      <c r="G462" s="6">
        <v>544</v>
      </c>
      <c r="H462" s="6">
        <v>44</v>
      </c>
      <c r="I462" s="6">
        <v>0</v>
      </c>
      <c r="J462" s="6">
        <v>17</v>
      </c>
      <c r="K462" s="6">
        <v>25</v>
      </c>
      <c r="L462" s="6">
        <v>0</v>
      </c>
      <c r="M462" s="6">
        <v>2</v>
      </c>
      <c r="N462" s="6">
        <v>0</v>
      </c>
      <c r="O462" s="6">
        <v>0</v>
      </c>
      <c r="P462" s="6">
        <v>0</v>
      </c>
      <c r="Q462" s="6">
        <v>83</v>
      </c>
      <c r="R462" s="6">
        <v>417</v>
      </c>
      <c r="S462" s="6">
        <v>196</v>
      </c>
      <c r="T462" s="6">
        <v>0</v>
      </c>
      <c r="U462" s="6">
        <v>221</v>
      </c>
      <c r="V462" s="6">
        <v>0</v>
      </c>
      <c r="W462" s="6"/>
      <c r="X462" s="6">
        <v>15</v>
      </c>
      <c r="Y462" s="6">
        <v>52.15914088000001</v>
      </c>
      <c r="AC462" s="47"/>
      <c r="AD462" s="47"/>
    </row>
    <row r="463" spans="4:30" x14ac:dyDescent="0.25">
      <c r="D463" s="1" t="s">
        <v>126</v>
      </c>
      <c r="E463" s="1" t="s">
        <v>127</v>
      </c>
      <c r="G463" s="6">
        <v>7400</v>
      </c>
      <c r="H463" s="6">
        <v>5707</v>
      </c>
      <c r="I463" s="6">
        <v>5542</v>
      </c>
      <c r="J463" s="6">
        <v>55</v>
      </c>
      <c r="K463" s="6">
        <v>0</v>
      </c>
      <c r="L463" s="6">
        <v>0</v>
      </c>
      <c r="M463" s="6">
        <v>110</v>
      </c>
      <c r="N463" s="6">
        <v>836</v>
      </c>
      <c r="O463" s="6">
        <v>380</v>
      </c>
      <c r="P463" s="6">
        <v>456</v>
      </c>
      <c r="Q463" s="6">
        <v>143</v>
      </c>
      <c r="R463" s="6">
        <v>714</v>
      </c>
      <c r="S463" s="6">
        <v>679</v>
      </c>
      <c r="T463" s="6">
        <v>25</v>
      </c>
      <c r="U463" s="6">
        <v>10</v>
      </c>
      <c r="V463" s="6">
        <v>0</v>
      </c>
      <c r="W463" s="6"/>
      <c r="X463" s="6">
        <v>1842</v>
      </c>
      <c r="Y463" s="6">
        <v>314.15694185000001</v>
      </c>
      <c r="AC463" s="47"/>
      <c r="AD463" s="47"/>
    </row>
    <row r="464" spans="4:30" x14ac:dyDescent="0.25">
      <c r="D464" s="1" t="s">
        <v>128</v>
      </c>
      <c r="E464" s="1" t="s">
        <v>129</v>
      </c>
      <c r="G464" s="6">
        <v>989</v>
      </c>
      <c r="H464" s="6">
        <v>185</v>
      </c>
      <c r="I464" s="6">
        <v>0</v>
      </c>
      <c r="J464" s="6">
        <v>0</v>
      </c>
      <c r="K464" s="6">
        <v>33</v>
      </c>
      <c r="L464" s="6">
        <v>0</v>
      </c>
      <c r="M464" s="6">
        <v>152</v>
      </c>
      <c r="N464" s="6">
        <v>0</v>
      </c>
      <c r="O464" s="6">
        <v>0</v>
      </c>
      <c r="P464" s="6">
        <v>0</v>
      </c>
      <c r="Q464" s="6">
        <v>389</v>
      </c>
      <c r="R464" s="6">
        <v>415</v>
      </c>
      <c r="S464" s="6">
        <v>401</v>
      </c>
      <c r="T464" s="6">
        <v>14</v>
      </c>
      <c r="U464" s="6">
        <v>0</v>
      </c>
      <c r="V464" s="6">
        <v>0</v>
      </c>
      <c r="W464" s="6"/>
      <c r="X464" s="6">
        <v>66</v>
      </c>
      <c r="Y464" s="6">
        <v>126.5281519</v>
      </c>
      <c r="AC464" s="47"/>
      <c r="AD464" s="47"/>
    </row>
    <row r="465" spans="4:30" x14ac:dyDescent="0.25">
      <c r="D465" s="1" t="s">
        <v>130</v>
      </c>
      <c r="E465" s="1" t="s">
        <v>131</v>
      </c>
      <c r="G465" s="6">
        <v>1102</v>
      </c>
      <c r="H465" s="6">
        <v>715</v>
      </c>
      <c r="I465" s="6">
        <v>17</v>
      </c>
      <c r="J465" s="6">
        <v>81.900000000000006</v>
      </c>
      <c r="K465" s="6">
        <v>208.7</v>
      </c>
      <c r="L465" s="6">
        <v>0</v>
      </c>
      <c r="M465" s="6">
        <v>407.4</v>
      </c>
      <c r="N465" s="6">
        <v>63</v>
      </c>
      <c r="O465" s="6">
        <v>2</v>
      </c>
      <c r="P465" s="6">
        <v>61</v>
      </c>
      <c r="Q465" s="6">
        <v>52</v>
      </c>
      <c r="R465" s="6">
        <v>272</v>
      </c>
      <c r="S465" s="6">
        <v>244.8</v>
      </c>
      <c r="T465" s="6">
        <v>9</v>
      </c>
      <c r="U465" s="6">
        <v>18.2</v>
      </c>
      <c r="V465" s="6">
        <v>0</v>
      </c>
      <c r="W465" s="6"/>
      <c r="X465" s="6">
        <v>425</v>
      </c>
      <c r="Y465" s="6">
        <v>83.303269130000004</v>
      </c>
      <c r="AC465" s="47"/>
      <c r="AD465" s="47"/>
    </row>
    <row r="466" spans="4:30" x14ac:dyDescent="0.25">
      <c r="D466" s="1" t="s">
        <v>132</v>
      </c>
      <c r="E466" s="1" t="s">
        <v>133</v>
      </c>
      <c r="G466" s="6">
        <v>2501</v>
      </c>
      <c r="H466" s="6">
        <v>1534</v>
      </c>
      <c r="I466" s="6">
        <v>615</v>
      </c>
      <c r="J466" s="6">
        <v>0</v>
      </c>
      <c r="K466" s="6">
        <v>890</v>
      </c>
      <c r="L466" s="6">
        <v>0</v>
      </c>
      <c r="M466" s="6">
        <v>29</v>
      </c>
      <c r="N466" s="6">
        <v>235</v>
      </c>
      <c r="O466" s="6">
        <v>235</v>
      </c>
      <c r="P466" s="6">
        <v>0</v>
      </c>
      <c r="Q466" s="6">
        <v>321</v>
      </c>
      <c r="R466" s="6">
        <v>411</v>
      </c>
      <c r="S466" s="6">
        <v>396</v>
      </c>
      <c r="T466" s="6">
        <v>15</v>
      </c>
      <c r="U466" s="6">
        <v>0</v>
      </c>
      <c r="V466" s="6">
        <v>0</v>
      </c>
      <c r="W466" s="6"/>
      <c r="X466" s="6">
        <v>50</v>
      </c>
      <c r="Y466" s="6">
        <v>189.41640133999999</v>
      </c>
      <c r="AC466" s="47"/>
      <c r="AD466" s="47"/>
    </row>
    <row r="467" spans="4:30" x14ac:dyDescent="0.25">
      <c r="D467" s="1" t="s">
        <v>134</v>
      </c>
      <c r="E467" s="1" t="s">
        <v>135</v>
      </c>
      <c r="G467" s="6">
        <v>1617</v>
      </c>
      <c r="H467" s="6">
        <v>497</v>
      </c>
      <c r="I467" s="6">
        <v>380</v>
      </c>
      <c r="J467" s="6">
        <v>7</v>
      </c>
      <c r="K467" s="6">
        <v>110</v>
      </c>
      <c r="L467" s="6">
        <v>0</v>
      </c>
      <c r="M467" s="6">
        <v>0</v>
      </c>
      <c r="N467" s="6">
        <v>289</v>
      </c>
      <c r="O467" s="6">
        <v>235.3</v>
      </c>
      <c r="P467" s="6">
        <v>53.7</v>
      </c>
      <c r="Q467" s="6">
        <v>81</v>
      </c>
      <c r="R467" s="6">
        <v>750</v>
      </c>
      <c r="S467" s="6">
        <v>715</v>
      </c>
      <c r="T467" s="6">
        <v>35</v>
      </c>
      <c r="U467" s="6">
        <v>0</v>
      </c>
      <c r="V467" s="6">
        <v>0</v>
      </c>
      <c r="W467" s="6"/>
      <c r="X467" s="6">
        <v>46</v>
      </c>
      <c r="Y467" s="6">
        <v>262.50779428000004</v>
      </c>
      <c r="AC467" s="47"/>
      <c r="AD467" s="47"/>
    </row>
    <row r="468" spans="4:30" x14ac:dyDescent="0.25">
      <c r="D468" s="1" t="s">
        <v>136</v>
      </c>
      <c r="E468" s="1" t="s">
        <v>137</v>
      </c>
      <c r="G468" s="6">
        <v>1634</v>
      </c>
      <c r="H468" s="6">
        <v>483</v>
      </c>
      <c r="I468" s="6">
        <v>483</v>
      </c>
      <c r="J468" s="6">
        <v>0</v>
      </c>
      <c r="K468" s="6">
        <v>0</v>
      </c>
      <c r="L468" s="6">
        <v>0</v>
      </c>
      <c r="M468" s="6">
        <v>0</v>
      </c>
      <c r="N468" s="6">
        <v>378</v>
      </c>
      <c r="O468" s="6">
        <v>83</v>
      </c>
      <c r="P468" s="6">
        <v>295</v>
      </c>
      <c r="Q468" s="6">
        <v>325</v>
      </c>
      <c r="R468" s="6">
        <v>448</v>
      </c>
      <c r="S468" s="6">
        <v>448</v>
      </c>
      <c r="T468" s="6">
        <v>0</v>
      </c>
      <c r="U468" s="6">
        <v>0</v>
      </c>
      <c r="V468" s="6">
        <v>37</v>
      </c>
      <c r="W468" s="6"/>
      <c r="X468" s="6">
        <v>-46</v>
      </c>
      <c r="Y468" s="6">
        <v>163.58175408</v>
      </c>
      <c r="AC468" s="47"/>
      <c r="AD468" s="47"/>
    </row>
    <row r="469" spans="4:30" x14ac:dyDescent="0.25">
      <c r="D469" s="1" t="s">
        <v>138</v>
      </c>
      <c r="E469" s="1" t="s">
        <v>139</v>
      </c>
      <c r="G469" s="6">
        <v>2380</v>
      </c>
      <c r="H469" s="6">
        <v>1371</v>
      </c>
      <c r="I469" s="6">
        <v>703</v>
      </c>
      <c r="J469" s="6">
        <v>20</v>
      </c>
      <c r="K469" s="6">
        <v>393</v>
      </c>
      <c r="L469" s="6">
        <v>47</v>
      </c>
      <c r="M469" s="6">
        <v>208</v>
      </c>
      <c r="N469" s="6">
        <v>278</v>
      </c>
      <c r="O469" s="6">
        <v>115</v>
      </c>
      <c r="P469" s="6">
        <v>163</v>
      </c>
      <c r="Q469" s="6">
        <v>137</v>
      </c>
      <c r="R469" s="6">
        <v>594</v>
      </c>
      <c r="S469" s="6">
        <v>558</v>
      </c>
      <c r="T469" s="6">
        <v>36</v>
      </c>
      <c r="U469" s="6">
        <v>0</v>
      </c>
      <c r="V469" s="6">
        <v>0</v>
      </c>
      <c r="W469" s="6"/>
      <c r="X469" s="6">
        <v>212</v>
      </c>
      <c r="Y469" s="6">
        <v>260.79230309000002</v>
      </c>
      <c r="AC469" s="47"/>
      <c r="AD469" s="47"/>
    </row>
    <row r="470" spans="4:30" x14ac:dyDescent="0.25">
      <c r="D470" s="1" t="s">
        <v>140</v>
      </c>
      <c r="E470" s="1" t="s">
        <v>141</v>
      </c>
      <c r="G470" s="6">
        <v>6320</v>
      </c>
      <c r="H470" s="6">
        <v>2212</v>
      </c>
      <c r="I470" s="6">
        <v>1646</v>
      </c>
      <c r="J470" s="6">
        <v>0</v>
      </c>
      <c r="K470" s="6">
        <v>451</v>
      </c>
      <c r="L470" s="6">
        <v>53</v>
      </c>
      <c r="M470" s="6">
        <v>62</v>
      </c>
      <c r="N470" s="6">
        <v>2081</v>
      </c>
      <c r="O470" s="6">
        <v>1223</v>
      </c>
      <c r="P470" s="6">
        <v>858</v>
      </c>
      <c r="Q470" s="6">
        <v>917</v>
      </c>
      <c r="R470" s="6">
        <v>1110</v>
      </c>
      <c r="S470" s="6">
        <v>1085</v>
      </c>
      <c r="T470" s="6">
        <v>25</v>
      </c>
      <c r="U470" s="6">
        <v>0</v>
      </c>
      <c r="V470" s="6">
        <v>0</v>
      </c>
      <c r="W470" s="6"/>
      <c r="X470" s="6">
        <v>863</v>
      </c>
      <c r="Y470" s="6">
        <v>372.81950459000001</v>
      </c>
      <c r="AC470" s="47"/>
      <c r="AD470" s="47"/>
    </row>
    <row r="471" spans="4:30" x14ac:dyDescent="0.25">
      <c r="D471" s="1" t="s">
        <v>142</v>
      </c>
      <c r="E471" s="1" t="s">
        <v>143</v>
      </c>
      <c r="G471" s="6">
        <v>1335</v>
      </c>
      <c r="H471" s="6">
        <v>466</v>
      </c>
      <c r="I471" s="6">
        <v>174.9</v>
      </c>
      <c r="J471" s="6">
        <v>31</v>
      </c>
      <c r="K471" s="6">
        <v>178.1</v>
      </c>
      <c r="L471" s="6">
        <v>0</v>
      </c>
      <c r="M471" s="6">
        <v>82</v>
      </c>
      <c r="N471" s="6">
        <v>60</v>
      </c>
      <c r="O471" s="6">
        <v>60</v>
      </c>
      <c r="P471" s="6">
        <v>0</v>
      </c>
      <c r="Q471" s="6">
        <v>124</v>
      </c>
      <c r="R471" s="6">
        <v>685</v>
      </c>
      <c r="S471" s="6">
        <v>649.9</v>
      </c>
      <c r="T471" s="6">
        <v>17.100000000000001</v>
      </c>
      <c r="U471" s="6">
        <v>18</v>
      </c>
      <c r="V471" s="6">
        <v>0</v>
      </c>
      <c r="W471" s="6"/>
      <c r="X471" s="6">
        <v>38</v>
      </c>
      <c r="Y471" s="6">
        <v>167.12365281000001</v>
      </c>
      <c r="AC471" s="47"/>
      <c r="AD471" s="47"/>
    </row>
    <row r="472" spans="4:30" x14ac:dyDescent="0.25">
      <c r="D472" s="1" t="s">
        <v>144</v>
      </c>
      <c r="E472" s="1" t="s">
        <v>145</v>
      </c>
      <c r="G472" s="6">
        <v>523</v>
      </c>
      <c r="H472" s="6">
        <v>112</v>
      </c>
      <c r="I472" s="6">
        <v>15</v>
      </c>
      <c r="J472" s="6">
        <v>0</v>
      </c>
      <c r="K472" s="6">
        <v>41</v>
      </c>
      <c r="L472" s="6">
        <v>2</v>
      </c>
      <c r="M472" s="6">
        <v>54</v>
      </c>
      <c r="N472" s="6">
        <v>33</v>
      </c>
      <c r="O472" s="6">
        <v>33</v>
      </c>
      <c r="P472" s="6">
        <v>0</v>
      </c>
      <c r="Q472" s="6">
        <v>66</v>
      </c>
      <c r="R472" s="6">
        <v>312</v>
      </c>
      <c r="S472" s="6">
        <v>301</v>
      </c>
      <c r="T472" s="6">
        <v>11</v>
      </c>
      <c r="U472" s="6">
        <v>0</v>
      </c>
      <c r="V472" s="6">
        <v>0</v>
      </c>
      <c r="W472" s="6"/>
      <c r="X472" s="6">
        <v>31</v>
      </c>
      <c r="Y472" s="6">
        <v>98.656417929999989</v>
      </c>
      <c r="AC472" s="47"/>
      <c r="AD472" s="47"/>
    </row>
    <row r="473" spans="4:30" x14ac:dyDescent="0.25">
      <c r="D473" s="1" t="s">
        <v>146</v>
      </c>
      <c r="E473" s="1" t="s">
        <v>147</v>
      </c>
      <c r="G473" s="6">
        <v>3188</v>
      </c>
      <c r="H473" s="6">
        <v>1914</v>
      </c>
      <c r="I473" s="6">
        <v>159.4</v>
      </c>
      <c r="J473" s="6">
        <v>0</v>
      </c>
      <c r="K473" s="6">
        <v>217.7</v>
      </c>
      <c r="L473" s="6">
        <v>0</v>
      </c>
      <c r="M473" s="6">
        <v>1536.9</v>
      </c>
      <c r="N473" s="6">
        <v>173</v>
      </c>
      <c r="O473" s="6">
        <v>0</v>
      </c>
      <c r="P473" s="6">
        <v>173</v>
      </c>
      <c r="Q473" s="6">
        <v>127</v>
      </c>
      <c r="R473" s="6">
        <v>974</v>
      </c>
      <c r="S473" s="6">
        <v>864</v>
      </c>
      <c r="T473" s="6">
        <v>110</v>
      </c>
      <c r="U473" s="6">
        <v>0</v>
      </c>
      <c r="V473" s="6">
        <v>0</v>
      </c>
      <c r="W473" s="6"/>
      <c r="X473" s="6">
        <v>136</v>
      </c>
      <c r="Y473" s="6">
        <v>246.81634883999999</v>
      </c>
      <c r="AC473" s="47"/>
      <c r="AD473" s="47"/>
    </row>
    <row r="474" spans="4:30" x14ac:dyDescent="0.25">
      <c r="D474" s="1" t="s">
        <v>148</v>
      </c>
      <c r="E474" s="1" t="s">
        <v>149</v>
      </c>
      <c r="G474" s="6">
        <v>1788</v>
      </c>
      <c r="H474" s="6">
        <v>323</v>
      </c>
      <c r="I474" s="6">
        <v>0</v>
      </c>
      <c r="J474" s="6">
        <v>0</v>
      </c>
      <c r="K474" s="6">
        <v>241</v>
      </c>
      <c r="L474" s="6">
        <v>0</v>
      </c>
      <c r="M474" s="6">
        <v>82</v>
      </c>
      <c r="N474" s="6">
        <v>253</v>
      </c>
      <c r="O474" s="6">
        <v>253</v>
      </c>
      <c r="P474" s="6">
        <v>0</v>
      </c>
      <c r="Q474" s="6">
        <v>348</v>
      </c>
      <c r="R474" s="6">
        <v>864</v>
      </c>
      <c r="S474" s="6">
        <v>808</v>
      </c>
      <c r="T474" s="6">
        <v>15</v>
      </c>
      <c r="U474" s="6">
        <v>41</v>
      </c>
      <c r="V474" s="6">
        <v>0</v>
      </c>
      <c r="W474" s="6"/>
      <c r="X474" s="6">
        <v>103</v>
      </c>
      <c r="Y474" s="6">
        <v>187.99665628</v>
      </c>
      <c r="AC474" s="47"/>
      <c r="AD474" s="47"/>
    </row>
    <row r="475" spans="4:30" x14ac:dyDescent="0.25">
      <c r="D475" s="1" t="s">
        <v>150</v>
      </c>
      <c r="E475" s="1" t="s">
        <v>151</v>
      </c>
      <c r="G475" s="6">
        <v>1256</v>
      </c>
      <c r="H475" s="6">
        <v>316</v>
      </c>
      <c r="I475" s="6">
        <v>11</v>
      </c>
      <c r="J475" s="6">
        <v>29</v>
      </c>
      <c r="K475" s="6">
        <v>108</v>
      </c>
      <c r="L475" s="6">
        <v>0</v>
      </c>
      <c r="M475" s="6">
        <v>168</v>
      </c>
      <c r="N475" s="6">
        <v>0</v>
      </c>
      <c r="O475" s="6">
        <v>0</v>
      </c>
      <c r="P475" s="6">
        <v>0</v>
      </c>
      <c r="Q475" s="6">
        <v>121</v>
      </c>
      <c r="R475" s="6">
        <v>819</v>
      </c>
      <c r="S475" s="6">
        <v>819</v>
      </c>
      <c r="T475" s="6">
        <v>0</v>
      </c>
      <c r="U475" s="6">
        <v>0</v>
      </c>
      <c r="V475" s="6">
        <v>0</v>
      </c>
      <c r="W475" s="6"/>
      <c r="X475" s="6">
        <v>30</v>
      </c>
      <c r="Y475" s="6">
        <v>256.07398854000002</v>
      </c>
      <c r="AC475" s="47"/>
      <c r="AD475" s="47"/>
    </row>
    <row r="476" spans="4:30" x14ac:dyDescent="0.25">
      <c r="D476" s="1" t="s">
        <v>152</v>
      </c>
      <c r="E476" s="1" t="s">
        <v>153</v>
      </c>
      <c r="G476" s="6">
        <v>1002</v>
      </c>
      <c r="H476" s="6">
        <v>89</v>
      </c>
      <c r="I476" s="6">
        <v>46</v>
      </c>
      <c r="J476" s="6">
        <v>17</v>
      </c>
      <c r="K476" s="6">
        <v>26</v>
      </c>
      <c r="L476" s="6">
        <v>0</v>
      </c>
      <c r="M476" s="6">
        <v>0</v>
      </c>
      <c r="N476" s="6">
        <v>0</v>
      </c>
      <c r="O476" s="6">
        <v>0</v>
      </c>
      <c r="P476" s="6">
        <v>0</v>
      </c>
      <c r="Q476" s="6">
        <v>62</v>
      </c>
      <c r="R476" s="6">
        <v>851</v>
      </c>
      <c r="S476" s="6">
        <v>831</v>
      </c>
      <c r="T476" s="6">
        <v>20</v>
      </c>
      <c r="U476" s="6">
        <v>0</v>
      </c>
      <c r="V476" s="6">
        <v>0</v>
      </c>
      <c r="W476" s="6"/>
      <c r="X476" s="6">
        <v>249</v>
      </c>
      <c r="Y476" s="6">
        <v>256.99438949</v>
      </c>
      <c r="AC476" s="47"/>
      <c r="AD476" s="47"/>
    </row>
    <row r="477" spans="4:30" x14ac:dyDescent="0.25">
      <c r="D477" s="1" t="s">
        <v>154</v>
      </c>
      <c r="E477" s="1" t="s">
        <v>155</v>
      </c>
      <c r="G477" s="6">
        <v>811</v>
      </c>
      <c r="H477" s="6">
        <v>228</v>
      </c>
      <c r="I477" s="6">
        <v>0</v>
      </c>
      <c r="J477" s="6">
        <v>0</v>
      </c>
      <c r="K477" s="6">
        <v>11.1</v>
      </c>
      <c r="L477" s="6">
        <v>0</v>
      </c>
      <c r="M477" s="6">
        <v>216.9</v>
      </c>
      <c r="N477" s="6">
        <v>19</v>
      </c>
      <c r="O477" s="6">
        <v>19</v>
      </c>
      <c r="P477" s="6">
        <v>0</v>
      </c>
      <c r="Q477" s="6">
        <v>107</v>
      </c>
      <c r="R477" s="6">
        <v>457</v>
      </c>
      <c r="S477" s="6">
        <v>456.1</v>
      </c>
      <c r="T477" s="6">
        <v>0.4</v>
      </c>
      <c r="U477" s="6">
        <v>0.5</v>
      </c>
      <c r="V477" s="6">
        <v>0</v>
      </c>
      <c r="W477" s="6"/>
      <c r="X477" s="6">
        <v>47</v>
      </c>
      <c r="Y477" s="6">
        <v>122.85716357</v>
      </c>
      <c r="AC477" s="47"/>
      <c r="AD477" s="47"/>
    </row>
    <row r="478" spans="4:30" x14ac:dyDescent="0.25">
      <c r="D478" s="1" t="s">
        <v>156</v>
      </c>
      <c r="E478" s="1" t="s">
        <v>157</v>
      </c>
      <c r="G478" s="6">
        <v>1966</v>
      </c>
      <c r="H478" s="6">
        <v>622</v>
      </c>
      <c r="I478" s="6">
        <v>48</v>
      </c>
      <c r="J478" s="6">
        <v>0</v>
      </c>
      <c r="K478" s="6">
        <v>334</v>
      </c>
      <c r="L478" s="6">
        <v>0</v>
      </c>
      <c r="M478" s="6">
        <v>240</v>
      </c>
      <c r="N478" s="6">
        <v>409</v>
      </c>
      <c r="O478" s="6">
        <v>138</v>
      </c>
      <c r="P478" s="6">
        <v>271</v>
      </c>
      <c r="Q478" s="6">
        <v>248</v>
      </c>
      <c r="R478" s="6">
        <v>687</v>
      </c>
      <c r="S478" s="6">
        <v>662</v>
      </c>
      <c r="T478" s="6">
        <v>25</v>
      </c>
      <c r="U478" s="6">
        <v>0</v>
      </c>
      <c r="V478" s="6">
        <v>0</v>
      </c>
      <c r="W478" s="6"/>
      <c r="X478" s="6">
        <v>64</v>
      </c>
      <c r="Y478" s="6">
        <v>264.69452995999995</v>
      </c>
      <c r="AC478" s="47"/>
      <c r="AD478" s="47"/>
    </row>
    <row r="479" spans="4:30" x14ac:dyDescent="0.25">
      <c r="D479" s="1" t="s">
        <v>158</v>
      </c>
      <c r="E479" s="1" t="s">
        <v>159</v>
      </c>
      <c r="G479" s="6">
        <v>1652</v>
      </c>
      <c r="H479" s="6">
        <v>261</v>
      </c>
      <c r="I479" s="6">
        <v>39</v>
      </c>
      <c r="J479" s="6">
        <v>2</v>
      </c>
      <c r="K479" s="6">
        <v>125.3</v>
      </c>
      <c r="L479" s="6">
        <v>0</v>
      </c>
      <c r="M479" s="6">
        <v>94.7</v>
      </c>
      <c r="N479" s="6">
        <v>16</v>
      </c>
      <c r="O479" s="6">
        <v>16</v>
      </c>
      <c r="P479" s="6">
        <v>0</v>
      </c>
      <c r="Q479" s="6">
        <v>500</v>
      </c>
      <c r="R479" s="6">
        <v>875</v>
      </c>
      <c r="S479" s="6">
        <v>858</v>
      </c>
      <c r="T479" s="6">
        <v>17</v>
      </c>
      <c r="U479" s="6">
        <v>0</v>
      </c>
      <c r="V479" s="6">
        <v>15</v>
      </c>
      <c r="W479" s="6"/>
      <c r="X479" s="6">
        <v>193</v>
      </c>
      <c r="Y479" s="6">
        <v>192.12613615999999</v>
      </c>
      <c r="AC479" s="47"/>
      <c r="AD479" s="47"/>
    </row>
    <row r="480" spans="4:30" x14ac:dyDescent="0.25">
      <c r="D480" s="1" t="s">
        <v>160</v>
      </c>
      <c r="E480" s="1" t="s">
        <v>161</v>
      </c>
      <c r="G480" s="6">
        <v>1553</v>
      </c>
      <c r="H480" s="6">
        <v>487</v>
      </c>
      <c r="I480" s="6">
        <v>214</v>
      </c>
      <c r="J480" s="6">
        <v>56</v>
      </c>
      <c r="K480" s="6">
        <v>0</v>
      </c>
      <c r="L480" s="6">
        <v>0</v>
      </c>
      <c r="M480" s="6">
        <v>217</v>
      </c>
      <c r="N480" s="6">
        <v>80</v>
      </c>
      <c r="O480" s="6">
        <v>80</v>
      </c>
      <c r="P480" s="6">
        <v>0</v>
      </c>
      <c r="Q480" s="6">
        <v>219</v>
      </c>
      <c r="R480" s="6">
        <v>767</v>
      </c>
      <c r="S480" s="6">
        <v>724</v>
      </c>
      <c r="T480" s="6">
        <v>43</v>
      </c>
      <c r="U480" s="6">
        <v>0</v>
      </c>
      <c r="V480" s="6">
        <v>0</v>
      </c>
      <c r="W480" s="6"/>
      <c r="X480" s="6">
        <v>51</v>
      </c>
      <c r="Y480" s="6">
        <v>187.12638975000002</v>
      </c>
      <c r="AC480" s="47"/>
      <c r="AD480" s="47"/>
    </row>
    <row r="481" spans="2:30" x14ac:dyDescent="0.25">
      <c r="D481" s="1" t="s">
        <v>162</v>
      </c>
      <c r="E481" s="1" t="s">
        <v>163</v>
      </c>
      <c r="G481" s="6">
        <v>1218</v>
      </c>
      <c r="H481" s="6">
        <v>439</v>
      </c>
      <c r="I481" s="6">
        <v>103</v>
      </c>
      <c r="J481" s="6">
        <v>0</v>
      </c>
      <c r="K481" s="6">
        <v>334</v>
      </c>
      <c r="L481" s="6">
        <v>2</v>
      </c>
      <c r="M481" s="6">
        <v>0</v>
      </c>
      <c r="N481" s="6">
        <v>10</v>
      </c>
      <c r="O481" s="6">
        <v>8</v>
      </c>
      <c r="P481" s="6">
        <v>2</v>
      </c>
      <c r="Q481" s="6">
        <v>3</v>
      </c>
      <c r="R481" s="6">
        <v>766</v>
      </c>
      <c r="S481" s="6">
        <v>696</v>
      </c>
      <c r="T481" s="6">
        <v>70</v>
      </c>
      <c r="U481" s="6">
        <v>0</v>
      </c>
      <c r="V481" s="6">
        <v>0</v>
      </c>
      <c r="W481" s="6"/>
      <c r="X481" s="6">
        <v>150</v>
      </c>
      <c r="Y481" s="6">
        <v>216.53051312999997</v>
      </c>
      <c r="AC481" s="47"/>
      <c r="AD481" s="47"/>
    </row>
    <row r="482" spans="2:30" x14ac:dyDescent="0.25">
      <c r="D482" s="1" t="s">
        <v>164</v>
      </c>
      <c r="E482" s="1" t="s">
        <v>165</v>
      </c>
      <c r="G482" s="6">
        <v>2127</v>
      </c>
      <c r="H482" s="6">
        <v>382</v>
      </c>
      <c r="I482" s="6">
        <v>0</v>
      </c>
      <c r="J482" s="6">
        <v>0</v>
      </c>
      <c r="K482" s="6">
        <v>205</v>
      </c>
      <c r="L482" s="6">
        <v>5</v>
      </c>
      <c r="M482" s="6">
        <v>172</v>
      </c>
      <c r="N482" s="6">
        <v>608</v>
      </c>
      <c r="O482" s="6">
        <v>100</v>
      </c>
      <c r="P482" s="6">
        <v>508</v>
      </c>
      <c r="Q482" s="6">
        <v>18</v>
      </c>
      <c r="R482" s="6">
        <v>1119</v>
      </c>
      <c r="S482" s="6">
        <v>1094</v>
      </c>
      <c r="T482" s="6">
        <v>25</v>
      </c>
      <c r="U482" s="6">
        <v>0</v>
      </c>
      <c r="V482" s="6">
        <v>0</v>
      </c>
      <c r="W482" s="6"/>
      <c r="X482" s="6">
        <v>106</v>
      </c>
      <c r="Y482" s="6">
        <v>273.99520482999998</v>
      </c>
      <c r="AC482" s="47"/>
      <c r="AD482" s="47"/>
    </row>
    <row r="483" spans="2:30" x14ac:dyDescent="0.25">
      <c r="C483" s="10" t="s">
        <v>809</v>
      </c>
      <c r="D483" s="10"/>
      <c r="E483" s="10"/>
      <c r="F483" s="10"/>
      <c r="G483" s="12">
        <v>146241</v>
      </c>
      <c r="H483" s="12">
        <v>70342</v>
      </c>
      <c r="I483" s="12">
        <v>38839</v>
      </c>
      <c r="J483" s="12">
        <v>3789.4</v>
      </c>
      <c r="K483" s="12">
        <v>12741.500000000002</v>
      </c>
      <c r="L483" s="12">
        <v>3161.3</v>
      </c>
      <c r="M483" s="12">
        <v>11810.8</v>
      </c>
      <c r="N483" s="12">
        <v>19212</v>
      </c>
      <c r="O483" s="12">
        <v>14482.699999999999</v>
      </c>
      <c r="P483" s="12">
        <v>4729.2999999999993</v>
      </c>
      <c r="Q483" s="12">
        <v>13245</v>
      </c>
      <c r="R483" s="12">
        <v>43442</v>
      </c>
      <c r="S483" s="12">
        <v>41990.600000000006</v>
      </c>
      <c r="T483" s="12">
        <v>1060.7</v>
      </c>
      <c r="U483" s="12">
        <v>390.7</v>
      </c>
      <c r="V483" s="12">
        <v>58</v>
      </c>
      <c r="W483" s="12"/>
      <c r="X483" s="12">
        <v>20795</v>
      </c>
      <c r="Y483" s="12">
        <v>10902.30320866</v>
      </c>
      <c r="AC483" s="47"/>
      <c r="AD483" s="47"/>
    </row>
    <row r="484" spans="2:30" x14ac:dyDescent="0.25">
      <c r="C484" s="1" t="s">
        <v>810</v>
      </c>
      <c r="D484" s="1" t="s">
        <v>166</v>
      </c>
      <c r="E484" s="1" t="s">
        <v>167</v>
      </c>
      <c r="G484" s="6">
        <v>3750</v>
      </c>
      <c r="H484" s="6">
        <v>1693</v>
      </c>
      <c r="I484" s="209" t="s">
        <v>1027</v>
      </c>
      <c r="J484" s="209" t="s">
        <v>1027</v>
      </c>
      <c r="K484" s="209" t="s">
        <v>1027</v>
      </c>
      <c r="L484" s="209" t="s">
        <v>1027</v>
      </c>
      <c r="M484" s="209" t="s">
        <v>1027</v>
      </c>
      <c r="N484" s="6">
        <v>665</v>
      </c>
      <c r="O484" s="209" t="s">
        <v>1027</v>
      </c>
      <c r="P484" s="209" t="s">
        <v>1027</v>
      </c>
      <c r="Q484" s="6">
        <v>322</v>
      </c>
      <c r="R484" s="6">
        <v>1070</v>
      </c>
      <c r="S484" s="209" t="s">
        <v>1027</v>
      </c>
      <c r="T484" s="209" t="s">
        <v>1027</v>
      </c>
      <c r="U484" s="209" t="s">
        <v>1027</v>
      </c>
      <c r="V484" s="6"/>
      <c r="W484" s="6"/>
      <c r="X484" s="6">
        <v>396</v>
      </c>
      <c r="Y484" s="6">
        <v>345.28696704000004</v>
      </c>
      <c r="AC484" s="47"/>
      <c r="AD484" s="47"/>
    </row>
    <row r="485" spans="2:30" x14ac:dyDescent="0.25">
      <c r="D485" s="1" t="s">
        <v>168</v>
      </c>
      <c r="E485" s="1" t="s">
        <v>169</v>
      </c>
      <c r="G485" s="6">
        <v>741</v>
      </c>
      <c r="H485" s="6">
        <v>151</v>
      </c>
      <c r="I485" s="209" t="s">
        <v>1027</v>
      </c>
      <c r="J485" s="209" t="s">
        <v>1027</v>
      </c>
      <c r="K485" s="209" t="s">
        <v>1027</v>
      </c>
      <c r="L485" s="209" t="s">
        <v>1027</v>
      </c>
      <c r="M485" s="209" t="s">
        <v>1027</v>
      </c>
      <c r="N485" s="6">
        <v>13</v>
      </c>
      <c r="O485" s="209" t="s">
        <v>1027</v>
      </c>
      <c r="P485" s="209" t="s">
        <v>1027</v>
      </c>
      <c r="Q485" s="6">
        <v>79</v>
      </c>
      <c r="R485" s="6">
        <v>498</v>
      </c>
      <c r="S485" s="209" t="s">
        <v>1027</v>
      </c>
      <c r="T485" s="209" t="s">
        <v>1027</v>
      </c>
      <c r="U485" s="209" t="s">
        <v>1027</v>
      </c>
      <c r="V485" s="6"/>
      <c r="W485" s="6"/>
      <c r="X485" s="6">
        <v>43</v>
      </c>
      <c r="Y485" s="6">
        <v>145.52813491999999</v>
      </c>
      <c r="AC485" s="47"/>
      <c r="AD485" s="47"/>
    </row>
    <row r="486" spans="2:30" x14ac:dyDescent="0.25">
      <c r="D486" s="1" t="s">
        <v>170</v>
      </c>
      <c r="E486" s="1" t="s">
        <v>171</v>
      </c>
      <c r="G486" s="6">
        <v>2487</v>
      </c>
      <c r="H486" s="6">
        <v>507</v>
      </c>
      <c r="I486" s="209" t="s">
        <v>1027</v>
      </c>
      <c r="J486" s="209" t="s">
        <v>1027</v>
      </c>
      <c r="K486" s="209" t="s">
        <v>1027</v>
      </c>
      <c r="L486" s="209" t="s">
        <v>1027</v>
      </c>
      <c r="M486" s="209" t="s">
        <v>1027</v>
      </c>
      <c r="N486" s="6">
        <v>453</v>
      </c>
      <c r="O486" s="209" t="s">
        <v>1027</v>
      </c>
      <c r="P486" s="209" t="s">
        <v>1027</v>
      </c>
      <c r="Q486" s="6">
        <v>1006</v>
      </c>
      <c r="R486" s="6">
        <v>521</v>
      </c>
      <c r="S486" s="209" t="s">
        <v>1027</v>
      </c>
      <c r="T486" s="209" t="s">
        <v>1027</v>
      </c>
      <c r="U486" s="209" t="s">
        <v>1027</v>
      </c>
      <c r="V486" s="6"/>
      <c r="W486" s="6"/>
      <c r="X486" s="6">
        <v>84</v>
      </c>
      <c r="Y486" s="6">
        <v>194.42731795</v>
      </c>
      <c r="AC486" s="47"/>
      <c r="AD486" s="47"/>
    </row>
    <row r="487" spans="2:30" x14ac:dyDescent="0.25">
      <c r="D487" s="1" t="s">
        <v>172</v>
      </c>
      <c r="E487" s="1" t="s">
        <v>173</v>
      </c>
      <c r="G487" s="6">
        <v>5143</v>
      </c>
      <c r="H487" s="6">
        <v>3336</v>
      </c>
      <c r="I487" s="209" t="s">
        <v>1027</v>
      </c>
      <c r="J487" s="209" t="s">
        <v>1027</v>
      </c>
      <c r="K487" s="209" t="s">
        <v>1027</v>
      </c>
      <c r="L487" s="209" t="s">
        <v>1027</v>
      </c>
      <c r="M487" s="209" t="s">
        <v>1027</v>
      </c>
      <c r="N487" s="6">
        <v>96</v>
      </c>
      <c r="O487" s="209" t="s">
        <v>1027</v>
      </c>
      <c r="P487" s="209" t="s">
        <v>1027</v>
      </c>
      <c r="Q487" s="6">
        <v>539</v>
      </c>
      <c r="R487" s="6">
        <v>1172</v>
      </c>
      <c r="S487" s="209" t="s">
        <v>1027</v>
      </c>
      <c r="T487" s="209" t="s">
        <v>1027</v>
      </c>
      <c r="U487" s="209" t="s">
        <v>1027</v>
      </c>
      <c r="V487" s="6"/>
      <c r="W487" s="6"/>
      <c r="X487" s="6">
        <v>518</v>
      </c>
      <c r="Y487" s="6">
        <v>408.94170053000005</v>
      </c>
      <c r="AC487" s="47"/>
      <c r="AD487" s="47"/>
    </row>
    <row r="488" spans="2:30" x14ac:dyDescent="0.25">
      <c r="D488" s="1" t="s">
        <v>174</v>
      </c>
      <c r="E488" s="1" t="s">
        <v>175</v>
      </c>
      <c r="G488" s="6">
        <v>845</v>
      </c>
      <c r="H488" s="6">
        <v>469</v>
      </c>
      <c r="I488" s="209" t="s">
        <v>1027</v>
      </c>
      <c r="J488" s="209" t="s">
        <v>1027</v>
      </c>
      <c r="K488" s="209" t="s">
        <v>1027</v>
      </c>
      <c r="L488" s="209" t="s">
        <v>1027</v>
      </c>
      <c r="M488" s="209" t="s">
        <v>1027</v>
      </c>
      <c r="N488" s="6">
        <v>0</v>
      </c>
      <c r="O488" s="209" t="s">
        <v>1027</v>
      </c>
      <c r="P488" s="209" t="s">
        <v>1027</v>
      </c>
      <c r="Q488" s="6">
        <v>116</v>
      </c>
      <c r="R488" s="6">
        <v>260</v>
      </c>
      <c r="S488" s="209" t="s">
        <v>1027</v>
      </c>
      <c r="T488" s="209" t="s">
        <v>1027</v>
      </c>
      <c r="U488" s="209" t="s">
        <v>1027</v>
      </c>
      <c r="V488" s="6"/>
      <c r="W488" s="6"/>
      <c r="X488" s="6">
        <v>58</v>
      </c>
      <c r="Y488" s="6">
        <v>107.92576569999999</v>
      </c>
      <c r="AC488" s="47"/>
      <c r="AD488" s="47"/>
    </row>
    <row r="489" spans="2:30" x14ac:dyDescent="0.25">
      <c r="D489" s="1" t="s">
        <v>176</v>
      </c>
      <c r="E489" s="1" t="s">
        <v>177</v>
      </c>
      <c r="G489" s="6">
        <v>11064</v>
      </c>
      <c r="H489" s="6">
        <v>5138</v>
      </c>
      <c r="I489" s="209" t="s">
        <v>1027</v>
      </c>
      <c r="J489" s="209" t="s">
        <v>1027</v>
      </c>
      <c r="K489" s="209" t="s">
        <v>1027</v>
      </c>
      <c r="L489" s="209" t="s">
        <v>1027</v>
      </c>
      <c r="M489" s="209" t="s">
        <v>1027</v>
      </c>
      <c r="N489" s="6">
        <v>1497</v>
      </c>
      <c r="O489" s="209" t="s">
        <v>1027</v>
      </c>
      <c r="P489" s="209" t="s">
        <v>1027</v>
      </c>
      <c r="Q489" s="6">
        <v>974</v>
      </c>
      <c r="R489" s="6">
        <v>3455</v>
      </c>
      <c r="S489" s="209" t="s">
        <v>1027</v>
      </c>
      <c r="T489" s="209" t="s">
        <v>1027</v>
      </c>
      <c r="U489" s="209" t="s">
        <v>1027</v>
      </c>
      <c r="V489" s="6"/>
      <c r="W489" s="6"/>
      <c r="X489" s="6">
        <v>1107</v>
      </c>
      <c r="Y489" s="6">
        <v>779.68517085999997</v>
      </c>
      <c r="AC489" s="47"/>
      <c r="AD489" s="47"/>
    </row>
    <row r="490" spans="2:30" x14ac:dyDescent="0.25">
      <c r="D490" s="1" t="s">
        <v>178</v>
      </c>
      <c r="E490" s="1" t="s">
        <v>179</v>
      </c>
      <c r="G490" s="6">
        <v>694</v>
      </c>
      <c r="H490" s="6">
        <v>302</v>
      </c>
      <c r="I490" s="209" t="s">
        <v>1027</v>
      </c>
      <c r="J490" s="209" t="s">
        <v>1027</v>
      </c>
      <c r="K490" s="209" t="s">
        <v>1027</v>
      </c>
      <c r="L490" s="209" t="s">
        <v>1027</v>
      </c>
      <c r="M490" s="209" t="s">
        <v>1027</v>
      </c>
      <c r="N490" s="6">
        <v>101</v>
      </c>
      <c r="O490" s="209" t="s">
        <v>1027</v>
      </c>
      <c r="P490" s="209" t="s">
        <v>1027</v>
      </c>
      <c r="Q490" s="6">
        <v>291</v>
      </c>
      <c r="R490" s="6">
        <v>0</v>
      </c>
      <c r="S490" s="209" t="s">
        <v>1027</v>
      </c>
      <c r="T490" s="209" t="s">
        <v>1027</v>
      </c>
      <c r="U490" s="209" t="s">
        <v>1027</v>
      </c>
      <c r="V490" s="6"/>
      <c r="W490" s="6"/>
      <c r="X490" s="6">
        <v>94</v>
      </c>
      <c r="Y490" s="6">
        <v>138.15268343</v>
      </c>
      <c r="AC490" s="47"/>
      <c r="AD490" s="47"/>
    </row>
    <row r="491" spans="2:30" x14ac:dyDescent="0.25">
      <c r="D491" s="1" t="s">
        <v>180</v>
      </c>
      <c r="E491" s="1" t="s">
        <v>181</v>
      </c>
      <c r="G491" s="6">
        <v>1539</v>
      </c>
      <c r="H491" s="6">
        <v>551</v>
      </c>
      <c r="I491" s="209" t="s">
        <v>1027</v>
      </c>
      <c r="J491" s="209" t="s">
        <v>1027</v>
      </c>
      <c r="K491" s="209" t="s">
        <v>1027</v>
      </c>
      <c r="L491" s="209" t="s">
        <v>1027</v>
      </c>
      <c r="M491" s="209" t="s">
        <v>1027</v>
      </c>
      <c r="N491" s="6">
        <v>253</v>
      </c>
      <c r="O491" s="209" t="s">
        <v>1027</v>
      </c>
      <c r="P491" s="209" t="s">
        <v>1027</v>
      </c>
      <c r="Q491" s="6">
        <v>116</v>
      </c>
      <c r="R491" s="6">
        <v>619</v>
      </c>
      <c r="S491" s="209" t="s">
        <v>1027</v>
      </c>
      <c r="T491" s="209" t="s">
        <v>1027</v>
      </c>
      <c r="U491" s="209" t="s">
        <v>1027</v>
      </c>
      <c r="V491" s="6"/>
      <c r="W491" s="6"/>
      <c r="X491" s="6">
        <v>179</v>
      </c>
      <c r="Y491" s="6">
        <v>192.40382713</v>
      </c>
      <c r="AC491" s="47"/>
      <c r="AD491" s="47"/>
    </row>
    <row r="492" spans="2:30" x14ac:dyDescent="0.25">
      <c r="D492" s="1" t="s">
        <v>182</v>
      </c>
      <c r="E492" s="1" t="s">
        <v>183</v>
      </c>
      <c r="G492" s="6">
        <v>1374</v>
      </c>
      <c r="H492" s="6">
        <v>385</v>
      </c>
      <c r="I492" s="209" t="s">
        <v>1027</v>
      </c>
      <c r="J492" s="209" t="s">
        <v>1027</v>
      </c>
      <c r="K492" s="209" t="s">
        <v>1027</v>
      </c>
      <c r="L492" s="209" t="s">
        <v>1027</v>
      </c>
      <c r="M492" s="209" t="s">
        <v>1027</v>
      </c>
      <c r="N492" s="6">
        <v>427</v>
      </c>
      <c r="O492" s="209" t="s">
        <v>1027</v>
      </c>
      <c r="P492" s="209" t="s">
        <v>1027</v>
      </c>
      <c r="Q492" s="6">
        <v>66</v>
      </c>
      <c r="R492" s="6">
        <v>496</v>
      </c>
      <c r="S492" s="209" t="s">
        <v>1027</v>
      </c>
      <c r="T492" s="209" t="s">
        <v>1027</v>
      </c>
      <c r="U492" s="209" t="s">
        <v>1027</v>
      </c>
      <c r="V492" s="6"/>
      <c r="W492" s="6"/>
      <c r="X492" s="6">
        <v>247</v>
      </c>
      <c r="Y492" s="6">
        <v>167.36000883</v>
      </c>
      <c r="AC492" s="47"/>
      <c r="AD492" s="47"/>
    </row>
    <row r="493" spans="2:30" x14ac:dyDescent="0.25">
      <c r="D493" s="1" t="s">
        <v>184</v>
      </c>
      <c r="E493" s="1" t="s">
        <v>185</v>
      </c>
      <c r="G493" s="6">
        <v>4297</v>
      </c>
      <c r="H493" s="6">
        <v>2694</v>
      </c>
      <c r="I493" s="209" t="s">
        <v>1027</v>
      </c>
      <c r="J493" s="209" t="s">
        <v>1027</v>
      </c>
      <c r="K493" s="209" t="s">
        <v>1027</v>
      </c>
      <c r="L493" s="209" t="s">
        <v>1027</v>
      </c>
      <c r="M493" s="209" t="s">
        <v>1027</v>
      </c>
      <c r="N493" s="6">
        <v>398</v>
      </c>
      <c r="O493" s="209" t="s">
        <v>1027</v>
      </c>
      <c r="P493" s="209" t="s">
        <v>1027</v>
      </c>
      <c r="Q493" s="6">
        <v>71</v>
      </c>
      <c r="R493" s="6">
        <v>1134</v>
      </c>
      <c r="S493" s="209" t="s">
        <v>1027</v>
      </c>
      <c r="T493" s="209" t="s">
        <v>1027</v>
      </c>
      <c r="U493" s="209" t="s">
        <v>1027</v>
      </c>
      <c r="V493" s="6"/>
      <c r="W493" s="6"/>
      <c r="X493" s="6">
        <v>673</v>
      </c>
      <c r="Y493" s="6">
        <v>290.80215183000001</v>
      </c>
      <c r="AC493" s="47"/>
      <c r="AD493" s="47"/>
    </row>
    <row r="494" spans="2:30" x14ac:dyDescent="0.25">
      <c r="C494" s="10" t="s">
        <v>811</v>
      </c>
      <c r="D494" s="10"/>
      <c r="E494" s="10"/>
      <c r="F494" s="10"/>
      <c r="G494" s="12">
        <v>31934</v>
      </c>
      <c r="H494" s="12">
        <v>15226</v>
      </c>
      <c r="I494" s="12">
        <v>8262.1</v>
      </c>
      <c r="J494" s="12">
        <v>988.40000000000009</v>
      </c>
      <c r="K494" s="12">
        <v>3298.2</v>
      </c>
      <c r="L494" s="12">
        <v>184.2</v>
      </c>
      <c r="M494" s="12">
        <v>2493.1</v>
      </c>
      <c r="N494" s="12">
        <v>3903</v>
      </c>
      <c r="O494" s="12">
        <v>2839.2</v>
      </c>
      <c r="P494" s="12">
        <v>1063.8</v>
      </c>
      <c r="Q494" s="12">
        <v>3580</v>
      </c>
      <c r="R494" s="12">
        <v>9225</v>
      </c>
      <c r="S494" s="12">
        <v>8718.4000000000015</v>
      </c>
      <c r="T494" s="12">
        <v>353.6</v>
      </c>
      <c r="U494" s="12">
        <v>152.99999999999997</v>
      </c>
      <c r="V494" s="12"/>
      <c r="W494" s="12"/>
      <c r="X494" s="12">
        <v>3399</v>
      </c>
      <c r="Y494" s="12">
        <v>2770.5137282199998</v>
      </c>
      <c r="AC494" s="47"/>
      <c r="AD494" s="47"/>
    </row>
    <row r="495" spans="2:30" x14ac:dyDescent="0.25">
      <c r="B495" s="7" t="s">
        <v>727</v>
      </c>
      <c r="C495" s="7"/>
      <c r="D495" s="7"/>
      <c r="E495" s="7"/>
      <c r="F495" s="7"/>
      <c r="G495" s="9">
        <v>178175</v>
      </c>
      <c r="H495" s="9">
        <v>85568</v>
      </c>
      <c r="I495" s="9">
        <v>47101.099999999991</v>
      </c>
      <c r="J495" s="9">
        <v>4777.7999999999993</v>
      </c>
      <c r="K495" s="9">
        <v>16039.7</v>
      </c>
      <c r="L495" s="9">
        <v>3345.5000000000005</v>
      </c>
      <c r="M495" s="9">
        <v>14303.900000000001</v>
      </c>
      <c r="N495" s="9">
        <v>23115</v>
      </c>
      <c r="O495" s="9">
        <v>17321.900000000001</v>
      </c>
      <c r="P495" s="9">
        <v>5793.1</v>
      </c>
      <c r="Q495" s="9">
        <v>16825</v>
      </c>
      <c r="R495" s="9">
        <v>52667</v>
      </c>
      <c r="S495" s="9">
        <v>50709.000000000007</v>
      </c>
      <c r="T495" s="9">
        <v>1414.3000000000002</v>
      </c>
      <c r="U495" s="9">
        <v>543.69999999999993</v>
      </c>
      <c r="V495" s="9">
        <v>58</v>
      </c>
      <c r="W495" s="9"/>
      <c r="X495" s="9">
        <v>24194</v>
      </c>
      <c r="Y495" s="9">
        <v>13672.816936880001</v>
      </c>
      <c r="AC495" s="47"/>
      <c r="AD495" s="47"/>
    </row>
    <row r="496" spans="2:30" x14ac:dyDescent="0.25">
      <c r="B496" s="1" t="s">
        <v>186</v>
      </c>
      <c r="C496" s="1" t="s">
        <v>808</v>
      </c>
      <c r="D496" s="1" t="s">
        <v>187</v>
      </c>
      <c r="E496" s="1" t="s">
        <v>186</v>
      </c>
      <c r="G496" s="6">
        <v>44598</v>
      </c>
      <c r="H496" s="6">
        <v>23592</v>
      </c>
      <c r="I496" s="6">
        <v>12124</v>
      </c>
      <c r="J496" s="6">
        <v>1394</v>
      </c>
      <c r="K496" s="6">
        <v>6696</v>
      </c>
      <c r="L496" s="6">
        <v>598</v>
      </c>
      <c r="M496" s="6">
        <v>2780</v>
      </c>
      <c r="N496" s="6">
        <v>19727</v>
      </c>
      <c r="O496" s="6">
        <v>7689</v>
      </c>
      <c r="P496" s="6">
        <v>12038</v>
      </c>
      <c r="Q496" s="6">
        <v>1262</v>
      </c>
      <c r="R496" s="6">
        <v>17</v>
      </c>
      <c r="S496" s="6">
        <v>0</v>
      </c>
      <c r="T496" s="6">
        <v>0</v>
      </c>
      <c r="U496" s="6">
        <v>17</v>
      </c>
      <c r="V496" s="6">
        <v>1099</v>
      </c>
      <c r="W496" s="6"/>
      <c r="X496" s="6">
        <v>7407</v>
      </c>
      <c r="Y496" s="6">
        <v>2040.5898340700001</v>
      </c>
      <c r="AC496" s="47"/>
      <c r="AD496" s="47"/>
    </row>
    <row r="497" spans="2:30" x14ac:dyDescent="0.25">
      <c r="D497" s="1" t="s">
        <v>188</v>
      </c>
      <c r="E497" s="1" t="s">
        <v>189</v>
      </c>
      <c r="G497" s="6">
        <v>2872</v>
      </c>
      <c r="H497" s="6">
        <v>1874</v>
      </c>
      <c r="I497" s="6">
        <v>1168.0999999999999</v>
      </c>
      <c r="J497" s="6">
        <v>54.8</v>
      </c>
      <c r="K497" s="6">
        <v>528.1</v>
      </c>
      <c r="L497" s="6">
        <v>7.9</v>
      </c>
      <c r="M497" s="6">
        <v>115.2</v>
      </c>
      <c r="N497" s="6">
        <v>134</v>
      </c>
      <c r="O497" s="6">
        <v>132.9</v>
      </c>
      <c r="P497" s="6">
        <v>1.1000000000000001</v>
      </c>
      <c r="Q497" s="6">
        <v>24</v>
      </c>
      <c r="R497" s="6">
        <v>840</v>
      </c>
      <c r="S497" s="6">
        <v>818.7</v>
      </c>
      <c r="T497" s="6">
        <v>21.3</v>
      </c>
      <c r="U497" s="6">
        <v>0</v>
      </c>
      <c r="V497" s="6">
        <v>0</v>
      </c>
      <c r="W497" s="6"/>
      <c r="X497" s="6">
        <v>527</v>
      </c>
      <c r="Y497" s="6">
        <v>214.13907528999999</v>
      </c>
      <c r="AC497" s="47"/>
      <c r="AD497" s="47"/>
    </row>
    <row r="498" spans="2:30" x14ac:dyDescent="0.25">
      <c r="D498" s="1" t="s">
        <v>190</v>
      </c>
      <c r="E498" s="1" t="s">
        <v>191</v>
      </c>
      <c r="G498" s="6">
        <v>3684</v>
      </c>
      <c r="H498" s="6">
        <v>2628</v>
      </c>
      <c r="I498" s="6">
        <v>2579</v>
      </c>
      <c r="J498" s="6">
        <v>0</v>
      </c>
      <c r="K498" s="6">
        <v>0</v>
      </c>
      <c r="L498" s="6">
        <v>24</v>
      </c>
      <c r="M498" s="6">
        <v>25</v>
      </c>
      <c r="N498" s="6">
        <v>369</v>
      </c>
      <c r="O498" s="6">
        <v>369</v>
      </c>
      <c r="P498" s="6">
        <v>0</v>
      </c>
      <c r="Q498" s="6">
        <v>0</v>
      </c>
      <c r="R498" s="6">
        <v>687</v>
      </c>
      <c r="S498" s="6">
        <v>668</v>
      </c>
      <c r="T498" s="6">
        <v>19</v>
      </c>
      <c r="U498" s="6">
        <v>0</v>
      </c>
      <c r="V498" s="6">
        <v>0</v>
      </c>
      <c r="W498" s="6"/>
      <c r="X498" s="6">
        <v>416</v>
      </c>
      <c r="Y498" s="6">
        <v>190.02347794000002</v>
      </c>
      <c r="AC498" s="47"/>
      <c r="AD498" s="47"/>
    </row>
    <row r="499" spans="2:30" x14ac:dyDescent="0.25">
      <c r="D499" s="1" t="s">
        <v>192</v>
      </c>
      <c r="E499" s="1" t="s">
        <v>193</v>
      </c>
      <c r="G499" s="6">
        <v>308</v>
      </c>
      <c r="H499" s="6">
        <v>21</v>
      </c>
      <c r="I499" s="6">
        <v>0</v>
      </c>
      <c r="J499" s="6">
        <v>0</v>
      </c>
      <c r="K499" s="6">
        <v>21</v>
      </c>
      <c r="L499" s="6">
        <v>0</v>
      </c>
      <c r="M499" s="6">
        <v>0</v>
      </c>
      <c r="N499" s="6">
        <v>10</v>
      </c>
      <c r="O499" s="6">
        <v>10</v>
      </c>
      <c r="P499" s="6">
        <v>0</v>
      </c>
      <c r="Q499" s="6">
        <v>0</v>
      </c>
      <c r="R499" s="6">
        <v>277</v>
      </c>
      <c r="S499" s="6">
        <v>270</v>
      </c>
      <c r="T499" s="6">
        <v>7</v>
      </c>
      <c r="U499" s="6">
        <v>0</v>
      </c>
      <c r="V499" s="6">
        <v>0</v>
      </c>
      <c r="W499" s="6"/>
      <c r="X499" s="6">
        <v>0</v>
      </c>
      <c r="Y499" s="6">
        <v>77.019929279999999</v>
      </c>
      <c r="AC499" s="47"/>
      <c r="AD499" s="47"/>
    </row>
    <row r="500" spans="2:30" x14ac:dyDescent="0.25">
      <c r="D500" s="1" t="s">
        <v>194</v>
      </c>
      <c r="E500" s="1" t="s">
        <v>195</v>
      </c>
      <c r="G500" s="6">
        <v>4498</v>
      </c>
      <c r="H500" s="6">
        <v>3167</v>
      </c>
      <c r="I500" s="6">
        <v>1078</v>
      </c>
      <c r="J500" s="6">
        <v>23</v>
      </c>
      <c r="K500" s="6">
        <v>52</v>
      </c>
      <c r="L500" s="6">
        <v>1006</v>
      </c>
      <c r="M500" s="6">
        <v>1008</v>
      </c>
      <c r="N500" s="6">
        <v>170</v>
      </c>
      <c r="O500" s="6">
        <v>168</v>
      </c>
      <c r="P500" s="6">
        <v>2</v>
      </c>
      <c r="Q500" s="6">
        <v>351</v>
      </c>
      <c r="R500" s="6">
        <v>810</v>
      </c>
      <c r="S500" s="6">
        <v>771</v>
      </c>
      <c r="T500" s="6">
        <v>31</v>
      </c>
      <c r="U500" s="6">
        <v>8</v>
      </c>
      <c r="V500" s="6">
        <v>0</v>
      </c>
      <c r="W500" s="6"/>
      <c r="X500" s="6">
        <v>363</v>
      </c>
      <c r="Y500" s="6">
        <v>266.99501028999998</v>
      </c>
      <c r="AC500" s="47"/>
      <c r="AD500" s="47"/>
    </row>
    <row r="501" spans="2:30" x14ac:dyDescent="0.25">
      <c r="D501" s="1" t="s">
        <v>196</v>
      </c>
      <c r="E501" s="1" t="s">
        <v>197</v>
      </c>
      <c r="G501" s="6">
        <v>2456</v>
      </c>
      <c r="H501" s="6">
        <v>470</v>
      </c>
      <c r="I501" s="6">
        <v>126</v>
      </c>
      <c r="J501" s="6">
        <v>32</v>
      </c>
      <c r="K501" s="6">
        <v>294</v>
      </c>
      <c r="L501" s="6">
        <v>0</v>
      </c>
      <c r="M501" s="6">
        <v>18</v>
      </c>
      <c r="N501" s="6">
        <v>9</v>
      </c>
      <c r="O501" s="6">
        <v>9</v>
      </c>
      <c r="P501" s="6">
        <v>0</v>
      </c>
      <c r="Q501" s="6">
        <v>805</v>
      </c>
      <c r="R501" s="6">
        <v>1172</v>
      </c>
      <c r="S501" s="6">
        <v>1141</v>
      </c>
      <c r="T501" s="6">
        <v>31</v>
      </c>
      <c r="U501" s="6">
        <v>0</v>
      </c>
      <c r="V501" s="6">
        <v>0</v>
      </c>
      <c r="W501" s="6"/>
      <c r="X501" s="6">
        <v>526</v>
      </c>
      <c r="Y501" s="6">
        <v>261.73360825999998</v>
      </c>
      <c r="AC501" s="47"/>
      <c r="AD501" s="47"/>
    </row>
    <row r="502" spans="2:30" x14ac:dyDescent="0.25">
      <c r="D502" s="1" t="s">
        <v>198</v>
      </c>
      <c r="E502" s="1" t="s">
        <v>199</v>
      </c>
      <c r="G502" s="6">
        <v>2870</v>
      </c>
      <c r="H502" s="6">
        <v>920</v>
      </c>
      <c r="I502" s="6">
        <v>113</v>
      </c>
      <c r="J502" s="6">
        <v>280</v>
      </c>
      <c r="K502" s="6">
        <v>482</v>
      </c>
      <c r="L502" s="6">
        <v>14</v>
      </c>
      <c r="M502" s="6">
        <v>31</v>
      </c>
      <c r="N502" s="6">
        <v>270</v>
      </c>
      <c r="O502" s="6">
        <v>270</v>
      </c>
      <c r="P502" s="6">
        <v>0</v>
      </c>
      <c r="Q502" s="6">
        <v>395</v>
      </c>
      <c r="R502" s="6">
        <v>1285</v>
      </c>
      <c r="S502" s="6">
        <v>1234</v>
      </c>
      <c r="T502" s="6">
        <v>30</v>
      </c>
      <c r="U502" s="6">
        <v>21</v>
      </c>
      <c r="V502" s="6">
        <v>0</v>
      </c>
      <c r="W502" s="6"/>
      <c r="X502" s="6">
        <v>359</v>
      </c>
      <c r="Y502" s="6">
        <v>354.75722967999997</v>
      </c>
      <c r="AC502" s="47"/>
      <c r="AD502" s="47"/>
    </row>
    <row r="503" spans="2:30" x14ac:dyDescent="0.25">
      <c r="D503" s="1" t="s">
        <v>200</v>
      </c>
      <c r="E503" s="1" t="s">
        <v>201</v>
      </c>
      <c r="G503" s="6">
        <v>3340</v>
      </c>
      <c r="H503" s="6">
        <v>1913</v>
      </c>
      <c r="I503" s="6">
        <v>895</v>
      </c>
      <c r="J503" s="6">
        <v>85</v>
      </c>
      <c r="K503" s="6">
        <v>578</v>
      </c>
      <c r="L503" s="6">
        <v>0</v>
      </c>
      <c r="M503" s="6">
        <v>355</v>
      </c>
      <c r="N503" s="6">
        <v>255</v>
      </c>
      <c r="O503" s="6">
        <v>255</v>
      </c>
      <c r="P503" s="6">
        <v>0</v>
      </c>
      <c r="Q503" s="6">
        <v>199</v>
      </c>
      <c r="R503" s="6">
        <v>973</v>
      </c>
      <c r="S503" s="6">
        <v>932</v>
      </c>
      <c r="T503" s="6">
        <v>29</v>
      </c>
      <c r="U503" s="6">
        <v>12</v>
      </c>
      <c r="V503" s="6">
        <v>0</v>
      </c>
      <c r="W503" s="6"/>
      <c r="X503" s="6">
        <v>0</v>
      </c>
      <c r="Y503" s="6">
        <v>297.15899999999999</v>
      </c>
      <c r="AC503" s="47"/>
      <c r="AD503" s="47"/>
    </row>
    <row r="504" spans="2:30" x14ac:dyDescent="0.25">
      <c r="C504" s="10" t="s">
        <v>809</v>
      </c>
      <c r="D504" s="10"/>
      <c r="E504" s="10"/>
      <c r="F504" s="10"/>
      <c r="G504" s="12">
        <v>64626</v>
      </c>
      <c r="H504" s="12">
        <v>34585</v>
      </c>
      <c r="I504" s="12">
        <v>18083.099999999999</v>
      </c>
      <c r="J504" s="12">
        <v>1868.8</v>
      </c>
      <c r="K504" s="12">
        <v>8651.1</v>
      </c>
      <c r="L504" s="12">
        <v>1649.9</v>
      </c>
      <c r="M504" s="12">
        <v>4332.2</v>
      </c>
      <c r="N504" s="12">
        <v>20944</v>
      </c>
      <c r="O504" s="12">
        <v>8902.9</v>
      </c>
      <c r="P504" s="12">
        <v>12041.1</v>
      </c>
      <c r="Q504" s="12">
        <v>3036</v>
      </c>
      <c r="R504" s="12">
        <v>6061</v>
      </c>
      <c r="S504" s="12">
        <v>5834.7</v>
      </c>
      <c r="T504" s="12">
        <v>168.3</v>
      </c>
      <c r="U504" s="12">
        <v>58</v>
      </c>
      <c r="V504" s="12">
        <v>1099</v>
      </c>
      <c r="W504" s="12"/>
      <c r="X504" s="12">
        <v>9598</v>
      </c>
      <c r="Y504" s="12">
        <v>3702.4171648100005</v>
      </c>
      <c r="AC504" s="47"/>
      <c r="AD504" s="47"/>
    </row>
    <row r="505" spans="2:30" x14ac:dyDescent="0.25">
      <c r="C505" s="1" t="s">
        <v>810</v>
      </c>
      <c r="D505" s="1" t="s">
        <v>202</v>
      </c>
      <c r="E505" s="1" t="s">
        <v>203</v>
      </c>
      <c r="G505" s="6">
        <v>1885</v>
      </c>
      <c r="H505" s="6">
        <v>463</v>
      </c>
      <c r="I505" s="209" t="s">
        <v>1027</v>
      </c>
      <c r="J505" s="209" t="s">
        <v>1027</v>
      </c>
      <c r="K505" s="209" t="s">
        <v>1027</v>
      </c>
      <c r="L505" s="209" t="s">
        <v>1027</v>
      </c>
      <c r="M505" s="209" t="s">
        <v>1027</v>
      </c>
      <c r="N505" s="6">
        <v>263</v>
      </c>
      <c r="O505" s="209" t="s">
        <v>1027</v>
      </c>
      <c r="P505" s="209" t="s">
        <v>1027</v>
      </c>
      <c r="Q505" s="6">
        <v>398</v>
      </c>
      <c r="R505" s="6">
        <v>761</v>
      </c>
      <c r="S505" s="6">
        <v>725.8</v>
      </c>
      <c r="T505" s="6">
        <v>25.1</v>
      </c>
      <c r="U505" s="6">
        <v>10.199999999999999</v>
      </c>
      <c r="V505" s="6"/>
      <c r="W505" s="6"/>
      <c r="X505" s="6">
        <v>277</v>
      </c>
      <c r="Y505" s="6">
        <v>149.24330395000001</v>
      </c>
      <c r="AC505" s="47"/>
      <c r="AD505" s="47"/>
    </row>
    <row r="506" spans="2:30" x14ac:dyDescent="0.25">
      <c r="D506" s="1" t="s">
        <v>204</v>
      </c>
      <c r="E506" s="1" t="s">
        <v>205</v>
      </c>
      <c r="G506" s="6">
        <v>5317</v>
      </c>
      <c r="H506" s="6">
        <v>3117</v>
      </c>
      <c r="I506" s="209" t="s">
        <v>1027</v>
      </c>
      <c r="J506" s="209" t="s">
        <v>1027</v>
      </c>
      <c r="K506" s="209" t="s">
        <v>1027</v>
      </c>
      <c r="L506" s="209" t="s">
        <v>1027</v>
      </c>
      <c r="M506" s="209" t="s">
        <v>1027</v>
      </c>
      <c r="N506" s="6">
        <v>90</v>
      </c>
      <c r="O506" s="209" t="s">
        <v>1027</v>
      </c>
      <c r="P506" s="209" t="s">
        <v>1027</v>
      </c>
      <c r="Q506" s="6">
        <v>282</v>
      </c>
      <c r="R506" s="6">
        <v>1828</v>
      </c>
      <c r="S506" s="6">
        <v>1694.9</v>
      </c>
      <c r="T506" s="6">
        <v>62.1</v>
      </c>
      <c r="U506" s="6">
        <v>71</v>
      </c>
      <c r="V506" s="6"/>
      <c r="W506" s="6"/>
      <c r="X506" s="6">
        <v>551</v>
      </c>
      <c r="Y506" s="6">
        <v>374.61022780999997</v>
      </c>
      <c r="AC506" s="47"/>
      <c r="AD506" s="47"/>
    </row>
    <row r="507" spans="2:30" x14ac:dyDescent="0.25">
      <c r="C507" s="10" t="s">
        <v>811</v>
      </c>
      <c r="D507" s="10"/>
      <c r="E507" s="10"/>
      <c r="F507" s="10"/>
      <c r="G507" s="12">
        <v>7202</v>
      </c>
      <c r="H507" s="12">
        <v>3580</v>
      </c>
      <c r="I507" s="12">
        <v>2139.4</v>
      </c>
      <c r="J507" s="12">
        <v>213.20000000000002</v>
      </c>
      <c r="K507" s="12">
        <v>680.8</v>
      </c>
      <c r="L507" s="12">
        <v>35.599999999999994</v>
      </c>
      <c r="M507" s="12">
        <v>511</v>
      </c>
      <c r="N507" s="12">
        <v>353</v>
      </c>
      <c r="O507" s="12">
        <v>240.7</v>
      </c>
      <c r="P507" s="12">
        <v>112.30000000000001</v>
      </c>
      <c r="Q507" s="12">
        <v>680</v>
      </c>
      <c r="R507" s="12">
        <v>2589</v>
      </c>
      <c r="S507" s="12">
        <v>2420.6999999999998</v>
      </c>
      <c r="T507" s="12">
        <v>87.2</v>
      </c>
      <c r="U507" s="12">
        <v>81.2</v>
      </c>
      <c r="V507" s="12"/>
      <c r="W507" s="12"/>
      <c r="X507" s="12">
        <v>828</v>
      </c>
      <c r="Y507" s="12">
        <v>523.8535317599999</v>
      </c>
      <c r="AC507" s="47"/>
      <c r="AD507" s="47"/>
    </row>
    <row r="508" spans="2:30" x14ac:dyDescent="0.25">
      <c r="B508" s="7" t="s">
        <v>728</v>
      </c>
      <c r="C508" s="7"/>
      <c r="D508" s="7"/>
      <c r="E508" s="7"/>
      <c r="F508" s="7"/>
      <c r="G508" s="9">
        <v>71828</v>
      </c>
      <c r="H508" s="9">
        <v>38165</v>
      </c>
      <c r="I508" s="9">
        <v>20222.5</v>
      </c>
      <c r="J508" s="9">
        <v>2082</v>
      </c>
      <c r="K508" s="9">
        <v>9331.9</v>
      </c>
      <c r="L508" s="9">
        <v>1685.5000000000002</v>
      </c>
      <c r="M508" s="9">
        <v>4843.2</v>
      </c>
      <c r="N508" s="9">
        <v>21297</v>
      </c>
      <c r="O508" s="9">
        <v>9143.6</v>
      </c>
      <c r="P508" s="9">
        <v>12153.4</v>
      </c>
      <c r="Q508" s="9">
        <v>3716</v>
      </c>
      <c r="R508" s="9">
        <v>8650</v>
      </c>
      <c r="S508" s="9">
        <v>8255.4</v>
      </c>
      <c r="T508" s="9">
        <v>255.5</v>
      </c>
      <c r="U508" s="9">
        <v>139.19999999999999</v>
      </c>
      <c r="V508" s="9">
        <v>1099</v>
      </c>
      <c r="W508" s="9"/>
      <c r="X508" s="9">
        <v>10426</v>
      </c>
      <c r="Y508" s="9">
        <v>4226.2706965699999</v>
      </c>
      <c r="AC508" s="47"/>
      <c r="AD508" s="47"/>
    </row>
    <row r="509" spans="2:30" x14ac:dyDescent="0.25">
      <c r="B509" s="1" t="s">
        <v>206</v>
      </c>
      <c r="C509" s="1" t="s">
        <v>808</v>
      </c>
      <c r="D509" s="1" t="s">
        <v>207</v>
      </c>
      <c r="E509" s="1" t="s">
        <v>208</v>
      </c>
      <c r="G509" s="6">
        <v>2092</v>
      </c>
      <c r="H509" s="6">
        <v>820</v>
      </c>
      <c r="I509" s="6">
        <v>256</v>
      </c>
      <c r="J509" s="6">
        <v>22</v>
      </c>
      <c r="K509" s="6">
        <v>508</v>
      </c>
      <c r="L509" s="6">
        <v>0</v>
      </c>
      <c r="M509" s="6">
        <v>34</v>
      </c>
      <c r="N509" s="6">
        <v>0</v>
      </c>
      <c r="O509" s="6">
        <v>0</v>
      </c>
      <c r="P509" s="6">
        <v>0</v>
      </c>
      <c r="Q509" s="6">
        <v>153</v>
      </c>
      <c r="R509" s="6">
        <v>1119</v>
      </c>
      <c r="S509" s="6">
        <v>1038</v>
      </c>
      <c r="T509" s="6">
        <v>81</v>
      </c>
      <c r="U509" s="6">
        <v>0</v>
      </c>
      <c r="V509" s="6">
        <v>1</v>
      </c>
      <c r="W509" s="6"/>
      <c r="X509" s="6">
        <v>25</v>
      </c>
      <c r="Y509" s="6">
        <v>244.00621556999999</v>
      </c>
      <c r="AC509" s="47"/>
      <c r="AD509" s="47"/>
    </row>
    <row r="510" spans="2:30" x14ac:dyDescent="0.25">
      <c r="D510" s="1" t="s">
        <v>209</v>
      </c>
      <c r="E510" s="1" t="s">
        <v>210</v>
      </c>
      <c r="G510" s="6">
        <v>900</v>
      </c>
      <c r="H510" s="6">
        <v>530</v>
      </c>
      <c r="I510" s="6">
        <v>148</v>
      </c>
      <c r="J510" s="6">
        <v>18</v>
      </c>
      <c r="K510" s="6">
        <v>253</v>
      </c>
      <c r="L510" s="6">
        <v>0</v>
      </c>
      <c r="M510" s="6">
        <v>111</v>
      </c>
      <c r="N510" s="6">
        <v>0</v>
      </c>
      <c r="O510" s="6">
        <v>0</v>
      </c>
      <c r="P510" s="6">
        <v>0</v>
      </c>
      <c r="Q510" s="6">
        <v>45</v>
      </c>
      <c r="R510" s="6">
        <v>325</v>
      </c>
      <c r="S510" s="6">
        <v>292</v>
      </c>
      <c r="T510" s="6">
        <v>33</v>
      </c>
      <c r="U510" s="6">
        <v>0</v>
      </c>
      <c r="V510" s="6">
        <v>0</v>
      </c>
      <c r="W510" s="6"/>
      <c r="X510" s="6">
        <v>95</v>
      </c>
      <c r="Y510" s="6">
        <v>89.002869919999995</v>
      </c>
      <c r="AC510" s="47"/>
      <c r="AD510" s="47"/>
    </row>
    <row r="511" spans="2:30" x14ac:dyDescent="0.25">
      <c r="D511" s="1" t="s">
        <v>211</v>
      </c>
      <c r="E511" s="1" t="s">
        <v>212</v>
      </c>
      <c r="G511" s="6">
        <v>690</v>
      </c>
      <c r="H511" s="6">
        <v>307</v>
      </c>
      <c r="I511" s="6">
        <v>0</v>
      </c>
      <c r="J511" s="6">
        <v>153</v>
      </c>
      <c r="K511" s="6">
        <v>39</v>
      </c>
      <c r="L511" s="6">
        <v>0</v>
      </c>
      <c r="M511" s="6">
        <v>115</v>
      </c>
      <c r="N511" s="6">
        <v>0</v>
      </c>
      <c r="O511" s="6">
        <v>0</v>
      </c>
      <c r="P511" s="6">
        <v>0</v>
      </c>
      <c r="Q511" s="6">
        <v>90</v>
      </c>
      <c r="R511" s="6">
        <v>293</v>
      </c>
      <c r="S511" s="6">
        <v>230</v>
      </c>
      <c r="T511" s="6">
        <v>0</v>
      </c>
      <c r="U511" s="6">
        <v>63</v>
      </c>
      <c r="V511" s="6">
        <v>0</v>
      </c>
      <c r="W511" s="6"/>
      <c r="X511" s="6">
        <v>26</v>
      </c>
      <c r="Y511" s="6">
        <v>85.658987060000015</v>
      </c>
      <c r="AC511" s="47"/>
      <c r="AD511" s="47"/>
    </row>
    <row r="512" spans="2:30" x14ac:dyDescent="0.25">
      <c r="D512" s="1" t="s">
        <v>213</v>
      </c>
      <c r="E512" s="1" t="s">
        <v>214</v>
      </c>
      <c r="G512" s="6">
        <v>298</v>
      </c>
      <c r="H512" s="6">
        <v>69</v>
      </c>
      <c r="I512" s="6">
        <v>0</v>
      </c>
      <c r="J512" s="6">
        <v>0</v>
      </c>
      <c r="K512" s="6">
        <v>46</v>
      </c>
      <c r="L512" s="6">
        <v>0</v>
      </c>
      <c r="M512" s="6">
        <v>23</v>
      </c>
      <c r="N512" s="6">
        <v>0</v>
      </c>
      <c r="O512" s="6">
        <v>0</v>
      </c>
      <c r="P512" s="6">
        <v>0</v>
      </c>
      <c r="Q512" s="6">
        <v>1</v>
      </c>
      <c r="R512" s="6">
        <v>228</v>
      </c>
      <c r="S512" s="6">
        <v>220</v>
      </c>
      <c r="T512" s="6">
        <v>8</v>
      </c>
      <c r="U512" s="6">
        <v>0</v>
      </c>
      <c r="V512" s="6">
        <v>0</v>
      </c>
      <c r="W512" s="6"/>
      <c r="X512" s="6">
        <v>0</v>
      </c>
      <c r="Y512" s="6">
        <v>70.675814779999996</v>
      </c>
      <c r="AC512" s="47"/>
      <c r="AD512" s="47"/>
    </row>
    <row r="513" spans="4:30" x14ac:dyDescent="0.25">
      <c r="D513" s="1" t="s">
        <v>215</v>
      </c>
      <c r="E513" s="1" t="s">
        <v>216</v>
      </c>
      <c r="G513" s="6">
        <v>1532</v>
      </c>
      <c r="H513" s="6">
        <v>938</v>
      </c>
      <c r="I513" s="6">
        <v>70</v>
      </c>
      <c r="J513" s="6">
        <v>0</v>
      </c>
      <c r="K513" s="6">
        <v>217</v>
      </c>
      <c r="L513" s="6">
        <v>0</v>
      </c>
      <c r="M513" s="6">
        <v>651</v>
      </c>
      <c r="N513" s="6">
        <v>0</v>
      </c>
      <c r="O513" s="6">
        <v>0</v>
      </c>
      <c r="P513" s="6">
        <v>0</v>
      </c>
      <c r="Q513" s="6">
        <v>0</v>
      </c>
      <c r="R513" s="6">
        <v>594</v>
      </c>
      <c r="S513" s="6">
        <v>556</v>
      </c>
      <c r="T513" s="6">
        <v>0</v>
      </c>
      <c r="U513" s="6">
        <v>38</v>
      </c>
      <c r="V513" s="6">
        <v>0</v>
      </c>
      <c r="W513" s="6"/>
      <c r="X513" s="6">
        <v>1</v>
      </c>
      <c r="Y513" s="6">
        <v>184.44743733999999</v>
      </c>
      <c r="AC513" s="47"/>
      <c r="AD513" s="47"/>
    </row>
    <row r="514" spans="4:30" x14ac:dyDescent="0.25">
      <c r="D514" s="1" t="s">
        <v>217</v>
      </c>
      <c r="E514" s="1" t="s">
        <v>218</v>
      </c>
      <c r="G514" s="6">
        <v>6655</v>
      </c>
      <c r="H514" s="6">
        <v>5362</v>
      </c>
      <c r="I514" s="6">
        <v>4320.6000000000004</v>
      </c>
      <c r="J514" s="6">
        <v>7</v>
      </c>
      <c r="K514" s="6">
        <v>775.5</v>
      </c>
      <c r="L514" s="6">
        <v>0</v>
      </c>
      <c r="M514" s="6">
        <v>259</v>
      </c>
      <c r="N514" s="6">
        <v>0</v>
      </c>
      <c r="O514" s="6">
        <v>0</v>
      </c>
      <c r="P514" s="6">
        <v>0</v>
      </c>
      <c r="Q514" s="6">
        <v>153</v>
      </c>
      <c r="R514" s="6">
        <v>1140</v>
      </c>
      <c r="S514" s="6">
        <v>1136.5999999999999</v>
      </c>
      <c r="T514" s="6">
        <v>3.4</v>
      </c>
      <c r="U514" s="6">
        <v>0</v>
      </c>
      <c r="V514" s="6">
        <v>0</v>
      </c>
      <c r="W514" s="6"/>
      <c r="X514" s="6">
        <v>423</v>
      </c>
      <c r="Y514" s="6">
        <v>314.37791598000007</v>
      </c>
      <c r="AC514" s="47"/>
      <c r="AD514" s="47"/>
    </row>
    <row r="515" spans="4:30" x14ac:dyDescent="0.25">
      <c r="D515" s="1" t="s">
        <v>219</v>
      </c>
      <c r="E515" s="1" t="s">
        <v>220</v>
      </c>
      <c r="G515" s="6">
        <v>21688</v>
      </c>
      <c r="H515" s="6">
        <v>14155</v>
      </c>
      <c r="I515" s="6">
        <v>7507</v>
      </c>
      <c r="J515" s="6">
        <v>764</v>
      </c>
      <c r="K515" s="6">
        <v>3998</v>
      </c>
      <c r="L515" s="6">
        <v>384</v>
      </c>
      <c r="M515" s="6">
        <v>1502</v>
      </c>
      <c r="N515" s="6">
        <v>240</v>
      </c>
      <c r="O515" s="6">
        <v>240</v>
      </c>
      <c r="P515" s="6">
        <v>0</v>
      </c>
      <c r="Q515" s="6">
        <v>978</v>
      </c>
      <c r="R515" s="6">
        <v>6315</v>
      </c>
      <c r="S515" s="6">
        <v>5916</v>
      </c>
      <c r="T515" s="6">
        <v>399</v>
      </c>
      <c r="U515" s="6">
        <v>0</v>
      </c>
      <c r="V515" s="6">
        <v>0</v>
      </c>
      <c r="W515" s="6"/>
      <c r="X515" s="6">
        <v>3499</v>
      </c>
      <c r="Y515" s="6">
        <v>988.47899387999996</v>
      </c>
      <c r="AC515" s="47"/>
      <c r="AD515" s="47"/>
    </row>
    <row r="516" spans="4:30" x14ac:dyDescent="0.25">
      <c r="D516" s="1" t="s">
        <v>221</v>
      </c>
      <c r="E516" s="1" t="s">
        <v>222</v>
      </c>
      <c r="G516" s="6">
        <v>112</v>
      </c>
      <c r="H516" s="6">
        <v>63</v>
      </c>
      <c r="I516" s="6">
        <v>32</v>
      </c>
      <c r="J516" s="6">
        <v>2</v>
      </c>
      <c r="K516" s="6">
        <v>1</v>
      </c>
      <c r="L516" s="6">
        <v>0</v>
      </c>
      <c r="M516" s="6">
        <v>28</v>
      </c>
      <c r="N516" s="6">
        <v>0</v>
      </c>
      <c r="O516" s="6">
        <v>0</v>
      </c>
      <c r="P516" s="6">
        <v>0</v>
      </c>
      <c r="Q516" s="6">
        <v>22</v>
      </c>
      <c r="R516" s="6">
        <v>27</v>
      </c>
      <c r="S516" s="6">
        <v>18</v>
      </c>
      <c r="T516" s="6">
        <v>5</v>
      </c>
      <c r="U516" s="6">
        <v>4</v>
      </c>
      <c r="V516" s="6">
        <v>0</v>
      </c>
      <c r="W516" s="6"/>
      <c r="X516" s="6">
        <v>0</v>
      </c>
      <c r="Y516" s="6">
        <v>40.480036559999995</v>
      </c>
      <c r="AC516" s="47"/>
      <c r="AD516" s="47"/>
    </row>
    <row r="517" spans="4:30" x14ac:dyDescent="0.25">
      <c r="D517" s="1" t="s">
        <v>223</v>
      </c>
      <c r="E517" s="1" t="s">
        <v>224</v>
      </c>
      <c r="G517" s="6">
        <v>766</v>
      </c>
      <c r="H517" s="6">
        <v>255</v>
      </c>
      <c r="I517" s="6">
        <v>199</v>
      </c>
      <c r="J517" s="6">
        <v>0</v>
      </c>
      <c r="K517" s="6">
        <v>56</v>
      </c>
      <c r="L517" s="6">
        <v>0</v>
      </c>
      <c r="M517" s="6">
        <v>0</v>
      </c>
      <c r="N517" s="6">
        <v>0</v>
      </c>
      <c r="O517" s="6">
        <v>0</v>
      </c>
      <c r="P517" s="6">
        <v>0</v>
      </c>
      <c r="Q517" s="6">
        <v>215</v>
      </c>
      <c r="R517" s="6">
        <v>296</v>
      </c>
      <c r="S517" s="6">
        <v>288</v>
      </c>
      <c r="T517" s="6">
        <v>8</v>
      </c>
      <c r="U517" s="6">
        <v>0</v>
      </c>
      <c r="V517" s="6">
        <v>0</v>
      </c>
      <c r="W517" s="6"/>
      <c r="X517" s="6">
        <v>6</v>
      </c>
      <c r="Y517" s="6">
        <v>97.778370079999988</v>
      </c>
      <c r="AC517" s="47"/>
      <c r="AD517" s="47"/>
    </row>
    <row r="518" spans="4:30" x14ac:dyDescent="0.25">
      <c r="D518" s="1" t="s">
        <v>225</v>
      </c>
      <c r="E518" s="1" t="s">
        <v>226</v>
      </c>
      <c r="G518" s="6">
        <v>6564</v>
      </c>
      <c r="H518" s="6">
        <v>3408</v>
      </c>
      <c r="I518" s="6">
        <v>2769</v>
      </c>
      <c r="J518" s="6">
        <v>133</v>
      </c>
      <c r="K518" s="6">
        <v>279</v>
      </c>
      <c r="L518" s="6">
        <v>0</v>
      </c>
      <c r="M518" s="6">
        <v>227</v>
      </c>
      <c r="N518" s="6">
        <v>1029</v>
      </c>
      <c r="O518" s="6">
        <v>891</v>
      </c>
      <c r="P518" s="6">
        <v>138</v>
      </c>
      <c r="Q518" s="6">
        <v>294</v>
      </c>
      <c r="R518" s="6">
        <v>1833</v>
      </c>
      <c r="S518" s="6">
        <v>1803</v>
      </c>
      <c r="T518" s="6">
        <v>30</v>
      </c>
      <c r="U518" s="6">
        <v>0</v>
      </c>
      <c r="V518" s="6">
        <v>0</v>
      </c>
      <c r="W518" s="6"/>
      <c r="X518" s="6">
        <v>641</v>
      </c>
      <c r="Y518" s="6">
        <v>443.91770478000001</v>
      </c>
      <c r="AC518" s="47"/>
      <c r="AD518" s="47"/>
    </row>
    <row r="519" spans="4:30" x14ac:dyDescent="0.25">
      <c r="D519" s="1" t="s">
        <v>227</v>
      </c>
      <c r="E519" s="1" t="s">
        <v>228</v>
      </c>
      <c r="G519" s="6">
        <v>448</v>
      </c>
      <c r="H519" s="6">
        <v>308</v>
      </c>
      <c r="I519" s="6">
        <v>0</v>
      </c>
      <c r="J519" s="6">
        <v>0</v>
      </c>
      <c r="K519" s="6">
        <v>0</v>
      </c>
      <c r="L519" s="6">
        <v>0</v>
      </c>
      <c r="M519" s="6">
        <v>308</v>
      </c>
      <c r="N519" s="6">
        <v>0</v>
      </c>
      <c r="O519" s="6">
        <v>0</v>
      </c>
      <c r="P519" s="6">
        <v>0</v>
      </c>
      <c r="Q519" s="6">
        <v>1</v>
      </c>
      <c r="R519" s="6">
        <v>139</v>
      </c>
      <c r="S519" s="6">
        <v>139</v>
      </c>
      <c r="T519" s="6">
        <v>0</v>
      </c>
      <c r="U519" s="6">
        <v>0</v>
      </c>
      <c r="V519" s="6">
        <v>0</v>
      </c>
      <c r="W519" s="6"/>
      <c r="X519" s="6">
        <v>50</v>
      </c>
      <c r="Y519" s="6">
        <v>55.289431660000005</v>
      </c>
      <c r="AC519" s="47"/>
      <c r="AD519" s="47"/>
    </row>
    <row r="520" spans="4:30" x14ac:dyDescent="0.25">
      <c r="D520" s="1" t="s">
        <v>229</v>
      </c>
      <c r="E520" s="1" t="s">
        <v>230</v>
      </c>
      <c r="G520" s="6">
        <v>1153</v>
      </c>
      <c r="H520" s="6">
        <v>311</v>
      </c>
      <c r="I520" s="6">
        <v>111</v>
      </c>
      <c r="J520" s="6">
        <v>36.200000000000003</v>
      </c>
      <c r="K520" s="6">
        <v>125.8</v>
      </c>
      <c r="L520" s="6">
        <v>0</v>
      </c>
      <c r="M520" s="6">
        <v>38</v>
      </c>
      <c r="N520" s="6">
        <v>162</v>
      </c>
      <c r="O520" s="6">
        <v>162</v>
      </c>
      <c r="P520" s="6">
        <v>0</v>
      </c>
      <c r="Q520" s="6">
        <v>136</v>
      </c>
      <c r="R520" s="6">
        <v>544</v>
      </c>
      <c r="S520" s="6">
        <v>487</v>
      </c>
      <c r="T520" s="6">
        <v>33</v>
      </c>
      <c r="U520" s="6">
        <v>24</v>
      </c>
      <c r="V520" s="6">
        <v>0</v>
      </c>
      <c r="W520" s="6"/>
      <c r="X520" s="6">
        <v>43</v>
      </c>
      <c r="Y520" s="6">
        <v>150.87907117</v>
      </c>
      <c r="AC520" s="47"/>
      <c r="AD520" s="47"/>
    </row>
    <row r="521" spans="4:30" x14ac:dyDescent="0.25">
      <c r="D521" s="1" t="s">
        <v>231</v>
      </c>
      <c r="E521" s="1" t="s">
        <v>232</v>
      </c>
      <c r="G521" s="6">
        <v>867</v>
      </c>
      <c r="H521" s="6">
        <v>596</v>
      </c>
      <c r="I521" s="6">
        <v>330</v>
      </c>
      <c r="J521" s="6">
        <v>60</v>
      </c>
      <c r="K521" s="6">
        <v>60</v>
      </c>
      <c r="L521" s="6">
        <v>10</v>
      </c>
      <c r="M521" s="6">
        <v>136</v>
      </c>
      <c r="N521" s="6">
        <v>58</v>
      </c>
      <c r="O521" s="6">
        <v>53</v>
      </c>
      <c r="P521" s="6">
        <v>5</v>
      </c>
      <c r="Q521" s="6">
        <v>41</v>
      </c>
      <c r="R521" s="6">
        <v>172</v>
      </c>
      <c r="S521" s="6">
        <v>130</v>
      </c>
      <c r="T521" s="6">
        <v>0</v>
      </c>
      <c r="U521" s="6">
        <v>42</v>
      </c>
      <c r="V521" s="6">
        <v>0</v>
      </c>
      <c r="W521" s="6"/>
      <c r="X521" s="6">
        <v>197</v>
      </c>
      <c r="Y521" s="6">
        <v>59.03882179</v>
      </c>
      <c r="AC521" s="47"/>
      <c r="AD521" s="47"/>
    </row>
    <row r="522" spans="4:30" x14ac:dyDescent="0.25">
      <c r="D522" s="1" t="s">
        <v>233</v>
      </c>
      <c r="E522" s="1" t="s">
        <v>234</v>
      </c>
      <c r="G522" s="6">
        <v>12179</v>
      </c>
      <c r="H522" s="6">
        <v>7807</v>
      </c>
      <c r="I522" s="6">
        <v>6042</v>
      </c>
      <c r="J522" s="6">
        <v>0</v>
      </c>
      <c r="K522" s="6">
        <v>416</v>
      </c>
      <c r="L522" s="6">
        <v>76</v>
      </c>
      <c r="M522" s="6">
        <v>1273</v>
      </c>
      <c r="N522" s="6">
        <v>2117</v>
      </c>
      <c r="O522" s="6">
        <v>1230</v>
      </c>
      <c r="P522" s="6">
        <v>887</v>
      </c>
      <c r="Q522" s="6">
        <v>302</v>
      </c>
      <c r="R522" s="6">
        <v>1953</v>
      </c>
      <c r="S522" s="6">
        <v>1596</v>
      </c>
      <c r="T522" s="6">
        <v>357</v>
      </c>
      <c r="U522" s="6">
        <v>0</v>
      </c>
      <c r="V522" s="6">
        <v>0</v>
      </c>
      <c r="W522" s="6"/>
      <c r="X522" s="6">
        <v>435</v>
      </c>
      <c r="Y522" s="6">
        <v>754.88739382999995</v>
      </c>
      <c r="AC522" s="47"/>
      <c r="AD522" s="47"/>
    </row>
    <row r="523" spans="4:30" x14ac:dyDescent="0.25">
      <c r="D523" s="1" t="s">
        <v>235</v>
      </c>
      <c r="E523" s="1" t="s">
        <v>236</v>
      </c>
      <c r="G523" s="6">
        <v>572</v>
      </c>
      <c r="H523" s="6">
        <v>175</v>
      </c>
      <c r="I523" s="6">
        <v>32</v>
      </c>
      <c r="J523" s="6">
        <v>0</v>
      </c>
      <c r="K523" s="6">
        <v>0</v>
      </c>
      <c r="L523" s="6">
        <v>0</v>
      </c>
      <c r="M523" s="6">
        <v>143</v>
      </c>
      <c r="N523" s="6">
        <v>12</v>
      </c>
      <c r="O523" s="6">
        <v>0</v>
      </c>
      <c r="P523" s="6">
        <v>12</v>
      </c>
      <c r="Q523" s="6">
        <v>71</v>
      </c>
      <c r="R523" s="6">
        <v>314</v>
      </c>
      <c r="S523" s="6">
        <v>314</v>
      </c>
      <c r="T523" s="6">
        <v>0</v>
      </c>
      <c r="U523" s="6">
        <v>0</v>
      </c>
      <c r="V523" s="6">
        <v>0</v>
      </c>
      <c r="W523" s="6"/>
      <c r="X523" s="6">
        <v>20</v>
      </c>
      <c r="Y523" s="6">
        <v>61.232988599999999</v>
      </c>
      <c r="AC523" s="47"/>
      <c r="AD523" s="47"/>
    </row>
    <row r="524" spans="4:30" x14ac:dyDescent="0.25">
      <c r="D524" s="1" t="s">
        <v>237</v>
      </c>
      <c r="E524" s="1" t="s">
        <v>238</v>
      </c>
      <c r="G524" s="6">
        <v>7939</v>
      </c>
      <c r="H524" s="6">
        <v>4679</v>
      </c>
      <c r="I524" s="6">
        <v>2340</v>
      </c>
      <c r="J524" s="6">
        <v>272</v>
      </c>
      <c r="K524" s="6">
        <v>1646</v>
      </c>
      <c r="L524" s="6">
        <v>1</v>
      </c>
      <c r="M524" s="6">
        <v>420</v>
      </c>
      <c r="N524" s="6">
        <v>944</v>
      </c>
      <c r="O524" s="6">
        <v>896</v>
      </c>
      <c r="P524" s="6">
        <v>48</v>
      </c>
      <c r="Q524" s="6">
        <v>815</v>
      </c>
      <c r="R524" s="6">
        <v>1501</v>
      </c>
      <c r="S524" s="6">
        <v>1461</v>
      </c>
      <c r="T524" s="6">
        <v>40</v>
      </c>
      <c r="U524" s="6">
        <v>0</v>
      </c>
      <c r="V524" s="6">
        <v>286</v>
      </c>
      <c r="W524" s="6"/>
      <c r="X524" s="6">
        <v>683</v>
      </c>
      <c r="Y524" s="6">
        <v>351.50376034000004</v>
      </c>
      <c r="AC524" s="47"/>
      <c r="AD524" s="47"/>
    </row>
    <row r="525" spans="4:30" x14ac:dyDescent="0.25">
      <c r="D525" s="1" t="s">
        <v>239</v>
      </c>
      <c r="E525" s="1" t="s">
        <v>240</v>
      </c>
      <c r="G525" s="6">
        <v>889</v>
      </c>
      <c r="H525" s="6">
        <v>144</v>
      </c>
      <c r="I525" s="6">
        <v>0</v>
      </c>
      <c r="J525" s="6">
        <v>60.8</v>
      </c>
      <c r="K525" s="6">
        <v>0</v>
      </c>
      <c r="L525" s="6">
        <v>0</v>
      </c>
      <c r="M525" s="6">
        <v>83.3</v>
      </c>
      <c r="N525" s="6">
        <v>273</v>
      </c>
      <c r="O525" s="6">
        <v>273</v>
      </c>
      <c r="P525" s="6">
        <v>0</v>
      </c>
      <c r="Q525" s="6">
        <v>182</v>
      </c>
      <c r="R525" s="6">
        <v>290</v>
      </c>
      <c r="S525" s="6">
        <v>290</v>
      </c>
      <c r="T525" s="6">
        <v>0</v>
      </c>
      <c r="U525" s="6">
        <v>0</v>
      </c>
      <c r="V525" s="6">
        <v>661</v>
      </c>
      <c r="W525" s="6"/>
      <c r="X525" s="6">
        <v>81</v>
      </c>
      <c r="Y525" s="6">
        <v>94.720958960000004</v>
      </c>
      <c r="AC525" s="47"/>
      <c r="AD525" s="47"/>
    </row>
    <row r="526" spans="4:30" x14ac:dyDescent="0.25">
      <c r="D526" s="1" t="s">
        <v>241</v>
      </c>
      <c r="E526" s="1" t="s">
        <v>242</v>
      </c>
      <c r="G526" s="6">
        <v>1772</v>
      </c>
      <c r="H526" s="6">
        <v>380</v>
      </c>
      <c r="I526" s="6">
        <v>319</v>
      </c>
      <c r="J526" s="6">
        <v>8</v>
      </c>
      <c r="K526" s="6">
        <v>0</v>
      </c>
      <c r="L526" s="6">
        <v>0</v>
      </c>
      <c r="M526" s="6">
        <v>53</v>
      </c>
      <c r="N526" s="6">
        <v>0</v>
      </c>
      <c r="O526" s="6">
        <v>0</v>
      </c>
      <c r="P526" s="6">
        <v>0</v>
      </c>
      <c r="Q526" s="6">
        <v>371</v>
      </c>
      <c r="R526" s="6">
        <v>1021</v>
      </c>
      <c r="S526" s="6">
        <v>867</v>
      </c>
      <c r="T526" s="6">
        <v>154</v>
      </c>
      <c r="U526" s="6">
        <v>0</v>
      </c>
      <c r="V526" s="6">
        <v>0</v>
      </c>
      <c r="W526" s="6"/>
      <c r="X526" s="6">
        <v>89</v>
      </c>
      <c r="Y526" s="6">
        <v>245.27929982000001</v>
      </c>
      <c r="AC526" s="47"/>
      <c r="AD526" s="47"/>
    </row>
    <row r="527" spans="4:30" x14ac:dyDescent="0.25">
      <c r="D527" s="1" t="s">
        <v>243</v>
      </c>
      <c r="E527" s="1" t="s">
        <v>244</v>
      </c>
      <c r="G527" s="6">
        <v>2083</v>
      </c>
      <c r="H527" s="6">
        <v>1357</v>
      </c>
      <c r="I527" s="6">
        <v>128</v>
      </c>
      <c r="J527" s="6">
        <v>45</v>
      </c>
      <c r="K527" s="6">
        <v>250</v>
      </c>
      <c r="L527" s="6">
        <v>0</v>
      </c>
      <c r="M527" s="6">
        <v>934</v>
      </c>
      <c r="N527" s="6">
        <v>21</v>
      </c>
      <c r="O527" s="6">
        <v>0</v>
      </c>
      <c r="P527" s="6">
        <v>21</v>
      </c>
      <c r="Q527" s="6">
        <v>129</v>
      </c>
      <c r="R527" s="6">
        <v>576</v>
      </c>
      <c r="S527" s="6">
        <v>556</v>
      </c>
      <c r="T527" s="6">
        <v>20</v>
      </c>
      <c r="U527" s="6">
        <v>0</v>
      </c>
      <c r="V527" s="6">
        <v>0</v>
      </c>
      <c r="W527" s="6"/>
      <c r="X527" s="6">
        <v>147</v>
      </c>
      <c r="Y527" s="6">
        <v>194.53412104</v>
      </c>
      <c r="AC527" s="47"/>
      <c r="AD527" s="47"/>
    </row>
    <row r="528" spans="4:30" x14ac:dyDescent="0.25">
      <c r="D528" s="1" t="s">
        <v>245</v>
      </c>
      <c r="E528" s="1" t="s">
        <v>246</v>
      </c>
      <c r="G528" s="6">
        <v>1028</v>
      </c>
      <c r="H528" s="6">
        <v>409</v>
      </c>
      <c r="I528" s="6">
        <v>169</v>
      </c>
      <c r="J528" s="6">
        <v>22</v>
      </c>
      <c r="K528" s="6">
        <v>146</v>
      </c>
      <c r="L528" s="6">
        <v>0</v>
      </c>
      <c r="M528" s="6">
        <v>72</v>
      </c>
      <c r="N528" s="6">
        <v>143</v>
      </c>
      <c r="O528" s="6">
        <v>130</v>
      </c>
      <c r="P528" s="6">
        <v>13</v>
      </c>
      <c r="Q528" s="6">
        <v>158</v>
      </c>
      <c r="R528" s="6">
        <v>318</v>
      </c>
      <c r="S528" s="6">
        <v>308</v>
      </c>
      <c r="T528" s="6">
        <v>0</v>
      </c>
      <c r="U528" s="6">
        <v>10</v>
      </c>
      <c r="V528" s="6">
        <v>0</v>
      </c>
      <c r="W528" s="6"/>
      <c r="X528" s="6">
        <v>10</v>
      </c>
      <c r="Y528" s="6">
        <v>134.70786390000001</v>
      </c>
      <c r="AC528" s="47"/>
      <c r="AD528" s="47"/>
    </row>
    <row r="529" spans="2:30" x14ac:dyDescent="0.25">
      <c r="D529" s="1" t="s">
        <v>247</v>
      </c>
      <c r="E529" s="1" t="s">
        <v>248</v>
      </c>
      <c r="G529" s="6">
        <v>1796</v>
      </c>
      <c r="H529" s="6">
        <v>668</v>
      </c>
      <c r="I529" s="6">
        <v>150</v>
      </c>
      <c r="J529" s="6">
        <v>128</v>
      </c>
      <c r="K529" s="6">
        <v>390</v>
      </c>
      <c r="L529" s="6">
        <v>0</v>
      </c>
      <c r="M529" s="6">
        <v>0</v>
      </c>
      <c r="N529" s="6">
        <v>331</v>
      </c>
      <c r="O529" s="6">
        <v>157</v>
      </c>
      <c r="P529" s="6">
        <v>174</v>
      </c>
      <c r="Q529" s="6">
        <v>184</v>
      </c>
      <c r="R529" s="6">
        <v>613</v>
      </c>
      <c r="S529" s="6">
        <v>544</v>
      </c>
      <c r="T529" s="6">
        <v>69</v>
      </c>
      <c r="U529" s="6">
        <v>0</v>
      </c>
      <c r="V529" s="6">
        <v>0</v>
      </c>
      <c r="W529" s="6"/>
      <c r="X529" s="6">
        <v>196</v>
      </c>
      <c r="Y529" s="6">
        <v>194.03080811999999</v>
      </c>
      <c r="AC529" s="47"/>
      <c r="AD529" s="47"/>
    </row>
    <row r="530" spans="2:30" x14ac:dyDescent="0.25">
      <c r="D530" s="1" t="s">
        <v>249</v>
      </c>
      <c r="E530" s="1" t="s">
        <v>250</v>
      </c>
      <c r="G530" s="6">
        <v>615</v>
      </c>
      <c r="H530" s="6">
        <v>219</v>
      </c>
      <c r="I530" s="6">
        <v>145</v>
      </c>
      <c r="J530" s="6">
        <v>21</v>
      </c>
      <c r="K530" s="6">
        <v>7</v>
      </c>
      <c r="L530" s="6">
        <v>0</v>
      </c>
      <c r="M530" s="6">
        <v>46</v>
      </c>
      <c r="N530" s="6">
        <v>92</v>
      </c>
      <c r="O530" s="6">
        <v>15</v>
      </c>
      <c r="P530" s="6">
        <v>77</v>
      </c>
      <c r="Q530" s="6">
        <v>79</v>
      </c>
      <c r="R530" s="6">
        <v>225</v>
      </c>
      <c r="S530" s="6">
        <v>203</v>
      </c>
      <c r="T530" s="6">
        <v>0</v>
      </c>
      <c r="U530" s="6">
        <v>22</v>
      </c>
      <c r="V530" s="6">
        <v>0</v>
      </c>
      <c r="W530" s="6"/>
      <c r="X530" s="6">
        <v>4</v>
      </c>
      <c r="Y530" s="6">
        <v>69.561596430000009</v>
      </c>
      <c r="AC530" s="47"/>
      <c r="AD530" s="47"/>
    </row>
    <row r="531" spans="2:30" x14ac:dyDescent="0.25">
      <c r="D531" s="1" t="s">
        <v>251</v>
      </c>
      <c r="E531" s="1" t="s">
        <v>252</v>
      </c>
      <c r="G531" s="6">
        <v>15589</v>
      </c>
      <c r="H531" s="6">
        <v>13029</v>
      </c>
      <c r="I531" s="6">
        <v>7973</v>
      </c>
      <c r="J531" s="6">
        <v>19</v>
      </c>
      <c r="K531" s="6">
        <v>334</v>
      </c>
      <c r="L531" s="6">
        <v>124</v>
      </c>
      <c r="M531" s="6">
        <v>4579</v>
      </c>
      <c r="N531" s="6">
        <v>1325</v>
      </c>
      <c r="O531" s="6">
        <v>1157</v>
      </c>
      <c r="P531" s="6">
        <v>168</v>
      </c>
      <c r="Q531" s="6">
        <v>680</v>
      </c>
      <c r="R531" s="6">
        <v>555</v>
      </c>
      <c r="S531" s="6">
        <v>490</v>
      </c>
      <c r="T531" s="6">
        <v>65</v>
      </c>
      <c r="U531" s="6">
        <v>0</v>
      </c>
      <c r="V531" s="6">
        <v>0</v>
      </c>
      <c r="W531" s="6"/>
      <c r="X531" s="6">
        <v>3740</v>
      </c>
      <c r="Y531" s="6">
        <v>690.32807267999999</v>
      </c>
      <c r="AC531" s="47"/>
      <c r="AD531" s="47"/>
    </row>
    <row r="532" spans="2:30" x14ac:dyDescent="0.25">
      <c r="D532" s="1" t="s">
        <v>253</v>
      </c>
      <c r="E532" s="1" t="s">
        <v>254</v>
      </c>
      <c r="G532" s="6">
        <v>2770</v>
      </c>
      <c r="H532" s="6">
        <v>1438</v>
      </c>
      <c r="I532" s="6">
        <v>716</v>
      </c>
      <c r="J532" s="6">
        <v>323</v>
      </c>
      <c r="K532" s="6">
        <v>179</v>
      </c>
      <c r="L532" s="6">
        <v>5</v>
      </c>
      <c r="M532" s="6">
        <v>215</v>
      </c>
      <c r="N532" s="6">
        <v>65</v>
      </c>
      <c r="O532" s="6">
        <v>65</v>
      </c>
      <c r="P532" s="6">
        <v>0</v>
      </c>
      <c r="Q532" s="6">
        <v>184</v>
      </c>
      <c r="R532" s="6">
        <v>1083</v>
      </c>
      <c r="S532" s="6">
        <v>994</v>
      </c>
      <c r="T532" s="6">
        <v>89</v>
      </c>
      <c r="U532" s="6">
        <v>0</v>
      </c>
      <c r="V532" s="6">
        <v>0</v>
      </c>
      <c r="W532" s="6"/>
      <c r="X532" s="6">
        <v>160</v>
      </c>
      <c r="Y532" s="6">
        <v>247.18122417999999</v>
      </c>
      <c r="AC532" s="47"/>
      <c r="AD532" s="47"/>
    </row>
    <row r="533" spans="2:30" x14ac:dyDescent="0.25">
      <c r="D533" s="1" t="s">
        <v>255</v>
      </c>
      <c r="E533" s="1" t="s">
        <v>256</v>
      </c>
      <c r="G533" s="6">
        <v>1141</v>
      </c>
      <c r="H533" s="6">
        <v>282</v>
      </c>
      <c r="I533" s="6">
        <v>0</v>
      </c>
      <c r="J533" s="6">
        <v>0</v>
      </c>
      <c r="K533" s="6">
        <v>38</v>
      </c>
      <c r="L533" s="6">
        <v>0</v>
      </c>
      <c r="M533" s="6">
        <v>244</v>
      </c>
      <c r="N533" s="6">
        <v>36</v>
      </c>
      <c r="O533" s="6">
        <v>0</v>
      </c>
      <c r="P533" s="6">
        <v>36</v>
      </c>
      <c r="Q533" s="6">
        <v>68</v>
      </c>
      <c r="R533" s="6">
        <v>755</v>
      </c>
      <c r="S533" s="6">
        <v>755</v>
      </c>
      <c r="T533" s="6">
        <v>0</v>
      </c>
      <c r="U533" s="6">
        <v>0</v>
      </c>
      <c r="V533" s="6">
        <v>0</v>
      </c>
      <c r="W533" s="6"/>
      <c r="X533" s="6">
        <v>10</v>
      </c>
      <c r="Y533" s="6">
        <v>182.77973186999998</v>
      </c>
      <c r="AC533" s="47"/>
      <c r="AD533" s="47"/>
    </row>
    <row r="534" spans="2:30" x14ac:dyDescent="0.25">
      <c r="C534" s="10" t="s">
        <v>809</v>
      </c>
      <c r="D534" s="10"/>
      <c r="E534" s="10"/>
      <c r="F534" s="10"/>
      <c r="G534" s="12">
        <v>92138</v>
      </c>
      <c r="H534" s="12">
        <v>57709</v>
      </c>
      <c r="I534" s="12">
        <v>33756.6</v>
      </c>
      <c r="J534" s="12">
        <v>2094</v>
      </c>
      <c r="K534" s="12">
        <v>9764.2999999999993</v>
      </c>
      <c r="L534" s="12">
        <v>600</v>
      </c>
      <c r="M534" s="12">
        <v>11494.3</v>
      </c>
      <c r="N534" s="12">
        <v>6848</v>
      </c>
      <c r="O534" s="12">
        <v>5269</v>
      </c>
      <c r="P534" s="12">
        <v>1579</v>
      </c>
      <c r="Q534" s="12">
        <v>5352</v>
      </c>
      <c r="R534" s="12">
        <v>22229</v>
      </c>
      <c r="S534" s="12">
        <v>20631.599999999999</v>
      </c>
      <c r="T534" s="12">
        <v>1394.4</v>
      </c>
      <c r="U534" s="12">
        <v>203</v>
      </c>
      <c r="V534" s="12">
        <v>948</v>
      </c>
      <c r="W534" s="12"/>
      <c r="X534" s="12">
        <v>10581</v>
      </c>
      <c r="Y534" s="12">
        <v>6044.7794903400008</v>
      </c>
      <c r="AC534" s="47"/>
      <c r="AD534" s="47"/>
    </row>
    <row r="535" spans="2:30" x14ac:dyDescent="0.25">
      <c r="C535" s="1" t="s">
        <v>810</v>
      </c>
      <c r="D535" s="1" t="s">
        <v>257</v>
      </c>
      <c r="E535" s="1" t="s">
        <v>258</v>
      </c>
      <c r="G535" s="6">
        <v>809</v>
      </c>
      <c r="H535" s="6">
        <v>286</v>
      </c>
      <c r="I535" s="209" t="s">
        <v>1027</v>
      </c>
      <c r="J535" s="209" t="s">
        <v>1027</v>
      </c>
      <c r="K535" s="209" t="s">
        <v>1027</v>
      </c>
      <c r="L535" s="209" t="s">
        <v>1027</v>
      </c>
      <c r="M535" s="209" t="s">
        <v>1027</v>
      </c>
      <c r="N535" s="6">
        <v>31</v>
      </c>
      <c r="O535" s="209" t="s">
        <v>1027</v>
      </c>
      <c r="P535" s="209" t="s">
        <v>1027</v>
      </c>
      <c r="Q535" s="6">
        <v>55</v>
      </c>
      <c r="R535" s="6">
        <v>437</v>
      </c>
      <c r="S535" s="209" t="s">
        <v>1027</v>
      </c>
      <c r="T535" s="209" t="s">
        <v>1027</v>
      </c>
      <c r="U535" s="209" t="s">
        <v>1027</v>
      </c>
      <c r="V535" s="6"/>
      <c r="W535" s="6"/>
      <c r="X535" s="6">
        <v>94</v>
      </c>
      <c r="Y535" s="6">
        <v>103.08044862999999</v>
      </c>
      <c r="AC535" s="47"/>
      <c r="AD535" s="47"/>
    </row>
    <row r="536" spans="2:30" x14ac:dyDescent="0.25">
      <c r="D536" s="1" t="s">
        <v>259</v>
      </c>
      <c r="E536" s="1" t="s">
        <v>260</v>
      </c>
      <c r="G536" s="6">
        <v>19370</v>
      </c>
      <c r="H536" s="6">
        <v>12106</v>
      </c>
      <c r="I536" s="209" t="s">
        <v>1027</v>
      </c>
      <c r="J536" s="209" t="s">
        <v>1027</v>
      </c>
      <c r="K536" s="209" t="s">
        <v>1027</v>
      </c>
      <c r="L536" s="209" t="s">
        <v>1027</v>
      </c>
      <c r="M536" s="209" t="s">
        <v>1027</v>
      </c>
      <c r="N536" s="6">
        <v>2230</v>
      </c>
      <c r="O536" s="209" t="s">
        <v>1027</v>
      </c>
      <c r="P536" s="209" t="s">
        <v>1027</v>
      </c>
      <c r="Q536" s="6">
        <v>4798</v>
      </c>
      <c r="R536" s="6">
        <v>236</v>
      </c>
      <c r="S536" s="209" t="s">
        <v>1027</v>
      </c>
      <c r="T536" s="209" t="s">
        <v>1027</v>
      </c>
      <c r="U536" s="209" t="s">
        <v>1027</v>
      </c>
      <c r="V536" s="6"/>
      <c r="W536" s="6"/>
      <c r="X536" s="6">
        <v>1305</v>
      </c>
      <c r="Y536" s="6">
        <v>672.59308395999994</v>
      </c>
      <c r="AC536" s="47"/>
      <c r="AD536" s="47"/>
    </row>
    <row r="537" spans="2:30" x14ac:dyDescent="0.25">
      <c r="D537" s="1" t="s">
        <v>261</v>
      </c>
      <c r="E537" s="1" t="s">
        <v>262</v>
      </c>
      <c r="G537" s="6">
        <v>513</v>
      </c>
      <c r="H537" s="6">
        <v>148</v>
      </c>
      <c r="I537" s="209" t="s">
        <v>1027</v>
      </c>
      <c r="J537" s="209" t="s">
        <v>1027</v>
      </c>
      <c r="K537" s="209" t="s">
        <v>1027</v>
      </c>
      <c r="L537" s="209" t="s">
        <v>1027</v>
      </c>
      <c r="M537" s="209" t="s">
        <v>1027</v>
      </c>
      <c r="N537" s="6">
        <v>6</v>
      </c>
      <c r="O537" s="209" t="s">
        <v>1027</v>
      </c>
      <c r="P537" s="209" t="s">
        <v>1027</v>
      </c>
      <c r="Q537" s="6">
        <v>3</v>
      </c>
      <c r="R537" s="6">
        <v>356</v>
      </c>
      <c r="S537" s="209" t="s">
        <v>1027</v>
      </c>
      <c r="T537" s="209" t="s">
        <v>1027</v>
      </c>
      <c r="U537" s="209" t="s">
        <v>1027</v>
      </c>
      <c r="V537" s="6"/>
      <c r="W537" s="6"/>
      <c r="X537" s="6">
        <v>51</v>
      </c>
      <c r="Y537" s="6">
        <v>102.39847195</v>
      </c>
      <c r="AC537" s="47"/>
      <c r="AD537" s="47"/>
    </row>
    <row r="538" spans="2:30" x14ac:dyDescent="0.25">
      <c r="D538" s="1" t="s">
        <v>263</v>
      </c>
      <c r="E538" s="1" t="s">
        <v>264</v>
      </c>
      <c r="G538" s="6">
        <v>3307</v>
      </c>
      <c r="H538" s="6">
        <v>2276</v>
      </c>
      <c r="I538" s="209" t="s">
        <v>1027</v>
      </c>
      <c r="J538" s="209" t="s">
        <v>1027</v>
      </c>
      <c r="K538" s="209" t="s">
        <v>1027</v>
      </c>
      <c r="L538" s="209" t="s">
        <v>1027</v>
      </c>
      <c r="M538" s="209" t="s">
        <v>1027</v>
      </c>
      <c r="N538" s="6">
        <v>233</v>
      </c>
      <c r="O538" s="209" t="s">
        <v>1027</v>
      </c>
      <c r="P538" s="209" t="s">
        <v>1027</v>
      </c>
      <c r="Q538" s="6">
        <v>72</v>
      </c>
      <c r="R538" s="6">
        <v>726</v>
      </c>
      <c r="S538" s="209" t="s">
        <v>1027</v>
      </c>
      <c r="T538" s="209" t="s">
        <v>1027</v>
      </c>
      <c r="U538" s="209" t="s">
        <v>1027</v>
      </c>
      <c r="V538" s="6"/>
      <c r="W538" s="6"/>
      <c r="X538" s="6">
        <v>463</v>
      </c>
      <c r="Y538" s="6">
        <v>289.02700520999997</v>
      </c>
      <c r="AC538" s="47"/>
      <c r="AD538" s="47"/>
    </row>
    <row r="539" spans="2:30" x14ac:dyDescent="0.25">
      <c r="D539" s="1" t="s">
        <v>265</v>
      </c>
      <c r="E539" s="1" t="s">
        <v>266</v>
      </c>
      <c r="G539" s="6">
        <v>745</v>
      </c>
      <c r="H539" s="6">
        <v>399</v>
      </c>
      <c r="I539" s="209" t="s">
        <v>1027</v>
      </c>
      <c r="J539" s="209" t="s">
        <v>1027</v>
      </c>
      <c r="K539" s="209" t="s">
        <v>1027</v>
      </c>
      <c r="L539" s="209" t="s">
        <v>1027</v>
      </c>
      <c r="M539" s="209" t="s">
        <v>1027</v>
      </c>
      <c r="N539" s="6">
        <v>4</v>
      </c>
      <c r="O539" s="209" t="s">
        <v>1027</v>
      </c>
      <c r="P539" s="209" t="s">
        <v>1027</v>
      </c>
      <c r="Q539" s="6">
        <v>75</v>
      </c>
      <c r="R539" s="6">
        <v>267</v>
      </c>
      <c r="S539" s="209" t="s">
        <v>1027</v>
      </c>
      <c r="T539" s="209" t="s">
        <v>1027</v>
      </c>
      <c r="U539" s="209" t="s">
        <v>1027</v>
      </c>
      <c r="V539" s="6"/>
      <c r="W539" s="6"/>
      <c r="X539" s="6">
        <v>5</v>
      </c>
      <c r="Y539" s="6">
        <v>111.26764360000001</v>
      </c>
      <c r="AC539" s="47"/>
      <c r="AD539" s="47"/>
    </row>
    <row r="540" spans="2:30" x14ac:dyDescent="0.25">
      <c r="D540" s="1" t="s">
        <v>267</v>
      </c>
      <c r="E540" s="1" t="s">
        <v>268</v>
      </c>
      <c r="G540" s="6">
        <v>755</v>
      </c>
      <c r="H540" s="6">
        <v>375</v>
      </c>
      <c r="I540" s="209" t="s">
        <v>1027</v>
      </c>
      <c r="J540" s="209" t="s">
        <v>1027</v>
      </c>
      <c r="K540" s="209" t="s">
        <v>1027</v>
      </c>
      <c r="L540" s="209" t="s">
        <v>1027</v>
      </c>
      <c r="M540" s="209" t="s">
        <v>1027</v>
      </c>
      <c r="N540" s="6">
        <v>2</v>
      </c>
      <c r="O540" s="209" t="s">
        <v>1027</v>
      </c>
      <c r="P540" s="209" t="s">
        <v>1027</v>
      </c>
      <c r="Q540" s="6">
        <v>34</v>
      </c>
      <c r="R540" s="6">
        <v>344</v>
      </c>
      <c r="S540" s="209" t="s">
        <v>1027</v>
      </c>
      <c r="T540" s="209" t="s">
        <v>1027</v>
      </c>
      <c r="U540" s="209" t="s">
        <v>1027</v>
      </c>
      <c r="V540" s="6"/>
      <c r="W540" s="6"/>
      <c r="X540" s="6">
        <v>1</v>
      </c>
      <c r="Y540" s="6">
        <v>128.61603667999998</v>
      </c>
      <c r="AC540" s="47"/>
      <c r="AD540" s="47"/>
    </row>
    <row r="541" spans="2:30" x14ac:dyDescent="0.25">
      <c r="C541" s="10" t="s">
        <v>811</v>
      </c>
      <c r="D541" s="10"/>
      <c r="E541" s="10"/>
      <c r="F541" s="10"/>
      <c r="G541" s="12">
        <v>25499</v>
      </c>
      <c r="H541" s="12">
        <v>15590</v>
      </c>
      <c r="I541" s="12">
        <v>9052.0000000000018</v>
      </c>
      <c r="J541" s="12">
        <v>941.9</v>
      </c>
      <c r="K541" s="12">
        <v>3066.5000000000005</v>
      </c>
      <c r="L541" s="12">
        <v>166.70000000000002</v>
      </c>
      <c r="M541" s="12">
        <v>2363</v>
      </c>
      <c r="N541" s="12">
        <v>2506</v>
      </c>
      <c r="O541" s="12">
        <v>1800.9</v>
      </c>
      <c r="P541" s="12">
        <v>705.09999999999991</v>
      </c>
      <c r="Q541" s="12">
        <v>5037</v>
      </c>
      <c r="R541" s="12">
        <v>2366</v>
      </c>
      <c r="S541" s="12">
        <v>2208</v>
      </c>
      <c r="T541" s="12">
        <v>70.3</v>
      </c>
      <c r="U541" s="12">
        <v>87.699999999999989</v>
      </c>
      <c r="V541" s="12"/>
      <c r="W541" s="12"/>
      <c r="X541" s="12">
        <v>1919</v>
      </c>
      <c r="Y541" s="12">
        <v>1406.9826900299997</v>
      </c>
      <c r="AC541" s="47"/>
      <c r="AD541" s="47"/>
    </row>
    <row r="542" spans="2:30" x14ac:dyDescent="0.25">
      <c r="B542" s="7" t="s">
        <v>729</v>
      </c>
      <c r="C542" s="7"/>
      <c r="D542" s="7"/>
      <c r="E542" s="7"/>
      <c r="F542" s="7"/>
      <c r="G542" s="9">
        <v>117637</v>
      </c>
      <c r="H542" s="9">
        <v>73299</v>
      </c>
      <c r="I542" s="9">
        <v>42808.599999999991</v>
      </c>
      <c r="J542" s="9">
        <v>3035.9</v>
      </c>
      <c r="K542" s="9">
        <v>12830.8</v>
      </c>
      <c r="L542" s="9">
        <v>766.69999999999993</v>
      </c>
      <c r="M542" s="9">
        <v>13857.299999999997</v>
      </c>
      <c r="N542" s="9">
        <v>9354</v>
      </c>
      <c r="O542" s="9">
        <v>7069.9</v>
      </c>
      <c r="P542" s="9">
        <v>2284.1</v>
      </c>
      <c r="Q542" s="9">
        <v>10389</v>
      </c>
      <c r="R542" s="9">
        <v>24595</v>
      </c>
      <c r="S542" s="9">
        <v>22839.599999999995</v>
      </c>
      <c r="T542" s="9">
        <v>1464.7</v>
      </c>
      <c r="U542" s="9">
        <v>290.70000000000005</v>
      </c>
      <c r="V542" s="9">
        <v>948</v>
      </c>
      <c r="W542" s="9"/>
      <c r="X542" s="9">
        <v>12500</v>
      </c>
      <c r="Y542" s="9">
        <v>7451.7621803700004</v>
      </c>
      <c r="AC542" s="47"/>
      <c r="AD542" s="47"/>
    </row>
    <row r="543" spans="2:30" x14ac:dyDescent="0.25">
      <c r="B543" s="1" t="s">
        <v>269</v>
      </c>
      <c r="C543" s="1" t="s">
        <v>808</v>
      </c>
      <c r="D543" s="1" t="s">
        <v>270</v>
      </c>
      <c r="E543" s="1" t="s">
        <v>271</v>
      </c>
      <c r="G543" s="6">
        <v>907</v>
      </c>
      <c r="H543" s="6">
        <v>190</v>
      </c>
      <c r="I543" s="6">
        <v>0</v>
      </c>
      <c r="J543" s="6">
        <v>0</v>
      </c>
      <c r="K543" s="6">
        <v>9</v>
      </c>
      <c r="L543" s="6">
        <v>0</v>
      </c>
      <c r="M543" s="6">
        <v>181</v>
      </c>
      <c r="N543" s="6">
        <v>436</v>
      </c>
      <c r="O543" s="6">
        <v>436</v>
      </c>
      <c r="P543" s="6">
        <v>0</v>
      </c>
      <c r="Q543" s="6">
        <v>42</v>
      </c>
      <c r="R543" s="6">
        <v>239</v>
      </c>
      <c r="S543" s="6">
        <v>239</v>
      </c>
      <c r="T543" s="6">
        <v>0</v>
      </c>
      <c r="U543" s="6">
        <v>0</v>
      </c>
      <c r="V543" s="6">
        <v>0</v>
      </c>
      <c r="W543" s="6"/>
      <c r="X543" s="6">
        <v>30</v>
      </c>
      <c r="Y543" s="6">
        <v>100.23358698999999</v>
      </c>
      <c r="AC543" s="47"/>
      <c r="AD543" s="47"/>
    </row>
    <row r="544" spans="2:30" x14ac:dyDescent="0.25">
      <c r="D544" s="1" t="s">
        <v>272</v>
      </c>
      <c r="E544" s="1" t="s">
        <v>273</v>
      </c>
      <c r="G544" s="6">
        <v>316</v>
      </c>
      <c r="H544" s="6">
        <v>81</v>
      </c>
      <c r="I544" s="6">
        <v>23</v>
      </c>
      <c r="J544" s="6">
        <v>13</v>
      </c>
      <c r="K544" s="6">
        <v>25</v>
      </c>
      <c r="L544" s="6">
        <v>0</v>
      </c>
      <c r="M544" s="6">
        <v>20</v>
      </c>
      <c r="N544" s="6">
        <v>10</v>
      </c>
      <c r="O544" s="6">
        <v>10</v>
      </c>
      <c r="P544" s="6">
        <v>0</v>
      </c>
      <c r="Q544" s="6">
        <v>10</v>
      </c>
      <c r="R544" s="6">
        <v>215</v>
      </c>
      <c r="S544" s="6">
        <v>215</v>
      </c>
      <c r="T544" s="6">
        <v>0</v>
      </c>
      <c r="U544" s="6">
        <v>0</v>
      </c>
      <c r="V544" s="6">
        <v>5</v>
      </c>
      <c r="W544" s="6"/>
      <c r="X544" s="6">
        <v>6</v>
      </c>
      <c r="Y544" s="6">
        <v>34.615055810000008</v>
      </c>
      <c r="AC544" s="47"/>
      <c r="AD544" s="47"/>
    </row>
    <row r="545" spans="4:30" x14ac:dyDescent="0.25">
      <c r="D545" s="1" t="s">
        <v>274</v>
      </c>
      <c r="E545" s="1" t="s">
        <v>275</v>
      </c>
      <c r="G545" s="6">
        <v>10756</v>
      </c>
      <c r="H545" s="6">
        <v>5587</v>
      </c>
      <c r="I545" s="6">
        <v>2545</v>
      </c>
      <c r="J545" s="6">
        <v>0</v>
      </c>
      <c r="K545" s="6">
        <v>3042</v>
      </c>
      <c r="L545" s="6">
        <v>0</v>
      </c>
      <c r="M545" s="6">
        <v>0</v>
      </c>
      <c r="N545" s="6">
        <v>3087</v>
      </c>
      <c r="O545" s="6">
        <v>2038</v>
      </c>
      <c r="P545" s="6">
        <v>1049</v>
      </c>
      <c r="Q545" s="6">
        <v>849</v>
      </c>
      <c r="R545" s="6">
        <v>1233</v>
      </c>
      <c r="S545" s="6">
        <v>1191</v>
      </c>
      <c r="T545" s="6">
        <v>42</v>
      </c>
      <c r="U545" s="6">
        <v>0</v>
      </c>
      <c r="V545" s="6">
        <v>0</v>
      </c>
      <c r="W545" s="6"/>
      <c r="X545" s="6">
        <v>1853</v>
      </c>
      <c r="Y545" s="6">
        <v>499.88395801000001</v>
      </c>
      <c r="AC545" s="47"/>
      <c r="AD545" s="47"/>
    </row>
    <row r="546" spans="4:30" x14ac:dyDescent="0.25">
      <c r="D546" s="1" t="s">
        <v>276</v>
      </c>
      <c r="E546" s="1" t="s">
        <v>277</v>
      </c>
      <c r="G546" s="6">
        <v>1591</v>
      </c>
      <c r="H546" s="6">
        <v>779</v>
      </c>
      <c r="I546" s="6">
        <v>308</v>
      </c>
      <c r="J546" s="6">
        <v>197</v>
      </c>
      <c r="K546" s="6">
        <v>243</v>
      </c>
      <c r="L546" s="6">
        <v>0</v>
      </c>
      <c r="M546" s="6">
        <v>31</v>
      </c>
      <c r="N546" s="6">
        <v>107</v>
      </c>
      <c r="O546" s="6">
        <v>0</v>
      </c>
      <c r="P546" s="6">
        <v>107</v>
      </c>
      <c r="Q546" s="6">
        <v>102</v>
      </c>
      <c r="R546" s="6">
        <v>603</v>
      </c>
      <c r="S546" s="6">
        <v>583</v>
      </c>
      <c r="T546" s="6">
        <v>17</v>
      </c>
      <c r="U546" s="6">
        <v>3</v>
      </c>
      <c r="V546" s="6">
        <v>0</v>
      </c>
      <c r="W546" s="6"/>
      <c r="X546" s="6">
        <v>142</v>
      </c>
      <c r="Y546" s="6">
        <v>183.49212540000002</v>
      </c>
      <c r="AC546" s="47"/>
      <c r="AD546" s="47"/>
    </row>
    <row r="547" spans="4:30" x14ac:dyDescent="0.25">
      <c r="D547" s="1" t="s">
        <v>278</v>
      </c>
      <c r="E547" s="1" t="s">
        <v>279</v>
      </c>
      <c r="G547" s="6">
        <v>1241</v>
      </c>
      <c r="H547" s="6">
        <v>469</v>
      </c>
      <c r="I547" s="6">
        <v>0</v>
      </c>
      <c r="J547" s="6">
        <v>469</v>
      </c>
      <c r="K547" s="6">
        <v>0</v>
      </c>
      <c r="L547" s="6">
        <v>0</v>
      </c>
      <c r="M547" s="6">
        <v>0</v>
      </c>
      <c r="N547" s="6">
        <v>145</v>
      </c>
      <c r="O547" s="6">
        <v>71</v>
      </c>
      <c r="P547" s="6">
        <v>74</v>
      </c>
      <c r="Q547" s="6">
        <v>109</v>
      </c>
      <c r="R547" s="6">
        <v>518</v>
      </c>
      <c r="S547" s="6">
        <v>492</v>
      </c>
      <c r="T547" s="6">
        <v>26</v>
      </c>
      <c r="U547" s="6">
        <v>0</v>
      </c>
      <c r="V547" s="6">
        <v>0</v>
      </c>
      <c r="W547" s="6"/>
      <c r="X547" s="6">
        <v>26</v>
      </c>
      <c r="Y547" s="6">
        <v>188.64370452</v>
      </c>
      <c r="AC547" s="47"/>
      <c r="AD547" s="47"/>
    </row>
    <row r="548" spans="4:30" x14ac:dyDescent="0.25">
      <c r="D548" s="1" t="s">
        <v>280</v>
      </c>
      <c r="E548" s="1" t="s">
        <v>281</v>
      </c>
      <c r="G548" s="6">
        <v>28370</v>
      </c>
      <c r="H548" s="6">
        <v>15018</v>
      </c>
      <c r="I548" s="6">
        <v>6847</v>
      </c>
      <c r="J548" s="6">
        <v>5763</v>
      </c>
      <c r="K548" s="6">
        <v>35</v>
      </c>
      <c r="L548" s="6">
        <v>453</v>
      </c>
      <c r="M548" s="6">
        <v>1920</v>
      </c>
      <c r="N548" s="6">
        <v>137</v>
      </c>
      <c r="O548" s="6">
        <v>137</v>
      </c>
      <c r="P548" s="6">
        <v>0</v>
      </c>
      <c r="Q548" s="6">
        <v>1728</v>
      </c>
      <c r="R548" s="6">
        <v>11487</v>
      </c>
      <c r="S548" s="6">
        <v>11371</v>
      </c>
      <c r="T548" s="6">
        <v>116</v>
      </c>
      <c r="U548" s="6">
        <v>0</v>
      </c>
      <c r="V548" s="6">
        <v>0</v>
      </c>
      <c r="W548" s="6"/>
      <c r="X548" s="6">
        <v>2604</v>
      </c>
      <c r="Y548" s="6">
        <v>1419.03857672</v>
      </c>
      <c r="AC548" s="47"/>
      <c r="AD548" s="47"/>
    </row>
    <row r="549" spans="4:30" x14ac:dyDescent="0.25">
      <c r="D549" s="1" t="s">
        <v>282</v>
      </c>
      <c r="E549" s="1" t="s">
        <v>283</v>
      </c>
      <c r="G549" s="6">
        <v>1839</v>
      </c>
      <c r="H549" s="6">
        <v>1090</v>
      </c>
      <c r="I549" s="6">
        <v>578</v>
      </c>
      <c r="J549" s="6">
        <v>183</v>
      </c>
      <c r="K549" s="6">
        <v>0</v>
      </c>
      <c r="L549" s="6">
        <v>0</v>
      </c>
      <c r="M549" s="6">
        <v>329</v>
      </c>
      <c r="N549" s="6">
        <v>352</v>
      </c>
      <c r="O549" s="6">
        <v>213</v>
      </c>
      <c r="P549" s="6">
        <v>139</v>
      </c>
      <c r="Q549" s="6">
        <v>117</v>
      </c>
      <c r="R549" s="6">
        <v>280</v>
      </c>
      <c r="S549" s="6">
        <v>257</v>
      </c>
      <c r="T549" s="6">
        <v>17</v>
      </c>
      <c r="U549" s="6">
        <v>6</v>
      </c>
      <c r="V549" s="6">
        <v>0</v>
      </c>
      <c r="W549" s="6"/>
      <c r="X549" s="6">
        <v>156</v>
      </c>
      <c r="Y549" s="6">
        <v>200.68978964999999</v>
      </c>
      <c r="AC549" s="47"/>
      <c r="AD549" s="47"/>
    </row>
    <row r="550" spans="4:30" x14ac:dyDescent="0.25">
      <c r="D550" s="1" t="s">
        <v>284</v>
      </c>
      <c r="E550" s="1" t="s">
        <v>285</v>
      </c>
      <c r="G550" s="6">
        <v>730</v>
      </c>
      <c r="H550" s="6">
        <v>303</v>
      </c>
      <c r="I550" s="6">
        <v>215</v>
      </c>
      <c r="J550" s="6">
        <v>51</v>
      </c>
      <c r="K550" s="6">
        <v>4</v>
      </c>
      <c r="L550" s="6">
        <v>33</v>
      </c>
      <c r="M550" s="6">
        <v>0</v>
      </c>
      <c r="N550" s="6">
        <v>37</v>
      </c>
      <c r="O550" s="6">
        <v>37</v>
      </c>
      <c r="P550" s="6">
        <v>0</v>
      </c>
      <c r="Q550" s="6">
        <v>78</v>
      </c>
      <c r="R550" s="6">
        <v>312</v>
      </c>
      <c r="S550" s="6">
        <v>302</v>
      </c>
      <c r="T550" s="6">
        <v>10</v>
      </c>
      <c r="U550" s="6">
        <v>0</v>
      </c>
      <c r="V550" s="6">
        <v>0</v>
      </c>
      <c r="W550" s="6"/>
      <c r="X550" s="6">
        <v>14</v>
      </c>
      <c r="Y550" s="6">
        <v>103.38395439</v>
      </c>
      <c r="AC550" s="47"/>
      <c r="AD550" s="47"/>
    </row>
    <row r="551" spans="4:30" x14ac:dyDescent="0.25">
      <c r="D551" s="1" t="s">
        <v>286</v>
      </c>
      <c r="E551" s="1" t="s">
        <v>287</v>
      </c>
      <c r="G551" s="6">
        <v>42292</v>
      </c>
      <c r="H551" s="6">
        <v>34723</v>
      </c>
      <c r="I551" s="6">
        <v>19152.8</v>
      </c>
      <c r="J551" s="6">
        <v>3240.1</v>
      </c>
      <c r="K551" s="6">
        <v>9097.7000000000007</v>
      </c>
      <c r="L551" s="6">
        <v>1591.9</v>
      </c>
      <c r="M551" s="6">
        <v>1640.5</v>
      </c>
      <c r="N551" s="6">
        <v>6356</v>
      </c>
      <c r="O551" s="6">
        <v>6356</v>
      </c>
      <c r="P551" s="6">
        <v>0</v>
      </c>
      <c r="Q551" s="6">
        <v>802</v>
      </c>
      <c r="R551" s="6">
        <v>411</v>
      </c>
      <c r="S551" s="6">
        <v>411</v>
      </c>
      <c r="T551" s="6">
        <v>0</v>
      </c>
      <c r="U551" s="6">
        <v>0</v>
      </c>
      <c r="V551" s="6">
        <v>0</v>
      </c>
      <c r="W551" s="6"/>
      <c r="X551" s="6">
        <v>6447</v>
      </c>
      <c r="Y551" s="6">
        <v>2016.7570528000001</v>
      </c>
      <c r="AC551" s="47"/>
      <c r="AD551" s="47"/>
    </row>
    <row r="552" spans="4:30" x14ac:dyDescent="0.25">
      <c r="D552" s="1" t="s">
        <v>288</v>
      </c>
      <c r="E552" s="1" t="s">
        <v>289</v>
      </c>
      <c r="G552" s="6">
        <v>3966</v>
      </c>
      <c r="H552" s="6">
        <v>2478</v>
      </c>
      <c r="I552" s="6">
        <v>2214</v>
      </c>
      <c r="J552" s="6">
        <v>24</v>
      </c>
      <c r="K552" s="6">
        <v>221</v>
      </c>
      <c r="L552" s="6">
        <v>0</v>
      </c>
      <c r="M552" s="6">
        <v>19</v>
      </c>
      <c r="N552" s="6">
        <v>220</v>
      </c>
      <c r="O552" s="6">
        <v>99</v>
      </c>
      <c r="P552" s="6">
        <v>121</v>
      </c>
      <c r="Q552" s="6">
        <v>131</v>
      </c>
      <c r="R552" s="6">
        <v>1137</v>
      </c>
      <c r="S552" s="6">
        <v>1107</v>
      </c>
      <c r="T552" s="6">
        <v>30</v>
      </c>
      <c r="U552" s="6">
        <v>0</v>
      </c>
      <c r="V552" s="6">
        <v>0</v>
      </c>
      <c r="W552" s="6"/>
      <c r="X552" s="6">
        <v>81</v>
      </c>
      <c r="Y552" s="6">
        <v>286.98724916000003</v>
      </c>
      <c r="AC552" s="47"/>
      <c r="AD552" s="47"/>
    </row>
    <row r="553" spans="4:30" x14ac:dyDescent="0.25">
      <c r="D553" s="1" t="s">
        <v>290</v>
      </c>
      <c r="E553" s="1" t="s">
        <v>291</v>
      </c>
      <c r="G553" s="6">
        <v>624</v>
      </c>
      <c r="H553" s="6">
        <v>36</v>
      </c>
      <c r="I553" s="6">
        <v>0</v>
      </c>
      <c r="J553" s="6">
        <v>0</v>
      </c>
      <c r="K553" s="6">
        <v>36</v>
      </c>
      <c r="L553" s="6">
        <v>0</v>
      </c>
      <c r="M553" s="6">
        <v>0</v>
      </c>
      <c r="N553" s="6">
        <v>21</v>
      </c>
      <c r="O553" s="6">
        <v>21</v>
      </c>
      <c r="P553" s="6">
        <v>0</v>
      </c>
      <c r="Q553" s="6">
        <v>5</v>
      </c>
      <c r="R553" s="6">
        <v>562</v>
      </c>
      <c r="S553" s="6">
        <v>549</v>
      </c>
      <c r="T553" s="6">
        <v>13</v>
      </c>
      <c r="U553" s="6">
        <v>0</v>
      </c>
      <c r="V553" s="6">
        <v>10</v>
      </c>
      <c r="W553" s="6"/>
      <c r="X553" s="6">
        <v>104</v>
      </c>
      <c r="Y553" s="6">
        <v>129.35846262999999</v>
      </c>
      <c r="AC553" s="47"/>
      <c r="AD553" s="47"/>
    </row>
    <row r="554" spans="4:30" x14ac:dyDescent="0.25">
      <c r="D554" s="1" t="s">
        <v>292</v>
      </c>
      <c r="E554" s="1" t="s">
        <v>293</v>
      </c>
      <c r="G554" s="6">
        <v>679</v>
      </c>
      <c r="H554" s="6">
        <v>195</v>
      </c>
      <c r="I554" s="6">
        <v>22</v>
      </c>
      <c r="J554" s="6">
        <v>0</v>
      </c>
      <c r="K554" s="6">
        <v>173</v>
      </c>
      <c r="L554" s="6">
        <v>0</v>
      </c>
      <c r="M554" s="6">
        <v>0</v>
      </c>
      <c r="N554" s="6">
        <v>0</v>
      </c>
      <c r="O554" s="6">
        <v>0</v>
      </c>
      <c r="P554" s="6">
        <v>0</v>
      </c>
      <c r="Q554" s="6">
        <v>48</v>
      </c>
      <c r="R554" s="6">
        <v>436</v>
      </c>
      <c r="S554" s="6">
        <v>425</v>
      </c>
      <c r="T554" s="6">
        <v>11</v>
      </c>
      <c r="U554" s="6">
        <v>0</v>
      </c>
      <c r="V554" s="6">
        <v>12</v>
      </c>
      <c r="W554" s="6"/>
      <c r="X554" s="6">
        <v>20</v>
      </c>
      <c r="Y554" s="6">
        <v>141.20642687999998</v>
      </c>
      <c r="AC554" s="47"/>
      <c r="AD554" s="47"/>
    </row>
    <row r="555" spans="4:30" x14ac:dyDescent="0.25">
      <c r="D555" s="1" t="s">
        <v>294</v>
      </c>
      <c r="E555" s="1" t="s">
        <v>295</v>
      </c>
      <c r="G555" s="6">
        <v>1885</v>
      </c>
      <c r="H555" s="6">
        <v>448</v>
      </c>
      <c r="I555" s="6">
        <v>369</v>
      </c>
      <c r="J555" s="6">
        <v>0</v>
      </c>
      <c r="K555" s="6">
        <v>37</v>
      </c>
      <c r="L555" s="6">
        <v>0</v>
      </c>
      <c r="M555" s="6">
        <v>42</v>
      </c>
      <c r="N555" s="6">
        <v>5</v>
      </c>
      <c r="O555" s="6">
        <v>5</v>
      </c>
      <c r="P555" s="6">
        <v>0</v>
      </c>
      <c r="Q555" s="6">
        <v>913</v>
      </c>
      <c r="R555" s="6">
        <v>519</v>
      </c>
      <c r="S555" s="6">
        <v>503</v>
      </c>
      <c r="T555" s="6">
        <v>14</v>
      </c>
      <c r="U555" s="6">
        <v>2</v>
      </c>
      <c r="V555" s="6">
        <v>10</v>
      </c>
      <c r="W555" s="6"/>
      <c r="X555" s="6">
        <v>92</v>
      </c>
      <c r="Y555" s="6">
        <v>128.40472782000001</v>
      </c>
      <c r="AC555" s="47"/>
      <c r="AD555" s="47"/>
    </row>
    <row r="556" spans="4:30" x14ac:dyDescent="0.25">
      <c r="D556" s="1" t="s">
        <v>296</v>
      </c>
      <c r="E556" s="1" t="s">
        <v>297</v>
      </c>
      <c r="G556" s="6">
        <v>26670</v>
      </c>
      <c r="H556" s="6">
        <v>16167</v>
      </c>
      <c r="I556" s="6">
        <v>5775.2</v>
      </c>
      <c r="J556" s="6">
        <v>4421.8999999999996</v>
      </c>
      <c r="K556" s="6">
        <v>2631.7</v>
      </c>
      <c r="L556" s="6">
        <v>0</v>
      </c>
      <c r="M556" s="6">
        <v>3338.3</v>
      </c>
      <c r="N556" s="6">
        <v>2550</v>
      </c>
      <c r="O556" s="6">
        <v>2550</v>
      </c>
      <c r="P556" s="6">
        <v>0</v>
      </c>
      <c r="Q556" s="6">
        <v>4440</v>
      </c>
      <c r="R556" s="6">
        <v>3513</v>
      </c>
      <c r="S556" s="6">
        <v>3275</v>
      </c>
      <c r="T556" s="6">
        <v>216.4</v>
      </c>
      <c r="U556" s="6">
        <v>21.6</v>
      </c>
      <c r="V556" s="6">
        <v>0</v>
      </c>
      <c r="W556" s="6"/>
      <c r="X556" s="6">
        <v>3899</v>
      </c>
      <c r="Y556" s="6">
        <v>1219.9713793999999</v>
      </c>
      <c r="AC556" s="47"/>
      <c r="AD556" s="47"/>
    </row>
    <row r="557" spans="4:30" x14ac:dyDescent="0.25">
      <c r="D557" s="1" t="s">
        <v>298</v>
      </c>
      <c r="E557" s="1" t="s">
        <v>299</v>
      </c>
      <c r="G557" s="6">
        <v>3298</v>
      </c>
      <c r="H557" s="6">
        <v>1783</v>
      </c>
      <c r="I557" s="6">
        <v>1576</v>
      </c>
      <c r="J557" s="6">
        <v>34</v>
      </c>
      <c r="K557" s="6">
        <v>173</v>
      </c>
      <c r="L557" s="6">
        <v>0</v>
      </c>
      <c r="M557" s="6">
        <v>0</v>
      </c>
      <c r="N557" s="6">
        <v>347</v>
      </c>
      <c r="O557" s="6">
        <v>13</v>
      </c>
      <c r="P557" s="6">
        <v>334</v>
      </c>
      <c r="Q557" s="6">
        <v>151</v>
      </c>
      <c r="R557" s="6">
        <v>1017</v>
      </c>
      <c r="S557" s="6">
        <v>952</v>
      </c>
      <c r="T557" s="6">
        <v>65</v>
      </c>
      <c r="U557" s="6">
        <v>0</v>
      </c>
      <c r="V557" s="6">
        <v>0</v>
      </c>
      <c r="W557" s="6"/>
      <c r="X557" s="6">
        <v>408</v>
      </c>
      <c r="Y557" s="6">
        <v>281.07088492999998</v>
      </c>
      <c r="AC557" s="47"/>
      <c r="AD557" s="47"/>
    </row>
    <row r="558" spans="4:30" x14ac:dyDescent="0.25">
      <c r="D558" s="1" t="s">
        <v>300</v>
      </c>
      <c r="E558" s="1" t="s">
        <v>301</v>
      </c>
      <c r="G558" s="6">
        <v>1281</v>
      </c>
      <c r="H558" s="6">
        <v>816</v>
      </c>
      <c r="I558" s="6">
        <v>368</v>
      </c>
      <c r="J558" s="6">
        <v>55</v>
      </c>
      <c r="K558" s="6">
        <v>221</v>
      </c>
      <c r="L558" s="6">
        <v>80</v>
      </c>
      <c r="M558" s="6">
        <v>92</v>
      </c>
      <c r="N558" s="6">
        <v>37</v>
      </c>
      <c r="O558" s="6">
        <v>37</v>
      </c>
      <c r="P558" s="6">
        <v>0</v>
      </c>
      <c r="Q558" s="6">
        <v>101</v>
      </c>
      <c r="R558" s="6">
        <v>327</v>
      </c>
      <c r="S558" s="6">
        <v>310</v>
      </c>
      <c r="T558" s="6">
        <v>17</v>
      </c>
      <c r="U558" s="6">
        <v>0</v>
      </c>
      <c r="V558" s="6">
        <v>0</v>
      </c>
      <c r="W558" s="6"/>
      <c r="X558" s="6">
        <v>231</v>
      </c>
      <c r="Y558" s="6">
        <v>79.703467009999997</v>
      </c>
      <c r="AC558" s="47"/>
      <c r="AD558" s="47"/>
    </row>
    <row r="559" spans="4:30" x14ac:dyDescent="0.25">
      <c r="D559" s="1" t="s">
        <v>302</v>
      </c>
      <c r="E559" s="1" t="s">
        <v>303</v>
      </c>
      <c r="G559" s="6">
        <v>600</v>
      </c>
      <c r="H559" s="6">
        <v>84</v>
      </c>
      <c r="I559" s="6">
        <v>60</v>
      </c>
      <c r="J559" s="6">
        <v>0</v>
      </c>
      <c r="K559" s="6">
        <v>24</v>
      </c>
      <c r="L559" s="6">
        <v>0</v>
      </c>
      <c r="M559" s="6">
        <v>0</v>
      </c>
      <c r="N559" s="6">
        <v>0</v>
      </c>
      <c r="O559" s="6">
        <v>0</v>
      </c>
      <c r="P559" s="6">
        <v>0</v>
      </c>
      <c r="Q559" s="6">
        <v>31</v>
      </c>
      <c r="R559" s="6">
        <v>485</v>
      </c>
      <c r="S559" s="6">
        <v>472</v>
      </c>
      <c r="T559" s="6">
        <v>13</v>
      </c>
      <c r="U559" s="6">
        <v>0</v>
      </c>
      <c r="V559" s="6">
        <v>0</v>
      </c>
      <c r="W559" s="6"/>
      <c r="X559" s="6">
        <v>11</v>
      </c>
      <c r="Y559" s="6">
        <v>124.72589438</v>
      </c>
      <c r="AC559" s="47"/>
      <c r="AD559" s="47"/>
    </row>
    <row r="560" spans="4:30" x14ac:dyDescent="0.25">
      <c r="D560" s="1" t="s">
        <v>304</v>
      </c>
      <c r="E560" s="1" t="s">
        <v>305</v>
      </c>
      <c r="G560" s="6">
        <v>1310</v>
      </c>
      <c r="H560" s="6">
        <v>846</v>
      </c>
      <c r="I560" s="6">
        <v>438</v>
      </c>
      <c r="J560" s="6">
        <v>40</v>
      </c>
      <c r="K560" s="6">
        <v>219</v>
      </c>
      <c r="L560" s="6">
        <v>0</v>
      </c>
      <c r="M560" s="6">
        <v>149</v>
      </c>
      <c r="N560" s="6">
        <v>0</v>
      </c>
      <c r="O560" s="6">
        <v>0</v>
      </c>
      <c r="P560" s="6">
        <v>0</v>
      </c>
      <c r="Q560" s="6">
        <v>22</v>
      </c>
      <c r="R560" s="6">
        <v>442</v>
      </c>
      <c r="S560" s="6">
        <v>424</v>
      </c>
      <c r="T560" s="6">
        <v>13</v>
      </c>
      <c r="U560" s="6">
        <v>5</v>
      </c>
      <c r="V560" s="6">
        <v>0</v>
      </c>
      <c r="W560" s="6"/>
      <c r="X560" s="6">
        <v>25</v>
      </c>
      <c r="Y560" s="6">
        <v>128.25778393000002</v>
      </c>
      <c r="AC560" s="47"/>
      <c r="AD560" s="47"/>
    </row>
    <row r="561" spans="4:30" x14ac:dyDescent="0.25">
      <c r="D561" s="1" t="s">
        <v>306</v>
      </c>
      <c r="E561" s="1" t="s">
        <v>307</v>
      </c>
      <c r="G561" s="6">
        <v>949</v>
      </c>
      <c r="H561" s="6">
        <v>104</v>
      </c>
      <c r="I561" s="6">
        <v>0</v>
      </c>
      <c r="J561" s="6">
        <v>0</v>
      </c>
      <c r="K561" s="6">
        <v>0</v>
      </c>
      <c r="L561" s="6">
        <v>0</v>
      </c>
      <c r="M561" s="6">
        <v>104</v>
      </c>
      <c r="N561" s="6">
        <v>354</v>
      </c>
      <c r="O561" s="6">
        <v>84</v>
      </c>
      <c r="P561" s="6">
        <v>270</v>
      </c>
      <c r="Q561" s="6">
        <v>231</v>
      </c>
      <c r="R561" s="6">
        <v>260</v>
      </c>
      <c r="S561" s="6">
        <v>250</v>
      </c>
      <c r="T561" s="6">
        <v>10</v>
      </c>
      <c r="U561" s="6">
        <v>0</v>
      </c>
      <c r="V561" s="6">
        <v>0</v>
      </c>
      <c r="W561" s="6"/>
      <c r="X561" s="6">
        <v>25</v>
      </c>
      <c r="Y561" s="6">
        <v>97.836153499999995</v>
      </c>
      <c r="AC561" s="47"/>
      <c r="AD561" s="47"/>
    </row>
    <row r="562" spans="4:30" x14ac:dyDescent="0.25">
      <c r="D562" s="1" t="s">
        <v>308</v>
      </c>
      <c r="E562" s="1" t="s">
        <v>309</v>
      </c>
      <c r="G562" s="6">
        <v>5897</v>
      </c>
      <c r="H562" s="6">
        <v>3680</v>
      </c>
      <c r="I562" s="6">
        <v>3028</v>
      </c>
      <c r="J562" s="6">
        <v>81</v>
      </c>
      <c r="K562" s="6">
        <v>571</v>
      </c>
      <c r="L562" s="6">
        <v>0</v>
      </c>
      <c r="M562" s="6">
        <v>0</v>
      </c>
      <c r="N562" s="6">
        <v>156</v>
      </c>
      <c r="O562" s="6">
        <v>156</v>
      </c>
      <c r="P562" s="6">
        <v>0</v>
      </c>
      <c r="Q562" s="6">
        <v>203</v>
      </c>
      <c r="R562" s="6">
        <v>1858</v>
      </c>
      <c r="S562" s="6">
        <v>1644</v>
      </c>
      <c r="T562" s="6">
        <v>77</v>
      </c>
      <c r="U562" s="6">
        <v>137</v>
      </c>
      <c r="V562" s="6">
        <v>0</v>
      </c>
      <c r="W562" s="6"/>
      <c r="X562" s="6">
        <v>1325</v>
      </c>
      <c r="Y562" s="6">
        <v>372.66963476000006</v>
      </c>
      <c r="AC562" s="47"/>
      <c r="AD562" s="47"/>
    </row>
    <row r="563" spans="4:30" x14ac:dyDescent="0.25">
      <c r="D563" s="1" t="s">
        <v>310</v>
      </c>
      <c r="E563" s="1" t="s">
        <v>311</v>
      </c>
      <c r="G563" s="6">
        <v>9333</v>
      </c>
      <c r="H563" s="6">
        <v>3009</v>
      </c>
      <c r="I563" s="6">
        <v>1893</v>
      </c>
      <c r="J563" s="6">
        <v>2</v>
      </c>
      <c r="K563" s="6">
        <v>935</v>
      </c>
      <c r="L563" s="6">
        <v>0</v>
      </c>
      <c r="M563" s="6">
        <v>179</v>
      </c>
      <c r="N563" s="6">
        <v>921</v>
      </c>
      <c r="O563" s="6">
        <v>760</v>
      </c>
      <c r="P563" s="6">
        <v>161</v>
      </c>
      <c r="Q563" s="6">
        <v>855</v>
      </c>
      <c r="R563" s="6">
        <v>4548</v>
      </c>
      <c r="S563" s="6">
        <v>1942</v>
      </c>
      <c r="T563" s="6">
        <v>307</v>
      </c>
      <c r="U563" s="6">
        <v>2299</v>
      </c>
      <c r="V563" s="6">
        <v>0</v>
      </c>
      <c r="W563" s="6"/>
      <c r="X563" s="6">
        <v>169</v>
      </c>
      <c r="Y563" s="6">
        <v>611.15051426999992</v>
      </c>
      <c r="AC563" s="47"/>
      <c r="AD563" s="47"/>
    </row>
    <row r="564" spans="4:30" x14ac:dyDescent="0.25">
      <c r="D564" s="1" t="s">
        <v>312</v>
      </c>
      <c r="E564" s="1" t="s">
        <v>313</v>
      </c>
      <c r="G564" s="6">
        <v>630</v>
      </c>
      <c r="H564" s="6">
        <v>135</v>
      </c>
      <c r="I564" s="6">
        <v>34</v>
      </c>
      <c r="J564" s="6">
        <v>5</v>
      </c>
      <c r="K564" s="6">
        <v>5</v>
      </c>
      <c r="L564" s="6">
        <v>0</v>
      </c>
      <c r="M564" s="6">
        <v>91</v>
      </c>
      <c r="N564" s="6">
        <v>2</v>
      </c>
      <c r="O564" s="6">
        <v>2</v>
      </c>
      <c r="P564" s="6">
        <v>0</v>
      </c>
      <c r="Q564" s="6">
        <v>22</v>
      </c>
      <c r="R564" s="6">
        <v>471</v>
      </c>
      <c r="S564" s="6">
        <v>460</v>
      </c>
      <c r="T564" s="6">
        <v>11</v>
      </c>
      <c r="U564" s="6">
        <v>0</v>
      </c>
      <c r="V564" s="6">
        <v>22</v>
      </c>
      <c r="W564" s="6"/>
      <c r="X564" s="6">
        <v>-1</v>
      </c>
      <c r="Y564" s="6">
        <v>132.05305122000001</v>
      </c>
      <c r="AC564" s="47"/>
      <c r="AD564" s="47"/>
    </row>
    <row r="565" spans="4:30" x14ac:dyDescent="0.25">
      <c r="D565" s="1" t="s">
        <v>314</v>
      </c>
      <c r="E565" s="1" t="s">
        <v>315</v>
      </c>
      <c r="G565" s="6">
        <v>940</v>
      </c>
      <c r="H565" s="6">
        <v>312</v>
      </c>
      <c r="I565" s="6">
        <v>0</v>
      </c>
      <c r="J565" s="6">
        <v>312</v>
      </c>
      <c r="K565" s="6">
        <v>0</v>
      </c>
      <c r="L565" s="6">
        <v>0</v>
      </c>
      <c r="M565" s="6">
        <v>0</v>
      </c>
      <c r="N565" s="6">
        <v>98</v>
      </c>
      <c r="O565" s="6">
        <v>0</v>
      </c>
      <c r="P565" s="6">
        <v>98</v>
      </c>
      <c r="Q565" s="6">
        <v>151</v>
      </c>
      <c r="R565" s="6">
        <v>379</v>
      </c>
      <c r="S565" s="6">
        <v>361</v>
      </c>
      <c r="T565" s="6">
        <v>18</v>
      </c>
      <c r="U565" s="6">
        <v>0</v>
      </c>
      <c r="V565" s="6">
        <v>0</v>
      </c>
      <c r="W565" s="6"/>
      <c r="X565" s="6">
        <v>17</v>
      </c>
      <c r="Y565" s="6">
        <v>153.05748375000002</v>
      </c>
      <c r="AC565" s="47"/>
      <c r="AD565" s="47"/>
    </row>
    <row r="566" spans="4:30" x14ac:dyDescent="0.25">
      <c r="D566" s="1" t="s">
        <v>316</v>
      </c>
      <c r="E566" s="1" t="s">
        <v>317</v>
      </c>
      <c r="G566" s="6">
        <v>806</v>
      </c>
      <c r="H566" s="6">
        <v>398</v>
      </c>
      <c r="I566" s="6">
        <v>206</v>
      </c>
      <c r="J566" s="6">
        <v>13</v>
      </c>
      <c r="K566" s="6">
        <v>126</v>
      </c>
      <c r="L566" s="6">
        <v>0</v>
      </c>
      <c r="M566" s="6">
        <v>53</v>
      </c>
      <c r="N566" s="6">
        <v>0</v>
      </c>
      <c r="O566" s="6">
        <v>0</v>
      </c>
      <c r="P566" s="6">
        <v>0</v>
      </c>
      <c r="Q566" s="6">
        <v>41</v>
      </c>
      <c r="R566" s="6">
        <v>367</v>
      </c>
      <c r="S566" s="6">
        <v>355</v>
      </c>
      <c r="T566" s="6">
        <v>9</v>
      </c>
      <c r="U566" s="6">
        <v>3</v>
      </c>
      <c r="V566" s="6">
        <v>0</v>
      </c>
      <c r="W566" s="6"/>
      <c r="X566" s="6">
        <v>110</v>
      </c>
      <c r="Y566" s="6">
        <v>95.935239449999997</v>
      </c>
      <c r="AC566" s="47"/>
      <c r="AD566" s="47"/>
    </row>
    <row r="567" spans="4:30" x14ac:dyDescent="0.25">
      <c r="D567" s="1" t="s">
        <v>318</v>
      </c>
      <c r="E567" s="1" t="s">
        <v>319</v>
      </c>
      <c r="G567" s="6">
        <v>847</v>
      </c>
      <c r="H567" s="6">
        <v>175</v>
      </c>
      <c r="I567" s="6">
        <v>51.3</v>
      </c>
      <c r="J567" s="6">
        <v>0.8</v>
      </c>
      <c r="K567" s="6">
        <v>38.200000000000003</v>
      </c>
      <c r="L567" s="6">
        <v>0</v>
      </c>
      <c r="M567" s="6">
        <v>84.8</v>
      </c>
      <c r="N567" s="6">
        <v>0</v>
      </c>
      <c r="O567" s="6">
        <v>0</v>
      </c>
      <c r="P567" s="6">
        <v>0</v>
      </c>
      <c r="Q567" s="6">
        <v>114</v>
      </c>
      <c r="R567" s="6">
        <v>558</v>
      </c>
      <c r="S567" s="6">
        <v>539.70000000000005</v>
      </c>
      <c r="T567" s="6">
        <v>14.4</v>
      </c>
      <c r="U567" s="6">
        <v>3.9</v>
      </c>
      <c r="V567" s="6">
        <v>0</v>
      </c>
      <c r="W567" s="6"/>
      <c r="X567" s="6">
        <v>30</v>
      </c>
      <c r="Y567" s="6">
        <v>148.17759104999999</v>
      </c>
      <c r="AC567" s="47"/>
      <c r="AD567" s="47"/>
    </row>
    <row r="568" spans="4:30" x14ac:dyDescent="0.25">
      <c r="D568" s="1" t="s">
        <v>320</v>
      </c>
      <c r="E568" s="1" t="s">
        <v>321</v>
      </c>
      <c r="G568" s="6">
        <v>34604</v>
      </c>
      <c r="H568" s="6">
        <v>19651</v>
      </c>
      <c r="I568" s="6">
        <v>11265.6</v>
      </c>
      <c r="J568" s="6">
        <v>549.70000000000005</v>
      </c>
      <c r="K568" s="6">
        <v>4682.7</v>
      </c>
      <c r="L568" s="6">
        <v>180.5</v>
      </c>
      <c r="M568" s="6">
        <v>2972.5</v>
      </c>
      <c r="N568" s="6">
        <v>7893</v>
      </c>
      <c r="O568" s="6">
        <v>7874.5</v>
      </c>
      <c r="P568" s="6">
        <v>18.5</v>
      </c>
      <c r="Q568" s="6">
        <v>324</v>
      </c>
      <c r="R568" s="6">
        <v>6736</v>
      </c>
      <c r="S568" s="6">
        <v>6519.7</v>
      </c>
      <c r="T568" s="6">
        <v>216.3</v>
      </c>
      <c r="U568" s="6">
        <v>0</v>
      </c>
      <c r="V568" s="6">
        <v>0</v>
      </c>
      <c r="W568" s="6"/>
      <c r="X568" s="6">
        <v>6021</v>
      </c>
      <c r="Y568" s="6">
        <v>1751.21951947</v>
      </c>
      <c r="AC568" s="47"/>
      <c r="AD568" s="47"/>
    </row>
    <row r="569" spans="4:30" x14ac:dyDescent="0.25">
      <c r="D569" s="1" t="s">
        <v>322</v>
      </c>
      <c r="E569" s="1" t="s">
        <v>323</v>
      </c>
      <c r="G569" s="6">
        <v>5110</v>
      </c>
      <c r="H569" s="6">
        <v>3275</v>
      </c>
      <c r="I569" s="6">
        <v>2512</v>
      </c>
      <c r="J569" s="6">
        <v>3</v>
      </c>
      <c r="K569" s="6">
        <v>706</v>
      </c>
      <c r="L569" s="6">
        <v>0</v>
      </c>
      <c r="M569" s="6">
        <v>54</v>
      </c>
      <c r="N569" s="6">
        <v>426</v>
      </c>
      <c r="O569" s="6">
        <v>286</v>
      </c>
      <c r="P569" s="6">
        <v>140</v>
      </c>
      <c r="Q569" s="6">
        <v>27</v>
      </c>
      <c r="R569" s="6">
        <v>1382</v>
      </c>
      <c r="S569" s="6">
        <v>1273</v>
      </c>
      <c r="T569" s="6">
        <v>109</v>
      </c>
      <c r="U569" s="6">
        <v>0</v>
      </c>
      <c r="V569" s="6">
        <v>0</v>
      </c>
      <c r="W569" s="6"/>
      <c r="X569" s="6">
        <v>1370</v>
      </c>
      <c r="Y569" s="6">
        <v>286.10794083999997</v>
      </c>
      <c r="AC569" s="47"/>
      <c r="AD569" s="47"/>
    </row>
    <row r="570" spans="4:30" x14ac:dyDescent="0.25">
      <c r="D570" s="1" t="s">
        <v>324</v>
      </c>
      <c r="E570" s="1" t="s">
        <v>325</v>
      </c>
      <c r="G570" s="6">
        <v>3655</v>
      </c>
      <c r="H570" s="6">
        <v>2753</v>
      </c>
      <c r="I570" s="6">
        <v>1909</v>
      </c>
      <c r="J570" s="6">
        <v>3</v>
      </c>
      <c r="K570" s="6">
        <v>812</v>
      </c>
      <c r="L570" s="6">
        <v>0</v>
      </c>
      <c r="M570" s="6">
        <v>29</v>
      </c>
      <c r="N570" s="6">
        <v>222</v>
      </c>
      <c r="O570" s="6">
        <v>102</v>
      </c>
      <c r="P570" s="6">
        <v>120</v>
      </c>
      <c r="Q570" s="6">
        <v>71</v>
      </c>
      <c r="R570" s="6">
        <v>609</v>
      </c>
      <c r="S570" s="6">
        <v>586</v>
      </c>
      <c r="T570" s="6">
        <v>23</v>
      </c>
      <c r="U570" s="6">
        <v>0</v>
      </c>
      <c r="V570" s="6">
        <v>0</v>
      </c>
      <c r="W570" s="6"/>
      <c r="X570" s="6">
        <v>878</v>
      </c>
      <c r="Y570" s="6">
        <v>198.32438585</v>
      </c>
      <c r="AC570" s="47"/>
      <c r="AD570" s="47"/>
    </row>
    <row r="571" spans="4:30" x14ac:dyDescent="0.25">
      <c r="D571" s="1" t="s">
        <v>326</v>
      </c>
      <c r="E571" s="1" t="s">
        <v>327</v>
      </c>
      <c r="G571" s="6">
        <v>2094</v>
      </c>
      <c r="H571" s="6">
        <v>1215</v>
      </c>
      <c r="I571" s="6">
        <v>517</v>
      </c>
      <c r="J571" s="6">
        <v>0</v>
      </c>
      <c r="K571" s="6">
        <v>460</v>
      </c>
      <c r="L571" s="6">
        <v>0</v>
      </c>
      <c r="M571" s="6">
        <v>238</v>
      </c>
      <c r="N571" s="6">
        <v>66</v>
      </c>
      <c r="O571" s="6">
        <v>66</v>
      </c>
      <c r="P571" s="6">
        <v>0</v>
      </c>
      <c r="Q571" s="6">
        <v>201</v>
      </c>
      <c r="R571" s="6">
        <v>612</v>
      </c>
      <c r="S571" s="6">
        <v>549</v>
      </c>
      <c r="T571" s="6">
        <v>63</v>
      </c>
      <c r="U571" s="6">
        <v>0</v>
      </c>
      <c r="V571" s="6">
        <v>0</v>
      </c>
      <c r="W571" s="6"/>
      <c r="X571" s="6">
        <v>13</v>
      </c>
      <c r="Y571" s="6">
        <v>160.18895429</v>
      </c>
      <c r="AC571" s="47"/>
      <c r="AD571" s="47"/>
    </row>
    <row r="572" spans="4:30" x14ac:dyDescent="0.25">
      <c r="D572" s="1" t="s">
        <v>328</v>
      </c>
      <c r="E572" s="1" t="s">
        <v>329</v>
      </c>
      <c r="G572" s="6">
        <v>366</v>
      </c>
      <c r="H572" s="6">
        <v>34</v>
      </c>
      <c r="I572" s="6">
        <v>34</v>
      </c>
      <c r="J572" s="6">
        <v>0</v>
      </c>
      <c r="K572" s="6">
        <v>0</v>
      </c>
      <c r="L572" s="6">
        <v>0</v>
      </c>
      <c r="M572" s="6">
        <v>0</v>
      </c>
      <c r="N572" s="6">
        <v>10</v>
      </c>
      <c r="O572" s="6">
        <v>10</v>
      </c>
      <c r="P572" s="6">
        <v>0</v>
      </c>
      <c r="Q572" s="6">
        <v>23</v>
      </c>
      <c r="R572" s="6">
        <v>299</v>
      </c>
      <c r="S572" s="6">
        <v>289</v>
      </c>
      <c r="T572" s="6">
        <v>10</v>
      </c>
      <c r="U572" s="6">
        <v>0</v>
      </c>
      <c r="V572" s="6">
        <v>0</v>
      </c>
      <c r="W572" s="6"/>
      <c r="X572" s="6">
        <v>0</v>
      </c>
      <c r="Y572" s="6">
        <v>93.736473889999999</v>
      </c>
      <c r="AC572" s="47"/>
      <c r="AD572" s="47"/>
    </row>
    <row r="573" spans="4:30" x14ac:dyDescent="0.25">
      <c r="D573" s="1" t="s">
        <v>330</v>
      </c>
      <c r="E573" s="1" t="s">
        <v>331</v>
      </c>
      <c r="G573" s="6">
        <v>699</v>
      </c>
      <c r="H573" s="6">
        <v>115</v>
      </c>
      <c r="I573" s="6">
        <v>20</v>
      </c>
      <c r="J573" s="6">
        <v>0</v>
      </c>
      <c r="K573" s="6">
        <v>79</v>
      </c>
      <c r="L573" s="6">
        <v>0</v>
      </c>
      <c r="M573" s="6">
        <v>16</v>
      </c>
      <c r="N573" s="6">
        <v>102</v>
      </c>
      <c r="O573" s="6">
        <v>0</v>
      </c>
      <c r="P573" s="6">
        <v>102</v>
      </c>
      <c r="Q573" s="6">
        <v>8</v>
      </c>
      <c r="R573" s="6">
        <v>474</v>
      </c>
      <c r="S573" s="6">
        <v>371</v>
      </c>
      <c r="T573" s="6">
        <v>0</v>
      </c>
      <c r="U573" s="6">
        <v>103</v>
      </c>
      <c r="V573" s="6">
        <v>94</v>
      </c>
      <c r="W573" s="6"/>
      <c r="X573" s="6">
        <v>34</v>
      </c>
      <c r="Y573" s="6">
        <v>124.98323395</v>
      </c>
      <c r="AC573" s="47"/>
      <c r="AD573" s="47"/>
    </row>
    <row r="574" spans="4:30" x14ac:dyDescent="0.25">
      <c r="D574" s="1" t="s">
        <v>332</v>
      </c>
      <c r="E574" s="1" t="s">
        <v>333</v>
      </c>
      <c r="G574" s="6">
        <v>684</v>
      </c>
      <c r="H574" s="6">
        <v>303</v>
      </c>
      <c r="I574" s="6">
        <v>0</v>
      </c>
      <c r="J574" s="6">
        <v>0</v>
      </c>
      <c r="K574" s="6">
        <v>34</v>
      </c>
      <c r="L574" s="6">
        <v>0</v>
      </c>
      <c r="M574" s="6">
        <v>269</v>
      </c>
      <c r="N574" s="6">
        <v>36</v>
      </c>
      <c r="O574" s="6">
        <v>36</v>
      </c>
      <c r="P574" s="6">
        <v>0</v>
      </c>
      <c r="Q574" s="6">
        <v>32</v>
      </c>
      <c r="R574" s="6">
        <v>313</v>
      </c>
      <c r="S574" s="6">
        <v>295</v>
      </c>
      <c r="T574" s="6">
        <v>18</v>
      </c>
      <c r="U574" s="6">
        <v>0</v>
      </c>
      <c r="V574" s="6">
        <v>0</v>
      </c>
      <c r="W574" s="6"/>
      <c r="X574" s="6">
        <v>25</v>
      </c>
      <c r="Y574" s="6">
        <v>119.05937055</v>
      </c>
      <c r="AC574" s="47"/>
      <c r="AD574" s="47"/>
    </row>
    <row r="575" spans="4:30" x14ac:dyDescent="0.25">
      <c r="D575" s="1" t="s">
        <v>334</v>
      </c>
      <c r="E575" s="1" t="s">
        <v>335</v>
      </c>
      <c r="G575" s="6">
        <v>1745</v>
      </c>
      <c r="H575" s="6">
        <v>608</v>
      </c>
      <c r="I575" s="6">
        <v>0</v>
      </c>
      <c r="J575" s="6">
        <v>5</v>
      </c>
      <c r="K575" s="6">
        <v>526</v>
      </c>
      <c r="L575" s="6">
        <v>0</v>
      </c>
      <c r="M575" s="6">
        <v>77</v>
      </c>
      <c r="N575" s="6">
        <v>455</v>
      </c>
      <c r="O575" s="6">
        <v>269</v>
      </c>
      <c r="P575" s="6">
        <v>186</v>
      </c>
      <c r="Q575" s="6">
        <v>202</v>
      </c>
      <c r="R575" s="6">
        <v>480</v>
      </c>
      <c r="S575" s="6">
        <v>463</v>
      </c>
      <c r="T575" s="6">
        <v>17</v>
      </c>
      <c r="U575" s="6">
        <v>0</v>
      </c>
      <c r="V575" s="6">
        <v>0</v>
      </c>
      <c r="W575" s="6"/>
      <c r="X575" s="6">
        <v>97</v>
      </c>
      <c r="Y575" s="6">
        <v>176.02623336000002</v>
      </c>
      <c r="AC575" s="47"/>
      <c r="AD575" s="47"/>
    </row>
    <row r="576" spans="4:30" x14ac:dyDescent="0.25">
      <c r="D576" s="1" t="s">
        <v>336</v>
      </c>
      <c r="E576" s="1" t="s">
        <v>337</v>
      </c>
      <c r="G576" s="6">
        <v>843</v>
      </c>
      <c r="H576" s="6">
        <v>202</v>
      </c>
      <c r="I576" s="6">
        <v>0</v>
      </c>
      <c r="J576" s="6">
        <v>119</v>
      </c>
      <c r="K576" s="6">
        <v>83</v>
      </c>
      <c r="L576" s="6">
        <v>0</v>
      </c>
      <c r="M576" s="6">
        <v>0</v>
      </c>
      <c r="N576" s="6">
        <v>31</v>
      </c>
      <c r="O576" s="6">
        <v>31</v>
      </c>
      <c r="P576" s="6">
        <v>0</v>
      </c>
      <c r="Q576" s="6">
        <v>104</v>
      </c>
      <c r="R576" s="6">
        <v>506</v>
      </c>
      <c r="S576" s="6">
        <v>466</v>
      </c>
      <c r="T576" s="6">
        <v>40</v>
      </c>
      <c r="U576" s="6">
        <v>0</v>
      </c>
      <c r="V576" s="6">
        <v>133</v>
      </c>
      <c r="W576" s="6"/>
      <c r="X576" s="6">
        <v>21</v>
      </c>
      <c r="Y576" s="6">
        <v>170.46810454000001</v>
      </c>
      <c r="AC576" s="47"/>
      <c r="AD576" s="47"/>
    </row>
    <row r="577" spans="3:30" x14ac:dyDescent="0.25">
      <c r="D577" s="1" t="s">
        <v>338</v>
      </c>
      <c r="E577" s="1" t="s">
        <v>339</v>
      </c>
      <c r="G577" s="6">
        <v>534</v>
      </c>
      <c r="H577" s="6">
        <v>111</v>
      </c>
      <c r="I577" s="6">
        <v>0</v>
      </c>
      <c r="J577" s="6">
        <v>49</v>
      </c>
      <c r="K577" s="6">
        <v>0</v>
      </c>
      <c r="L577" s="6">
        <v>0</v>
      </c>
      <c r="M577" s="6">
        <v>62</v>
      </c>
      <c r="N577" s="6">
        <v>0</v>
      </c>
      <c r="O577" s="6">
        <v>0</v>
      </c>
      <c r="P577" s="6">
        <v>0</v>
      </c>
      <c r="Q577" s="6">
        <v>106</v>
      </c>
      <c r="R577" s="6">
        <v>317</v>
      </c>
      <c r="S577" s="6">
        <v>317</v>
      </c>
      <c r="T577" s="6">
        <v>0</v>
      </c>
      <c r="U577" s="6">
        <v>0</v>
      </c>
      <c r="V577" s="6">
        <v>0</v>
      </c>
      <c r="W577" s="6"/>
      <c r="X577" s="6">
        <v>0</v>
      </c>
      <c r="Y577" s="6">
        <v>81.123262690000004</v>
      </c>
      <c r="AC577" s="47"/>
      <c r="AD577" s="47"/>
    </row>
    <row r="578" spans="3:30" x14ac:dyDescent="0.25">
      <c r="D578" s="1" t="s">
        <v>340</v>
      </c>
      <c r="E578" s="1" t="s">
        <v>341</v>
      </c>
      <c r="G578" s="6">
        <v>669</v>
      </c>
      <c r="H578" s="6">
        <v>171</v>
      </c>
      <c r="I578" s="6">
        <v>50</v>
      </c>
      <c r="J578" s="6">
        <v>28</v>
      </c>
      <c r="K578" s="6">
        <v>61</v>
      </c>
      <c r="L578" s="6">
        <v>0</v>
      </c>
      <c r="M578" s="6">
        <v>32</v>
      </c>
      <c r="N578" s="6">
        <v>0</v>
      </c>
      <c r="O578" s="6">
        <v>0</v>
      </c>
      <c r="P578" s="6">
        <v>0</v>
      </c>
      <c r="Q578" s="6">
        <v>84</v>
      </c>
      <c r="R578" s="6">
        <v>414</v>
      </c>
      <c r="S578" s="6">
        <v>394</v>
      </c>
      <c r="T578" s="6">
        <v>20</v>
      </c>
      <c r="U578" s="6">
        <v>0</v>
      </c>
      <c r="V578" s="6">
        <v>0</v>
      </c>
      <c r="W578" s="6"/>
      <c r="X578" s="6">
        <v>12</v>
      </c>
      <c r="Y578" s="6">
        <v>114.58262472999999</v>
      </c>
      <c r="AC578" s="47"/>
      <c r="AD578" s="47"/>
    </row>
    <row r="579" spans="3:30" x14ac:dyDescent="0.25">
      <c r="D579" s="1" t="s">
        <v>342</v>
      </c>
      <c r="E579" s="1" t="s">
        <v>343</v>
      </c>
      <c r="G579" s="6">
        <v>487</v>
      </c>
      <c r="H579" s="6">
        <v>152</v>
      </c>
      <c r="I579" s="6">
        <v>66</v>
      </c>
      <c r="J579" s="6">
        <v>0</v>
      </c>
      <c r="K579" s="6">
        <v>58</v>
      </c>
      <c r="L579" s="6">
        <v>0</v>
      </c>
      <c r="M579" s="6">
        <v>28</v>
      </c>
      <c r="N579" s="6">
        <v>59</v>
      </c>
      <c r="O579" s="6">
        <v>5</v>
      </c>
      <c r="P579" s="6">
        <v>54</v>
      </c>
      <c r="Q579" s="6">
        <v>57</v>
      </c>
      <c r="R579" s="6">
        <v>219</v>
      </c>
      <c r="S579" s="6">
        <v>212</v>
      </c>
      <c r="T579" s="6">
        <v>7</v>
      </c>
      <c r="U579" s="6">
        <v>0</v>
      </c>
      <c r="V579" s="6">
        <v>0</v>
      </c>
      <c r="W579" s="6"/>
      <c r="X579" s="6">
        <v>21</v>
      </c>
      <c r="Y579" s="6">
        <v>72.571966939999996</v>
      </c>
      <c r="AC579" s="47"/>
      <c r="AD579" s="47"/>
    </row>
    <row r="580" spans="3:30" x14ac:dyDescent="0.25">
      <c r="D580" s="1" t="s">
        <v>344</v>
      </c>
      <c r="E580" s="1" t="s">
        <v>345</v>
      </c>
      <c r="G580" s="6">
        <v>6460</v>
      </c>
      <c r="H580" s="6">
        <v>3438</v>
      </c>
      <c r="I580" s="6">
        <v>1622</v>
      </c>
      <c r="J580" s="6">
        <v>1375</v>
      </c>
      <c r="K580" s="6">
        <v>0</v>
      </c>
      <c r="L580" s="6">
        <v>0</v>
      </c>
      <c r="M580" s="6">
        <v>441</v>
      </c>
      <c r="N580" s="6">
        <v>1155</v>
      </c>
      <c r="O580" s="6">
        <v>694</v>
      </c>
      <c r="P580" s="6">
        <v>461</v>
      </c>
      <c r="Q580" s="6">
        <v>365</v>
      </c>
      <c r="R580" s="6">
        <v>1502</v>
      </c>
      <c r="S580" s="6">
        <v>1430</v>
      </c>
      <c r="T580" s="6">
        <v>72</v>
      </c>
      <c r="U580" s="6">
        <v>0</v>
      </c>
      <c r="V580" s="6">
        <v>0</v>
      </c>
      <c r="W580" s="6"/>
      <c r="X580" s="6">
        <v>301</v>
      </c>
      <c r="Y580" s="6">
        <v>552.25801203999993</v>
      </c>
      <c r="AC580" s="47"/>
      <c r="AD580" s="47"/>
    </row>
    <row r="581" spans="3:30" x14ac:dyDescent="0.25">
      <c r="D581" s="1" t="s">
        <v>346</v>
      </c>
      <c r="E581" s="1" t="s">
        <v>347</v>
      </c>
      <c r="G581" s="6">
        <v>657</v>
      </c>
      <c r="H581" s="6">
        <v>164</v>
      </c>
      <c r="I581" s="6">
        <v>146</v>
      </c>
      <c r="J581" s="6">
        <v>0</v>
      </c>
      <c r="K581" s="6">
        <v>0</v>
      </c>
      <c r="L581" s="6">
        <v>18</v>
      </c>
      <c r="M581" s="6">
        <v>0</v>
      </c>
      <c r="N581" s="6">
        <v>0</v>
      </c>
      <c r="O581" s="6">
        <v>0</v>
      </c>
      <c r="P581" s="6">
        <v>0</v>
      </c>
      <c r="Q581" s="6">
        <v>96</v>
      </c>
      <c r="R581" s="6">
        <v>397</v>
      </c>
      <c r="S581" s="6">
        <v>385</v>
      </c>
      <c r="T581" s="6">
        <v>12</v>
      </c>
      <c r="U581" s="6">
        <v>0</v>
      </c>
      <c r="V581" s="6">
        <v>0</v>
      </c>
      <c r="W581" s="6"/>
      <c r="X581" s="6">
        <v>8</v>
      </c>
      <c r="Y581" s="6">
        <v>81.200421629999994</v>
      </c>
      <c r="AC581" s="47"/>
      <c r="AD581" s="47"/>
    </row>
    <row r="582" spans="3:30" x14ac:dyDescent="0.25">
      <c r="D582" s="1" t="s">
        <v>348</v>
      </c>
      <c r="E582" s="1" t="s">
        <v>349</v>
      </c>
      <c r="G582" s="6">
        <v>1664</v>
      </c>
      <c r="H582" s="6">
        <v>467</v>
      </c>
      <c r="I582" s="6">
        <v>0</v>
      </c>
      <c r="J582" s="6">
        <v>0</v>
      </c>
      <c r="K582" s="6">
        <v>366</v>
      </c>
      <c r="L582" s="6">
        <v>0</v>
      </c>
      <c r="M582" s="6">
        <v>101</v>
      </c>
      <c r="N582" s="6">
        <v>35</v>
      </c>
      <c r="O582" s="6">
        <v>35</v>
      </c>
      <c r="P582" s="6">
        <v>0</v>
      </c>
      <c r="Q582" s="6">
        <v>360</v>
      </c>
      <c r="R582" s="6">
        <v>802</v>
      </c>
      <c r="S582" s="6">
        <v>802</v>
      </c>
      <c r="T582" s="6">
        <v>0</v>
      </c>
      <c r="U582" s="6">
        <v>0</v>
      </c>
      <c r="V582" s="6">
        <v>0</v>
      </c>
      <c r="W582" s="6"/>
      <c r="X582" s="6">
        <v>56</v>
      </c>
      <c r="Y582" s="6">
        <v>209.00670568999999</v>
      </c>
      <c r="AC582" s="47"/>
      <c r="AD582" s="47"/>
    </row>
    <row r="583" spans="3:30" x14ac:dyDescent="0.25">
      <c r="D583" s="1" t="s">
        <v>350</v>
      </c>
      <c r="E583" s="1" t="s">
        <v>351</v>
      </c>
      <c r="G583" s="6">
        <v>507</v>
      </c>
      <c r="H583" s="6">
        <v>70</v>
      </c>
      <c r="I583" s="6">
        <v>70</v>
      </c>
      <c r="J583" s="6">
        <v>0</v>
      </c>
      <c r="K583" s="6">
        <v>0</v>
      </c>
      <c r="L583" s="6">
        <v>0</v>
      </c>
      <c r="M583" s="6">
        <v>0</v>
      </c>
      <c r="N583" s="6">
        <v>0</v>
      </c>
      <c r="O583" s="6">
        <v>0</v>
      </c>
      <c r="P583" s="6">
        <v>0</v>
      </c>
      <c r="Q583" s="6">
        <v>1</v>
      </c>
      <c r="R583" s="6">
        <v>436</v>
      </c>
      <c r="S583" s="6">
        <v>411</v>
      </c>
      <c r="T583" s="6">
        <v>25</v>
      </c>
      <c r="U583" s="6">
        <v>0</v>
      </c>
      <c r="V583" s="6">
        <v>5</v>
      </c>
      <c r="W583" s="6"/>
      <c r="X583" s="6">
        <v>0</v>
      </c>
      <c r="Y583" s="6">
        <v>136.57346135</v>
      </c>
      <c r="AC583" s="47"/>
      <c r="AD583" s="47"/>
    </row>
    <row r="584" spans="3:30" x14ac:dyDescent="0.25">
      <c r="D584" s="1" t="s">
        <v>352</v>
      </c>
      <c r="E584" s="1" t="s">
        <v>353</v>
      </c>
      <c r="G584" s="6">
        <v>1466</v>
      </c>
      <c r="H584" s="6">
        <v>490</v>
      </c>
      <c r="I584" s="6">
        <v>0</v>
      </c>
      <c r="J584" s="6">
        <v>0</v>
      </c>
      <c r="K584" s="6">
        <v>335</v>
      </c>
      <c r="L584" s="6">
        <v>0</v>
      </c>
      <c r="M584" s="6">
        <v>155</v>
      </c>
      <c r="N584" s="6">
        <v>22</v>
      </c>
      <c r="O584" s="6">
        <v>22</v>
      </c>
      <c r="P584" s="6">
        <v>0</v>
      </c>
      <c r="Q584" s="6">
        <v>167</v>
      </c>
      <c r="R584" s="6">
        <v>787</v>
      </c>
      <c r="S584" s="6">
        <v>707</v>
      </c>
      <c r="T584" s="6">
        <v>73</v>
      </c>
      <c r="U584" s="6">
        <v>7</v>
      </c>
      <c r="V584" s="6">
        <v>35</v>
      </c>
      <c r="W584" s="6"/>
      <c r="X584" s="6">
        <v>37</v>
      </c>
      <c r="Y584" s="6">
        <v>164.68300254000002</v>
      </c>
      <c r="AC584" s="47"/>
      <c r="AD584" s="47"/>
    </row>
    <row r="585" spans="3:30" x14ac:dyDescent="0.25">
      <c r="D585" s="1" t="s">
        <v>354</v>
      </c>
      <c r="E585" s="1" t="s">
        <v>355</v>
      </c>
      <c r="G585" s="6">
        <v>144</v>
      </c>
      <c r="H585" s="6">
        <v>24</v>
      </c>
      <c r="I585" s="6">
        <v>0</v>
      </c>
      <c r="J585" s="6">
        <v>1</v>
      </c>
      <c r="K585" s="6">
        <v>10</v>
      </c>
      <c r="L585" s="6">
        <v>0</v>
      </c>
      <c r="M585" s="6">
        <v>13</v>
      </c>
      <c r="N585" s="6">
        <v>14</v>
      </c>
      <c r="O585" s="6">
        <v>14</v>
      </c>
      <c r="P585" s="6">
        <v>0</v>
      </c>
      <c r="Q585" s="6">
        <v>48</v>
      </c>
      <c r="R585" s="6">
        <v>58</v>
      </c>
      <c r="S585" s="6">
        <v>58</v>
      </c>
      <c r="T585" s="6">
        <v>0</v>
      </c>
      <c r="U585" s="6">
        <v>0</v>
      </c>
      <c r="V585" s="6">
        <v>0</v>
      </c>
      <c r="W585" s="6"/>
      <c r="X585" s="6">
        <v>9</v>
      </c>
      <c r="Y585" s="6">
        <v>47.423052909999996</v>
      </c>
      <c r="AC585" s="47"/>
      <c r="AD585" s="47"/>
    </row>
    <row r="586" spans="3:30" x14ac:dyDescent="0.25">
      <c r="D586" s="1" t="s">
        <v>356</v>
      </c>
      <c r="E586" s="1" t="s">
        <v>357</v>
      </c>
      <c r="G586" s="6">
        <v>869</v>
      </c>
      <c r="H586" s="6">
        <v>485</v>
      </c>
      <c r="I586" s="6">
        <v>55</v>
      </c>
      <c r="J586" s="6">
        <v>73</v>
      </c>
      <c r="K586" s="6">
        <v>308</v>
      </c>
      <c r="L586" s="6">
        <v>0</v>
      </c>
      <c r="M586" s="6">
        <v>49</v>
      </c>
      <c r="N586" s="6">
        <v>21</v>
      </c>
      <c r="O586" s="6">
        <v>21</v>
      </c>
      <c r="P586" s="6">
        <v>0</v>
      </c>
      <c r="Q586" s="6">
        <v>0</v>
      </c>
      <c r="R586" s="6">
        <v>363</v>
      </c>
      <c r="S586" s="6">
        <v>354</v>
      </c>
      <c r="T586" s="6">
        <v>9</v>
      </c>
      <c r="U586" s="6">
        <v>0</v>
      </c>
      <c r="V586" s="6">
        <v>0</v>
      </c>
      <c r="W586" s="6"/>
      <c r="X586" s="6">
        <v>52</v>
      </c>
      <c r="Y586" s="6">
        <v>97.771999780000002</v>
      </c>
      <c r="AC586" s="47"/>
      <c r="AD586" s="47"/>
    </row>
    <row r="587" spans="3:30" x14ac:dyDescent="0.25">
      <c r="D587" s="1" t="s">
        <v>358</v>
      </c>
      <c r="E587" s="1" t="s">
        <v>359</v>
      </c>
      <c r="G587" s="6">
        <v>907</v>
      </c>
      <c r="H587" s="6">
        <v>260</v>
      </c>
      <c r="I587" s="6">
        <v>104</v>
      </c>
      <c r="J587" s="6">
        <v>6</v>
      </c>
      <c r="K587" s="6">
        <v>131</v>
      </c>
      <c r="L587" s="6">
        <v>0</v>
      </c>
      <c r="M587" s="6">
        <v>19</v>
      </c>
      <c r="N587" s="6">
        <v>8</v>
      </c>
      <c r="O587" s="6">
        <v>0</v>
      </c>
      <c r="P587" s="6">
        <v>8</v>
      </c>
      <c r="Q587" s="6">
        <v>69</v>
      </c>
      <c r="R587" s="6">
        <v>570</v>
      </c>
      <c r="S587" s="6">
        <v>560</v>
      </c>
      <c r="T587" s="6">
        <v>10</v>
      </c>
      <c r="U587" s="6">
        <v>0</v>
      </c>
      <c r="V587" s="6">
        <v>0</v>
      </c>
      <c r="W587" s="6"/>
      <c r="X587" s="6">
        <v>129</v>
      </c>
      <c r="Y587" s="6">
        <v>113.48939173999999</v>
      </c>
      <c r="AC587" s="47"/>
      <c r="AD587" s="47"/>
    </row>
    <row r="588" spans="3:30" x14ac:dyDescent="0.25">
      <c r="D588" s="1" t="s">
        <v>360</v>
      </c>
      <c r="E588" s="1" t="s">
        <v>361</v>
      </c>
      <c r="G588" s="6">
        <v>2816</v>
      </c>
      <c r="H588" s="6">
        <v>1550</v>
      </c>
      <c r="I588" s="6">
        <v>641</v>
      </c>
      <c r="J588" s="6">
        <v>135</v>
      </c>
      <c r="K588" s="6">
        <v>396</v>
      </c>
      <c r="L588" s="6">
        <v>239</v>
      </c>
      <c r="M588" s="6">
        <v>139</v>
      </c>
      <c r="N588" s="6">
        <v>92</v>
      </c>
      <c r="O588" s="6">
        <v>92</v>
      </c>
      <c r="P588" s="6">
        <v>0</v>
      </c>
      <c r="Q588" s="6">
        <v>320</v>
      </c>
      <c r="R588" s="6">
        <v>854</v>
      </c>
      <c r="S588" s="6">
        <v>807</v>
      </c>
      <c r="T588" s="6">
        <v>22</v>
      </c>
      <c r="U588" s="6">
        <v>25</v>
      </c>
      <c r="V588" s="6">
        <v>0</v>
      </c>
      <c r="W588" s="6"/>
      <c r="X588" s="6">
        <v>272</v>
      </c>
      <c r="Y588" s="6">
        <v>232.13211301999999</v>
      </c>
      <c r="AC588" s="47"/>
      <c r="AD588" s="47"/>
    </row>
    <row r="589" spans="3:30" x14ac:dyDescent="0.25">
      <c r="D589" s="1" t="s">
        <v>362</v>
      </c>
      <c r="E589" s="1" t="s">
        <v>363</v>
      </c>
      <c r="G589" s="6">
        <v>8672</v>
      </c>
      <c r="H589" s="6">
        <v>5605</v>
      </c>
      <c r="I589" s="6">
        <v>4490</v>
      </c>
      <c r="J589" s="6">
        <v>0</v>
      </c>
      <c r="K589" s="6">
        <v>857</v>
      </c>
      <c r="L589" s="6">
        <v>27</v>
      </c>
      <c r="M589" s="6">
        <v>231</v>
      </c>
      <c r="N589" s="6">
        <v>182</v>
      </c>
      <c r="O589" s="6">
        <v>182</v>
      </c>
      <c r="P589" s="6">
        <v>0</v>
      </c>
      <c r="Q589" s="6">
        <v>679</v>
      </c>
      <c r="R589" s="6">
        <v>2206</v>
      </c>
      <c r="S589" s="6">
        <v>2109</v>
      </c>
      <c r="T589" s="6">
        <v>97</v>
      </c>
      <c r="U589" s="6">
        <v>0</v>
      </c>
      <c r="V589" s="6">
        <v>57</v>
      </c>
      <c r="W589" s="6"/>
      <c r="X589" s="6">
        <v>609</v>
      </c>
      <c r="Y589" s="6">
        <v>486.81343584000007</v>
      </c>
      <c r="AC589" s="47"/>
      <c r="AD589" s="47"/>
    </row>
    <row r="590" spans="3:30" x14ac:dyDescent="0.25">
      <c r="D590" s="1" t="s">
        <v>364</v>
      </c>
      <c r="E590" s="1" t="s">
        <v>365</v>
      </c>
      <c r="G590" s="6">
        <v>2245</v>
      </c>
      <c r="H590" s="6">
        <v>282</v>
      </c>
      <c r="I590" s="6">
        <v>131</v>
      </c>
      <c r="J590" s="6">
        <v>0</v>
      </c>
      <c r="K590" s="6">
        <v>125</v>
      </c>
      <c r="L590" s="6">
        <v>5</v>
      </c>
      <c r="M590" s="6">
        <v>21</v>
      </c>
      <c r="N590" s="6">
        <v>504</v>
      </c>
      <c r="O590" s="6">
        <v>89</v>
      </c>
      <c r="P590" s="6">
        <v>415</v>
      </c>
      <c r="Q590" s="6">
        <v>421</v>
      </c>
      <c r="R590" s="6">
        <v>1038</v>
      </c>
      <c r="S590" s="6">
        <v>984</v>
      </c>
      <c r="T590" s="6">
        <v>37</v>
      </c>
      <c r="U590" s="6">
        <v>17</v>
      </c>
      <c r="V590" s="6">
        <v>0</v>
      </c>
      <c r="W590" s="6"/>
      <c r="X590" s="6">
        <v>67</v>
      </c>
      <c r="Y590" s="6">
        <v>290.04041182000003</v>
      </c>
      <c r="AC590" s="47"/>
      <c r="AD590" s="47"/>
    </row>
    <row r="591" spans="3:30" x14ac:dyDescent="0.25">
      <c r="C591" s="10" t="s">
        <v>809</v>
      </c>
      <c r="D591" s="10"/>
      <c r="E591" s="10"/>
      <c r="F591" s="10"/>
      <c r="G591" s="12">
        <v>225654</v>
      </c>
      <c r="H591" s="12">
        <v>130331</v>
      </c>
      <c r="I591" s="12">
        <v>69335.899999999994</v>
      </c>
      <c r="J591" s="12">
        <v>17251.5</v>
      </c>
      <c r="K591" s="12">
        <v>27896.300000000003</v>
      </c>
      <c r="L591" s="12">
        <v>2627.4</v>
      </c>
      <c r="M591" s="12">
        <v>13220.1</v>
      </c>
      <c r="N591" s="12">
        <v>26711</v>
      </c>
      <c r="O591" s="12">
        <v>22853.5</v>
      </c>
      <c r="P591" s="12">
        <v>3857.5</v>
      </c>
      <c r="Q591" s="12">
        <v>15061</v>
      </c>
      <c r="R591" s="12">
        <v>53551</v>
      </c>
      <c r="S591" s="12">
        <v>48971.4</v>
      </c>
      <c r="T591" s="12">
        <v>1947.1000000000001</v>
      </c>
      <c r="U591" s="12">
        <v>2632.5</v>
      </c>
      <c r="V591" s="12">
        <v>383</v>
      </c>
      <c r="W591" s="12"/>
      <c r="X591" s="12">
        <v>27856</v>
      </c>
      <c r="Y591" s="12">
        <v>14637.08782789</v>
      </c>
      <c r="AC591" s="47"/>
      <c r="AD591" s="47"/>
    </row>
    <row r="592" spans="3:30" x14ac:dyDescent="0.25">
      <c r="C592" s="1" t="s">
        <v>810</v>
      </c>
      <c r="D592" s="1" t="s">
        <v>366</v>
      </c>
      <c r="E592" s="1" t="s">
        <v>367</v>
      </c>
      <c r="G592" s="6">
        <v>327</v>
      </c>
      <c r="H592" s="6">
        <v>63</v>
      </c>
      <c r="I592" s="209" t="s">
        <v>1027</v>
      </c>
      <c r="J592" s="209" t="s">
        <v>1027</v>
      </c>
      <c r="K592" s="209" t="s">
        <v>1027</v>
      </c>
      <c r="L592" s="209" t="s">
        <v>1027</v>
      </c>
      <c r="M592" s="209" t="s">
        <v>1027</v>
      </c>
      <c r="N592" s="6">
        <v>27</v>
      </c>
      <c r="O592" s="209" t="s">
        <v>1027</v>
      </c>
      <c r="P592" s="209" t="s">
        <v>1027</v>
      </c>
      <c r="Q592" s="6">
        <v>31</v>
      </c>
      <c r="R592" s="6">
        <v>206</v>
      </c>
      <c r="S592" s="209" t="s">
        <v>1027</v>
      </c>
      <c r="T592" s="209" t="s">
        <v>1027</v>
      </c>
      <c r="U592" s="209" t="s">
        <v>1027</v>
      </c>
      <c r="V592" s="6"/>
      <c r="W592" s="6"/>
      <c r="X592" s="6">
        <v>439</v>
      </c>
      <c r="Y592" s="6">
        <v>57.790620389999994</v>
      </c>
      <c r="AC592" s="47"/>
      <c r="AD592" s="47"/>
    </row>
    <row r="593" spans="2:30" x14ac:dyDescent="0.25">
      <c r="D593" s="1" t="s">
        <v>368</v>
      </c>
      <c r="E593" s="1" t="s">
        <v>369</v>
      </c>
      <c r="G593" s="6">
        <v>1771</v>
      </c>
      <c r="H593" s="6">
        <v>941</v>
      </c>
      <c r="I593" s="209" t="s">
        <v>1027</v>
      </c>
      <c r="J593" s="209" t="s">
        <v>1027</v>
      </c>
      <c r="K593" s="209" t="s">
        <v>1027</v>
      </c>
      <c r="L593" s="209" t="s">
        <v>1027</v>
      </c>
      <c r="M593" s="209" t="s">
        <v>1027</v>
      </c>
      <c r="N593" s="6">
        <v>17</v>
      </c>
      <c r="O593" s="209" t="s">
        <v>1027</v>
      </c>
      <c r="P593" s="209" t="s">
        <v>1027</v>
      </c>
      <c r="Q593" s="6">
        <v>167</v>
      </c>
      <c r="R593" s="6">
        <v>646</v>
      </c>
      <c r="S593" s="209" t="s">
        <v>1027</v>
      </c>
      <c r="T593" s="209" t="s">
        <v>1027</v>
      </c>
      <c r="U593" s="209" t="s">
        <v>1027</v>
      </c>
      <c r="V593" s="6"/>
      <c r="W593" s="6"/>
      <c r="X593" s="6">
        <v>84</v>
      </c>
      <c r="Y593" s="6">
        <v>172.32759197999999</v>
      </c>
      <c r="AC593" s="47"/>
      <c r="AD593" s="47"/>
    </row>
    <row r="594" spans="2:30" x14ac:dyDescent="0.25">
      <c r="D594" s="1" t="s">
        <v>370</v>
      </c>
      <c r="E594" s="1" t="s">
        <v>371</v>
      </c>
      <c r="G594" s="6">
        <v>1677</v>
      </c>
      <c r="H594" s="6">
        <v>1183</v>
      </c>
      <c r="I594" s="209" t="s">
        <v>1027</v>
      </c>
      <c r="J594" s="209" t="s">
        <v>1027</v>
      </c>
      <c r="K594" s="209" t="s">
        <v>1027</v>
      </c>
      <c r="L594" s="209" t="s">
        <v>1027</v>
      </c>
      <c r="M594" s="209" t="s">
        <v>1027</v>
      </c>
      <c r="N594" s="6">
        <v>39</v>
      </c>
      <c r="O594" s="209" t="s">
        <v>1027</v>
      </c>
      <c r="P594" s="209" t="s">
        <v>1027</v>
      </c>
      <c r="Q594" s="6">
        <v>21</v>
      </c>
      <c r="R594" s="6">
        <v>434</v>
      </c>
      <c r="S594" s="209" t="s">
        <v>1027</v>
      </c>
      <c r="T594" s="209" t="s">
        <v>1027</v>
      </c>
      <c r="U594" s="209" t="s">
        <v>1027</v>
      </c>
      <c r="V594" s="6"/>
      <c r="W594" s="6"/>
      <c r="X594" s="6">
        <v>127</v>
      </c>
      <c r="Y594" s="6">
        <v>151.02714194000001</v>
      </c>
      <c r="AC594" s="47"/>
      <c r="AD594" s="47"/>
    </row>
    <row r="595" spans="2:30" x14ac:dyDescent="0.25">
      <c r="D595" s="1" t="s">
        <v>372</v>
      </c>
      <c r="E595" s="1" t="s">
        <v>373</v>
      </c>
      <c r="G595" s="6">
        <v>590</v>
      </c>
      <c r="H595" s="6">
        <v>81</v>
      </c>
      <c r="I595" s="209" t="s">
        <v>1027</v>
      </c>
      <c r="J595" s="209" t="s">
        <v>1027</v>
      </c>
      <c r="K595" s="209" t="s">
        <v>1027</v>
      </c>
      <c r="L595" s="209" t="s">
        <v>1027</v>
      </c>
      <c r="M595" s="209" t="s">
        <v>1027</v>
      </c>
      <c r="N595" s="6">
        <v>236</v>
      </c>
      <c r="O595" s="209" t="s">
        <v>1027</v>
      </c>
      <c r="P595" s="209" t="s">
        <v>1027</v>
      </c>
      <c r="Q595" s="6">
        <v>48</v>
      </c>
      <c r="R595" s="6">
        <v>225</v>
      </c>
      <c r="S595" s="209" t="s">
        <v>1027</v>
      </c>
      <c r="T595" s="209" t="s">
        <v>1027</v>
      </c>
      <c r="U595" s="209" t="s">
        <v>1027</v>
      </c>
      <c r="V595" s="6"/>
      <c r="W595" s="6"/>
      <c r="X595" s="6">
        <v>0</v>
      </c>
      <c r="Y595" s="6">
        <v>70.603560909999999</v>
      </c>
      <c r="AC595" s="47"/>
      <c r="AD595" s="47"/>
    </row>
    <row r="596" spans="2:30" x14ac:dyDescent="0.25">
      <c r="D596" s="1" t="s">
        <v>374</v>
      </c>
      <c r="E596" s="1" t="s">
        <v>375</v>
      </c>
      <c r="G596" s="6">
        <v>12043</v>
      </c>
      <c r="H596" s="6">
        <v>5822</v>
      </c>
      <c r="I596" s="209" t="s">
        <v>1027</v>
      </c>
      <c r="J596" s="209" t="s">
        <v>1027</v>
      </c>
      <c r="K596" s="209" t="s">
        <v>1027</v>
      </c>
      <c r="L596" s="209" t="s">
        <v>1027</v>
      </c>
      <c r="M596" s="209" t="s">
        <v>1027</v>
      </c>
      <c r="N596" s="6">
        <v>3273</v>
      </c>
      <c r="O596" s="209" t="s">
        <v>1027</v>
      </c>
      <c r="P596" s="209" t="s">
        <v>1027</v>
      </c>
      <c r="Q596" s="6">
        <v>99</v>
      </c>
      <c r="R596" s="6">
        <v>2849</v>
      </c>
      <c r="S596" s="209" t="s">
        <v>1027</v>
      </c>
      <c r="T596" s="209" t="s">
        <v>1027</v>
      </c>
      <c r="U596" s="209" t="s">
        <v>1027</v>
      </c>
      <c r="V596" s="6"/>
      <c r="W596" s="6"/>
      <c r="X596" s="6">
        <v>2847</v>
      </c>
      <c r="Y596" s="6">
        <v>710.09771892000003</v>
      </c>
      <c r="AC596" s="47"/>
      <c r="AD596" s="47"/>
    </row>
    <row r="597" spans="2:30" x14ac:dyDescent="0.25">
      <c r="D597" s="1" t="s">
        <v>376</v>
      </c>
      <c r="E597" s="1" t="s">
        <v>377</v>
      </c>
      <c r="G597" s="6">
        <v>474</v>
      </c>
      <c r="H597" s="6">
        <v>166</v>
      </c>
      <c r="I597" s="209" t="s">
        <v>1027</v>
      </c>
      <c r="J597" s="209" t="s">
        <v>1027</v>
      </c>
      <c r="K597" s="209" t="s">
        <v>1027</v>
      </c>
      <c r="L597" s="209" t="s">
        <v>1027</v>
      </c>
      <c r="M597" s="209" t="s">
        <v>1027</v>
      </c>
      <c r="N597" s="6">
        <v>19</v>
      </c>
      <c r="O597" s="209" t="s">
        <v>1027</v>
      </c>
      <c r="P597" s="209" t="s">
        <v>1027</v>
      </c>
      <c r="Q597" s="6">
        <v>39</v>
      </c>
      <c r="R597" s="6">
        <v>250</v>
      </c>
      <c r="S597" s="209" t="s">
        <v>1027</v>
      </c>
      <c r="T597" s="209" t="s">
        <v>1027</v>
      </c>
      <c r="U597" s="209" t="s">
        <v>1027</v>
      </c>
      <c r="V597" s="6"/>
      <c r="W597" s="6"/>
      <c r="X597" s="6">
        <v>5</v>
      </c>
      <c r="Y597" s="6">
        <v>56.333357849999999</v>
      </c>
      <c r="AC597" s="47"/>
      <c r="AD597" s="47"/>
    </row>
    <row r="598" spans="2:30" x14ac:dyDescent="0.25">
      <c r="D598" s="1" t="s">
        <v>378</v>
      </c>
      <c r="E598" s="1" t="s">
        <v>379</v>
      </c>
      <c r="G598" s="6">
        <v>2462</v>
      </c>
      <c r="H598" s="6">
        <v>1783</v>
      </c>
      <c r="I598" s="209" t="s">
        <v>1027</v>
      </c>
      <c r="J598" s="209" t="s">
        <v>1027</v>
      </c>
      <c r="K598" s="209" t="s">
        <v>1027</v>
      </c>
      <c r="L598" s="209" t="s">
        <v>1027</v>
      </c>
      <c r="M598" s="209" t="s">
        <v>1027</v>
      </c>
      <c r="N598" s="6">
        <v>0</v>
      </c>
      <c r="O598" s="209" t="s">
        <v>1027</v>
      </c>
      <c r="P598" s="209" t="s">
        <v>1027</v>
      </c>
      <c r="Q598" s="6">
        <v>55</v>
      </c>
      <c r="R598" s="6">
        <v>624</v>
      </c>
      <c r="S598" s="209" t="s">
        <v>1027</v>
      </c>
      <c r="T598" s="209" t="s">
        <v>1027</v>
      </c>
      <c r="U598" s="209" t="s">
        <v>1027</v>
      </c>
      <c r="V598" s="6"/>
      <c r="W598" s="6"/>
      <c r="X598" s="6">
        <v>575</v>
      </c>
      <c r="Y598" s="6">
        <v>160.25160911</v>
      </c>
      <c r="AC598" s="47"/>
      <c r="AD598" s="47"/>
    </row>
    <row r="599" spans="2:30" x14ac:dyDescent="0.25">
      <c r="D599" s="1" t="s">
        <v>380</v>
      </c>
      <c r="E599" s="1" t="s">
        <v>381</v>
      </c>
      <c r="G599" s="6">
        <v>814</v>
      </c>
      <c r="H599" s="6">
        <v>259</v>
      </c>
      <c r="I599" s="209" t="s">
        <v>1027</v>
      </c>
      <c r="J599" s="209" t="s">
        <v>1027</v>
      </c>
      <c r="K599" s="209" t="s">
        <v>1027</v>
      </c>
      <c r="L599" s="209" t="s">
        <v>1027</v>
      </c>
      <c r="M599" s="209" t="s">
        <v>1027</v>
      </c>
      <c r="N599" s="6">
        <v>75</v>
      </c>
      <c r="O599" s="209" t="s">
        <v>1027</v>
      </c>
      <c r="P599" s="209" t="s">
        <v>1027</v>
      </c>
      <c r="Q599" s="6">
        <v>94</v>
      </c>
      <c r="R599" s="6">
        <v>386</v>
      </c>
      <c r="S599" s="209" t="s">
        <v>1027</v>
      </c>
      <c r="T599" s="209" t="s">
        <v>1027</v>
      </c>
      <c r="U599" s="209" t="s">
        <v>1027</v>
      </c>
      <c r="V599" s="6"/>
      <c r="W599" s="6"/>
      <c r="X599" s="6">
        <v>95</v>
      </c>
      <c r="Y599" s="6">
        <v>107.80375641000001</v>
      </c>
      <c r="AC599" s="47"/>
      <c r="AD599" s="47"/>
    </row>
    <row r="600" spans="2:30" x14ac:dyDescent="0.25">
      <c r="D600" s="1" t="s">
        <v>382</v>
      </c>
      <c r="E600" s="1" t="s">
        <v>383</v>
      </c>
      <c r="G600" s="6">
        <v>3862</v>
      </c>
      <c r="H600" s="6">
        <v>2443</v>
      </c>
      <c r="I600" s="209" t="s">
        <v>1027</v>
      </c>
      <c r="J600" s="209" t="s">
        <v>1027</v>
      </c>
      <c r="K600" s="209" t="s">
        <v>1027</v>
      </c>
      <c r="L600" s="209" t="s">
        <v>1027</v>
      </c>
      <c r="M600" s="209" t="s">
        <v>1027</v>
      </c>
      <c r="N600" s="6">
        <v>286</v>
      </c>
      <c r="O600" s="209" t="s">
        <v>1027</v>
      </c>
      <c r="P600" s="209" t="s">
        <v>1027</v>
      </c>
      <c r="Q600" s="6">
        <v>82</v>
      </c>
      <c r="R600" s="6">
        <v>1051</v>
      </c>
      <c r="S600" s="209" t="s">
        <v>1027</v>
      </c>
      <c r="T600" s="209" t="s">
        <v>1027</v>
      </c>
      <c r="U600" s="209" t="s">
        <v>1027</v>
      </c>
      <c r="V600" s="6"/>
      <c r="W600" s="6"/>
      <c r="X600" s="6">
        <v>258</v>
      </c>
      <c r="Y600" s="6">
        <v>289.1936134</v>
      </c>
      <c r="AC600" s="47"/>
      <c r="AD600" s="47"/>
    </row>
    <row r="601" spans="2:30" x14ac:dyDescent="0.25">
      <c r="D601" s="1" t="s">
        <v>384</v>
      </c>
      <c r="E601" s="1" t="s">
        <v>385</v>
      </c>
      <c r="G601" s="6">
        <v>5081</v>
      </c>
      <c r="H601" s="6">
        <v>2666</v>
      </c>
      <c r="I601" s="209" t="s">
        <v>1027</v>
      </c>
      <c r="J601" s="209" t="s">
        <v>1027</v>
      </c>
      <c r="K601" s="209" t="s">
        <v>1027</v>
      </c>
      <c r="L601" s="209" t="s">
        <v>1027</v>
      </c>
      <c r="M601" s="209" t="s">
        <v>1027</v>
      </c>
      <c r="N601" s="6">
        <v>773</v>
      </c>
      <c r="O601" s="209" t="s">
        <v>1027</v>
      </c>
      <c r="P601" s="209" t="s">
        <v>1027</v>
      </c>
      <c r="Q601" s="6">
        <v>256</v>
      </c>
      <c r="R601" s="6">
        <v>1386</v>
      </c>
      <c r="S601" s="209" t="s">
        <v>1027</v>
      </c>
      <c r="T601" s="209" t="s">
        <v>1027</v>
      </c>
      <c r="U601" s="209" t="s">
        <v>1027</v>
      </c>
      <c r="V601" s="6"/>
      <c r="W601" s="6"/>
      <c r="X601" s="6">
        <v>1080</v>
      </c>
      <c r="Y601" s="6">
        <v>316.34135265000003</v>
      </c>
      <c r="AC601" s="47"/>
      <c r="AD601" s="47"/>
    </row>
    <row r="602" spans="2:30" x14ac:dyDescent="0.25">
      <c r="D602" s="1" t="s">
        <v>386</v>
      </c>
      <c r="E602" s="1" t="s">
        <v>387</v>
      </c>
      <c r="G602" s="6">
        <v>3279</v>
      </c>
      <c r="H602" s="6">
        <v>2561</v>
      </c>
      <c r="I602" s="209" t="s">
        <v>1027</v>
      </c>
      <c r="J602" s="209" t="s">
        <v>1027</v>
      </c>
      <c r="K602" s="209" t="s">
        <v>1027</v>
      </c>
      <c r="L602" s="209" t="s">
        <v>1027</v>
      </c>
      <c r="M602" s="209" t="s">
        <v>1027</v>
      </c>
      <c r="N602" s="6">
        <v>155</v>
      </c>
      <c r="O602" s="209" t="s">
        <v>1027</v>
      </c>
      <c r="P602" s="209" t="s">
        <v>1027</v>
      </c>
      <c r="Q602" s="6">
        <v>85</v>
      </c>
      <c r="R602" s="6">
        <v>478</v>
      </c>
      <c r="S602" s="209" t="s">
        <v>1027</v>
      </c>
      <c r="T602" s="209" t="s">
        <v>1027</v>
      </c>
      <c r="U602" s="209" t="s">
        <v>1027</v>
      </c>
      <c r="V602" s="6"/>
      <c r="W602" s="6"/>
      <c r="X602" s="6">
        <v>161</v>
      </c>
      <c r="Y602" s="6">
        <v>154.81096201</v>
      </c>
      <c r="AC602" s="47"/>
      <c r="AD602" s="47"/>
    </row>
    <row r="603" spans="2:30" x14ac:dyDescent="0.25">
      <c r="D603" s="1" t="s">
        <v>388</v>
      </c>
      <c r="E603" s="1" t="s">
        <v>389</v>
      </c>
      <c r="G603" s="6">
        <v>383</v>
      </c>
      <c r="H603" s="6">
        <v>118</v>
      </c>
      <c r="I603" s="209" t="s">
        <v>1027</v>
      </c>
      <c r="J603" s="209" t="s">
        <v>1027</v>
      </c>
      <c r="K603" s="209" t="s">
        <v>1027</v>
      </c>
      <c r="L603" s="209" t="s">
        <v>1027</v>
      </c>
      <c r="M603" s="209" t="s">
        <v>1027</v>
      </c>
      <c r="N603" s="6">
        <v>0</v>
      </c>
      <c r="O603" s="209" t="s">
        <v>1027</v>
      </c>
      <c r="P603" s="209" t="s">
        <v>1027</v>
      </c>
      <c r="Q603" s="6">
        <v>259</v>
      </c>
      <c r="R603" s="6">
        <v>6</v>
      </c>
      <c r="S603" s="209" t="s">
        <v>1027</v>
      </c>
      <c r="T603" s="209" t="s">
        <v>1027</v>
      </c>
      <c r="U603" s="209" t="s">
        <v>1027</v>
      </c>
      <c r="V603" s="6"/>
      <c r="W603" s="6"/>
      <c r="X603" s="6">
        <v>16</v>
      </c>
      <c r="Y603" s="6">
        <v>60.77099235</v>
      </c>
      <c r="AC603" s="47"/>
      <c r="AD603" s="47"/>
    </row>
    <row r="604" spans="2:30" x14ac:dyDescent="0.25">
      <c r="D604" s="1" t="s">
        <v>390</v>
      </c>
      <c r="E604" s="1" t="s">
        <v>391</v>
      </c>
      <c r="G604" s="6">
        <v>1390</v>
      </c>
      <c r="H604" s="6">
        <v>951</v>
      </c>
      <c r="I604" s="209" t="s">
        <v>1027</v>
      </c>
      <c r="J604" s="209" t="s">
        <v>1027</v>
      </c>
      <c r="K604" s="209" t="s">
        <v>1027</v>
      </c>
      <c r="L604" s="209" t="s">
        <v>1027</v>
      </c>
      <c r="M604" s="209" t="s">
        <v>1027</v>
      </c>
      <c r="N604" s="6">
        <v>33</v>
      </c>
      <c r="O604" s="209" t="s">
        <v>1027</v>
      </c>
      <c r="P604" s="209" t="s">
        <v>1027</v>
      </c>
      <c r="Q604" s="6">
        <v>25</v>
      </c>
      <c r="R604" s="6">
        <v>381</v>
      </c>
      <c r="S604" s="209" t="s">
        <v>1027</v>
      </c>
      <c r="T604" s="209" t="s">
        <v>1027</v>
      </c>
      <c r="U604" s="209" t="s">
        <v>1027</v>
      </c>
      <c r="V604" s="6"/>
      <c r="W604" s="6"/>
      <c r="X604" s="6">
        <v>119</v>
      </c>
      <c r="Y604" s="6">
        <v>115.85650957</v>
      </c>
      <c r="AC604" s="47"/>
      <c r="AD604" s="47"/>
    </row>
    <row r="605" spans="2:30" x14ac:dyDescent="0.25">
      <c r="C605" s="10" t="s">
        <v>811</v>
      </c>
      <c r="D605" s="10"/>
      <c r="E605" s="10"/>
      <c r="F605" s="10"/>
      <c r="G605" s="12">
        <v>34153</v>
      </c>
      <c r="H605" s="12">
        <v>19037</v>
      </c>
      <c r="I605" s="12">
        <v>9927</v>
      </c>
      <c r="J605" s="12">
        <v>1266.8</v>
      </c>
      <c r="K605" s="12">
        <v>4230</v>
      </c>
      <c r="L605" s="12">
        <v>292.8</v>
      </c>
      <c r="M605" s="12">
        <v>3320.6000000000004</v>
      </c>
      <c r="N605" s="12">
        <v>4933</v>
      </c>
      <c r="O605" s="12">
        <v>3500.3</v>
      </c>
      <c r="P605" s="12">
        <v>1432.6999999999998</v>
      </c>
      <c r="Q605" s="12">
        <v>1261</v>
      </c>
      <c r="R605" s="12">
        <v>8922</v>
      </c>
      <c r="S605" s="12">
        <v>8376.3000000000011</v>
      </c>
      <c r="T605" s="12">
        <v>286.20000000000005</v>
      </c>
      <c r="U605" s="12">
        <v>259.39999999999998</v>
      </c>
      <c r="V605" s="12"/>
      <c r="W605" s="12"/>
      <c r="X605" s="12">
        <v>5806</v>
      </c>
      <c r="Y605" s="12">
        <v>2423.2087874900003</v>
      </c>
      <c r="AC605" s="47"/>
      <c r="AD605" s="47"/>
    </row>
    <row r="606" spans="2:30" x14ac:dyDescent="0.25">
      <c r="B606" s="7" t="s">
        <v>730</v>
      </c>
      <c r="C606" s="7"/>
      <c r="D606" s="7"/>
      <c r="E606" s="7"/>
      <c r="F606" s="7"/>
      <c r="G606" s="9">
        <v>259807</v>
      </c>
      <c r="H606" s="9">
        <v>149368</v>
      </c>
      <c r="I606" s="9">
        <v>79262.899999999994</v>
      </c>
      <c r="J606" s="9">
        <v>18518.299999999992</v>
      </c>
      <c r="K606" s="9">
        <v>32126.300000000003</v>
      </c>
      <c r="L606" s="9">
        <v>2920.2</v>
      </c>
      <c r="M606" s="9">
        <v>16540.699999999997</v>
      </c>
      <c r="N606" s="9">
        <v>31644</v>
      </c>
      <c r="O606" s="9">
        <v>26353.8</v>
      </c>
      <c r="P606" s="9">
        <v>5290.2</v>
      </c>
      <c r="Q606" s="9">
        <v>16322</v>
      </c>
      <c r="R606" s="9">
        <v>62473</v>
      </c>
      <c r="S606" s="9">
        <v>57347.700000000004</v>
      </c>
      <c r="T606" s="9">
        <v>2233.2999999999997</v>
      </c>
      <c r="U606" s="9">
        <v>2891.8999999999996</v>
      </c>
      <c r="V606" s="9">
        <v>383</v>
      </c>
      <c r="W606" s="9"/>
      <c r="X606" s="9">
        <v>33662</v>
      </c>
      <c r="Y606" s="9">
        <v>17060.296615380001</v>
      </c>
      <c r="AC606" s="47"/>
      <c r="AD606" s="47"/>
    </row>
    <row r="607" spans="2:30" x14ac:dyDescent="0.25">
      <c r="B607" s="1" t="s">
        <v>392</v>
      </c>
      <c r="C607" s="1" t="s">
        <v>808</v>
      </c>
      <c r="D607" s="1" t="s">
        <v>393</v>
      </c>
      <c r="E607" s="1" t="s">
        <v>394</v>
      </c>
      <c r="G607" s="6">
        <v>17159</v>
      </c>
      <c r="H607" s="6">
        <v>9633</v>
      </c>
      <c r="I607" s="6">
        <v>1514</v>
      </c>
      <c r="J607" s="6">
        <v>224</v>
      </c>
      <c r="K607" s="6">
        <v>1497</v>
      </c>
      <c r="L607" s="6">
        <v>191</v>
      </c>
      <c r="M607" s="6">
        <v>6207</v>
      </c>
      <c r="N607" s="6">
        <v>3027</v>
      </c>
      <c r="O607" s="6">
        <v>3027</v>
      </c>
      <c r="P607" s="6">
        <v>0</v>
      </c>
      <c r="Q607" s="6">
        <v>1535</v>
      </c>
      <c r="R607" s="6">
        <v>2964</v>
      </c>
      <c r="S607" s="6">
        <v>2964</v>
      </c>
      <c r="T607" s="6">
        <v>0</v>
      </c>
      <c r="U607" s="6">
        <v>0</v>
      </c>
      <c r="V607" s="6">
        <v>0</v>
      </c>
      <c r="W607" s="6"/>
      <c r="X607" s="6">
        <v>273</v>
      </c>
      <c r="Y607" s="6">
        <v>809.9666825999999</v>
      </c>
      <c r="AC607" s="47"/>
      <c r="AD607" s="47"/>
    </row>
    <row r="608" spans="2:30" x14ac:dyDescent="0.25">
      <c r="D608" s="1" t="s">
        <v>395</v>
      </c>
      <c r="E608" s="1" t="s">
        <v>396</v>
      </c>
      <c r="G608" s="6">
        <v>9827</v>
      </c>
      <c r="H608" s="6">
        <v>5806</v>
      </c>
      <c r="I608" s="6">
        <v>2751</v>
      </c>
      <c r="J608" s="6">
        <v>390</v>
      </c>
      <c r="K608" s="6">
        <v>1900</v>
      </c>
      <c r="L608" s="6">
        <v>171</v>
      </c>
      <c r="M608" s="6">
        <v>594</v>
      </c>
      <c r="N608" s="6">
        <v>1472</v>
      </c>
      <c r="O608" s="6">
        <v>1472</v>
      </c>
      <c r="P608" s="6">
        <v>0</v>
      </c>
      <c r="Q608" s="6">
        <v>419</v>
      </c>
      <c r="R608" s="6">
        <v>2130</v>
      </c>
      <c r="S608" s="6">
        <v>1987</v>
      </c>
      <c r="T608" s="6">
        <v>143</v>
      </c>
      <c r="U608" s="6">
        <v>0</v>
      </c>
      <c r="V608" s="6">
        <v>0</v>
      </c>
      <c r="W608" s="6"/>
      <c r="X608" s="6">
        <v>597</v>
      </c>
      <c r="Y608" s="6">
        <v>571.96736294999994</v>
      </c>
      <c r="AC608" s="47"/>
      <c r="AD608" s="47"/>
    </row>
    <row r="609" spans="4:30" x14ac:dyDescent="0.25">
      <c r="D609" s="1" t="s">
        <v>397</v>
      </c>
      <c r="E609" s="1" t="s">
        <v>398</v>
      </c>
      <c r="G609" s="6">
        <v>219169</v>
      </c>
      <c r="H609" s="6">
        <v>143665</v>
      </c>
      <c r="I609" s="6">
        <v>54491</v>
      </c>
      <c r="J609" s="6">
        <v>4112</v>
      </c>
      <c r="K609" s="6">
        <v>12129</v>
      </c>
      <c r="L609" s="6">
        <v>1043</v>
      </c>
      <c r="M609" s="6">
        <v>71890</v>
      </c>
      <c r="N609" s="6">
        <v>40458</v>
      </c>
      <c r="O609" s="6">
        <v>32960</v>
      </c>
      <c r="P609" s="6">
        <v>7498</v>
      </c>
      <c r="Q609" s="6">
        <v>3820</v>
      </c>
      <c r="R609" s="6">
        <v>31226</v>
      </c>
      <c r="S609" s="6">
        <v>27344</v>
      </c>
      <c r="T609" s="6">
        <v>3917</v>
      </c>
      <c r="U609" s="6">
        <v>-35</v>
      </c>
      <c r="V609" s="6">
        <v>0</v>
      </c>
      <c r="W609" s="6"/>
      <c r="X609" s="6">
        <v>30689</v>
      </c>
      <c r="Y609" s="6">
        <v>8221.86112607</v>
      </c>
      <c r="AC609" s="47"/>
      <c r="AD609" s="47"/>
    </row>
    <row r="610" spans="4:30" x14ac:dyDescent="0.25">
      <c r="D610" s="1" t="s">
        <v>399</v>
      </c>
      <c r="E610" s="1" t="s">
        <v>400</v>
      </c>
      <c r="G610" s="6">
        <v>313</v>
      </c>
      <c r="H610" s="6">
        <v>93</v>
      </c>
      <c r="I610" s="6">
        <v>12</v>
      </c>
      <c r="J610" s="6">
        <v>0</v>
      </c>
      <c r="K610" s="6">
        <v>30</v>
      </c>
      <c r="L610" s="6">
        <v>0</v>
      </c>
      <c r="M610" s="6">
        <v>51</v>
      </c>
      <c r="N610" s="6">
        <v>23</v>
      </c>
      <c r="O610" s="6">
        <v>23</v>
      </c>
      <c r="P610" s="6">
        <v>0</v>
      </c>
      <c r="Q610" s="6">
        <v>32</v>
      </c>
      <c r="R610" s="6">
        <v>165</v>
      </c>
      <c r="S610" s="6">
        <v>165</v>
      </c>
      <c r="T610" s="6">
        <v>0</v>
      </c>
      <c r="U610" s="6">
        <v>0</v>
      </c>
      <c r="V610" s="6">
        <v>0</v>
      </c>
      <c r="W610" s="6"/>
      <c r="X610" s="6">
        <v>25</v>
      </c>
      <c r="Y610" s="6">
        <v>44.207132799999997</v>
      </c>
      <c r="AC610" s="47"/>
      <c r="AD610" s="47"/>
    </row>
    <row r="611" spans="4:30" x14ac:dyDescent="0.25">
      <c r="D611" s="1" t="s">
        <v>401</v>
      </c>
      <c r="E611" s="1" t="s">
        <v>402</v>
      </c>
      <c r="G611" s="6">
        <v>2313</v>
      </c>
      <c r="H611" s="6">
        <v>325</v>
      </c>
      <c r="I611" s="6">
        <v>120</v>
      </c>
      <c r="J611" s="6">
        <v>37</v>
      </c>
      <c r="K611" s="6">
        <v>16.7</v>
      </c>
      <c r="L611" s="6">
        <v>0</v>
      </c>
      <c r="M611" s="6">
        <v>151.30000000000001</v>
      </c>
      <c r="N611" s="6">
        <v>961</v>
      </c>
      <c r="O611" s="6">
        <v>871</v>
      </c>
      <c r="P611" s="6">
        <v>90</v>
      </c>
      <c r="Q611" s="6">
        <v>271</v>
      </c>
      <c r="R611" s="6">
        <v>756</v>
      </c>
      <c r="S611" s="6">
        <v>721</v>
      </c>
      <c r="T611" s="6">
        <v>35</v>
      </c>
      <c r="U611" s="6">
        <v>0</v>
      </c>
      <c r="V611" s="6">
        <v>0</v>
      </c>
      <c r="W611" s="6"/>
      <c r="X611" s="6">
        <v>96</v>
      </c>
      <c r="Y611" s="6">
        <v>167.93669530999998</v>
      </c>
      <c r="AC611" s="47"/>
      <c r="AD611" s="47"/>
    </row>
    <row r="612" spans="4:30" x14ac:dyDescent="0.25">
      <c r="D612" s="1" t="s">
        <v>403</v>
      </c>
      <c r="E612" s="1" t="s">
        <v>404</v>
      </c>
      <c r="G612" s="6">
        <v>2604</v>
      </c>
      <c r="H612" s="6">
        <v>1462</v>
      </c>
      <c r="I612" s="6">
        <v>793</v>
      </c>
      <c r="J612" s="6">
        <v>127.8</v>
      </c>
      <c r="K612" s="6">
        <v>323</v>
      </c>
      <c r="L612" s="6">
        <v>0</v>
      </c>
      <c r="M612" s="6">
        <v>218.3</v>
      </c>
      <c r="N612" s="6">
        <v>50</v>
      </c>
      <c r="O612" s="6">
        <v>50</v>
      </c>
      <c r="P612" s="6">
        <v>0</v>
      </c>
      <c r="Q612" s="6">
        <v>110</v>
      </c>
      <c r="R612" s="6">
        <v>982</v>
      </c>
      <c r="S612" s="6">
        <v>946</v>
      </c>
      <c r="T612" s="6">
        <v>25</v>
      </c>
      <c r="U612" s="6">
        <v>11</v>
      </c>
      <c r="V612" s="6">
        <v>52</v>
      </c>
      <c r="W612" s="6"/>
      <c r="X612" s="6">
        <v>61</v>
      </c>
      <c r="Y612" s="6">
        <v>266.46993936000001</v>
      </c>
      <c r="AC612" s="47"/>
      <c r="AD612" s="47"/>
    </row>
    <row r="613" spans="4:30" x14ac:dyDescent="0.25">
      <c r="D613" s="1" t="s">
        <v>405</v>
      </c>
      <c r="E613" s="1" t="s">
        <v>406</v>
      </c>
      <c r="G613" s="6">
        <v>227</v>
      </c>
      <c r="H613" s="6">
        <v>59</v>
      </c>
      <c r="I613" s="6">
        <v>0</v>
      </c>
      <c r="J613" s="6">
        <v>0</v>
      </c>
      <c r="K613" s="6">
        <v>0</v>
      </c>
      <c r="L613" s="6">
        <v>0</v>
      </c>
      <c r="M613" s="6">
        <v>59</v>
      </c>
      <c r="N613" s="6">
        <v>5</v>
      </c>
      <c r="O613" s="6">
        <v>5</v>
      </c>
      <c r="P613" s="6">
        <v>0</v>
      </c>
      <c r="Q613" s="6">
        <v>17</v>
      </c>
      <c r="R613" s="6">
        <v>146</v>
      </c>
      <c r="S613" s="6">
        <v>141</v>
      </c>
      <c r="T613" s="6">
        <v>5</v>
      </c>
      <c r="U613" s="6">
        <v>0</v>
      </c>
      <c r="V613" s="6">
        <v>0</v>
      </c>
      <c r="W613" s="6"/>
      <c r="X613" s="6">
        <v>0</v>
      </c>
      <c r="Y613" s="6">
        <v>54.69965432</v>
      </c>
      <c r="AC613" s="47"/>
      <c r="AD613" s="47"/>
    </row>
    <row r="614" spans="4:30" x14ac:dyDescent="0.25">
      <c r="D614" s="1" t="s">
        <v>407</v>
      </c>
      <c r="E614" s="1" t="s">
        <v>408</v>
      </c>
      <c r="G614" s="6">
        <v>1648</v>
      </c>
      <c r="H614" s="6">
        <v>984</v>
      </c>
      <c r="I614" s="6">
        <v>645</v>
      </c>
      <c r="J614" s="6">
        <v>303</v>
      </c>
      <c r="K614" s="6">
        <v>36</v>
      </c>
      <c r="L614" s="6">
        <v>0</v>
      </c>
      <c r="M614" s="6">
        <v>0</v>
      </c>
      <c r="N614" s="6">
        <v>0</v>
      </c>
      <c r="O614" s="6">
        <v>0</v>
      </c>
      <c r="P614" s="6">
        <v>0</v>
      </c>
      <c r="Q614" s="6">
        <v>127</v>
      </c>
      <c r="R614" s="6">
        <v>537</v>
      </c>
      <c r="S614" s="6">
        <v>537</v>
      </c>
      <c r="T614" s="6">
        <v>0</v>
      </c>
      <c r="U614" s="6">
        <v>0</v>
      </c>
      <c r="V614" s="6">
        <v>57</v>
      </c>
      <c r="W614" s="6"/>
      <c r="X614" s="6">
        <v>336</v>
      </c>
      <c r="Y614" s="6">
        <v>107.12864866999999</v>
      </c>
      <c r="AC614" s="47"/>
      <c r="AD614" s="47"/>
    </row>
    <row r="615" spans="4:30" x14ac:dyDescent="0.25">
      <c r="D615" s="1" t="s">
        <v>409</v>
      </c>
      <c r="E615" s="1" t="s">
        <v>410</v>
      </c>
      <c r="G615" s="6">
        <v>1736</v>
      </c>
      <c r="H615" s="6">
        <v>582</v>
      </c>
      <c r="I615" s="6">
        <v>14</v>
      </c>
      <c r="J615" s="6">
        <v>3</v>
      </c>
      <c r="K615" s="6">
        <v>398</v>
      </c>
      <c r="L615" s="6">
        <v>0</v>
      </c>
      <c r="M615" s="6">
        <v>167</v>
      </c>
      <c r="N615" s="6">
        <v>31</v>
      </c>
      <c r="O615" s="6">
        <v>31</v>
      </c>
      <c r="P615" s="6">
        <v>0</v>
      </c>
      <c r="Q615" s="6">
        <v>236</v>
      </c>
      <c r="R615" s="6">
        <v>887</v>
      </c>
      <c r="S615" s="6">
        <v>855</v>
      </c>
      <c r="T615" s="6">
        <v>32</v>
      </c>
      <c r="U615" s="6">
        <v>0</v>
      </c>
      <c r="V615" s="6">
        <v>0</v>
      </c>
      <c r="W615" s="6"/>
      <c r="X615" s="6">
        <v>18</v>
      </c>
      <c r="Y615" s="6">
        <v>199.11701192000001</v>
      </c>
      <c r="AC615" s="47"/>
      <c r="AD615" s="47"/>
    </row>
    <row r="616" spans="4:30" x14ac:dyDescent="0.25">
      <c r="D616" s="1" t="s">
        <v>411</v>
      </c>
      <c r="E616" s="1" t="s">
        <v>412</v>
      </c>
      <c r="G616" s="6">
        <v>1509</v>
      </c>
      <c r="H616" s="6">
        <v>386</v>
      </c>
      <c r="I616" s="6">
        <v>0</v>
      </c>
      <c r="J616" s="6">
        <v>51</v>
      </c>
      <c r="K616" s="6">
        <v>114</v>
      </c>
      <c r="L616" s="6">
        <v>0</v>
      </c>
      <c r="M616" s="6">
        <v>221</v>
      </c>
      <c r="N616" s="6">
        <v>235</v>
      </c>
      <c r="O616" s="6">
        <v>235</v>
      </c>
      <c r="P616" s="6">
        <v>0</v>
      </c>
      <c r="Q616" s="6">
        <v>176</v>
      </c>
      <c r="R616" s="6">
        <v>712</v>
      </c>
      <c r="S616" s="6">
        <v>647</v>
      </c>
      <c r="T616" s="6">
        <v>53</v>
      </c>
      <c r="U616" s="6">
        <v>12</v>
      </c>
      <c r="V616" s="6">
        <v>0</v>
      </c>
      <c r="W616" s="6"/>
      <c r="X616" s="6">
        <v>167</v>
      </c>
      <c r="Y616" s="6">
        <v>208.34040873999999</v>
      </c>
      <c r="AC616" s="47"/>
      <c r="AD616" s="47"/>
    </row>
    <row r="617" spans="4:30" x14ac:dyDescent="0.25">
      <c r="D617" s="1" t="s">
        <v>413</v>
      </c>
      <c r="E617" s="1" t="s">
        <v>414</v>
      </c>
      <c r="G617" s="6">
        <v>1667</v>
      </c>
      <c r="H617" s="6">
        <v>547</v>
      </c>
      <c r="I617" s="6">
        <v>130</v>
      </c>
      <c r="J617" s="6">
        <v>137</v>
      </c>
      <c r="K617" s="6">
        <v>143</v>
      </c>
      <c r="L617" s="6">
        <v>20</v>
      </c>
      <c r="M617" s="6">
        <v>117</v>
      </c>
      <c r="N617" s="6">
        <v>397</v>
      </c>
      <c r="O617" s="6">
        <v>32</v>
      </c>
      <c r="P617" s="6">
        <v>365</v>
      </c>
      <c r="Q617" s="6">
        <v>332</v>
      </c>
      <c r="R617" s="6">
        <v>391</v>
      </c>
      <c r="S617" s="6">
        <v>343</v>
      </c>
      <c r="T617" s="6">
        <v>11</v>
      </c>
      <c r="U617" s="6">
        <v>37</v>
      </c>
      <c r="V617" s="6">
        <v>0</v>
      </c>
      <c r="W617" s="6"/>
      <c r="X617" s="6">
        <v>116</v>
      </c>
      <c r="Y617" s="6">
        <v>134.29048149000002</v>
      </c>
      <c r="AC617" s="47"/>
      <c r="AD617" s="47"/>
    </row>
    <row r="618" spans="4:30" x14ac:dyDescent="0.25">
      <c r="D618" s="1" t="s">
        <v>415</v>
      </c>
      <c r="E618" s="1" t="s">
        <v>416</v>
      </c>
      <c r="G618" s="6">
        <v>34950</v>
      </c>
      <c r="H618" s="6">
        <v>19858</v>
      </c>
      <c r="I618" s="6">
        <v>15580</v>
      </c>
      <c r="J618" s="6">
        <v>906</v>
      </c>
      <c r="K618" s="6">
        <v>2076</v>
      </c>
      <c r="L618" s="6">
        <v>0</v>
      </c>
      <c r="M618" s="6">
        <v>1296</v>
      </c>
      <c r="N618" s="6">
        <v>8940</v>
      </c>
      <c r="O618" s="6">
        <v>5896</v>
      </c>
      <c r="P618" s="6">
        <v>3044</v>
      </c>
      <c r="Q618" s="6">
        <v>905</v>
      </c>
      <c r="R618" s="6">
        <v>5247</v>
      </c>
      <c r="S618" s="6">
        <v>5140</v>
      </c>
      <c r="T618" s="6">
        <v>107</v>
      </c>
      <c r="U618" s="6">
        <v>0</v>
      </c>
      <c r="V618" s="6">
        <v>0</v>
      </c>
      <c r="W618" s="6"/>
      <c r="X618" s="6">
        <v>5698</v>
      </c>
      <c r="Y618" s="6">
        <v>1387.8212276400002</v>
      </c>
      <c r="AC618" s="47"/>
      <c r="AD618" s="47"/>
    </row>
    <row r="619" spans="4:30" x14ac:dyDescent="0.25">
      <c r="D619" s="1" t="s">
        <v>417</v>
      </c>
      <c r="E619" s="1" t="s">
        <v>418</v>
      </c>
      <c r="G619" s="6">
        <v>23648</v>
      </c>
      <c r="H619" s="6">
        <v>16155</v>
      </c>
      <c r="I619" s="6">
        <v>8809</v>
      </c>
      <c r="J619" s="6">
        <v>580</v>
      </c>
      <c r="K619" s="6">
        <v>6604</v>
      </c>
      <c r="L619" s="6">
        <v>0</v>
      </c>
      <c r="M619" s="6">
        <v>162</v>
      </c>
      <c r="N619" s="6">
        <v>457</v>
      </c>
      <c r="O619" s="6">
        <v>457</v>
      </c>
      <c r="P619" s="6">
        <v>0</v>
      </c>
      <c r="Q619" s="6">
        <v>546</v>
      </c>
      <c r="R619" s="6">
        <v>6490</v>
      </c>
      <c r="S619" s="6">
        <v>6386</v>
      </c>
      <c r="T619" s="6">
        <v>104</v>
      </c>
      <c r="U619" s="6">
        <v>0</v>
      </c>
      <c r="V619" s="6">
        <v>0</v>
      </c>
      <c r="W619" s="6"/>
      <c r="X619" s="6">
        <v>6323</v>
      </c>
      <c r="Y619" s="6">
        <v>899.52610645999994</v>
      </c>
      <c r="AC619" s="47"/>
      <c r="AD619" s="47"/>
    </row>
    <row r="620" spans="4:30" x14ac:dyDescent="0.25">
      <c r="D620" s="1" t="s">
        <v>419</v>
      </c>
      <c r="E620" s="1" t="s">
        <v>420</v>
      </c>
      <c r="G620" s="6">
        <v>2260</v>
      </c>
      <c r="H620" s="6">
        <v>1231</v>
      </c>
      <c r="I620" s="6">
        <v>914.1</v>
      </c>
      <c r="J620" s="6">
        <v>38.799999999999997</v>
      </c>
      <c r="K620" s="6">
        <v>0</v>
      </c>
      <c r="L620" s="6">
        <v>33.4</v>
      </c>
      <c r="M620" s="6">
        <v>244.6</v>
      </c>
      <c r="N620" s="6">
        <v>50</v>
      </c>
      <c r="O620" s="6">
        <v>50</v>
      </c>
      <c r="P620" s="6">
        <v>0</v>
      </c>
      <c r="Q620" s="6">
        <v>62</v>
      </c>
      <c r="R620" s="6">
        <v>917</v>
      </c>
      <c r="S620" s="6">
        <v>887</v>
      </c>
      <c r="T620" s="6">
        <v>30</v>
      </c>
      <c r="U620" s="6">
        <v>0</v>
      </c>
      <c r="V620" s="6">
        <v>0</v>
      </c>
      <c r="W620" s="6"/>
      <c r="X620" s="6">
        <v>93</v>
      </c>
      <c r="Y620" s="6">
        <v>245.61322761</v>
      </c>
      <c r="AC620" s="47"/>
      <c r="AD620" s="47"/>
    </row>
    <row r="621" spans="4:30" x14ac:dyDescent="0.25">
      <c r="D621" s="1" t="s">
        <v>421</v>
      </c>
      <c r="E621" s="1" t="s">
        <v>422</v>
      </c>
      <c r="G621" s="6">
        <v>1368</v>
      </c>
      <c r="H621" s="6">
        <v>294</v>
      </c>
      <c r="I621" s="6">
        <v>13</v>
      </c>
      <c r="J621" s="6">
        <v>15</v>
      </c>
      <c r="K621" s="6">
        <v>217</v>
      </c>
      <c r="L621" s="6">
        <v>34</v>
      </c>
      <c r="M621" s="6">
        <v>15</v>
      </c>
      <c r="N621" s="6">
        <v>3</v>
      </c>
      <c r="O621" s="6">
        <v>3</v>
      </c>
      <c r="P621" s="6">
        <v>0</v>
      </c>
      <c r="Q621" s="6">
        <v>17</v>
      </c>
      <c r="R621" s="6">
        <v>1054</v>
      </c>
      <c r="S621" s="6">
        <v>1034.0999999999999</v>
      </c>
      <c r="T621" s="6">
        <v>19.899999999999999</v>
      </c>
      <c r="U621" s="6">
        <v>0</v>
      </c>
      <c r="V621" s="6">
        <v>0</v>
      </c>
      <c r="W621" s="6"/>
      <c r="X621" s="6">
        <v>264</v>
      </c>
      <c r="Y621" s="6">
        <v>148.75862802</v>
      </c>
      <c r="AC621" s="47"/>
      <c r="AD621" s="47"/>
    </row>
    <row r="622" spans="4:30" x14ac:dyDescent="0.25">
      <c r="D622" s="1" t="s">
        <v>423</v>
      </c>
      <c r="E622" s="1" t="s">
        <v>424</v>
      </c>
      <c r="G622" s="6">
        <v>5049</v>
      </c>
      <c r="H622" s="6">
        <v>2970</v>
      </c>
      <c r="I622" s="6">
        <v>1986</v>
      </c>
      <c r="J622" s="6">
        <v>385</v>
      </c>
      <c r="K622" s="6">
        <v>0</v>
      </c>
      <c r="L622" s="6">
        <v>0</v>
      </c>
      <c r="M622" s="6">
        <v>599</v>
      </c>
      <c r="N622" s="6">
        <v>239</v>
      </c>
      <c r="O622" s="6">
        <v>30</v>
      </c>
      <c r="P622" s="6">
        <v>209</v>
      </c>
      <c r="Q622" s="6">
        <v>27</v>
      </c>
      <c r="R622" s="6">
        <v>1813</v>
      </c>
      <c r="S622" s="6">
        <v>1781</v>
      </c>
      <c r="T622" s="6">
        <v>32</v>
      </c>
      <c r="U622" s="6">
        <v>0</v>
      </c>
      <c r="V622" s="6">
        <v>0</v>
      </c>
      <c r="W622" s="6"/>
      <c r="X622" s="6">
        <v>746</v>
      </c>
      <c r="Y622" s="6">
        <v>388.46656879</v>
      </c>
      <c r="AC622" s="47"/>
      <c r="AD622" s="47"/>
    </row>
    <row r="623" spans="4:30" x14ac:dyDescent="0.25">
      <c r="D623" s="1" t="s">
        <v>425</v>
      </c>
      <c r="E623" s="1" t="s">
        <v>426</v>
      </c>
      <c r="G623" s="6">
        <v>1451</v>
      </c>
      <c r="H623" s="6">
        <v>584</v>
      </c>
      <c r="I623" s="6">
        <v>51</v>
      </c>
      <c r="J623" s="6">
        <v>0</v>
      </c>
      <c r="K623" s="6">
        <v>529</v>
      </c>
      <c r="L623" s="6">
        <v>0</v>
      </c>
      <c r="M623" s="6">
        <v>4</v>
      </c>
      <c r="N623" s="6">
        <v>17</v>
      </c>
      <c r="O623" s="6">
        <v>17</v>
      </c>
      <c r="P623" s="6">
        <v>0</v>
      </c>
      <c r="Q623" s="6">
        <v>165</v>
      </c>
      <c r="R623" s="6">
        <v>685</v>
      </c>
      <c r="S623" s="6">
        <v>666</v>
      </c>
      <c r="T623" s="6">
        <v>19</v>
      </c>
      <c r="U623" s="6">
        <v>0</v>
      </c>
      <c r="V623" s="6">
        <v>0</v>
      </c>
      <c r="W623" s="6"/>
      <c r="X623" s="6">
        <v>167</v>
      </c>
      <c r="Y623" s="6">
        <v>140.43342507</v>
      </c>
      <c r="AC623" s="47"/>
      <c r="AD623" s="47"/>
    </row>
    <row r="624" spans="4:30" x14ac:dyDescent="0.25">
      <c r="D624" s="1" t="s">
        <v>427</v>
      </c>
      <c r="E624" s="1" t="s">
        <v>428</v>
      </c>
      <c r="G624" s="6">
        <v>7701</v>
      </c>
      <c r="H624" s="6">
        <v>3874</v>
      </c>
      <c r="I624" s="6">
        <v>2173</v>
      </c>
      <c r="J624" s="6">
        <v>85</v>
      </c>
      <c r="K624" s="6">
        <v>1164</v>
      </c>
      <c r="L624" s="6">
        <v>0</v>
      </c>
      <c r="M624" s="6">
        <v>452</v>
      </c>
      <c r="N624" s="6">
        <v>290</v>
      </c>
      <c r="O624" s="6">
        <v>290</v>
      </c>
      <c r="P624" s="6">
        <v>0</v>
      </c>
      <c r="Q624" s="6">
        <v>1708</v>
      </c>
      <c r="R624" s="6">
        <v>1829</v>
      </c>
      <c r="S624" s="6">
        <v>1714</v>
      </c>
      <c r="T624" s="6">
        <v>115</v>
      </c>
      <c r="U624" s="6">
        <v>0</v>
      </c>
      <c r="V624" s="6">
        <v>0</v>
      </c>
      <c r="W624" s="6"/>
      <c r="X624" s="6">
        <v>269</v>
      </c>
      <c r="Y624" s="6">
        <v>379.21678588999998</v>
      </c>
      <c r="AC624" s="47"/>
      <c r="AD624" s="47"/>
    </row>
    <row r="625" spans="4:30" x14ac:dyDescent="0.25">
      <c r="D625" s="1" t="s">
        <v>429</v>
      </c>
      <c r="E625" s="1" t="s">
        <v>430</v>
      </c>
      <c r="G625" s="6">
        <v>8577</v>
      </c>
      <c r="H625" s="6">
        <v>4659</v>
      </c>
      <c r="I625" s="6">
        <v>1965</v>
      </c>
      <c r="J625" s="6">
        <v>306</v>
      </c>
      <c r="K625" s="6">
        <v>115</v>
      </c>
      <c r="L625" s="6">
        <v>361</v>
      </c>
      <c r="M625" s="6">
        <v>1912</v>
      </c>
      <c r="N625" s="6">
        <v>1343</v>
      </c>
      <c r="O625" s="6">
        <v>1169</v>
      </c>
      <c r="P625" s="6">
        <v>174</v>
      </c>
      <c r="Q625" s="6">
        <v>692</v>
      </c>
      <c r="R625" s="6">
        <v>1883</v>
      </c>
      <c r="S625" s="6">
        <v>1456</v>
      </c>
      <c r="T625" s="6">
        <v>190</v>
      </c>
      <c r="U625" s="6">
        <v>237</v>
      </c>
      <c r="V625" s="6">
        <v>0</v>
      </c>
      <c r="W625" s="6"/>
      <c r="X625" s="6">
        <v>975</v>
      </c>
      <c r="Y625" s="6">
        <v>614.93388730000004</v>
      </c>
      <c r="AC625" s="47"/>
      <c r="AD625" s="47"/>
    </row>
    <row r="626" spans="4:30" x14ac:dyDescent="0.25">
      <c r="D626" s="1" t="s">
        <v>431</v>
      </c>
      <c r="E626" s="1" t="s">
        <v>432</v>
      </c>
      <c r="G626" s="6">
        <v>13034</v>
      </c>
      <c r="H626" s="6">
        <v>5665</v>
      </c>
      <c r="I626" s="6">
        <v>4344</v>
      </c>
      <c r="J626" s="6">
        <v>272</v>
      </c>
      <c r="K626" s="6">
        <v>977</v>
      </c>
      <c r="L626" s="6">
        <v>72</v>
      </c>
      <c r="M626" s="6">
        <v>0</v>
      </c>
      <c r="N626" s="6">
        <v>4097</v>
      </c>
      <c r="O626" s="6">
        <v>2355</v>
      </c>
      <c r="P626" s="6">
        <v>1742</v>
      </c>
      <c r="Q626" s="6">
        <v>1537</v>
      </c>
      <c r="R626" s="6">
        <v>1735</v>
      </c>
      <c r="S626" s="6">
        <v>1670</v>
      </c>
      <c r="T626" s="6">
        <v>65</v>
      </c>
      <c r="U626" s="6">
        <v>0</v>
      </c>
      <c r="V626" s="6">
        <v>0</v>
      </c>
      <c r="W626" s="6"/>
      <c r="X626" s="6">
        <v>4538</v>
      </c>
      <c r="Y626" s="6">
        <v>543.73551237999993</v>
      </c>
      <c r="AC626" s="47"/>
      <c r="AD626" s="47"/>
    </row>
    <row r="627" spans="4:30" x14ac:dyDescent="0.25">
      <c r="D627" s="1" t="s">
        <v>433</v>
      </c>
      <c r="E627" s="1" t="s">
        <v>434</v>
      </c>
      <c r="G627" s="6">
        <v>1861</v>
      </c>
      <c r="H627" s="6">
        <v>247</v>
      </c>
      <c r="I627" s="6">
        <v>14</v>
      </c>
      <c r="J627" s="6">
        <v>103</v>
      </c>
      <c r="K627" s="6">
        <v>0</v>
      </c>
      <c r="L627" s="6">
        <v>0</v>
      </c>
      <c r="M627" s="6">
        <v>130</v>
      </c>
      <c r="N627" s="6">
        <v>73</v>
      </c>
      <c r="O627" s="6">
        <v>73</v>
      </c>
      <c r="P627" s="6">
        <v>0</v>
      </c>
      <c r="Q627" s="6">
        <v>161</v>
      </c>
      <c r="R627" s="6">
        <v>1380</v>
      </c>
      <c r="S627" s="6">
        <v>1340</v>
      </c>
      <c r="T627" s="6">
        <v>24</v>
      </c>
      <c r="U627" s="6">
        <v>16</v>
      </c>
      <c r="V627" s="6">
        <v>0</v>
      </c>
      <c r="W627" s="6"/>
      <c r="X627" s="6">
        <v>373</v>
      </c>
      <c r="Y627" s="6">
        <v>258.74500174999997</v>
      </c>
      <c r="AC627" s="47"/>
      <c r="AD627" s="47"/>
    </row>
    <row r="628" spans="4:30" x14ac:dyDescent="0.25">
      <c r="D628" s="1" t="s">
        <v>435</v>
      </c>
      <c r="E628" s="1" t="s">
        <v>436</v>
      </c>
      <c r="G628" s="6">
        <v>693</v>
      </c>
      <c r="H628" s="6">
        <v>44</v>
      </c>
      <c r="I628" s="6">
        <v>36</v>
      </c>
      <c r="J628" s="6">
        <v>0</v>
      </c>
      <c r="K628" s="6">
        <v>0</v>
      </c>
      <c r="L628" s="6">
        <v>0</v>
      </c>
      <c r="M628" s="6">
        <v>8</v>
      </c>
      <c r="N628" s="6">
        <v>0</v>
      </c>
      <c r="O628" s="6">
        <v>0</v>
      </c>
      <c r="P628" s="6">
        <v>0</v>
      </c>
      <c r="Q628" s="6">
        <v>10</v>
      </c>
      <c r="R628" s="6">
        <v>639</v>
      </c>
      <c r="S628" s="6">
        <v>248</v>
      </c>
      <c r="T628" s="6">
        <v>18</v>
      </c>
      <c r="U628" s="6">
        <v>373</v>
      </c>
      <c r="V628" s="6">
        <v>0</v>
      </c>
      <c r="W628" s="6"/>
      <c r="X628" s="6">
        <v>5</v>
      </c>
      <c r="Y628" s="6">
        <v>49.893070529999996</v>
      </c>
      <c r="AC628" s="47"/>
      <c r="AD628" s="47"/>
    </row>
    <row r="629" spans="4:30" x14ac:dyDescent="0.25">
      <c r="D629" s="1" t="s">
        <v>437</v>
      </c>
      <c r="E629" s="1" t="s">
        <v>438</v>
      </c>
      <c r="G629" s="6">
        <v>1200</v>
      </c>
      <c r="H629" s="6">
        <v>122</v>
      </c>
      <c r="I629" s="6">
        <v>0</v>
      </c>
      <c r="J629" s="6">
        <v>62</v>
      </c>
      <c r="K629" s="6">
        <v>65</v>
      </c>
      <c r="L629" s="6">
        <v>0</v>
      </c>
      <c r="M629" s="6">
        <v>-5</v>
      </c>
      <c r="N629" s="6">
        <v>706</v>
      </c>
      <c r="O629" s="6">
        <v>584</v>
      </c>
      <c r="P629" s="6">
        <v>122</v>
      </c>
      <c r="Q629" s="6">
        <v>26</v>
      </c>
      <c r="R629" s="6">
        <v>346</v>
      </c>
      <c r="S629" s="6">
        <v>330</v>
      </c>
      <c r="T629" s="6">
        <v>16</v>
      </c>
      <c r="U629" s="6">
        <v>0</v>
      </c>
      <c r="V629" s="6">
        <v>0</v>
      </c>
      <c r="W629" s="6"/>
      <c r="X629" s="6">
        <v>160</v>
      </c>
      <c r="Y629" s="6">
        <v>165.92394426000001</v>
      </c>
      <c r="AC629" s="47"/>
      <c r="AD629" s="47"/>
    </row>
    <row r="630" spans="4:30" x14ac:dyDescent="0.25">
      <c r="D630" s="1" t="s">
        <v>439</v>
      </c>
      <c r="E630" s="1" t="s">
        <v>440</v>
      </c>
      <c r="G630" s="6">
        <v>978</v>
      </c>
      <c r="H630" s="6">
        <v>72</v>
      </c>
      <c r="I630" s="6">
        <v>0</v>
      </c>
      <c r="J630" s="6">
        <v>0</v>
      </c>
      <c r="K630" s="6">
        <v>0</v>
      </c>
      <c r="L630" s="6">
        <v>0</v>
      </c>
      <c r="M630" s="6">
        <v>72</v>
      </c>
      <c r="N630" s="6">
        <v>609</v>
      </c>
      <c r="O630" s="6">
        <v>583</v>
      </c>
      <c r="P630" s="6">
        <v>26</v>
      </c>
      <c r="Q630" s="6">
        <v>42</v>
      </c>
      <c r="R630" s="6">
        <v>255</v>
      </c>
      <c r="S630" s="6">
        <v>248</v>
      </c>
      <c r="T630" s="6">
        <v>7</v>
      </c>
      <c r="U630" s="6">
        <v>0</v>
      </c>
      <c r="V630" s="6">
        <v>0</v>
      </c>
      <c r="W630" s="6"/>
      <c r="X630" s="6">
        <v>213</v>
      </c>
      <c r="Y630" s="6">
        <v>59.497625910000004</v>
      </c>
      <c r="AC630" s="47"/>
      <c r="AD630" s="47"/>
    </row>
    <row r="631" spans="4:30" x14ac:dyDescent="0.25">
      <c r="D631" s="1" t="s">
        <v>441</v>
      </c>
      <c r="E631" s="1" t="s">
        <v>442</v>
      </c>
      <c r="G631" s="6">
        <v>1157</v>
      </c>
      <c r="H631" s="6">
        <v>1010</v>
      </c>
      <c r="I631" s="6">
        <v>479</v>
      </c>
      <c r="J631" s="6">
        <v>7</v>
      </c>
      <c r="K631" s="6">
        <v>0</v>
      </c>
      <c r="L631" s="6">
        <v>0</v>
      </c>
      <c r="M631" s="6">
        <v>524</v>
      </c>
      <c r="N631" s="6">
        <v>0</v>
      </c>
      <c r="O631" s="6">
        <v>0</v>
      </c>
      <c r="P631" s="6">
        <v>0</v>
      </c>
      <c r="Q631" s="6">
        <v>0</v>
      </c>
      <c r="R631" s="6">
        <v>147</v>
      </c>
      <c r="S631" s="6">
        <v>133</v>
      </c>
      <c r="T631" s="6">
        <v>14</v>
      </c>
      <c r="U631" s="6">
        <v>0</v>
      </c>
      <c r="V631" s="6">
        <v>0</v>
      </c>
      <c r="W631" s="6"/>
      <c r="X631" s="6">
        <v>519</v>
      </c>
      <c r="Y631" s="6">
        <v>42.386084029999999</v>
      </c>
      <c r="AC631" s="47"/>
      <c r="AD631" s="47"/>
    </row>
    <row r="632" spans="4:30" x14ac:dyDescent="0.25">
      <c r="D632" s="1" t="s">
        <v>443</v>
      </c>
      <c r="E632" s="1" t="s">
        <v>444</v>
      </c>
      <c r="G632" s="6">
        <v>639</v>
      </c>
      <c r="H632" s="6">
        <v>280</v>
      </c>
      <c r="I632" s="6">
        <v>14</v>
      </c>
      <c r="J632" s="6">
        <v>12</v>
      </c>
      <c r="K632" s="6">
        <v>156</v>
      </c>
      <c r="L632" s="6">
        <v>0</v>
      </c>
      <c r="M632" s="6">
        <v>98</v>
      </c>
      <c r="N632" s="6">
        <v>57</v>
      </c>
      <c r="O632" s="6">
        <v>57</v>
      </c>
      <c r="P632" s="6">
        <v>0</v>
      </c>
      <c r="Q632" s="6">
        <v>0</v>
      </c>
      <c r="R632" s="6">
        <v>302</v>
      </c>
      <c r="S632" s="6">
        <v>302</v>
      </c>
      <c r="T632" s="6">
        <v>0</v>
      </c>
      <c r="U632" s="6">
        <v>0</v>
      </c>
      <c r="V632" s="6">
        <v>0</v>
      </c>
      <c r="W632" s="6"/>
      <c r="X632" s="6">
        <v>116</v>
      </c>
      <c r="Y632" s="6">
        <v>65.669720639999994</v>
      </c>
      <c r="AC632" s="47"/>
      <c r="AD632" s="47"/>
    </row>
    <row r="633" spans="4:30" x14ac:dyDescent="0.25">
      <c r="D633" s="1" t="s">
        <v>445</v>
      </c>
      <c r="E633" s="1" t="s">
        <v>446</v>
      </c>
      <c r="G633" s="6">
        <v>8218</v>
      </c>
      <c r="H633" s="6">
        <v>5081</v>
      </c>
      <c r="I633" s="6">
        <v>3426</v>
      </c>
      <c r="J633" s="6">
        <v>32</v>
      </c>
      <c r="K633" s="6">
        <v>1176</v>
      </c>
      <c r="L633" s="6">
        <v>29</v>
      </c>
      <c r="M633" s="6">
        <v>418</v>
      </c>
      <c r="N633" s="6">
        <v>883</v>
      </c>
      <c r="O633" s="6">
        <v>372</v>
      </c>
      <c r="P633" s="6">
        <v>511</v>
      </c>
      <c r="Q633" s="6">
        <v>138</v>
      </c>
      <c r="R633" s="6">
        <v>2116</v>
      </c>
      <c r="S633" s="6">
        <v>2011</v>
      </c>
      <c r="T633" s="6">
        <v>105</v>
      </c>
      <c r="U633" s="6">
        <v>0</v>
      </c>
      <c r="V633" s="6">
        <v>0</v>
      </c>
      <c r="W633" s="6"/>
      <c r="X633" s="6">
        <v>1093</v>
      </c>
      <c r="Y633" s="6">
        <v>545.93135464</v>
      </c>
      <c r="AC633" s="47"/>
      <c r="AD633" s="47"/>
    </row>
    <row r="634" spans="4:30" x14ac:dyDescent="0.25">
      <c r="D634" s="1" t="s">
        <v>447</v>
      </c>
      <c r="E634" s="1" t="s">
        <v>448</v>
      </c>
      <c r="G634" s="6">
        <v>2060</v>
      </c>
      <c r="H634" s="6">
        <v>754</v>
      </c>
      <c r="I634" s="6">
        <v>7</v>
      </c>
      <c r="J634" s="6">
        <v>4</v>
      </c>
      <c r="K634" s="6">
        <v>568</v>
      </c>
      <c r="L634" s="6">
        <v>0</v>
      </c>
      <c r="M634" s="6">
        <v>175</v>
      </c>
      <c r="N634" s="6">
        <v>337</v>
      </c>
      <c r="O634" s="6">
        <v>337</v>
      </c>
      <c r="P634" s="6">
        <v>0</v>
      </c>
      <c r="Q634" s="6">
        <v>666</v>
      </c>
      <c r="R634" s="6">
        <v>303</v>
      </c>
      <c r="S634" s="6">
        <v>285</v>
      </c>
      <c r="T634" s="6">
        <v>18</v>
      </c>
      <c r="U634" s="6">
        <v>0</v>
      </c>
      <c r="V634" s="6">
        <v>76</v>
      </c>
      <c r="W634" s="6"/>
      <c r="X634" s="6">
        <v>204</v>
      </c>
      <c r="Y634" s="6">
        <v>80.843075139999996</v>
      </c>
      <c r="AC634" s="47"/>
      <c r="AD634" s="47"/>
    </row>
    <row r="635" spans="4:30" x14ac:dyDescent="0.25">
      <c r="D635" s="1" t="s">
        <v>449</v>
      </c>
      <c r="E635" s="1" t="s">
        <v>450</v>
      </c>
      <c r="G635" s="6">
        <v>156</v>
      </c>
      <c r="H635" s="6">
        <v>50</v>
      </c>
      <c r="I635" s="6">
        <v>6</v>
      </c>
      <c r="J635" s="6">
        <v>0</v>
      </c>
      <c r="K635" s="6">
        <v>14</v>
      </c>
      <c r="L635" s="6">
        <v>0</v>
      </c>
      <c r="M635" s="6">
        <v>30</v>
      </c>
      <c r="N635" s="6">
        <v>10</v>
      </c>
      <c r="O635" s="6">
        <v>10</v>
      </c>
      <c r="P635" s="6">
        <v>0</v>
      </c>
      <c r="Q635" s="6">
        <v>78</v>
      </c>
      <c r="R635" s="6">
        <v>18</v>
      </c>
      <c r="S635" s="6">
        <v>1</v>
      </c>
      <c r="T635" s="6">
        <v>17</v>
      </c>
      <c r="U635" s="6">
        <v>0</v>
      </c>
      <c r="V635" s="6">
        <v>0</v>
      </c>
      <c r="W635" s="6"/>
      <c r="X635" s="6">
        <v>7</v>
      </c>
      <c r="Y635" s="6">
        <v>70.443503219999997</v>
      </c>
      <c r="AC635" s="47"/>
      <c r="AD635" s="47"/>
    </row>
    <row r="636" spans="4:30" x14ac:dyDescent="0.25">
      <c r="D636" s="1" t="s">
        <v>451</v>
      </c>
      <c r="E636" s="1" t="s">
        <v>452</v>
      </c>
      <c r="G636" s="6">
        <v>4942</v>
      </c>
      <c r="H636" s="6">
        <v>1942</v>
      </c>
      <c r="I636" s="6">
        <v>920</v>
      </c>
      <c r="J636" s="6">
        <v>13</v>
      </c>
      <c r="K636" s="6">
        <v>875</v>
      </c>
      <c r="L636" s="6">
        <v>60</v>
      </c>
      <c r="M636" s="6">
        <v>74</v>
      </c>
      <c r="N636" s="6">
        <v>339</v>
      </c>
      <c r="O636" s="6">
        <v>230</v>
      </c>
      <c r="P636" s="6">
        <v>109</v>
      </c>
      <c r="Q636" s="6">
        <v>216</v>
      </c>
      <c r="R636" s="6">
        <v>2445</v>
      </c>
      <c r="S636" s="6">
        <v>2099</v>
      </c>
      <c r="T636" s="6">
        <v>0</v>
      </c>
      <c r="U636" s="6">
        <v>346</v>
      </c>
      <c r="V636" s="6">
        <v>0</v>
      </c>
      <c r="W636" s="6"/>
      <c r="X636" s="6">
        <v>19</v>
      </c>
      <c r="Y636" s="6">
        <v>435.27033459</v>
      </c>
      <c r="AC636" s="47"/>
      <c r="AD636" s="47"/>
    </row>
    <row r="637" spans="4:30" x14ac:dyDescent="0.25">
      <c r="D637" s="1" t="s">
        <v>453</v>
      </c>
      <c r="E637" s="1" t="s">
        <v>454</v>
      </c>
      <c r="G637" s="6">
        <v>1563</v>
      </c>
      <c r="H637" s="6">
        <v>524</v>
      </c>
      <c r="I637" s="6">
        <v>26</v>
      </c>
      <c r="J637" s="6">
        <v>0</v>
      </c>
      <c r="K637" s="6">
        <v>31</v>
      </c>
      <c r="L637" s="6">
        <v>55</v>
      </c>
      <c r="M637" s="6">
        <v>412</v>
      </c>
      <c r="N637" s="6">
        <v>283</v>
      </c>
      <c r="O637" s="6">
        <v>145</v>
      </c>
      <c r="P637" s="6">
        <v>138</v>
      </c>
      <c r="Q637" s="6">
        <v>394</v>
      </c>
      <c r="R637" s="6">
        <v>362</v>
      </c>
      <c r="S637" s="6">
        <v>362</v>
      </c>
      <c r="T637" s="6">
        <v>0</v>
      </c>
      <c r="U637" s="6">
        <v>0</v>
      </c>
      <c r="V637" s="6">
        <v>0</v>
      </c>
      <c r="W637" s="6"/>
      <c r="X637" s="6">
        <v>300</v>
      </c>
      <c r="Y637" s="6">
        <v>116.36780235000001</v>
      </c>
      <c r="AC637" s="47"/>
      <c r="AD637" s="47"/>
    </row>
    <row r="638" spans="4:30" x14ac:dyDescent="0.25">
      <c r="D638" s="1" t="s">
        <v>455</v>
      </c>
      <c r="E638" s="1" t="s">
        <v>456</v>
      </c>
      <c r="G638" s="6">
        <v>1165</v>
      </c>
      <c r="H638" s="6">
        <v>291</v>
      </c>
      <c r="I638" s="6">
        <v>26</v>
      </c>
      <c r="J638" s="6">
        <v>0</v>
      </c>
      <c r="K638" s="6">
        <v>0</v>
      </c>
      <c r="L638" s="6">
        <v>0</v>
      </c>
      <c r="M638" s="6">
        <v>265</v>
      </c>
      <c r="N638" s="6">
        <v>155</v>
      </c>
      <c r="O638" s="6">
        <v>155</v>
      </c>
      <c r="P638" s="6">
        <v>0</v>
      </c>
      <c r="Q638" s="6">
        <v>35</v>
      </c>
      <c r="R638" s="6">
        <v>684</v>
      </c>
      <c r="S638" s="6">
        <v>642</v>
      </c>
      <c r="T638" s="6">
        <v>42</v>
      </c>
      <c r="U638" s="6">
        <v>0</v>
      </c>
      <c r="V638" s="6">
        <v>0</v>
      </c>
      <c r="W638" s="6"/>
      <c r="X638" s="6">
        <v>213</v>
      </c>
      <c r="Y638" s="6">
        <v>91.694655100000006</v>
      </c>
      <c r="AC638" s="47"/>
      <c r="AD638" s="47"/>
    </row>
    <row r="639" spans="4:30" x14ac:dyDescent="0.25">
      <c r="D639" s="1" t="s">
        <v>457</v>
      </c>
      <c r="E639" s="1" t="s">
        <v>458</v>
      </c>
      <c r="G639" s="6">
        <v>11921</v>
      </c>
      <c r="H639" s="6">
        <v>6916</v>
      </c>
      <c r="I639" s="6">
        <v>3273</v>
      </c>
      <c r="J639" s="6">
        <v>98</v>
      </c>
      <c r="K639" s="6">
        <v>2010</v>
      </c>
      <c r="L639" s="6">
        <v>196</v>
      </c>
      <c r="M639" s="6">
        <v>1339</v>
      </c>
      <c r="N639" s="6">
        <v>1791</v>
      </c>
      <c r="O639" s="6">
        <v>1791</v>
      </c>
      <c r="P639" s="6">
        <v>0</v>
      </c>
      <c r="Q639" s="6">
        <v>0</v>
      </c>
      <c r="R639" s="6">
        <v>3214</v>
      </c>
      <c r="S639" s="6">
        <v>3014</v>
      </c>
      <c r="T639" s="6">
        <v>200</v>
      </c>
      <c r="U639" s="6">
        <v>0</v>
      </c>
      <c r="V639" s="6">
        <v>420</v>
      </c>
      <c r="W639" s="6"/>
      <c r="X639" s="6">
        <v>1977</v>
      </c>
      <c r="Y639" s="6">
        <v>1127.02517184</v>
      </c>
      <c r="AC639" s="47"/>
      <c r="AD639" s="47"/>
    </row>
    <row r="640" spans="4:30" x14ac:dyDescent="0.25">
      <c r="D640" s="1" t="s">
        <v>459</v>
      </c>
      <c r="E640" s="1" t="s">
        <v>460</v>
      </c>
      <c r="G640" s="6">
        <v>1130</v>
      </c>
      <c r="H640" s="6">
        <v>248</v>
      </c>
      <c r="I640" s="6">
        <v>83</v>
      </c>
      <c r="J640" s="6">
        <v>24</v>
      </c>
      <c r="K640" s="6">
        <v>7</v>
      </c>
      <c r="L640" s="6">
        <v>0</v>
      </c>
      <c r="M640" s="6">
        <v>134</v>
      </c>
      <c r="N640" s="6">
        <v>165</v>
      </c>
      <c r="O640" s="6">
        <v>9</v>
      </c>
      <c r="P640" s="6">
        <v>156</v>
      </c>
      <c r="Q640" s="6">
        <v>147</v>
      </c>
      <c r="R640" s="6">
        <v>570</v>
      </c>
      <c r="S640" s="6">
        <v>462</v>
      </c>
      <c r="T640" s="6">
        <v>10</v>
      </c>
      <c r="U640" s="6">
        <v>98</v>
      </c>
      <c r="V640" s="6">
        <v>0</v>
      </c>
      <c r="W640" s="6"/>
      <c r="X640" s="6">
        <v>104</v>
      </c>
      <c r="Y640" s="6">
        <v>101.36671364</v>
      </c>
      <c r="AC640" s="47"/>
      <c r="AD640" s="47"/>
    </row>
    <row r="641" spans="2:30" x14ac:dyDescent="0.25">
      <c r="D641" s="1" t="s">
        <v>461</v>
      </c>
      <c r="E641" s="1" t="s">
        <v>462</v>
      </c>
      <c r="G641" s="6">
        <v>1645</v>
      </c>
      <c r="H641" s="6">
        <v>809</v>
      </c>
      <c r="I641" s="6">
        <v>30</v>
      </c>
      <c r="J641" s="6">
        <v>333</v>
      </c>
      <c r="K641" s="6">
        <v>166</v>
      </c>
      <c r="L641" s="6">
        <v>0</v>
      </c>
      <c r="M641" s="6">
        <v>280</v>
      </c>
      <c r="N641" s="6">
        <v>179</v>
      </c>
      <c r="O641" s="6">
        <v>5</v>
      </c>
      <c r="P641" s="6">
        <v>174</v>
      </c>
      <c r="Q641" s="6">
        <v>57</v>
      </c>
      <c r="R641" s="6">
        <v>600</v>
      </c>
      <c r="S641" s="6">
        <v>557</v>
      </c>
      <c r="T641" s="6">
        <v>12</v>
      </c>
      <c r="U641" s="6">
        <v>31</v>
      </c>
      <c r="V641" s="6">
        <v>0</v>
      </c>
      <c r="W641" s="6"/>
      <c r="X641" s="6">
        <v>173</v>
      </c>
      <c r="Y641" s="6">
        <v>139.0409325</v>
      </c>
      <c r="AC641" s="47"/>
      <c r="AD641" s="47"/>
    </row>
    <row r="642" spans="2:30" x14ac:dyDescent="0.25">
      <c r="D642" s="1" t="s">
        <v>463</v>
      </c>
      <c r="E642" s="1" t="s">
        <v>464</v>
      </c>
      <c r="G642" s="6">
        <v>620</v>
      </c>
      <c r="H642" s="6">
        <v>151</v>
      </c>
      <c r="I642" s="6">
        <v>5.3</v>
      </c>
      <c r="J642" s="6">
        <v>0</v>
      </c>
      <c r="K642" s="6">
        <v>133.5</v>
      </c>
      <c r="L642" s="6">
        <v>0</v>
      </c>
      <c r="M642" s="6">
        <v>12.3</v>
      </c>
      <c r="N642" s="6">
        <v>59</v>
      </c>
      <c r="O642" s="6">
        <v>59</v>
      </c>
      <c r="P642" s="6">
        <v>0</v>
      </c>
      <c r="Q642" s="6">
        <v>173</v>
      </c>
      <c r="R642" s="6">
        <v>237</v>
      </c>
      <c r="S642" s="6">
        <v>234.2</v>
      </c>
      <c r="T642" s="6">
        <v>2.8</v>
      </c>
      <c r="U642" s="6">
        <v>0</v>
      </c>
      <c r="V642" s="6">
        <v>17</v>
      </c>
      <c r="W642" s="6"/>
      <c r="X642" s="6">
        <v>158</v>
      </c>
      <c r="Y642" s="6">
        <v>82.012600199999994</v>
      </c>
      <c r="AC642" s="47"/>
      <c r="AD642" s="47"/>
    </row>
    <row r="643" spans="2:30" x14ac:dyDescent="0.25">
      <c r="D643" s="1" t="s">
        <v>465</v>
      </c>
      <c r="E643" s="1" t="s">
        <v>466</v>
      </c>
      <c r="G643" s="6">
        <v>1270</v>
      </c>
      <c r="H643" s="6">
        <v>897</v>
      </c>
      <c r="I643" s="6">
        <v>814</v>
      </c>
      <c r="J643" s="6">
        <v>0</v>
      </c>
      <c r="K643" s="6">
        <v>70</v>
      </c>
      <c r="L643" s="6">
        <v>0</v>
      </c>
      <c r="M643" s="6">
        <v>13</v>
      </c>
      <c r="N643" s="6">
        <v>0</v>
      </c>
      <c r="O643" s="6">
        <v>0</v>
      </c>
      <c r="P643" s="6">
        <v>0</v>
      </c>
      <c r="Q643" s="6">
        <v>92</v>
      </c>
      <c r="R643" s="6">
        <v>281</v>
      </c>
      <c r="S643" s="6">
        <v>271</v>
      </c>
      <c r="T643" s="6">
        <v>10</v>
      </c>
      <c r="U643" s="6">
        <v>0</v>
      </c>
      <c r="V643" s="6">
        <v>10</v>
      </c>
      <c r="W643" s="6"/>
      <c r="X643" s="6">
        <v>383</v>
      </c>
      <c r="Y643" s="6">
        <v>76.240225680000009</v>
      </c>
      <c r="AC643" s="47"/>
      <c r="AD643" s="47"/>
    </row>
    <row r="644" spans="2:30" x14ac:dyDescent="0.25">
      <c r="D644" s="1" t="s">
        <v>467</v>
      </c>
      <c r="E644" s="1" t="s">
        <v>468</v>
      </c>
      <c r="G644" s="6">
        <v>563</v>
      </c>
      <c r="H644" s="6">
        <v>140</v>
      </c>
      <c r="I644" s="6">
        <v>0</v>
      </c>
      <c r="J644" s="6">
        <v>0</v>
      </c>
      <c r="K644" s="6">
        <v>0</v>
      </c>
      <c r="L644" s="6">
        <v>0</v>
      </c>
      <c r="M644" s="6">
        <v>140</v>
      </c>
      <c r="N644" s="6">
        <v>23</v>
      </c>
      <c r="O644" s="6">
        <v>23</v>
      </c>
      <c r="P644" s="6">
        <v>0</v>
      </c>
      <c r="Q644" s="6">
        <v>0</v>
      </c>
      <c r="R644" s="6">
        <v>400</v>
      </c>
      <c r="S644" s="6">
        <v>356</v>
      </c>
      <c r="T644" s="6">
        <v>44</v>
      </c>
      <c r="U644" s="6">
        <v>0</v>
      </c>
      <c r="V644" s="6">
        <v>0</v>
      </c>
      <c r="W644" s="6"/>
      <c r="X644" s="6">
        <v>5</v>
      </c>
      <c r="Y644" s="6">
        <v>110.13698180999999</v>
      </c>
      <c r="AC644" s="47"/>
      <c r="AD644" s="47"/>
    </row>
    <row r="645" spans="2:30" x14ac:dyDescent="0.25">
      <c r="D645" s="1" t="s">
        <v>469</v>
      </c>
      <c r="E645" s="1" t="s">
        <v>470</v>
      </c>
      <c r="G645" s="6">
        <v>433</v>
      </c>
      <c r="H645" s="6">
        <v>66</v>
      </c>
      <c r="I645" s="6">
        <v>0</v>
      </c>
      <c r="J645" s="6">
        <v>0</v>
      </c>
      <c r="K645" s="6">
        <v>0</v>
      </c>
      <c r="L645" s="6">
        <v>0</v>
      </c>
      <c r="M645" s="6">
        <v>66</v>
      </c>
      <c r="N645" s="6">
        <v>0</v>
      </c>
      <c r="O645" s="6">
        <v>0</v>
      </c>
      <c r="P645" s="6">
        <v>0</v>
      </c>
      <c r="Q645" s="6">
        <v>25</v>
      </c>
      <c r="R645" s="6">
        <v>342</v>
      </c>
      <c r="S645" s="6">
        <v>327</v>
      </c>
      <c r="T645" s="6">
        <v>15</v>
      </c>
      <c r="U645" s="6">
        <v>0</v>
      </c>
      <c r="V645" s="6">
        <v>0</v>
      </c>
      <c r="W645" s="6"/>
      <c r="X645" s="6">
        <v>28</v>
      </c>
      <c r="Y645" s="6">
        <v>111.42043031</v>
      </c>
      <c r="AC645" s="47"/>
      <c r="AD645" s="47"/>
    </row>
    <row r="646" spans="2:30" x14ac:dyDescent="0.25">
      <c r="D646" s="1" t="s">
        <v>471</v>
      </c>
      <c r="E646" s="1" t="s">
        <v>472</v>
      </c>
      <c r="G646" s="6">
        <v>1145</v>
      </c>
      <c r="H646" s="6">
        <v>233</v>
      </c>
      <c r="I646" s="6">
        <v>117</v>
      </c>
      <c r="J646" s="6">
        <v>2</v>
      </c>
      <c r="K646" s="6">
        <v>47</v>
      </c>
      <c r="L646" s="6">
        <v>0</v>
      </c>
      <c r="M646" s="6">
        <v>67</v>
      </c>
      <c r="N646" s="6">
        <v>102</v>
      </c>
      <c r="O646" s="6">
        <v>102</v>
      </c>
      <c r="P646" s="6">
        <v>0</v>
      </c>
      <c r="Q646" s="6">
        <v>15</v>
      </c>
      <c r="R646" s="6">
        <v>795</v>
      </c>
      <c r="S646" s="6">
        <v>745</v>
      </c>
      <c r="T646" s="6">
        <v>50</v>
      </c>
      <c r="U646" s="6">
        <v>0</v>
      </c>
      <c r="V646" s="6">
        <v>0</v>
      </c>
      <c r="W646" s="6"/>
      <c r="X646" s="6">
        <v>47</v>
      </c>
      <c r="Y646" s="6">
        <v>265.01932813000002</v>
      </c>
      <c r="AC646" s="47"/>
      <c r="AD646" s="47"/>
    </row>
    <row r="647" spans="2:30" x14ac:dyDescent="0.25">
      <c r="D647" s="1" t="s">
        <v>473</v>
      </c>
      <c r="E647" s="1" t="s">
        <v>474</v>
      </c>
      <c r="G647" s="6">
        <v>4200</v>
      </c>
      <c r="H647" s="6">
        <v>1970</v>
      </c>
      <c r="I647" s="6">
        <v>520</v>
      </c>
      <c r="J647" s="6">
        <v>0</v>
      </c>
      <c r="K647" s="6">
        <v>1369</v>
      </c>
      <c r="L647" s="6">
        <v>58</v>
      </c>
      <c r="M647" s="6">
        <v>23</v>
      </c>
      <c r="N647" s="6">
        <v>181</v>
      </c>
      <c r="O647" s="6">
        <v>181</v>
      </c>
      <c r="P647" s="6">
        <v>0</v>
      </c>
      <c r="Q647" s="6">
        <v>570</v>
      </c>
      <c r="R647" s="6">
        <v>1479</v>
      </c>
      <c r="S647" s="6">
        <v>1441</v>
      </c>
      <c r="T647" s="6">
        <v>38</v>
      </c>
      <c r="U647" s="6">
        <v>0</v>
      </c>
      <c r="V647" s="6">
        <v>0</v>
      </c>
      <c r="W647" s="6"/>
      <c r="X647" s="6">
        <v>734</v>
      </c>
      <c r="Y647" s="6">
        <v>363.01206327</v>
      </c>
      <c r="AC647" s="47"/>
      <c r="AD647" s="47"/>
    </row>
    <row r="648" spans="2:30" x14ac:dyDescent="0.25">
      <c r="C648" s="10" t="s">
        <v>809</v>
      </c>
      <c r="D648" s="10"/>
      <c r="E648" s="10"/>
      <c r="F648" s="10"/>
      <c r="G648" s="12">
        <v>403769</v>
      </c>
      <c r="H648" s="12">
        <v>240679</v>
      </c>
      <c r="I648" s="12">
        <v>106101.40000000001</v>
      </c>
      <c r="J648" s="12">
        <v>8662.6</v>
      </c>
      <c r="K648" s="12">
        <v>34956.199999999997</v>
      </c>
      <c r="L648" s="12">
        <v>2323.4</v>
      </c>
      <c r="M648" s="12">
        <v>88635.500000000015</v>
      </c>
      <c r="N648" s="12">
        <v>68047</v>
      </c>
      <c r="O648" s="12">
        <v>53689</v>
      </c>
      <c r="P648" s="12">
        <v>14358</v>
      </c>
      <c r="Q648" s="12">
        <v>15579</v>
      </c>
      <c r="R648" s="12">
        <v>79464</v>
      </c>
      <c r="S648" s="12">
        <v>72792.3</v>
      </c>
      <c r="T648" s="12">
        <v>5545.7</v>
      </c>
      <c r="U648" s="12">
        <v>1126</v>
      </c>
      <c r="V648" s="12">
        <v>632</v>
      </c>
      <c r="W648" s="12"/>
      <c r="X648" s="12">
        <v>58282</v>
      </c>
      <c r="Y648" s="12">
        <v>19892.43113293</v>
      </c>
      <c r="AC648" s="47"/>
      <c r="AD648" s="47"/>
    </row>
    <row r="649" spans="2:30" x14ac:dyDescent="0.25">
      <c r="C649" s="1" t="s">
        <v>810</v>
      </c>
      <c r="D649" s="1" t="s">
        <v>475</v>
      </c>
      <c r="E649" s="1" t="s">
        <v>476</v>
      </c>
      <c r="G649" s="6">
        <v>1060</v>
      </c>
      <c r="H649" s="6">
        <v>340</v>
      </c>
      <c r="I649" s="209" t="s">
        <v>1027</v>
      </c>
      <c r="J649" s="209" t="s">
        <v>1027</v>
      </c>
      <c r="K649" s="209" t="s">
        <v>1027</v>
      </c>
      <c r="L649" s="209" t="s">
        <v>1027</v>
      </c>
      <c r="M649" s="209" t="s">
        <v>1027</v>
      </c>
      <c r="N649" s="6">
        <v>156</v>
      </c>
      <c r="O649" s="209" t="s">
        <v>1027</v>
      </c>
      <c r="P649" s="209" t="s">
        <v>1027</v>
      </c>
      <c r="Q649" s="6">
        <v>75</v>
      </c>
      <c r="R649" s="6">
        <v>489</v>
      </c>
      <c r="S649" s="209" t="s">
        <v>1027</v>
      </c>
      <c r="T649" s="209" t="s">
        <v>1027</v>
      </c>
      <c r="U649" s="209" t="s">
        <v>1027</v>
      </c>
      <c r="V649" s="6"/>
      <c r="W649" s="6"/>
      <c r="X649" s="6">
        <v>31</v>
      </c>
      <c r="Y649" s="6">
        <v>166.65222396999999</v>
      </c>
      <c r="AC649" s="47"/>
      <c r="AD649" s="47"/>
    </row>
    <row r="650" spans="2:30" x14ac:dyDescent="0.25">
      <c r="D650" s="1" t="s">
        <v>477</v>
      </c>
      <c r="E650" s="1" t="s">
        <v>478</v>
      </c>
      <c r="G650" s="6">
        <v>584</v>
      </c>
      <c r="H650" s="6">
        <v>177</v>
      </c>
      <c r="I650" s="209" t="s">
        <v>1027</v>
      </c>
      <c r="J650" s="209" t="s">
        <v>1027</v>
      </c>
      <c r="K650" s="209" t="s">
        <v>1027</v>
      </c>
      <c r="L650" s="209" t="s">
        <v>1027</v>
      </c>
      <c r="M650" s="209" t="s">
        <v>1027</v>
      </c>
      <c r="N650" s="6">
        <v>22</v>
      </c>
      <c r="O650" s="209" t="s">
        <v>1027</v>
      </c>
      <c r="P650" s="209" t="s">
        <v>1027</v>
      </c>
      <c r="Q650" s="6">
        <v>0</v>
      </c>
      <c r="R650" s="6">
        <v>385</v>
      </c>
      <c r="S650" s="209" t="s">
        <v>1027</v>
      </c>
      <c r="T650" s="209" t="s">
        <v>1027</v>
      </c>
      <c r="U650" s="209" t="s">
        <v>1027</v>
      </c>
      <c r="V650" s="6"/>
      <c r="W650" s="6"/>
      <c r="X650" s="6">
        <v>0</v>
      </c>
      <c r="Y650" s="6">
        <v>159.43826978000001</v>
      </c>
      <c r="AC650" s="47"/>
      <c r="AD650" s="47"/>
    </row>
    <row r="651" spans="2:30" x14ac:dyDescent="0.25">
      <c r="D651" s="1" t="s">
        <v>479</v>
      </c>
      <c r="E651" s="1" t="s">
        <v>480</v>
      </c>
      <c r="G651" s="6">
        <v>2260</v>
      </c>
      <c r="H651" s="6">
        <v>326</v>
      </c>
      <c r="I651" s="209" t="s">
        <v>1027</v>
      </c>
      <c r="J651" s="209" t="s">
        <v>1027</v>
      </c>
      <c r="K651" s="209" t="s">
        <v>1027</v>
      </c>
      <c r="L651" s="209" t="s">
        <v>1027</v>
      </c>
      <c r="M651" s="209" t="s">
        <v>1027</v>
      </c>
      <c r="N651" s="6">
        <v>976</v>
      </c>
      <c r="O651" s="209" t="s">
        <v>1027</v>
      </c>
      <c r="P651" s="209" t="s">
        <v>1027</v>
      </c>
      <c r="Q651" s="6">
        <v>110</v>
      </c>
      <c r="R651" s="6">
        <v>848</v>
      </c>
      <c r="S651" s="209" t="s">
        <v>1027</v>
      </c>
      <c r="T651" s="209" t="s">
        <v>1027</v>
      </c>
      <c r="U651" s="209" t="s">
        <v>1027</v>
      </c>
      <c r="V651" s="6"/>
      <c r="W651" s="6"/>
      <c r="X651" s="6">
        <v>528</v>
      </c>
      <c r="Y651" s="6">
        <v>259.68301428000001</v>
      </c>
      <c r="AC651" s="47"/>
      <c r="AD651" s="47"/>
    </row>
    <row r="652" spans="2:30" x14ac:dyDescent="0.25">
      <c r="D652" s="1" t="s">
        <v>481</v>
      </c>
      <c r="E652" s="1" t="s">
        <v>482</v>
      </c>
      <c r="G652" s="6">
        <v>447</v>
      </c>
      <c r="H652" s="6">
        <v>87</v>
      </c>
      <c r="I652" s="209" t="s">
        <v>1027</v>
      </c>
      <c r="J652" s="209" t="s">
        <v>1027</v>
      </c>
      <c r="K652" s="209" t="s">
        <v>1027</v>
      </c>
      <c r="L652" s="209" t="s">
        <v>1027</v>
      </c>
      <c r="M652" s="209" t="s">
        <v>1027</v>
      </c>
      <c r="N652" s="6">
        <v>29</v>
      </c>
      <c r="O652" s="209" t="s">
        <v>1027</v>
      </c>
      <c r="P652" s="209" t="s">
        <v>1027</v>
      </c>
      <c r="Q652" s="6">
        <v>5</v>
      </c>
      <c r="R652" s="6">
        <v>326</v>
      </c>
      <c r="S652" s="209" t="s">
        <v>1027</v>
      </c>
      <c r="T652" s="209" t="s">
        <v>1027</v>
      </c>
      <c r="U652" s="209" t="s">
        <v>1027</v>
      </c>
      <c r="V652" s="6"/>
      <c r="W652" s="6"/>
      <c r="X652" s="6">
        <v>17</v>
      </c>
      <c r="Y652" s="6">
        <v>61.25718036</v>
      </c>
      <c r="AC652" s="47"/>
      <c r="AD652" s="47"/>
    </row>
    <row r="653" spans="2:30" x14ac:dyDescent="0.25">
      <c r="D653" s="1" t="s">
        <v>483</v>
      </c>
      <c r="E653" s="1" t="s">
        <v>484</v>
      </c>
      <c r="G653" s="6">
        <v>2309</v>
      </c>
      <c r="H653" s="6">
        <v>841</v>
      </c>
      <c r="I653" s="209" t="s">
        <v>1027</v>
      </c>
      <c r="J653" s="209" t="s">
        <v>1027</v>
      </c>
      <c r="K653" s="209" t="s">
        <v>1027</v>
      </c>
      <c r="L653" s="209" t="s">
        <v>1027</v>
      </c>
      <c r="M653" s="209" t="s">
        <v>1027</v>
      </c>
      <c r="N653" s="6">
        <v>211</v>
      </c>
      <c r="O653" s="209" t="s">
        <v>1027</v>
      </c>
      <c r="P653" s="209" t="s">
        <v>1027</v>
      </c>
      <c r="Q653" s="6">
        <v>357</v>
      </c>
      <c r="R653" s="6">
        <v>900</v>
      </c>
      <c r="S653" s="209" t="s">
        <v>1027</v>
      </c>
      <c r="T653" s="209" t="s">
        <v>1027</v>
      </c>
      <c r="U653" s="209" t="s">
        <v>1027</v>
      </c>
      <c r="V653" s="6"/>
      <c r="W653" s="6"/>
      <c r="X653" s="6">
        <v>70</v>
      </c>
      <c r="Y653" s="6">
        <v>269.95359646000003</v>
      </c>
      <c r="AC653" s="47"/>
      <c r="AD653" s="47"/>
    </row>
    <row r="654" spans="2:30" x14ac:dyDescent="0.25">
      <c r="D654" s="1" t="s">
        <v>485</v>
      </c>
      <c r="E654" s="1" t="s">
        <v>486</v>
      </c>
      <c r="G654" s="6">
        <v>667</v>
      </c>
      <c r="H654" s="6">
        <v>121</v>
      </c>
      <c r="I654" s="209" t="s">
        <v>1027</v>
      </c>
      <c r="J654" s="209" t="s">
        <v>1027</v>
      </c>
      <c r="K654" s="209" t="s">
        <v>1027</v>
      </c>
      <c r="L654" s="209" t="s">
        <v>1027</v>
      </c>
      <c r="M654" s="209" t="s">
        <v>1027</v>
      </c>
      <c r="N654" s="6">
        <v>24</v>
      </c>
      <c r="O654" s="209" t="s">
        <v>1027</v>
      </c>
      <c r="P654" s="209" t="s">
        <v>1027</v>
      </c>
      <c r="Q654" s="6">
        <v>10</v>
      </c>
      <c r="R654" s="6">
        <v>512</v>
      </c>
      <c r="S654" s="209" t="s">
        <v>1027</v>
      </c>
      <c r="T654" s="209" t="s">
        <v>1027</v>
      </c>
      <c r="U654" s="209" t="s">
        <v>1027</v>
      </c>
      <c r="V654" s="6"/>
      <c r="W654" s="6"/>
      <c r="X654" s="6">
        <v>0</v>
      </c>
      <c r="Y654" s="6">
        <v>168.85343609999998</v>
      </c>
      <c r="AC654" s="47"/>
      <c r="AD654" s="47"/>
    </row>
    <row r="655" spans="2:30" x14ac:dyDescent="0.25">
      <c r="C655" s="10" t="s">
        <v>811</v>
      </c>
      <c r="D655" s="10"/>
      <c r="E655" s="10"/>
      <c r="F655" s="10"/>
      <c r="G655" s="12">
        <v>7327</v>
      </c>
      <c r="H655" s="12">
        <v>1892</v>
      </c>
      <c r="I655" s="12">
        <v>911.96529445596695</v>
      </c>
      <c r="J655" s="12">
        <v>133.17249769071231</v>
      </c>
      <c r="K655" s="12">
        <v>454.04305906547927</v>
      </c>
      <c r="L655" s="12">
        <v>34.521268103944081</v>
      </c>
      <c r="M655" s="12">
        <v>358.29788068389769</v>
      </c>
      <c r="N655" s="12">
        <v>1418</v>
      </c>
      <c r="O655" s="12">
        <v>949.32130115425002</v>
      </c>
      <c r="P655" s="12">
        <v>468.67869884575032</v>
      </c>
      <c r="Q655" s="12">
        <v>557</v>
      </c>
      <c r="R655" s="12">
        <v>3460</v>
      </c>
      <c r="S655" s="12">
        <v>3282.3266279724012</v>
      </c>
      <c r="T655" s="12">
        <v>110.80394444608962</v>
      </c>
      <c r="U655" s="12">
        <v>66.859773756996063</v>
      </c>
      <c r="V655" s="12"/>
      <c r="W655" s="12"/>
      <c r="X655" s="12">
        <v>646</v>
      </c>
      <c r="Y655" s="12">
        <v>1085.8377209499999</v>
      </c>
      <c r="AC655" s="47"/>
      <c r="AD655" s="47"/>
    </row>
    <row r="656" spans="2:30" x14ac:dyDescent="0.25">
      <c r="B656" s="7" t="s">
        <v>731</v>
      </c>
      <c r="C656" s="7"/>
      <c r="D656" s="7"/>
      <c r="E656" s="7"/>
      <c r="F656" s="7"/>
      <c r="G656" s="9">
        <v>411096</v>
      </c>
      <c r="H656" s="9">
        <v>242571</v>
      </c>
      <c r="I656" s="9">
        <v>107013.36529445599</v>
      </c>
      <c r="J656" s="9">
        <v>8795.7724976907139</v>
      </c>
      <c r="K656" s="9">
        <v>35410.243059065477</v>
      </c>
      <c r="L656" s="9">
        <v>2357.9212681039444</v>
      </c>
      <c r="M656" s="9">
        <v>88993.797880683924</v>
      </c>
      <c r="N656" s="9">
        <v>69465</v>
      </c>
      <c r="O656" s="9">
        <v>54638.321301154247</v>
      </c>
      <c r="P656" s="9">
        <v>14826.67869884575</v>
      </c>
      <c r="Q656" s="9">
        <v>16136</v>
      </c>
      <c r="R656" s="9">
        <v>82924</v>
      </c>
      <c r="S656" s="9">
        <v>76074.626627972408</v>
      </c>
      <c r="T656" s="9">
        <v>5656.503944446089</v>
      </c>
      <c r="U656" s="9">
        <v>1192.8597737569962</v>
      </c>
      <c r="V656" s="9">
        <v>632</v>
      </c>
      <c r="W656" s="9"/>
      <c r="X656" s="9">
        <v>58928</v>
      </c>
      <c r="Y656" s="9">
        <v>20978.268853879999</v>
      </c>
      <c r="AC656" s="47"/>
      <c r="AD656" s="47"/>
    </row>
    <row r="657" spans="2:30" x14ac:dyDescent="0.25">
      <c r="B657" s="1" t="s">
        <v>487</v>
      </c>
      <c r="C657" s="1" t="s">
        <v>808</v>
      </c>
      <c r="D657" s="1" t="s">
        <v>488</v>
      </c>
      <c r="E657" s="1" t="s">
        <v>489</v>
      </c>
      <c r="G657" s="6">
        <v>5319</v>
      </c>
      <c r="H657" s="6">
        <v>3042</v>
      </c>
      <c r="I657" s="6">
        <v>2753</v>
      </c>
      <c r="J657" s="6">
        <v>19</v>
      </c>
      <c r="K657" s="6">
        <v>270</v>
      </c>
      <c r="L657" s="6">
        <v>0</v>
      </c>
      <c r="M657" s="6">
        <v>0</v>
      </c>
      <c r="N657" s="6">
        <v>86</v>
      </c>
      <c r="O657" s="6">
        <v>86</v>
      </c>
      <c r="P657" s="6">
        <v>0</v>
      </c>
      <c r="Q657" s="6">
        <v>38</v>
      </c>
      <c r="R657" s="6">
        <v>2153</v>
      </c>
      <c r="S657" s="6">
        <v>2111</v>
      </c>
      <c r="T657" s="6">
        <v>42</v>
      </c>
      <c r="U657" s="6">
        <v>0</v>
      </c>
      <c r="V657" s="6">
        <v>74</v>
      </c>
      <c r="W657" s="6"/>
      <c r="X657" s="6">
        <v>72</v>
      </c>
      <c r="Y657" s="6">
        <v>588.47192662999998</v>
      </c>
      <c r="AC657" s="47"/>
      <c r="AD657" s="47"/>
    </row>
    <row r="658" spans="2:30" x14ac:dyDescent="0.25">
      <c r="D658" s="1" t="s">
        <v>490</v>
      </c>
      <c r="E658" s="1" t="s">
        <v>491</v>
      </c>
      <c r="G658" s="6">
        <v>1185</v>
      </c>
      <c r="H658" s="6">
        <v>621</v>
      </c>
      <c r="I658" s="6">
        <v>0</v>
      </c>
      <c r="J658" s="6">
        <v>6</v>
      </c>
      <c r="K658" s="6">
        <v>615</v>
      </c>
      <c r="L658" s="6">
        <v>0</v>
      </c>
      <c r="M658" s="6">
        <v>0</v>
      </c>
      <c r="N658" s="6">
        <v>52</v>
      </c>
      <c r="O658" s="6">
        <v>52</v>
      </c>
      <c r="P658" s="6">
        <v>0</v>
      </c>
      <c r="Q658" s="6">
        <v>117</v>
      </c>
      <c r="R658" s="6">
        <v>395</v>
      </c>
      <c r="S658" s="6">
        <v>382</v>
      </c>
      <c r="T658" s="6">
        <v>13</v>
      </c>
      <c r="U658" s="6">
        <v>0</v>
      </c>
      <c r="V658" s="6">
        <v>0</v>
      </c>
      <c r="W658" s="6"/>
      <c r="X658" s="6">
        <v>16</v>
      </c>
      <c r="Y658" s="6">
        <v>138.42948011000001</v>
      </c>
      <c r="AC658" s="47"/>
      <c r="AD658" s="47"/>
    </row>
    <row r="659" spans="2:30" x14ac:dyDescent="0.25">
      <c r="D659" s="1" t="s">
        <v>492</v>
      </c>
      <c r="E659" s="1" t="s">
        <v>493</v>
      </c>
      <c r="G659" s="6">
        <v>1047</v>
      </c>
      <c r="H659" s="6">
        <v>264</v>
      </c>
      <c r="I659" s="6">
        <v>0</v>
      </c>
      <c r="J659" s="6">
        <v>0</v>
      </c>
      <c r="K659" s="6">
        <v>195</v>
      </c>
      <c r="L659" s="6">
        <v>0</v>
      </c>
      <c r="M659" s="6">
        <v>69</v>
      </c>
      <c r="N659" s="6">
        <v>0</v>
      </c>
      <c r="O659" s="6">
        <v>0</v>
      </c>
      <c r="P659" s="6">
        <v>0</v>
      </c>
      <c r="Q659" s="6">
        <v>24</v>
      </c>
      <c r="R659" s="6">
        <v>759</v>
      </c>
      <c r="S659" s="6">
        <v>745</v>
      </c>
      <c r="T659" s="6">
        <v>14</v>
      </c>
      <c r="U659" s="6">
        <v>0</v>
      </c>
      <c r="V659" s="6">
        <v>15</v>
      </c>
      <c r="W659" s="6"/>
      <c r="X659" s="6">
        <v>68</v>
      </c>
      <c r="Y659" s="6">
        <v>164.50398661000003</v>
      </c>
      <c r="AC659" s="47"/>
      <c r="AD659" s="47"/>
    </row>
    <row r="660" spans="2:30" x14ac:dyDescent="0.25">
      <c r="D660" s="1" t="s">
        <v>494</v>
      </c>
      <c r="E660" s="1" t="s">
        <v>495</v>
      </c>
      <c r="G660" s="6">
        <v>19075</v>
      </c>
      <c r="H660" s="6">
        <v>7037</v>
      </c>
      <c r="I660" s="6">
        <v>4009</v>
      </c>
      <c r="J660" s="6">
        <v>462</v>
      </c>
      <c r="K660" s="6">
        <v>1413</v>
      </c>
      <c r="L660" s="6">
        <v>0</v>
      </c>
      <c r="M660" s="6">
        <v>1153</v>
      </c>
      <c r="N660" s="6">
        <v>3356</v>
      </c>
      <c r="O660" s="6">
        <v>2176</v>
      </c>
      <c r="P660" s="6">
        <v>1180</v>
      </c>
      <c r="Q660" s="6">
        <v>2755</v>
      </c>
      <c r="R660" s="6">
        <v>5927</v>
      </c>
      <c r="S660" s="6">
        <v>5791</v>
      </c>
      <c r="T660" s="6">
        <v>117</v>
      </c>
      <c r="U660" s="6">
        <v>19</v>
      </c>
      <c r="V660" s="6">
        <v>0</v>
      </c>
      <c r="W660" s="6"/>
      <c r="X660" s="6">
        <v>2072</v>
      </c>
      <c r="Y660" s="6">
        <v>784.03274135000004</v>
      </c>
      <c r="AC660" s="47"/>
      <c r="AD660" s="47"/>
    </row>
    <row r="661" spans="2:30" x14ac:dyDescent="0.25">
      <c r="D661" s="1" t="s">
        <v>496</v>
      </c>
      <c r="E661" s="1" t="s">
        <v>497</v>
      </c>
      <c r="G661" s="6">
        <v>966</v>
      </c>
      <c r="H661" s="6">
        <v>581</v>
      </c>
      <c r="I661" s="6">
        <v>358</v>
      </c>
      <c r="J661" s="6">
        <v>36</v>
      </c>
      <c r="K661" s="6">
        <v>78</v>
      </c>
      <c r="L661" s="6">
        <v>0</v>
      </c>
      <c r="M661" s="6">
        <v>109</v>
      </c>
      <c r="N661" s="6">
        <v>50</v>
      </c>
      <c r="O661" s="6">
        <v>50</v>
      </c>
      <c r="P661" s="6">
        <v>0</v>
      </c>
      <c r="Q661" s="6">
        <v>72</v>
      </c>
      <c r="R661" s="6">
        <v>263</v>
      </c>
      <c r="S661" s="6">
        <v>250</v>
      </c>
      <c r="T661" s="6">
        <v>13</v>
      </c>
      <c r="U661" s="6">
        <v>0</v>
      </c>
      <c r="V661" s="6">
        <v>0</v>
      </c>
      <c r="W661" s="6"/>
      <c r="X661" s="6">
        <v>52</v>
      </c>
      <c r="Y661" s="6">
        <v>150.83075439000001</v>
      </c>
      <c r="AC661" s="47"/>
      <c r="AD661" s="47"/>
    </row>
    <row r="662" spans="2:30" x14ac:dyDescent="0.25">
      <c r="D662" s="1" t="s">
        <v>498</v>
      </c>
      <c r="E662" s="1" t="s">
        <v>499</v>
      </c>
      <c r="G662" s="6">
        <v>3488</v>
      </c>
      <c r="H662" s="6">
        <v>1684</v>
      </c>
      <c r="I662" s="6">
        <v>1146</v>
      </c>
      <c r="J662" s="6">
        <v>13</v>
      </c>
      <c r="K662" s="6">
        <v>525</v>
      </c>
      <c r="L662" s="6">
        <v>0</v>
      </c>
      <c r="M662" s="6">
        <v>0</v>
      </c>
      <c r="N662" s="6">
        <v>124</v>
      </c>
      <c r="O662" s="6">
        <v>124</v>
      </c>
      <c r="P662" s="6">
        <v>0</v>
      </c>
      <c r="Q662" s="6">
        <v>237</v>
      </c>
      <c r="R662" s="6">
        <v>1443</v>
      </c>
      <c r="S662" s="6">
        <v>1408</v>
      </c>
      <c r="T662" s="6">
        <v>35</v>
      </c>
      <c r="U662" s="6">
        <v>0</v>
      </c>
      <c r="V662" s="6">
        <v>0</v>
      </c>
      <c r="W662" s="6"/>
      <c r="X662" s="6">
        <v>449</v>
      </c>
      <c r="Y662" s="6">
        <v>371.87858632000001</v>
      </c>
      <c r="AC662" s="47"/>
      <c r="AD662" s="47"/>
    </row>
    <row r="663" spans="2:30" x14ac:dyDescent="0.25">
      <c r="D663" s="1" t="s">
        <v>500</v>
      </c>
      <c r="E663" s="1" t="s">
        <v>501</v>
      </c>
      <c r="G663" s="6">
        <v>3173</v>
      </c>
      <c r="H663" s="6">
        <v>1603</v>
      </c>
      <c r="I663" s="6">
        <v>1133</v>
      </c>
      <c r="J663" s="6">
        <v>282</v>
      </c>
      <c r="K663" s="6">
        <v>0</v>
      </c>
      <c r="L663" s="6">
        <v>0</v>
      </c>
      <c r="M663" s="6">
        <v>188</v>
      </c>
      <c r="N663" s="6">
        <v>12</v>
      </c>
      <c r="O663" s="6">
        <v>12</v>
      </c>
      <c r="P663" s="6">
        <v>0</v>
      </c>
      <c r="Q663" s="6">
        <v>27</v>
      </c>
      <c r="R663" s="6">
        <v>1531</v>
      </c>
      <c r="S663" s="6">
        <v>1513</v>
      </c>
      <c r="T663" s="6">
        <v>18</v>
      </c>
      <c r="U663" s="6">
        <v>0</v>
      </c>
      <c r="V663" s="6">
        <v>0</v>
      </c>
      <c r="W663" s="6"/>
      <c r="X663" s="6">
        <v>1176</v>
      </c>
      <c r="Y663" s="6">
        <v>233.39085729999999</v>
      </c>
      <c r="AC663" s="47"/>
      <c r="AD663" s="47"/>
    </row>
    <row r="664" spans="2:30" x14ac:dyDescent="0.25">
      <c r="D664" s="1" t="s">
        <v>502</v>
      </c>
      <c r="E664" s="1" t="s">
        <v>503</v>
      </c>
      <c r="G664" s="6">
        <v>9872</v>
      </c>
      <c r="H664" s="6">
        <v>6391</v>
      </c>
      <c r="I664" s="6">
        <v>5864</v>
      </c>
      <c r="J664" s="6">
        <v>297</v>
      </c>
      <c r="K664" s="6">
        <v>117</v>
      </c>
      <c r="L664" s="6">
        <v>0</v>
      </c>
      <c r="M664" s="6">
        <v>113</v>
      </c>
      <c r="N664" s="6">
        <v>373</v>
      </c>
      <c r="O664" s="6">
        <v>370</v>
      </c>
      <c r="P664" s="6">
        <v>3</v>
      </c>
      <c r="Q664" s="6">
        <v>369</v>
      </c>
      <c r="R664" s="6">
        <v>2739</v>
      </c>
      <c r="S664" s="6">
        <v>2637</v>
      </c>
      <c r="T664" s="6">
        <v>102</v>
      </c>
      <c r="U664" s="6">
        <v>0</v>
      </c>
      <c r="V664" s="6">
        <v>120</v>
      </c>
      <c r="W664" s="6"/>
      <c r="X664" s="6">
        <v>890</v>
      </c>
      <c r="Y664" s="6">
        <v>576.32203320999997</v>
      </c>
      <c r="AC664" s="47"/>
      <c r="AD664" s="47"/>
    </row>
    <row r="665" spans="2:30" x14ac:dyDescent="0.25">
      <c r="D665" s="1" t="s">
        <v>504</v>
      </c>
      <c r="E665" s="1" t="s">
        <v>505</v>
      </c>
      <c r="G665" s="6">
        <v>9525</v>
      </c>
      <c r="H665" s="6">
        <v>4937</v>
      </c>
      <c r="I665" s="6">
        <v>1731</v>
      </c>
      <c r="J665" s="6">
        <v>88</v>
      </c>
      <c r="K665" s="6">
        <v>2826</v>
      </c>
      <c r="L665" s="6">
        <v>0</v>
      </c>
      <c r="M665" s="6">
        <v>292</v>
      </c>
      <c r="N665" s="6">
        <v>1993</v>
      </c>
      <c r="O665" s="6">
        <v>1122</v>
      </c>
      <c r="P665" s="6">
        <v>871</v>
      </c>
      <c r="Q665" s="6">
        <v>805</v>
      </c>
      <c r="R665" s="6">
        <v>1790</v>
      </c>
      <c r="S665" s="6">
        <v>1658</v>
      </c>
      <c r="T665" s="6">
        <v>88</v>
      </c>
      <c r="U665" s="6">
        <v>44</v>
      </c>
      <c r="V665" s="6">
        <v>0</v>
      </c>
      <c r="W665" s="6"/>
      <c r="X665" s="6">
        <v>1069</v>
      </c>
      <c r="Y665" s="6">
        <v>384.87457022000001</v>
      </c>
      <c r="AC665" s="47"/>
      <c r="AD665" s="47"/>
    </row>
    <row r="666" spans="2:30" x14ac:dyDescent="0.25">
      <c r="D666" s="1" t="s">
        <v>506</v>
      </c>
      <c r="E666" s="1" t="s">
        <v>507</v>
      </c>
      <c r="G666" s="6">
        <v>2452</v>
      </c>
      <c r="H666" s="6">
        <v>1292</v>
      </c>
      <c r="I666" s="6">
        <v>558</v>
      </c>
      <c r="J666" s="6">
        <v>14</v>
      </c>
      <c r="K666" s="6">
        <v>283</v>
      </c>
      <c r="L666" s="6">
        <v>1</v>
      </c>
      <c r="M666" s="6">
        <v>436</v>
      </c>
      <c r="N666" s="6">
        <v>0</v>
      </c>
      <c r="O666" s="6">
        <v>0</v>
      </c>
      <c r="P666" s="6">
        <v>0</v>
      </c>
      <c r="Q666" s="6">
        <v>313</v>
      </c>
      <c r="R666" s="6">
        <v>847</v>
      </c>
      <c r="S666" s="6">
        <v>639</v>
      </c>
      <c r="T666" s="6">
        <v>21</v>
      </c>
      <c r="U666" s="6">
        <v>187</v>
      </c>
      <c r="V666" s="6">
        <v>0</v>
      </c>
      <c r="W666" s="6"/>
      <c r="X666" s="6">
        <v>255</v>
      </c>
      <c r="Y666" s="6">
        <v>224.92873252000001</v>
      </c>
      <c r="AC666" s="47"/>
      <c r="AD666" s="47"/>
    </row>
    <row r="667" spans="2:30" x14ac:dyDescent="0.25">
      <c r="D667" s="1" t="s">
        <v>508</v>
      </c>
      <c r="E667" s="1" t="s">
        <v>509</v>
      </c>
      <c r="G667" s="6">
        <v>1757</v>
      </c>
      <c r="H667" s="6">
        <v>677</v>
      </c>
      <c r="I667" s="6">
        <v>104</v>
      </c>
      <c r="J667" s="6">
        <v>0</v>
      </c>
      <c r="K667" s="6">
        <v>517</v>
      </c>
      <c r="L667" s="6">
        <v>0</v>
      </c>
      <c r="M667" s="6">
        <v>56</v>
      </c>
      <c r="N667" s="6">
        <v>25</v>
      </c>
      <c r="O667" s="6">
        <v>25</v>
      </c>
      <c r="P667" s="6">
        <v>0</v>
      </c>
      <c r="Q667" s="6">
        <v>261</v>
      </c>
      <c r="R667" s="6">
        <v>794</v>
      </c>
      <c r="S667" s="6">
        <v>466</v>
      </c>
      <c r="T667" s="6">
        <v>0</v>
      </c>
      <c r="U667" s="6">
        <v>328</v>
      </c>
      <c r="V667" s="6">
        <v>0</v>
      </c>
      <c r="W667" s="6"/>
      <c r="X667" s="6">
        <v>475</v>
      </c>
      <c r="Y667" s="6">
        <v>109.86816959000001</v>
      </c>
      <c r="AC667" s="47"/>
      <c r="AD667" s="47"/>
    </row>
    <row r="668" spans="2:30" x14ac:dyDescent="0.25">
      <c r="D668" s="1" t="s">
        <v>510</v>
      </c>
      <c r="E668" s="1" t="s">
        <v>511</v>
      </c>
      <c r="G668" s="6">
        <v>2038</v>
      </c>
      <c r="H668" s="6">
        <v>1164</v>
      </c>
      <c r="I668" s="6">
        <v>735</v>
      </c>
      <c r="J668" s="6">
        <v>58</v>
      </c>
      <c r="K668" s="6">
        <v>342</v>
      </c>
      <c r="L668" s="6">
        <v>2</v>
      </c>
      <c r="M668" s="6">
        <v>27</v>
      </c>
      <c r="N668" s="6">
        <v>0</v>
      </c>
      <c r="O668" s="6">
        <v>0</v>
      </c>
      <c r="P668" s="6">
        <v>0</v>
      </c>
      <c r="Q668" s="6">
        <v>16</v>
      </c>
      <c r="R668" s="6">
        <v>858</v>
      </c>
      <c r="S668" s="6">
        <v>837</v>
      </c>
      <c r="T668" s="6">
        <v>21</v>
      </c>
      <c r="U668" s="6">
        <v>0</v>
      </c>
      <c r="V668" s="6">
        <v>0</v>
      </c>
      <c r="W668" s="6"/>
      <c r="X668" s="6">
        <v>141</v>
      </c>
      <c r="Y668" s="6">
        <v>222.47439716</v>
      </c>
      <c r="AC668" s="47"/>
      <c r="AD668" s="47"/>
    </row>
    <row r="669" spans="2:30" x14ac:dyDescent="0.25">
      <c r="D669" s="1" t="s">
        <v>512</v>
      </c>
      <c r="E669" s="1" t="s">
        <v>513</v>
      </c>
      <c r="G669" s="6">
        <v>686</v>
      </c>
      <c r="H669" s="6">
        <v>175</v>
      </c>
      <c r="I669" s="6">
        <v>0</v>
      </c>
      <c r="J669" s="6">
        <v>0</v>
      </c>
      <c r="K669" s="6">
        <v>153</v>
      </c>
      <c r="L669" s="6">
        <v>22</v>
      </c>
      <c r="M669" s="6">
        <v>0</v>
      </c>
      <c r="N669" s="6">
        <v>18</v>
      </c>
      <c r="O669" s="6">
        <v>18</v>
      </c>
      <c r="P669" s="6">
        <v>0</v>
      </c>
      <c r="Q669" s="6">
        <v>40</v>
      </c>
      <c r="R669" s="6">
        <v>453</v>
      </c>
      <c r="S669" s="6">
        <v>442</v>
      </c>
      <c r="T669" s="6">
        <v>11</v>
      </c>
      <c r="U669" s="6">
        <v>0</v>
      </c>
      <c r="V669" s="6">
        <v>0</v>
      </c>
      <c r="W669" s="6"/>
      <c r="X669" s="6">
        <v>18</v>
      </c>
      <c r="Y669" s="6">
        <v>106.43459761</v>
      </c>
      <c r="AC669" s="47"/>
      <c r="AD669" s="47"/>
    </row>
    <row r="670" spans="2:30" x14ac:dyDescent="0.25">
      <c r="D670" s="1" t="s">
        <v>514</v>
      </c>
      <c r="E670" s="1" t="s">
        <v>515</v>
      </c>
      <c r="G670" s="6">
        <v>2688</v>
      </c>
      <c r="H670" s="6">
        <v>1034</v>
      </c>
      <c r="I670" s="6">
        <v>544</v>
      </c>
      <c r="J670" s="6">
        <v>18</v>
      </c>
      <c r="K670" s="6">
        <v>447</v>
      </c>
      <c r="L670" s="6">
        <v>0</v>
      </c>
      <c r="M670" s="6">
        <v>25</v>
      </c>
      <c r="N670" s="6">
        <v>514</v>
      </c>
      <c r="O670" s="6">
        <v>486</v>
      </c>
      <c r="P670" s="6">
        <v>28</v>
      </c>
      <c r="Q670" s="6">
        <v>251</v>
      </c>
      <c r="R670" s="6">
        <v>889</v>
      </c>
      <c r="S670" s="6">
        <v>856</v>
      </c>
      <c r="T670" s="6">
        <v>33</v>
      </c>
      <c r="U670" s="6">
        <v>0</v>
      </c>
      <c r="V670" s="6">
        <v>374</v>
      </c>
      <c r="W670" s="6"/>
      <c r="X670" s="6">
        <v>14</v>
      </c>
      <c r="Y670" s="6">
        <v>282.17555935000001</v>
      </c>
      <c r="AC670" s="47"/>
      <c r="AD670" s="47"/>
    </row>
    <row r="671" spans="2:30" x14ac:dyDescent="0.25">
      <c r="D671" s="1" t="s">
        <v>516</v>
      </c>
      <c r="E671" s="1" t="s">
        <v>517</v>
      </c>
      <c r="G671" s="6">
        <v>707</v>
      </c>
      <c r="H671" s="6">
        <v>228</v>
      </c>
      <c r="I671" s="6">
        <v>111</v>
      </c>
      <c r="J671" s="6">
        <v>0</v>
      </c>
      <c r="K671" s="6">
        <v>12</v>
      </c>
      <c r="L671" s="6">
        <v>0</v>
      </c>
      <c r="M671" s="6">
        <v>105</v>
      </c>
      <c r="N671" s="6">
        <v>53</v>
      </c>
      <c r="O671" s="6">
        <v>52</v>
      </c>
      <c r="P671" s="6">
        <v>1</v>
      </c>
      <c r="Q671" s="6">
        <v>0</v>
      </c>
      <c r="R671" s="6">
        <v>426</v>
      </c>
      <c r="S671" s="6">
        <v>416</v>
      </c>
      <c r="T671" s="6">
        <v>10</v>
      </c>
      <c r="U671" s="6">
        <v>0</v>
      </c>
      <c r="V671" s="6">
        <v>0</v>
      </c>
      <c r="W671" s="6"/>
      <c r="X671" s="6">
        <v>52</v>
      </c>
      <c r="Y671" s="6">
        <v>98.80496119</v>
      </c>
      <c r="AC671" s="47"/>
      <c r="AD671" s="47"/>
    </row>
    <row r="672" spans="2:30" x14ac:dyDescent="0.25">
      <c r="D672" s="1" t="s">
        <v>518</v>
      </c>
      <c r="E672" s="1" t="s">
        <v>519</v>
      </c>
      <c r="G672" s="6">
        <v>1081</v>
      </c>
      <c r="H672" s="6">
        <v>175</v>
      </c>
      <c r="I672" s="6">
        <v>0</v>
      </c>
      <c r="J672" s="6">
        <v>0</v>
      </c>
      <c r="K672" s="6">
        <v>100</v>
      </c>
      <c r="L672" s="6">
        <v>75</v>
      </c>
      <c r="M672" s="6">
        <v>0</v>
      </c>
      <c r="N672" s="6">
        <v>349</v>
      </c>
      <c r="O672" s="6">
        <v>349</v>
      </c>
      <c r="P672" s="6">
        <v>0</v>
      </c>
      <c r="Q672" s="6">
        <v>103</v>
      </c>
      <c r="R672" s="6">
        <v>454</v>
      </c>
      <c r="S672" s="6">
        <v>440</v>
      </c>
      <c r="T672" s="6">
        <v>14</v>
      </c>
      <c r="U672" s="6">
        <v>0</v>
      </c>
      <c r="V672" s="6">
        <v>0</v>
      </c>
      <c r="W672" s="6"/>
      <c r="X672" s="6">
        <v>53</v>
      </c>
      <c r="Y672" s="6">
        <v>142.15668913000002</v>
      </c>
      <c r="AC672" s="47"/>
      <c r="AD672" s="47"/>
    </row>
    <row r="673" spans="2:30" x14ac:dyDescent="0.25">
      <c r="D673" s="1" t="s">
        <v>520</v>
      </c>
      <c r="E673" s="1" t="s">
        <v>521</v>
      </c>
      <c r="G673" s="6">
        <v>829</v>
      </c>
      <c r="H673" s="6">
        <v>152</v>
      </c>
      <c r="I673" s="6">
        <v>0</v>
      </c>
      <c r="J673" s="6">
        <v>7</v>
      </c>
      <c r="K673" s="6">
        <v>51</v>
      </c>
      <c r="L673" s="6">
        <v>0</v>
      </c>
      <c r="M673" s="6">
        <v>94</v>
      </c>
      <c r="N673" s="6">
        <v>105</v>
      </c>
      <c r="O673" s="6">
        <v>92</v>
      </c>
      <c r="P673" s="6">
        <v>13</v>
      </c>
      <c r="Q673" s="6">
        <v>131</v>
      </c>
      <c r="R673" s="6">
        <v>441</v>
      </c>
      <c r="S673" s="6">
        <v>423</v>
      </c>
      <c r="T673" s="6">
        <v>18</v>
      </c>
      <c r="U673" s="6">
        <v>0</v>
      </c>
      <c r="V673" s="6">
        <v>0</v>
      </c>
      <c r="W673" s="6"/>
      <c r="X673" s="6">
        <v>50</v>
      </c>
      <c r="Y673" s="6">
        <v>136.69987910000003</v>
      </c>
      <c r="AC673" s="47"/>
      <c r="AD673" s="47"/>
    </row>
    <row r="674" spans="2:30" x14ac:dyDescent="0.25">
      <c r="C674" s="10" t="s">
        <v>809</v>
      </c>
      <c r="D674" s="10"/>
      <c r="E674" s="10"/>
      <c r="F674" s="10"/>
      <c r="G674" s="12">
        <v>65888</v>
      </c>
      <c r="H674" s="12">
        <v>31057</v>
      </c>
      <c r="I674" s="12">
        <v>19046</v>
      </c>
      <c r="J674" s="12">
        <v>1300</v>
      </c>
      <c r="K674" s="12">
        <v>7944</v>
      </c>
      <c r="L674" s="12">
        <v>100</v>
      </c>
      <c r="M674" s="12">
        <v>2667</v>
      </c>
      <c r="N674" s="12">
        <v>7110</v>
      </c>
      <c r="O674" s="12">
        <v>5014</v>
      </c>
      <c r="P674" s="12">
        <v>2096</v>
      </c>
      <c r="Q674" s="12">
        <v>5559</v>
      </c>
      <c r="R674" s="12">
        <v>22162</v>
      </c>
      <c r="S674" s="12">
        <v>21014</v>
      </c>
      <c r="T674" s="12">
        <v>570</v>
      </c>
      <c r="U674" s="12">
        <v>578</v>
      </c>
      <c r="V674" s="12">
        <v>583</v>
      </c>
      <c r="W674" s="12"/>
      <c r="X674" s="12">
        <v>6922</v>
      </c>
      <c r="Y674" s="12">
        <v>4716.2779217899997</v>
      </c>
      <c r="AC674" s="47"/>
      <c r="AD674" s="47"/>
    </row>
    <row r="675" spans="2:30" x14ac:dyDescent="0.25">
      <c r="C675" s="1" t="s">
        <v>810</v>
      </c>
      <c r="D675" s="1" t="s">
        <v>522</v>
      </c>
      <c r="E675" s="1" t="s">
        <v>523</v>
      </c>
      <c r="G675" s="6">
        <v>22942</v>
      </c>
      <c r="H675" s="6">
        <v>18162</v>
      </c>
      <c r="I675" s="209" t="s">
        <v>1027</v>
      </c>
      <c r="J675" s="209" t="s">
        <v>1027</v>
      </c>
      <c r="K675" s="209" t="s">
        <v>1027</v>
      </c>
      <c r="L675" s="209" t="s">
        <v>1027</v>
      </c>
      <c r="M675" s="209" t="s">
        <v>1027</v>
      </c>
      <c r="N675" s="6">
        <v>1989</v>
      </c>
      <c r="O675" s="209" t="s">
        <v>1027</v>
      </c>
      <c r="P675" s="209" t="s">
        <v>1027</v>
      </c>
      <c r="Q675" s="6">
        <v>0</v>
      </c>
      <c r="R675" s="6">
        <v>2791</v>
      </c>
      <c r="S675" s="209" t="s">
        <v>1027</v>
      </c>
      <c r="T675" s="209" t="s">
        <v>1027</v>
      </c>
      <c r="U675" s="209" t="s">
        <v>1027</v>
      </c>
      <c r="V675" s="6"/>
      <c r="W675" s="6"/>
      <c r="X675" s="6">
        <v>4225</v>
      </c>
      <c r="Y675" s="6">
        <v>1228.63234814</v>
      </c>
      <c r="AC675" s="47"/>
      <c r="AD675" s="47"/>
    </row>
    <row r="676" spans="2:30" x14ac:dyDescent="0.25">
      <c r="D676" s="1" t="s">
        <v>524</v>
      </c>
      <c r="E676" s="1" t="s">
        <v>525</v>
      </c>
      <c r="G676" s="6">
        <v>731</v>
      </c>
      <c r="H676" s="6">
        <v>243</v>
      </c>
      <c r="I676" s="209" t="s">
        <v>1027</v>
      </c>
      <c r="J676" s="209" t="s">
        <v>1027</v>
      </c>
      <c r="K676" s="209" t="s">
        <v>1027</v>
      </c>
      <c r="L676" s="209" t="s">
        <v>1027</v>
      </c>
      <c r="M676" s="209" t="s">
        <v>1027</v>
      </c>
      <c r="N676" s="6">
        <v>16</v>
      </c>
      <c r="O676" s="209" t="s">
        <v>1027</v>
      </c>
      <c r="P676" s="209" t="s">
        <v>1027</v>
      </c>
      <c r="Q676" s="6">
        <v>1</v>
      </c>
      <c r="R676" s="6">
        <v>471</v>
      </c>
      <c r="S676" s="209" t="s">
        <v>1027</v>
      </c>
      <c r="T676" s="209" t="s">
        <v>1027</v>
      </c>
      <c r="U676" s="209" t="s">
        <v>1027</v>
      </c>
      <c r="V676" s="6"/>
      <c r="W676" s="6"/>
      <c r="X676" s="6">
        <v>0</v>
      </c>
      <c r="Y676" s="6">
        <v>122.89860922</v>
      </c>
      <c r="AC676" s="47"/>
      <c r="AD676" s="47"/>
    </row>
    <row r="677" spans="2:30" x14ac:dyDescent="0.25">
      <c r="D677" s="1" t="s">
        <v>526</v>
      </c>
      <c r="E677" s="1" t="s">
        <v>527</v>
      </c>
      <c r="G677" s="6">
        <v>530</v>
      </c>
      <c r="H677" s="6">
        <v>46</v>
      </c>
      <c r="I677" s="209" t="s">
        <v>1027</v>
      </c>
      <c r="J677" s="209" t="s">
        <v>1027</v>
      </c>
      <c r="K677" s="209" t="s">
        <v>1027</v>
      </c>
      <c r="L677" s="209" t="s">
        <v>1027</v>
      </c>
      <c r="M677" s="209" t="s">
        <v>1027</v>
      </c>
      <c r="N677" s="6">
        <v>50</v>
      </c>
      <c r="O677" s="209" t="s">
        <v>1027</v>
      </c>
      <c r="P677" s="209" t="s">
        <v>1027</v>
      </c>
      <c r="Q677" s="6">
        <v>86</v>
      </c>
      <c r="R677" s="6">
        <v>348</v>
      </c>
      <c r="S677" s="209" t="s">
        <v>1027</v>
      </c>
      <c r="T677" s="209" t="s">
        <v>1027</v>
      </c>
      <c r="U677" s="209" t="s">
        <v>1027</v>
      </c>
      <c r="V677" s="6"/>
      <c r="W677" s="6"/>
      <c r="X677" s="6">
        <v>6</v>
      </c>
      <c r="Y677" s="6">
        <v>99.829631030000002</v>
      </c>
      <c r="AC677" s="47"/>
      <c r="AD677" s="47"/>
    </row>
    <row r="678" spans="2:30" x14ac:dyDescent="0.25">
      <c r="D678" s="1" t="s">
        <v>528</v>
      </c>
      <c r="E678" s="1" t="s">
        <v>529</v>
      </c>
      <c r="G678" s="6">
        <v>1055</v>
      </c>
      <c r="H678" s="6">
        <v>512</v>
      </c>
      <c r="I678" s="209" t="s">
        <v>1027</v>
      </c>
      <c r="J678" s="209" t="s">
        <v>1027</v>
      </c>
      <c r="K678" s="209" t="s">
        <v>1027</v>
      </c>
      <c r="L678" s="209" t="s">
        <v>1027</v>
      </c>
      <c r="M678" s="209" t="s">
        <v>1027</v>
      </c>
      <c r="N678" s="6">
        <v>20</v>
      </c>
      <c r="O678" s="209" t="s">
        <v>1027</v>
      </c>
      <c r="P678" s="209" t="s">
        <v>1027</v>
      </c>
      <c r="Q678" s="6">
        <v>17</v>
      </c>
      <c r="R678" s="6">
        <v>506</v>
      </c>
      <c r="S678" s="209" t="s">
        <v>1027</v>
      </c>
      <c r="T678" s="209" t="s">
        <v>1027</v>
      </c>
      <c r="U678" s="209" t="s">
        <v>1027</v>
      </c>
      <c r="V678" s="6"/>
      <c r="W678" s="6"/>
      <c r="X678" s="6">
        <v>28</v>
      </c>
      <c r="Y678" s="6">
        <v>137.68408454999999</v>
      </c>
      <c r="AC678" s="47"/>
      <c r="AD678" s="47"/>
    </row>
    <row r="679" spans="2:30" x14ac:dyDescent="0.25">
      <c r="D679" s="1" t="s">
        <v>530</v>
      </c>
      <c r="E679" s="1" t="s">
        <v>531</v>
      </c>
      <c r="G679" s="6">
        <v>20079</v>
      </c>
      <c r="H679" s="6">
        <v>10369</v>
      </c>
      <c r="I679" s="209" t="s">
        <v>1027</v>
      </c>
      <c r="J679" s="209" t="s">
        <v>1027</v>
      </c>
      <c r="K679" s="209" t="s">
        <v>1027</v>
      </c>
      <c r="L679" s="209" t="s">
        <v>1027</v>
      </c>
      <c r="M679" s="209" t="s">
        <v>1027</v>
      </c>
      <c r="N679" s="6">
        <v>4222</v>
      </c>
      <c r="O679" s="209" t="s">
        <v>1027</v>
      </c>
      <c r="P679" s="209" t="s">
        <v>1027</v>
      </c>
      <c r="Q679" s="6">
        <v>941</v>
      </c>
      <c r="R679" s="6">
        <v>4547</v>
      </c>
      <c r="S679" s="209" t="s">
        <v>1027</v>
      </c>
      <c r="T679" s="209" t="s">
        <v>1027</v>
      </c>
      <c r="U679" s="209" t="s">
        <v>1027</v>
      </c>
      <c r="V679" s="6"/>
      <c r="W679" s="6"/>
      <c r="X679" s="6">
        <v>273</v>
      </c>
      <c r="Y679" s="6">
        <v>1034.05068762</v>
      </c>
      <c r="AC679" s="47"/>
      <c r="AD679" s="47"/>
    </row>
    <row r="680" spans="2:30" x14ac:dyDescent="0.25">
      <c r="D680" s="1" t="s">
        <v>532</v>
      </c>
      <c r="E680" s="1" t="s">
        <v>533</v>
      </c>
      <c r="G680" s="6">
        <v>1169</v>
      </c>
      <c r="H680" s="6">
        <v>245</v>
      </c>
      <c r="I680" s="209" t="s">
        <v>1027</v>
      </c>
      <c r="J680" s="209" t="s">
        <v>1027</v>
      </c>
      <c r="K680" s="209" t="s">
        <v>1027</v>
      </c>
      <c r="L680" s="209" t="s">
        <v>1027</v>
      </c>
      <c r="M680" s="209" t="s">
        <v>1027</v>
      </c>
      <c r="N680" s="6">
        <v>65</v>
      </c>
      <c r="O680" s="209" t="s">
        <v>1027</v>
      </c>
      <c r="P680" s="209" t="s">
        <v>1027</v>
      </c>
      <c r="Q680" s="6">
        <v>19</v>
      </c>
      <c r="R680" s="6">
        <v>840</v>
      </c>
      <c r="S680" s="209" t="s">
        <v>1027</v>
      </c>
      <c r="T680" s="209" t="s">
        <v>1027</v>
      </c>
      <c r="U680" s="209" t="s">
        <v>1027</v>
      </c>
      <c r="V680" s="6"/>
      <c r="W680" s="6"/>
      <c r="X680" s="6">
        <v>43</v>
      </c>
      <c r="Y680" s="6">
        <v>197.23650121999998</v>
      </c>
      <c r="AC680" s="47"/>
      <c r="AD680" s="47"/>
    </row>
    <row r="681" spans="2:30" x14ac:dyDescent="0.25">
      <c r="D681" s="1" t="s">
        <v>534</v>
      </c>
      <c r="E681" s="1" t="s">
        <v>535</v>
      </c>
      <c r="G681" s="6">
        <v>2663</v>
      </c>
      <c r="H681" s="6">
        <v>1752</v>
      </c>
      <c r="I681" s="209" t="s">
        <v>1027</v>
      </c>
      <c r="J681" s="209" t="s">
        <v>1027</v>
      </c>
      <c r="K681" s="209" t="s">
        <v>1027</v>
      </c>
      <c r="L681" s="209" t="s">
        <v>1027</v>
      </c>
      <c r="M681" s="209" t="s">
        <v>1027</v>
      </c>
      <c r="N681" s="6">
        <v>37</v>
      </c>
      <c r="O681" s="209" t="s">
        <v>1027</v>
      </c>
      <c r="P681" s="209" t="s">
        <v>1027</v>
      </c>
      <c r="Q681" s="6">
        <v>136</v>
      </c>
      <c r="R681" s="6">
        <v>738</v>
      </c>
      <c r="S681" s="209" t="s">
        <v>1027</v>
      </c>
      <c r="T681" s="209" t="s">
        <v>1027</v>
      </c>
      <c r="U681" s="209" t="s">
        <v>1027</v>
      </c>
      <c r="V681" s="6"/>
      <c r="W681" s="6"/>
      <c r="X681" s="6">
        <v>212</v>
      </c>
      <c r="Y681" s="6">
        <v>208.32723913000001</v>
      </c>
      <c r="AC681" s="47"/>
      <c r="AD681" s="47"/>
    </row>
    <row r="682" spans="2:30" x14ac:dyDescent="0.25">
      <c r="D682" s="1" t="s">
        <v>536</v>
      </c>
      <c r="E682" s="1" t="s">
        <v>537</v>
      </c>
      <c r="G682" s="6">
        <v>3275</v>
      </c>
      <c r="H682" s="6">
        <v>1836</v>
      </c>
      <c r="I682" s="209" t="s">
        <v>1027</v>
      </c>
      <c r="J682" s="209" t="s">
        <v>1027</v>
      </c>
      <c r="K682" s="209" t="s">
        <v>1027</v>
      </c>
      <c r="L682" s="209" t="s">
        <v>1027</v>
      </c>
      <c r="M682" s="209" t="s">
        <v>1027</v>
      </c>
      <c r="N682" s="6">
        <v>189</v>
      </c>
      <c r="O682" s="209" t="s">
        <v>1027</v>
      </c>
      <c r="P682" s="209" t="s">
        <v>1027</v>
      </c>
      <c r="Q682" s="6">
        <v>381</v>
      </c>
      <c r="R682" s="6">
        <v>869</v>
      </c>
      <c r="S682" s="209" t="s">
        <v>1027</v>
      </c>
      <c r="T682" s="209" t="s">
        <v>1027</v>
      </c>
      <c r="U682" s="209" t="s">
        <v>1027</v>
      </c>
      <c r="V682" s="6"/>
      <c r="W682" s="6"/>
      <c r="X682" s="6">
        <v>499</v>
      </c>
      <c r="Y682" s="6">
        <v>258.00246186999999</v>
      </c>
      <c r="AC682" s="47"/>
      <c r="AD682" s="47"/>
    </row>
    <row r="683" spans="2:30" x14ac:dyDescent="0.25">
      <c r="C683" s="10" t="s">
        <v>811</v>
      </c>
      <c r="D683" s="10"/>
      <c r="E683" s="10"/>
      <c r="F683" s="10"/>
      <c r="G683" s="12">
        <v>52444</v>
      </c>
      <c r="H683" s="12">
        <v>33165</v>
      </c>
      <c r="I683" s="12">
        <v>18451.999999999996</v>
      </c>
      <c r="J683" s="12">
        <v>2764.1</v>
      </c>
      <c r="K683" s="12">
        <v>6849.1</v>
      </c>
      <c r="L683" s="12">
        <v>651.69999999999993</v>
      </c>
      <c r="M683" s="12">
        <v>4447.8999999999996</v>
      </c>
      <c r="N683" s="12">
        <v>6588</v>
      </c>
      <c r="O683" s="12">
        <v>4951.9999999999991</v>
      </c>
      <c r="P683" s="12">
        <v>1635.9999999999998</v>
      </c>
      <c r="Q683" s="12">
        <v>1581</v>
      </c>
      <c r="R683" s="12">
        <v>11110</v>
      </c>
      <c r="S683" s="12">
        <v>10642.399999999998</v>
      </c>
      <c r="T683" s="12">
        <v>390</v>
      </c>
      <c r="U683" s="12">
        <v>77.8</v>
      </c>
      <c r="V683" s="12"/>
      <c r="W683" s="12"/>
      <c r="X683" s="12">
        <v>5286</v>
      </c>
      <c r="Y683" s="12">
        <v>3286.6615627799997</v>
      </c>
      <c r="AC683" s="47"/>
      <c r="AD683" s="47"/>
    </row>
    <row r="684" spans="2:30" x14ac:dyDescent="0.25">
      <c r="B684" s="7" t="s">
        <v>732</v>
      </c>
      <c r="C684" s="7"/>
      <c r="D684" s="7"/>
      <c r="E684" s="7"/>
      <c r="F684" s="7"/>
      <c r="G684" s="9">
        <v>118332</v>
      </c>
      <c r="H684" s="9">
        <v>64222</v>
      </c>
      <c r="I684" s="9">
        <v>37498.000000000007</v>
      </c>
      <c r="J684" s="9">
        <v>4064.1</v>
      </c>
      <c r="K684" s="9">
        <v>14793.099999999999</v>
      </c>
      <c r="L684" s="9">
        <v>751.69999999999993</v>
      </c>
      <c r="M684" s="9">
        <v>7114.9</v>
      </c>
      <c r="N684" s="9">
        <v>13698</v>
      </c>
      <c r="O684" s="9">
        <v>9966.0000000000018</v>
      </c>
      <c r="P684" s="9">
        <v>3732.0000000000005</v>
      </c>
      <c r="Q684" s="9">
        <v>7140</v>
      </c>
      <c r="R684" s="9">
        <v>33272</v>
      </c>
      <c r="S684" s="9">
        <v>31656.399999999994</v>
      </c>
      <c r="T684" s="9">
        <v>960.00000000000011</v>
      </c>
      <c r="U684" s="9">
        <v>655.8</v>
      </c>
      <c r="V684" s="9">
        <v>583</v>
      </c>
      <c r="W684" s="9"/>
      <c r="X684" s="9">
        <v>12208</v>
      </c>
      <c r="Y684" s="9">
        <v>8002.9394845699999</v>
      </c>
      <c r="AC684" s="47"/>
      <c r="AD684" s="47"/>
    </row>
    <row r="685" spans="2:30" x14ac:dyDescent="0.25">
      <c r="B685" s="1" t="s">
        <v>538</v>
      </c>
      <c r="C685" s="1" t="s">
        <v>808</v>
      </c>
      <c r="D685" s="1" t="s">
        <v>539</v>
      </c>
      <c r="E685" s="1" t="s">
        <v>540</v>
      </c>
      <c r="G685" s="6">
        <v>1249</v>
      </c>
      <c r="H685" s="6">
        <v>769</v>
      </c>
      <c r="I685" s="6">
        <v>494</v>
      </c>
      <c r="J685" s="6">
        <v>0</v>
      </c>
      <c r="K685" s="6">
        <v>275</v>
      </c>
      <c r="L685" s="6">
        <v>0</v>
      </c>
      <c r="M685" s="6">
        <v>0</v>
      </c>
      <c r="N685" s="6">
        <v>0</v>
      </c>
      <c r="O685" s="6">
        <v>0</v>
      </c>
      <c r="P685" s="6">
        <v>0</v>
      </c>
      <c r="Q685" s="6">
        <v>0</v>
      </c>
      <c r="R685" s="6">
        <v>480</v>
      </c>
      <c r="S685" s="6">
        <v>440</v>
      </c>
      <c r="T685" s="6">
        <v>40</v>
      </c>
      <c r="U685" s="6">
        <v>0</v>
      </c>
      <c r="V685" s="6">
        <v>0</v>
      </c>
      <c r="W685" s="6"/>
      <c r="X685" s="6">
        <v>182</v>
      </c>
      <c r="Y685" s="6">
        <v>141.38475167999999</v>
      </c>
      <c r="AC685" s="47"/>
      <c r="AD685" s="47"/>
    </row>
    <row r="686" spans="2:30" x14ac:dyDescent="0.25">
      <c r="D686" s="1" t="s">
        <v>541</v>
      </c>
      <c r="E686" s="1" t="s">
        <v>542</v>
      </c>
      <c r="G686" s="6">
        <v>2548</v>
      </c>
      <c r="H686" s="6">
        <v>1117</v>
      </c>
      <c r="I686" s="6">
        <v>3.1</v>
      </c>
      <c r="J686" s="6">
        <v>2.6</v>
      </c>
      <c r="K686" s="6">
        <v>229</v>
      </c>
      <c r="L686" s="6">
        <v>0</v>
      </c>
      <c r="M686" s="6">
        <v>882.3</v>
      </c>
      <c r="N686" s="6">
        <v>290</v>
      </c>
      <c r="O686" s="6">
        <v>11</v>
      </c>
      <c r="P686" s="6">
        <v>279</v>
      </c>
      <c r="Q686" s="6">
        <v>97</v>
      </c>
      <c r="R686" s="6">
        <v>1044</v>
      </c>
      <c r="S686" s="6">
        <v>1012</v>
      </c>
      <c r="T686" s="6">
        <v>32</v>
      </c>
      <c r="U686" s="6">
        <v>0</v>
      </c>
      <c r="V686" s="6">
        <v>0</v>
      </c>
      <c r="W686" s="6"/>
      <c r="X686" s="6">
        <v>23</v>
      </c>
      <c r="Y686" s="6">
        <v>235.40290207000001</v>
      </c>
      <c r="AC686" s="47"/>
      <c r="AD686" s="47"/>
    </row>
    <row r="687" spans="2:30" x14ac:dyDescent="0.25">
      <c r="D687" s="1" t="s">
        <v>543</v>
      </c>
      <c r="E687" s="1" t="s">
        <v>544</v>
      </c>
      <c r="G687" s="6">
        <v>461</v>
      </c>
      <c r="H687" s="6">
        <v>169</v>
      </c>
      <c r="I687" s="6">
        <v>22</v>
      </c>
      <c r="J687" s="6">
        <v>1</v>
      </c>
      <c r="K687" s="6">
        <v>95</v>
      </c>
      <c r="L687" s="6">
        <v>0</v>
      </c>
      <c r="M687" s="6">
        <v>51</v>
      </c>
      <c r="N687" s="6">
        <v>0</v>
      </c>
      <c r="O687" s="6">
        <v>0</v>
      </c>
      <c r="P687" s="6">
        <v>0</v>
      </c>
      <c r="Q687" s="6">
        <v>0</v>
      </c>
      <c r="R687" s="6">
        <v>292</v>
      </c>
      <c r="S687" s="6">
        <v>292</v>
      </c>
      <c r="T687" s="6">
        <v>0</v>
      </c>
      <c r="U687" s="6">
        <v>0</v>
      </c>
      <c r="V687" s="6">
        <v>0</v>
      </c>
      <c r="W687" s="6"/>
      <c r="X687" s="6">
        <v>50</v>
      </c>
      <c r="Y687" s="6">
        <v>68.993927930000012</v>
      </c>
      <c r="AC687" s="47"/>
      <c r="AD687" s="47"/>
    </row>
    <row r="688" spans="2:30" x14ac:dyDescent="0.25">
      <c r="D688" s="1" t="s">
        <v>545</v>
      </c>
      <c r="E688" s="1" t="s">
        <v>546</v>
      </c>
      <c r="G688" s="6">
        <v>1147</v>
      </c>
      <c r="H688" s="6">
        <v>131</v>
      </c>
      <c r="I688" s="6">
        <v>29</v>
      </c>
      <c r="J688" s="6">
        <v>0</v>
      </c>
      <c r="K688" s="6">
        <v>15</v>
      </c>
      <c r="L688" s="6">
        <v>0</v>
      </c>
      <c r="M688" s="6">
        <v>87</v>
      </c>
      <c r="N688" s="6">
        <v>245</v>
      </c>
      <c r="O688" s="6">
        <v>245</v>
      </c>
      <c r="P688" s="6">
        <v>0</v>
      </c>
      <c r="Q688" s="6">
        <v>389</v>
      </c>
      <c r="R688" s="6">
        <v>382</v>
      </c>
      <c r="S688" s="6">
        <v>357</v>
      </c>
      <c r="T688" s="6">
        <v>16</v>
      </c>
      <c r="U688" s="6">
        <v>9</v>
      </c>
      <c r="V688" s="6">
        <v>0</v>
      </c>
      <c r="W688" s="6"/>
      <c r="X688" s="6">
        <v>84</v>
      </c>
      <c r="Y688" s="6">
        <v>119.42420130000001</v>
      </c>
      <c r="AC688" s="47"/>
      <c r="AD688" s="47"/>
    </row>
    <row r="689" spans="4:30" x14ac:dyDescent="0.25">
      <c r="D689" s="1" t="s">
        <v>547</v>
      </c>
      <c r="E689" s="1" t="s">
        <v>548</v>
      </c>
      <c r="G689" s="6">
        <v>330</v>
      </c>
      <c r="H689" s="6">
        <v>55</v>
      </c>
      <c r="I689" s="6">
        <v>0</v>
      </c>
      <c r="J689" s="6">
        <v>0</v>
      </c>
      <c r="K689" s="6">
        <v>0</v>
      </c>
      <c r="L689" s="6">
        <v>0</v>
      </c>
      <c r="M689" s="6">
        <v>55</v>
      </c>
      <c r="N689" s="6">
        <v>0</v>
      </c>
      <c r="O689" s="6">
        <v>0</v>
      </c>
      <c r="P689" s="6">
        <v>0</v>
      </c>
      <c r="Q689" s="6">
        <v>0</v>
      </c>
      <c r="R689" s="6">
        <v>275</v>
      </c>
      <c r="S689" s="6">
        <v>270</v>
      </c>
      <c r="T689" s="6">
        <v>5</v>
      </c>
      <c r="U689" s="6">
        <v>0</v>
      </c>
      <c r="V689" s="6">
        <v>0</v>
      </c>
      <c r="W689" s="6"/>
      <c r="X689" s="6">
        <v>4</v>
      </c>
      <c r="Y689" s="6">
        <v>46.245864339999997</v>
      </c>
      <c r="AC689" s="47"/>
      <c r="AD689" s="47"/>
    </row>
    <row r="690" spans="4:30" x14ac:dyDescent="0.25">
      <c r="D690" s="1" t="s">
        <v>549</v>
      </c>
      <c r="E690" s="1" t="s">
        <v>550</v>
      </c>
      <c r="G690" s="6">
        <v>3789</v>
      </c>
      <c r="H690" s="6">
        <v>1935</v>
      </c>
      <c r="I690" s="6">
        <v>1549</v>
      </c>
      <c r="J690" s="6">
        <v>0</v>
      </c>
      <c r="K690" s="6">
        <v>240</v>
      </c>
      <c r="L690" s="6">
        <v>0</v>
      </c>
      <c r="M690" s="6">
        <v>146</v>
      </c>
      <c r="N690" s="6">
        <v>137</v>
      </c>
      <c r="O690" s="6">
        <v>0</v>
      </c>
      <c r="P690" s="6">
        <v>137</v>
      </c>
      <c r="Q690" s="6">
        <v>982</v>
      </c>
      <c r="R690" s="6">
        <v>735</v>
      </c>
      <c r="S690" s="6">
        <v>694</v>
      </c>
      <c r="T690" s="6">
        <v>41</v>
      </c>
      <c r="U690" s="6">
        <v>0</v>
      </c>
      <c r="V690" s="6">
        <v>17</v>
      </c>
      <c r="W690" s="6"/>
      <c r="X690" s="6">
        <v>800</v>
      </c>
      <c r="Y690" s="6">
        <v>305.30484137000002</v>
      </c>
      <c r="AC690" s="47"/>
      <c r="AD690" s="47"/>
    </row>
    <row r="691" spans="4:30" x14ac:dyDescent="0.25">
      <c r="D691" s="1" t="s">
        <v>551</v>
      </c>
      <c r="E691" s="1" t="s">
        <v>552</v>
      </c>
      <c r="G691" s="6">
        <v>825</v>
      </c>
      <c r="H691" s="6">
        <v>277</v>
      </c>
      <c r="I691" s="6">
        <v>81</v>
      </c>
      <c r="J691" s="6">
        <v>0</v>
      </c>
      <c r="K691" s="6">
        <v>158</v>
      </c>
      <c r="L691" s="6">
        <v>0</v>
      </c>
      <c r="M691" s="6">
        <v>38</v>
      </c>
      <c r="N691" s="6">
        <v>22</v>
      </c>
      <c r="O691" s="6">
        <v>22</v>
      </c>
      <c r="P691" s="6">
        <v>0</v>
      </c>
      <c r="Q691" s="6">
        <v>66</v>
      </c>
      <c r="R691" s="6">
        <v>460</v>
      </c>
      <c r="S691" s="6">
        <v>413</v>
      </c>
      <c r="T691" s="6">
        <v>17</v>
      </c>
      <c r="U691" s="6">
        <v>30</v>
      </c>
      <c r="V691" s="6">
        <v>2</v>
      </c>
      <c r="W691" s="6"/>
      <c r="X691" s="6">
        <v>41</v>
      </c>
      <c r="Y691" s="6">
        <v>172.91769046000002</v>
      </c>
      <c r="AC691" s="47"/>
      <c r="AD691" s="47"/>
    </row>
    <row r="692" spans="4:30" x14ac:dyDescent="0.25">
      <c r="D692" s="1" t="s">
        <v>553</v>
      </c>
      <c r="E692" s="1" t="s">
        <v>554</v>
      </c>
      <c r="G692" s="6">
        <v>240</v>
      </c>
      <c r="H692" s="6">
        <v>76</v>
      </c>
      <c r="I692" s="6">
        <v>0</v>
      </c>
      <c r="J692" s="6">
        <v>0</v>
      </c>
      <c r="K692" s="6">
        <v>0</v>
      </c>
      <c r="L692" s="6">
        <v>0</v>
      </c>
      <c r="M692" s="6">
        <v>76</v>
      </c>
      <c r="N692" s="6">
        <v>55</v>
      </c>
      <c r="O692" s="6">
        <v>55</v>
      </c>
      <c r="P692" s="6">
        <v>0</v>
      </c>
      <c r="Q692" s="6">
        <v>0</v>
      </c>
      <c r="R692" s="6">
        <v>109</v>
      </c>
      <c r="S692" s="6">
        <v>109</v>
      </c>
      <c r="T692" s="6">
        <v>0</v>
      </c>
      <c r="U692" s="6">
        <v>0</v>
      </c>
      <c r="V692" s="6">
        <v>0</v>
      </c>
      <c r="W692" s="6"/>
      <c r="X692" s="6">
        <v>3</v>
      </c>
      <c r="Y692" s="6">
        <v>67.942804910000007</v>
      </c>
      <c r="AC692" s="47"/>
      <c r="AD692" s="47"/>
    </row>
    <row r="693" spans="4:30" x14ac:dyDescent="0.25">
      <c r="D693" s="1" t="s">
        <v>555</v>
      </c>
      <c r="E693" s="1" t="s">
        <v>556</v>
      </c>
      <c r="G693" s="6">
        <v>105</v>
      </c>
      <c r="H693" s="6">
        <v>26</v>
      </c>
      <c r="I693" s="6">
        <v>24</v>
      </c>
      <c r="J693" s="6">
        <v>0</v>
      </c>
      <c r="K693" s="6">
        <v>0</v>
      </c>
      <c r="L693" s="6">
        <v>0</v>
      </c>
      <c r="M693" s="6">
        <v>2</v>
      </c>
      <c r="N693" s="6">
        <v>0</v>
      </c>
      <c r="O693" s="6">
        <v>0</v>
      </c>
      <c r="P693" s="6">
        <v>0</v>
      </c>
      <c r="Q693" s="6">
        <v>10</v>
      </c>
      <c r="R693" s="6">
        <v>69</v>
      </c>
      <c r="S693" s="6">
        <v>69</v>
      </c>
      <c r="T693" s="6">
        <v>0</v>
      </c>
      <c r="U693" s="6">
        <v>0</v>
      </c>
      <c r="V693" s="6">
        <v>0</v>
      </c>
      <c r="W693" s="6"/>
      <c r="X693" s="6">
        <v>1</v>
      </c>
      <c r="Y693" s="6">
        <v>25.404181270000002</v>
      </c>
      <c r="AC693" s="47"/>
      <c r="AD693" s="47"/>
    </row>
    <row r="694" spans="4:30" x14ac:dyDescent="0.25">
      <c r="D694" s="1" t="s">
        <v>557</v>
      </c>
      <c r="E694" s="1" t="s">
        <v>558</v>
      </c>
      <c r="G694" s="6">
        <v>2551</v>
      </c>
      <c r="H694" s="6">
        <v>687</v>
      </c>
      <c r="I694" s="6">
        <v>0</v>
      </c>
      <c r="J694" s="6">
        <v>0</v>
      </c>
      <c r="K694" s="6">
        <v>8</v>
      </c>
      <c r="L694" s="6">
        <v>40</v>
      </c>
      <c r="M694" s="6">
        <v>639</v>
      </c>
      <c r="N694" s="6">
        <v>127</v>
      </c>
      <c r="O694" s="6">
        <v>127</v>
      </c>
      <c r="P694" s="6">
        <v>0</v>
      </c>
      <c r="Q694" s="6">
        <v>128</v>
      </c>
      <c r="R694" s="6">
        <v>1609</v>
      </c>
      <c r="S694" s="6">
        <v>1577</v>
      </c>
      <c r="T694" s="6">
        <v>32</v>
      </c>
      <c r="U694" s="6">
        <v>0</v>
      </c>
      <c r="V694" s="6">
        <v>0</v>
      </c>
      <c r="W694" s="6"/>
      <c r="X694" s="6">
        <v>472</v>
      </c>
      <c r="Y694" s="6">
        <v>273.65974062999999</v>
      </c>
      <c r="AC694" s="47"/>
      <c r="AD694" s="47"/>
    </row>
    <row r="695" spans="4:30" x14ac:dyDescent="0.25">
      <c r="D695" s="1" t="s">
        <v>559</v>
      </c>
      <c r="E695" s="1" t="s">
        <v>538</v>
      </c>
      <c r="G695" s="6">
        <v>77806</v>
      </c>
      <c r="H695" s="6">
        <v>55483</v>
      </c>
      <c r="I695" s="6">
        <v>29908</v>
      </c>
      <c r="J695" s="6">
        <v>13296</v>
      </c>
      <c r="K695" s="6">
        <v>3400</v>
      </c>
      <c r="L695" s="6">
        <v>1049</v>
      </c>
      <c r="M695" s="6">
        <v>7830</v>
      </c>
      <c r="N695" s="6">
        <v>4497</v>
      </c>
      <c r="O695" s="6">
        <v>1196</v>
      </c>
      <c r="P695" s="6">
        <v>3301</v>
      </c>
      <c r="Q695" s="6">
        <v>2795</v>
      </c>
      <c r="R695" s="6">
        <v>15031</v>
      </c>
      <c r="S695" s="6">
        <v>14258</v>
      </c>
      <c r="T695" s="6">
        <v>773</v>
      </c>
      <c r="U695" s="6">
        <v>0</v>
      </c>
      <c r="V695" s="6">
        <v>0</v>
      </c>
      <c r="W695" s="6"/>
      <c r="X695" s="6">
        <v>672</v>
      </c>
      <c r="Y695" s="6">
        <v>3051.71420928</v>
      </c>
      <c r="AC695" s="47"/>
      <c r="AD695" s="47"/>
    </row>
    <row r="696" spans="4:30" x14ac:dyDescent="0.25">
      <c r="D696" s="1" t="s">
        <v>560</v>
      </c>
      <c r="E696" s="1" t="s">
        <v>561</v>
      </c>
      <c r="G696" s="6">
        <v>6922</v>
      </c>
      <c r="H696" s="6">
        <v>3781</v>
      </c>
      <c r="I696" s="6">
        <v>2124</v>
      </c>
      <c r="J696" s="6">
        <v>0</v>
      </c>
      <c r="K696" s="6">
        <v>1597</v>
      </c>
      <c r="L696" s="6">
        <v>0</v>
      </c>
      <c r="M696" s="6">
        <v>60</v>
      </c>
      <c r="N696" s="6">
        <v>498</v>
      </c>
      <c r="O696" s="6">
        <v>367</v>
      </c>
      <c r="P696" s="6">
        <v>131</v>
      </c>
      <c r="Q696" s="6">
        <v>238</v>
      </c>
      <c r="R696" s="6">
        <v>2405</v>
      </c>
      <c r="S696" s="6">
        <v>2370</v>
      </c>
      <c r="T696" s="6">
        <v>35</v>
      </c>
      <c r="U696" s="6">
        <v>0</v>
      </c>
      <c r="V696" s="6">
        <v>0</v>
      </c>
      <c r="W696" s="6"/>
      <c r="X696" s="6">
        <v>1574</v>
      </c>
      <c r="Y696" s="6">
        <v>463.15820553000003</v>
      </c>
      <c r="AC696" s="47"/>
      <c r="AD696" s="47"/>
    </row>
    <row r="697" spans="4:30" x14ac:dyDescent="0.25">
      <c r="D697" s="1" t="s">
        <v>562</v>
      </c>
      <c r="E697" s="1" t="s">
        <v>563</v>
      </c>
      <c r="G697" s="6">
        <v>716</v>
      </c>
      <c r="H697" s="6">
        <v>437</v>
      </c>
      <c r="I697" s="6">
        <v>0</v>
      </c>
      <c r="J697" s="6">
        <v>0</v>
      </c>
      <c r="K697" s="6">
        <v>56</v>
      </c>
      <c r="L697" s="6">
        <v>0</v>
      </c>
      <c r="M697" s="6">
        <v>381</v>
      </c>
      <c r="N697" s="6">
        <v>38</v>
      </c>
      <c r="O697" s="6">
        <v>38</v>
      </c>
      <c r="P697" s="6">
        <v>0</v>
      </c>
      <c r="Q697" s="6">
        <v>0</v>
      </c>
      <c r="R697" s="6">
        <v>241</v>
      </c>
      <c r="S697" s="6">
        <v>241</v>
      </c>
      <c r="T697" s="6">
        <v>0</v>
      </c>
      <c r="U697" s="6">
        <v>0</v>
      </c>
      <c r="V697" s="6">
        <v>0</v>
      </c>
      <c r="W697" s="6"/>
      <c r="X697" s="6">
        <v>177</v>
      </c>
      <c r="Y697" s="6">
        <v>72.834669200000008</v>
      </c>
      <c r="AC697" s="47"/>
      <c r="AD697" s="47"/>
    </row>
    <row r="698" spans="4:30" x14ac:dyDescent="0.25">
      <c r="D698" s="1" t="s">
        <v>564</v>
      </c>
      <c r="E698" s="1" t="s">
        <v>565</v>
      </c>
      <c r="G698" s="6">
        <v>414</v>
      </c>
      <c r="H698" s="6">
        <v>184</v>
      </c>
      <c r="I698" s="6">
        <v>76</v>
      </c>
      <c r="J698" s="6">
        <v>25</v>
      </c>
      <c r="K698" s="6">
        <v>67</v>
      </c>
      <c r="L698" s="6">
        <v>0</v>
      </c>
      <c r="M698" s="6">
        <v>16</v>
      </c>
      <c r="N698" s="6">
        <v>47</v>
      </c>
      <c r="O698" s="6">
        <v>46</v>
      </c>
      <c r="P698" s="6">
        <v>1</v>
      </c>
      <c r="Q698" s="6">
        <v>163</v>
      </c>
      <c r="R698" s="6">
        <v>20</v>
      </c>
      <c r="S698" s="6">
        <v>0</v>
      </c>
      <c r="T698" s="6">
        <v>13</v>
      </c>
      <c r="U698" s="6">
        <v>7</v>
      </c>
      <c r="V698" s="6">
        <v>0</v>
      </c>
      <c r="W698" s="6"/>
      <c r="X698" s="6">
        <v>63</v>
      </c>
      <c r="Y698" s="6">
        <v>142.34956320999999</v>
      </c>
      <c r="AC698" s="47"/>
      <c r="AD698" s="47"/>
    </row>
    <row r="699" spans="4:30" x14ac:dyDescent="0.25">
      <c r="D699" s="1" t="s">
        <v>566</v>
      </c>
      <c r="E699" s="1" t="s">
        <v>567</v>
      </c>
      <c r="G699" s="6">
        <v>2591</v>
      </c>
      <c r="H699" s="6">
        <v>918</v>
      </c>
      <c r="I699" s="6">
        <v>902</v>
      </c>
      <c r="J699" s="6">
        <v>8</v>
      </c>
      <c r="K699" s="6">
        <v>0</v>
      </c>
      <c r="L699" s="6">
        <v>0</v>
      </c>
      <c r="M699" s="6">
        <v>8</v>
      </c>
      <c r="N699" s="6">
        <v>379</v>
      </c>
      <c r="O699" s="6">
        <v>257</v>
      </c>
      <c r="P699" s="6">
        <v>122</v>
      </c>
      <c r="Q699" s="6">
        <v>113</v>
      </c>
      <c r="R699" s="6">
        <v>1181</v>
      </c>
      <c r="S699" s="6">
        <v>1181</v>
      </c>
      <c r="T699" s="6">
        <v>0</v>
      </c>
      <c r="U699" s="6">
        <v>0</v>
      </c>
      <c r="V699" s="6">
        <v>9</v>
      </c>
      <c r="W699" s="6"/>
      <c r="X699" s="6">
        <v>396</v>
      </c>
      <c r="Y699" s="6">
        <v>207.14253805999999</v>
      </c>
      <c r="AC699" s="47"/>
      <c r="AD699" s="47"/>
    </row>
    <row r="700" spans="4:30" x14ac:dyDescent="0.25">
      <c r="D700" s="1" t="s">
        <v>568</v>
      </c>
      <c r="E700" s="1" t="s">
        <v>569</v>
      </c>
      <c r="G700" s="6">
        <v>6189</v>
      </c>
      <c r="H700" s="6">
        <v>3281</v>
      </c>
      <c r="I700" s="6">
        <v>0</v>
      </c>
      <c r="J700" s="6">
        <v>0</v>
      </c>
      <c r="K700" s="6">
        <v>0</v>
      </c>
      <c r="L700" s="6">
        <v>0</v>
      </c>
      <c r="M700" s="6">
        <v>3281</v>
      </c>
      <c r="N700" s="6">
        <v>0</v>
      </c>
      <c r="O700" s="6">
        <v>0</v>
      </c>
      <c r="P700" s="6">
        <v>0</v>
      </c>
      <c r="Q700" s="6">
        <v>1313</v>
      </c>
      <c r="R700" s="6">
        <v>1595</v>
      </c>
      <c r="S700" s="6">
        <v>1446</v>
      </c>
      <c r="T700" s="6">
        <v>149</v>
      </c>
      <c r="U700" s="6">
        <v>0</v>
      </c>
      <c r="V700" s="6">
        <v>0</v>
      </c>
      <c r="W700" s="6"/>
      <c r="X700" s="6">
        <v>270</v>
      </c>
      <c r="Y700" s="6">
        <v>411.78453361999999</v>
      </c>
      <c r="AC700" s="47"/>
      <c r="AD700" s="47"/>
    </row>
    <row r="701" spans="4:30" x14ac:dyDescent="0.25">
      <c r="D701" s="1" t="s">
        <v>570</v>
      </c>
      <c r="E701" s="1" t="s">
        <v>571</v>
      </c>
      <c r="G701" s="6">
        <v>7419</v>
      </c>
      <c r="H701" s="6">
        <v>5144</v>
      </c>
      <c r="I701" s="6">
        <v>3331</v>
      </c>
      <c r="J701" s="6">
        <v>24</v>
      </c>
      <c r="K701" s="6">
        <v>100</v>
      </c>
      <c r="L701" s="6">
        <v>0</v>
      </c>
      <c r="M701" s="6">
        <v>1689</v>
      </c>
      <c r="N701" s="6">
        <v>169</v>
      </c>
      <c r="O701" s="6">
        <v>169</v>
      </c>
      <c r="P701" s="6">
        <v>0</v>
      </c>
      <c r="Q701" s="6">
        <v>163</v>
      </c>
      <c r="R701" s="6">
        <v>1943</v>
      </c>
      <c r="S701" s="6">
        <v>1943</v>
      </c>
      <c r="T701" s="6">
        <v>0</v>
      </c>
      <c r="U701" s="6">
        <v>0</v>
      </c>
      <c r="V701" s="6">
        <v>147</v>
      </c>
      <c r="W701" s="6"/>
      <c r="X701" s="6">
        <v>1628</v>
      </c>
      <c r="Y701" s="6">
        <v>412.61627441000002</v>
      </c>
      <c r="AC701" s="47"/>
      <c r="AD701" s="47"/>
    </row>
    <row r="702" spans="4:30" x14ac:dyDescent="0.25">
      <c r="D702" s="1" t="s">
        <v>572</v>
      </c>
      <c r="E702" s="1" t="s">
        <v>573</v>
      </c>
      <c r="G702" s="6">
        <v>270</v>
      </c>
      <c r="H702" s="6">
        <v>0</v>
      </c>
      <c r="I702" s="6">
        <v>0</v>
      </c>
      <c r="J702" s="6">
        <v>0</v>
      </c>
      <c r="K702" s="6">
        <v>0</v>
      </c>
      <c r="L702" s="6">
        <v>0</v>
      </c>
      <c r="M702" s="6">
        <v>0</v>
      </c>
      <c r="N702" s="6">
        <v>12</v>
      </c>
      <c r="O702" s="6">
        <v>12</v>
      </c>
      <c r="P702" s="6">
        <v>0</v>
      </c>
      <c r="Q702" s="6">
        <v>31</v>
      </c>
      <c r="R702" s="6">
        <v>227</v>
      </c>
      <c r="S702" s="6">
        <v>227</v>
      </c>
      <c r="T702" s="6">
        <v>0</v>
      </c>
      <c r="U702" s="6">
        <v>0</v>
      </c>
      <c r="V702" s="6">
        <v>0</v>
      </c>
      <c r="W702" s="6"/>
      <c r="X702" s="6">
        <v>67</v>
      </c>
      <c r="Y702" s="6">
        <v>58.349417109999997</v>
      </c>
      <c r="AC702" s="47"/>
      <c r="AD702" s="47"/>
    </row>
    <row r="703" spans="4:30" x14ac:dyDescent="0.25">
      <c r="D703" s="1" t="s">
        <v>574</v>
      </c>
      <c r="E703" s="1" t="s">
        <v>575</v>
      </c>
      <c r="G703" s="6">
        <v>3455</v>
      </c>
      <c r="H703" s="6">
        <v>1326</v>
      </c>
      <c r="I703" s="6">
        <v>1137</v>
      </c>
      <c r="J703" s="6">
        <v>0</v>
      </c>
      <c r="K703" s="6">
        <v>0</v>
      </c>
      <c r="L703" s="6">
        <v>0</v>
      </c>
      <c r="M703" s="6">
        <v>189</v>
      </c>
      <c r="N703" s="6">
        <v>564</v>
      </c>
      <c r="O703" s="6">
        <v>297</v>
      </c>
      <c r="P703" s="6">
        <v>267</v>
      </c>
      <c r="Q703" s="6">
        <v>382</v>
      </c>
      <c r="R703" s="6">
        <v>1183</v>
      </c>
      <c r="S703" s="6">
        <v>1140</v>
      </c>
      <c r="T703" s="6">
        <v>43</v>
      </c>
      <c r="U703" s="6">
        <v>0</v>
      </c>
      <c r="V703" s="6">
        <v>0</v>
      </c>
      <c r="W703" s="6"/>
      <c r="X703" s="6">
        <v>510</v>
      </c>
      <c r="Y703" s="6">
        <v>320.93456725999999</v>
      </c>
      <c r="AC703" s="47"/>
      <c r="AD703" s="47"/>
    </row>
    <row r="704" spans="4:30" x14ac:dyDescent="0.25">
      <c r="D704" s="1" t="s">
        <v>576</v>
      </c>
      <c r="E704" s="1" t="s">
        <v>577</v>
      </c>
      <c r="G704" s="6">
        <v>1219</v>
      </c>
      <c r="H704" s="6">
        <v>216</v>
      </c>
      <c r="I704" s="6">
        <v>36</v>
      </c>
      <c r="J704" s="6">
        <v>0</v>
      </c>
      <c r="K704" s="6">
        <v>127</v>
      </c>
      <c r="L704" s="6">
        <v>0</v>
      </c>
      <c r="M704" s="6">
        <v>53</v>
      </c>
      <c r="N704" s="6">
        <v>39</v>
      </c>
      <c r="O704" s="6">
        <v>39</v>
      </c>
      <c r="P704" s="6">
        <v>0</v>
      </c>
      <c r="Q704" s="6">
        <v>227</v>
      </c>
      <c r="R704" s="6">
        <v>737</v>
      </c>
      <c r="S704" s="6">
        <v>687</v>
      </c>
      <c r="T704" s="6">
        <v>50</v>
      </c>
      <c r="U704" s="6">
        <v>0</v>
      </c>
      <c r="V704" s="6">
        <v>0</v>
      </c>
      <c r="W704" s="6"/>
      <c r="X704" s="6">
        <v>20</v>
      </c>
      <c r="Y704" s="6">
        <v>225.61706644999998</v>
      </c>
      <c r="AC704" s="47"/>
      <c r="AD704" s="47"/>
    </row>
    <row r="705" spans="2:30" x14ac:dyDescent="0.25">
      <c r="C705" s="10" t="s">
        <v>809</v>
      </c>
      <c r="D705" s="10"/>
      <c r="E705" s="10"/>
      <c r="F705" s="10"/>
      <c r="G705" s="12">
        <v>120246</v>
      </c>
      <c r="H705" s="12">
        <v>76012</v>
      </c>
      <c r="I705" s="12">
        <v>39716.1</v>
      </c>
      <c r="J705" s="12">
        <v>13356.6</v>
      </c>
      <c r="K705" s="12">
        <v>6367</v>
      </c>
      <c r="L705" s="12">
        <v>1089</v>
      </c>
      <c r="M705" s="12">
        <v>15483.3</v>
      </c>
      <c r="N705" s="12">
        <v>7119</v>
      </c>
      <c r="O705" s="12">
        <v>2881</v>
      </c>
      <c r="P705" s="12">
        <v>4238</v>
      </c>
      <c r="Q705" s="12">
        <v>7097</v>
      </c>
      <c r="R705" s="12">
        <v>30018</v>
      </c>
      <c r="S705" s="12">
        <v>28726</v>
      </c>
      <c r="T705" s="12">
        <v>1246</v>
      </c>
      <c r="U705" s="12">
        <v>46</v>
      </c>
      <c r="V705" s="12">
        <v>175</v>
      </c>
      <c r="W705" s="12"/>
      <c r="X705" s="12">
        <v>7037</v>
      </c>
      <c r="Y705" s="12">
        <v>6823.1819500899992</v>
      </c>
      <c r="AC705" s="47"/>
      <c r="AD705" s="47"/>
    </row>
    <row r="706" spans="2:30" x14ac:dyDescent="0.25">
      <c r="C706" s="1" t="s">
        <v>810</v>
      </c>
      <c r="D706" s="1" t="s">
        <v>578</v>
      </c>
      <c r="E706" s="1" t="s">
        <v>579</v>
      </c>
      <c r="G706" s="6">
        <v>27835</v>
      </c>
      <c r="H706" s="6">
        <v>17101</v>
      </c>
      <c r="I706" s="209" t="s">
        <v>1027</v>
      </c>
      <c r="J706" s="209" t="s">
        <v>1027</v>
      </c>
      <c r="K706" s="209" t="s">
        <v>1027</v>
      </c>
      <c r="L706" s="209" t="s">
        <v>1027</v>
      </c>
      <c r="M706" s="209" t="s">
        <v>1027</v>
      </c>
      <c r="N706" s="6">
        <v>5905</v>
      </c>
      <c r="O706" s="209" t="s">
        <v>1027</v>
      </c>
      <c r="P706" s="209" t="s">
        <v>1027</v>
      </c>
      <c r="Q706" s="6">
        <v>440</v>
      </c>
      <c r="R706" s="6">
        <v>4389</v>
      </c>
      <c r="S706" s="209" t="s">
        <v>1027</v>
      </c>
      <c r="T706" s="209" t="s">
        <v>1027</v>
      </c>
      <c r="U706" s="209" t="s">
        <v>1027</v>
      </c>
      <c r="V706" s="6"/>
      <c r="W706" s="6"/>
      <c r="X706" s="6">
        <v>4545</v>
      </c>
      <c r="Y706" s="6">
        <v>1215.4669711199999</v>
      </c>
      <c r="AC706" s="47"/>
      <c r="AD706" s="47"/>
    </row>
    <row r="707" spans="2:30" x14ac:dyDescent="0.25">
      <c r="D707" s="1" t="s">
        <v>580</v>
      </c>
      <c r="E707" s="1" t="s">
        <v>581</v>
      </c>
      <c r="G707" s="6">
        <v>601</v>
      </c>
      <c r="H707" s="6">
        <v>400</v>
      </c>
      <c r="I707" s="209" t="s">
        <v>1027</v>
      </c>
      <c r="J707" s="209" t="s">
        <v>1027</v>
      </c>
      <c r="K707" s="209" t="s">
        <v>1027</v>
      </c>
      <c r="L707" s="209" t="s">
        <v>1027</v>
      </c>
      <c r="M707" s="209" t="s">
        <v>1027</v>
      </c>
      <c r="N707" s="6">
        <v>46</v>
      </c>
      <c r="O707" s="209" t="s">
        <v>1027</v>
      </c>
      <c r="P707" s="209" t="s">
        <v>1027</v>
      </c>
      <c r="Q707" s="6">
        <v>66</v>
      </c>
      <c r="R707" s="6">
        <v>89</v>
      </c>
      <c r="S707" s="209" t="s">
        <v>1027</v>
      </c>
      <c r="T707" s="209" t="s">
        <v>1027</v>
      </c>
      <c r="U707" s="209" t="s">
        <v>1027</v>
      </c>
      <c r="V707" s="6"/>
      <c r="W707" s="6"/>
      <c r="X707" s="6">
        <v>124</v>
      </c>
      <c r="Y707" s="6">
        <v>68.92410034000001</v>
      </c>
      <c r="AC707" s="47"/>
      <c r="AD707" s="47"/>
    </row>
    <row r="708" spans="2:30" x14ac:dyDescent="0.25">
      <c r="D708" s="1" t="s">
        <v>582</v>
      </c>
      <c r="E708" s="1" t="s">
        <v>583</v>
      </c>
      <c r="G708" s="6">
        <v>1133</v>
      </c>
      <c r="H708" s="6">
        <v>178</v>
      </c>
      <c r="I708" s="209" t="s">
        <v>1027</v>
      </c>
      <c r="J708" s="209" t="s">
        <v>1027</v>
      </c>
      <c r="K708" s="209" t="s">
        <v>1027</v>
      </c>
      <c r="L708" s="209" t="s">
        <v>1027</v>
      </c>
      <c r="M708" s="209" t="s">
        <v>1027</v>
      </c>
      <c r="N708" s="6">
        <v>343</v>
      </c>
      <c r="O708" s="209" t="s">
        <v>1027</v>
      </c>
      <c r="P708" s="209" t="s">
        <v>1027</v>
      </c>
      <c r="Q708" s="6">
        <v>300</v>
      </c>
      <c r="R708" s="6">
        <v>311</v>
      </c>
      <c r="S708" s="209" t="s">
        <v>1027</v>
      </c>
      <c r="T708" s="209" t="s">
        <v>1027</v>
      </c>
      <c r="U708" s="209" t="s">
        <v>1027</v>
      </c>
      <c r="V708" s="6"/>
      <c r="W708" s="6"/>
      <c r="X708" s="6">
        <v>243</v>
      </c>
      <c r="Y708" s="6">
        <v>115.38516683</v>
      </c>
      <c r="AC708" s="47"/>
      <c r="AD708" s="47"/>
    </row>
    <row r="709" spans="2:30" x14ac:dyDescent="0.25">
      <c r="D709" s="1" t="s">
        <v>584</v>
      </c>
      <c r="E709" s="1" t="s">
        <v>585</v>
      </c>
      <c r="G709" s="6">
        <v>2189</v>
      </c>
      <c r="H709" s="6">
        <v>547</v>
      </c>
      <c r="I709" s="209" t="s">
        <v>1027</v>
      </c>
      <c r="J709" s="209" t="s">
        <v>1027</v>
      </c>
      <c r="K709" s="209" t="s">
        <v>1027</v>
      </c>
      <c r="L709" s="209" t="s">
        <v>1027</v>
      </c>
      <c r="M709" s="209" t="s">
        <v>1027</v>
      </c>
      <c r="N709" s="6">
        <v>248</v>
      </c>
      <c r="O709" s="209" t="s">
        <v>1027</v>
      </c>
      <c r="P709" s="209" t="s">
        <v>1027</v>
      </c>
      <c r="Q709" s="6">
        <v>324</v>
      </c>
      <c r="R709" s="6">
        <v>1070</v>
      </c>
      <c r="S709" s="209" t="s">
        <v>1027</v>
      </c>
      <c r="T709" s="209" t="s">
        <v>1027</v>
      </c>
      <c r="U709" s="209" t="s">
        <v>1027</v>
      </c>
      <c r="V709" s="6"/>
      <c r="W709" s="6"/>
      <c r="X709" s="6">
        <v>143</v>
      </c>
      <c r="Y709" s="6">
        <v>282.16050373000002</v>
      </c>
      <c r="AC709" s="47"/>
      <c r="AD709" s="47"/>
    </row>
    <row r="710" spans="2:30" x14ac:dyDescent="0.25">
      <c r="D710" s="1" t="s">
        <v>586</v>
      </c>
      <c r="E710" s="1" t="s">
        <v>587</v>
      </c>
      <c r="G710" s="6">
        <v>2224</v>
      </c>
      <c r="H710" s="6">
        <v>409</v>
      </c>
      <c r="I710" s="209" t="s">
        <v>1027</v>
      </c>
      <c r="J710" s="209" t="s">
        <v>1027</v>
      </c>
      <c r="K710" s="209" t="s">
        <v>1027</v>
      </c>
      <c r="L710" s="209" t="s">
        <v>1027</v>
      </c>
      <c r="M710" s="209" t="s">
        <v>1027</v>
      </c>
      <c r="N710" s="6">
        <v>556</v>
      </c>
      <c r="O710" s="209" t="s">
        <v>1027</v>
      </c>
      <c r="P710" s="209" t="s">
        <v>1027</v>
      </c>
      <c r="Q710" s="6">
        <v>163</v>
      </c>
      <c r="R710" s="6">
        <v>1096</v>
      </c>
      <c r="S710" s="209" t="s">
        <v>1027</v>
      </c>
      <c r="T710" s="209" t="s">
        <v>1027</v>
      </c>
      <c r="U710" s="209" t="s">
        <v>1027</v>
      </c>
      <c r="V710" s="6"/>
      <c r="W710" s="6"/>
      <c r="X710" s="6">
        <v>372</v>
      </c>
      <c r="Y710" s="6">
        <v>346.11794947999994</v>
      </c>
      <c r="AC710" s="47"/>
      <c r="AD710" s="47"/>
    </row>
    <row r="711" spans="2:30" x14ac:dyDescent="0.25">
      <c r="D711" s="1" t="s">
        <v>588</v>
      </c>
      <c r="E711" s="1" t="s">
        <v>589</v>
      </c>
      <c r="G711" s="6">
        <v>3139</v>
      </c>
      <c r="H711" s="6">
        <v>687</v>
      </c>
      <c r="I711" s="209" t="s">
        <v>1027</v>
      </c>
      <c r="J711" s="209" t="s">
        <v>1027</v>
      </c>
      <c r="K711" s="209" t="s">
        <v>1027</v>
      </c>
      <c r="L711" s="209" t="s">
        <v>1027</v>
      </c>
      <c r="M711" s="209" t="s">
        <v>1027</v>
      </c>
      <c r="N711" s="6">
        <v>1159</v>
      </c>
      <c r="O711" s="209" t="s">
        <v>1027</v>
      </c>
      <c r="P711" s="209" t="s">
        <v>1027</v>
      </c>
      <c r="Q711" s="6">
        <v>131</v>
      </c>
      <c r="R711" s="6">
        <v>1162</v>
      </c>
      <c r="S711" s="209" t="s">
        <v>1027</v>
      </c>
      <c r="T711" s="209" t="s">
        <v>1027</v>
      </c>
      <c r="U711" s="209" t="s">
        <v>1027</v>
      </c>
      <c r="V711" s="6"/>
      <c r="W711" s="6"/>
      <c r="X711" s="6">
        <v>212</v>
      </c>
      <c r="Y711" s="6">
        <v>324.67012731</v>
      </c>
      <c r="AC711" s="47"/>
      <c r="AD711" s="47"/>
    </row>
    <row r="712" spans="2:30" x14ac:dyDescent="0.25">
      <c r="C712" s="10" t="s">
        <v>811</v>
      </c>
      <c r="D712" s="10"/>
      <c r="E712" s="10"/>
      <c r="F712" s="10"/>
      <c r="G712" s="12">
        <v>37121</v>
      </c>
      <c r="H712" s="12">
        <v>19322</v>
      </c>
      <c r="I712" s="12">
        <v>11094.1</v>
      </c>
      <c r="J712" s="12">
        <v>1776.3000000000002</v>
      </c>
      <c r="K712" s="12">
        <v>3709.9</v>
      </c>
      <c r="L712" s="12">
        <v>466.2</v>
      </c>
      <c r="M712" s="12">
        <v>2275.4</v>
      </c>
      <c r="N712" s="12">
        <v>8257</v>
      </c>
      <c r="O712" s="12">
        <v>5649.2999999999993</v>
      </c>
      <c r="P712" s="12">
        <v>2607.6999999999998</v>
      </c>
      <c r="Q712" s="12">
        <v>1424</v>
      </c>
      <c r="R712" s="12">
        <v>8117</v>
      </c>
      <c r="S712" s="12">
        <v>7791.9</v>
      </c>
      <c r="T712" s="12">
        <v>208.3</v>
      </c>
      <c r="U712" s="12">
        <v>116.6</v>
      </c>
      <c r="V712" s="12"/>
      <c r="W712" s="12"/>
      <c r="X712" s="12">
        <v>5639</v>
      </c>
      <c r="Y712" s="12">
        <v>2352.7248188100002</v>
      </c>
      <c r="AC712" s="47"/>
      <c r="AD712" s="47"/>
    </row>
    <row r="713" spans="2:30" x14ac:dyDescent="0.25">
      <c r="B713" s="7" t="s">
        <v>733</v>
      </c>
      <c r="C713" s="7"/>
      <c r="D713" s="7"/>
      <c r="E713" s="7"/>
      <c r="F713" s="7"/>
      <c r="G713" s="9">
        <v>157367</v>
      </c>
      <c r="H713" s="9">
        <v>95334</v>
      </c>
      <c r="I713" s="9">
        <v>50810.2</v>
      </c>
      <c r="J713" s="9">
        <v>15132.900000000001</v>
      </c>
      <c r="K713" s="9">
        <v>10076.9</v>
      </c>
      <c r="L713" s="9">
        <v>1555.2</v>
      </c>
      <c r="M713" s="9">
        <v>17758.7</v>
      </c>
      <c r="N713" s="9">
        <v>15376</v>
      </c>
      <c r="O713" s="9">
        <v>8530.3000000000011</v>
      </c>
      <c r="P713" s="9">
        <v>6845.7</v>
      </c>
      <c r="Q713" s="9">
        <v>8521</v>
      </c>
      <c r="R713" s="9">
        <v>38135</v>
      </c>
      <c r="S713" s="9">
        <v>36517.899999999994</v>
      </c>
      <c r="T713" s="9">
        <v>1454.3</v>
      </c>
      <c r="U713" s="9">
        <v>162.6</v>
      </c>
      <c r="V713" s="9">
        <v>175</v>
      </c>
      <c r="W713" s="9"/>
      <c r="X713" s="9">
        <v>12676</v>
      </c>
      <c r="Y713" s="9">
        <v>9175.9067688999985</v>
      </c>
      <c r="AC713" s="47"/>
      <c r="AD713" s="47"/>
    </row>
    <row r="714" spans="2:30" x14ac:dyDescent="0.25">
      <c r="B714" s="1" t="s">
        <v>590</v>
      </c>
      <c r="C714" s="1" t="s">
        <v>808</v>
      </c>
      <c r="D714" s="1" t="s">
        <v>591</v>
      </c>
      <c r="E714" s="1" t="s">
        <v>592</v>
      </c>
      <c r="G714" s="6">
        <v>2931</v>
      </c>
      <c r="H714" s="6">
        <v>1357</v>
      </c>
      <c r="I714" s="6">
        <v>1269</v>
      </c>
      <c r="J714" s="6">
        <v>47</v>
      </c>
      <c r="K714" s="6">
        <v>41</v>
      </c>
      <c r="L714" s="6">
        <v>0</v>
      </c>
      <c r="M714" s="6">
        <v>0</v>
      </c>
      <c r="N714" s="6">
        <v>728</v>
      </c>
      <c r="O714" s="6">
        <v>248</v>
      </c>
      <c r="P714" s="6">
        <v>480</v>
      </c>
      <c r="Q714" s="6">
        <v>0</v>
      </c>
      <c r="R714" s="6">
        <v>846</v>
      </c>
      <c r="S714" s="6">
        <v>823</v>
      </c>
      <c r="T714" s="6">
        <v>23</v>
      </c>
      <c r="U714" s="6">
        <v>0</v>
      </c>
      <c r="V714" s="6">
        <v>0</v>
      </c>
      <c r="W714" s="6"/>
      <c r="X714" s="6">
        <v>54</v>
      </c>
      <c r="Y714" s="6">
        <v>289.02921184000002</v>
      </c>
      <c r="AC714" s="47"/>
      <c r="AD714" s="47"/>
    </row>
    <row r="715" spans="2:30" x14ac:dyDescent="0.25">
      <c r="D715" s="1" t="s">
        <v>593</v>
      </c>
      <c r="E715" s="1" t="s">
        <v>594</v>
      </c>
      <c r="G715" s="6">
        <v>1561</v>
      </c>
      <c r="H715" s="6">
        <v>689</v>
      </c>
      <c r="I715" s="6">
        <v>87</v>
      </c>
      <c r="J715" s="6">
        <v>91</v>
      </c>
      <c r="K715" s="6">
        <v>389</v>
      </c>
      <c r="L715" s="6">
        <v>3</v>
      </c>
      <c r="M715" s="6">
        <v>119</v>
      </c>
      <c r="N715" s="6">
        <v>87</v>
      </c>
      <c r="O715" s="6">
        <v>18</v>
      </c>
      <c r="P715" s="6">
        <v>69</v>
      </c>
      <c r="Q715" s="6">
        <v>156</v>
      </c>
      <c r="R715" s="6">
        <v>629</v>
      </c>
      <c r="S715" s="6">
        <v>581</v>
      </c>
      <c r="T715" s="6">
        <v>48</v>
      </c>
      <c r="U715" s="6">
        <v>0</v>
      </c>
      <c r="V715" s="6">
        <v>0</v>
      </c>
      <c r="W715" s="6"/>
      <c r="X715" s="6">
        <v>161</v>
      </c>
      <c r="Y715" s="6">
        <v>180.77360300999999</v>
      </c>
      <c r="AC715" s="47"/>
      <c r="AD715" s="47"/>
    </row>
    <row r="716" spans="2:30" x14ac:dyDescent="0.25">
      <c r="D716" s="1" t="s">
        <v>595</v>
      </c>
      <c r="E716" s="1" t="s">
        <v>596</v>
      </c>
      <c r="G716" s="6">
        <v>755</v>
      </c>
      <c r="H716" s="6">
        <v>179</v>
      </c>
      <c r="I716" s="6">
        <v>53</v>
      </c>
      <c r="J716" s="6">
        <v>3</v>
      </c>
      <c r="K716" s="6">
        <v>122</v>
      </c>
      <c r="L716" s="6">
        <v>1</v>
      </c>
      <c r="M716" s="6">
        <v>0</v>
      </c>
      <c r="N716" s="6">
        <v>123</v>
      </c>
      <c r="O716" s="6">
        <v>123</v>
      </c>
      <c r="P716" s="6">
        <v>0</v>
      </c>
      <c r="Q716" s="6">
        <v>110</v>
      </c>
      <c r="R716" s="6">
        <v>343</v>
      </c>
      <c r="S716" s="6">
        <v>343</v>
      </c>
      <c r="T716" s="6">
        <v>0</v>
      </c>
      <c r="U716" s="6">
        <v>0</v>
      </c>
      <c r="V716" s="6">
        <v>0</v>
      </c>
      <c r="W716" s="6"/>
      <c r="X716" s="6">
        <v>49</v>
      </c>
      <c r="Y716" s="6">
        <v>76.106971970000018</v>
      </c>
      <c r="AC716" s="47"/>
      <c r="AD716" s="47"/>
    </row>
    <row r="717" spans="2:30" x14ac:dyDescent="0.25">
      <c r="D717" s="1" t="s">
        <v>597</v>
      </c>
      <c r="E717" s="1" t="s">
        <v>598</v>
      </c>
      <c r="G717" s="6">
        <v>7250</v>
      </c>
      <c r="H717" s="6">
        <v>3529</v>
      </c>
      <c r="I717" s="6">
        <v>2169</v>
      </c>
      <c r="J717" s="6">
        <v>473</v>
      </c>
      <c r="K717" s="6">
        <v>369</v>
      </c>
      <c r="L717" s="6">
        <v>80</v>
      </c>
      <c r="M717" s="6">
        <v>438</v>
      </c>
      <c r="N717" s="6">
        <v>1129</v>
      </c>
      <c r="O717" s="6">
        <v>431</v>
      </c>
      <c r="P717" s="6">
        <v>698</v>
      </c>
      <c r="Q717" s="6">
        <v>848</v>
      </c>
      <c r="R717" s="6">
        <v>1744</v>
      </c>
      <c r="S717" s="6">
        <v>1716</v>
      </c>
      <c r="T717" s="6">
        <v>28</v>
      </c>
      <c r="U717" s="6">
        <v>0</v>
      </c>
      <c r="V717" s="6">
        <v>0</v>
      </c>
      <c r="W717" s="6"/>
      <c r="X717" s="6">
        <v>1097</v>
      </c>
      <c r="Y717" s="6">
        <v>384.25965608000001</v>
      </c>
      <c r="AC717" s="47"/>
      <c r="AD717" s="47"/>
    </row>
    <row r="718" spans="2:30" x14ac:dyDescent="0.25">
      <c r="D718" s="1" t="s">
        <v>599</v>
      </c>
      <c r="E718" s="1" t="s">
        <v>600</v>
      </c>
      <c r="G718" s="6">
        <v>886</v>
      </c>
      <c r="H718" s="6">
        <v>235</v>
      </c>
      <c r="I718" s="6">
        <v>63</v>
      </c>
      <c r="J718" s="6">
        <v>0</v>
      </c>
      <c r="K718" s="6">
        <v>130</v>
      </c>
      <c r="L718" s="6">
        <v>0</v>
      </c>
      <c r="M718" s="6">
        <v>42</v>
      </c>
      <c r="N718" s="6">
        <v>35</v>
      </c>
      <c r="O718" s="6">
        <v>26</v>
      </c>
      <c r="P718" s="6">
        <v>9</v>
      </c>
      <c r="Q718" s="6">
        <v>98</v>
      </c>
      <c r="R718" s="6">
        <v>518</v>
      </c>
      <c r="S718" s="6">
        <v>514</v>
      </c>
      <c r="T718" s="6">
        <v>0</v>
      </c>
      <c r="U718" s="6">
        <v>4</v>
      </c>
      <c r="V718" s="6">
        <v>0</v>
      </c>
      <c r="W718" s="6"/>
      <c r="X718" s="6">
        <v>133</v>
      </c>
      <c r="Y718" s="6">
        <v>127.98351022999998</v>
      </c>
      <c r="AC718" s="47"/>
      <c r="AD718" s="47"/>
    </row>
    <row r="719" spans="2:30" x14ac:dyDescent="0.25">
      <c r="D719" s="1" t="s">
        <v>601</v>
      </c>
      <c r="E719" s="1" t="s">
        <v>602</v>
      </c>
      <c r="G719" s="6">
        <v>6570</v>
      </c>
      <c r="H719" s="6">
        <v>3024</v>
      </c>
      <c r="I719" s="6">
        <v>1789</v>
      </c>
      <c r="J719" s="6">
        <v>143</v>
      </c>
      <c r="K719" s="6">
        <v>1092</v>
      </c>
      <c r="L719" s="6">
        <v>0</v>
      </c>
      <c r="M719" s="6">
        <v>0</v>
      </c>
      <c r="N719" s="6">
        <v>1456</v>
      </c>
      <c r="O719" s="6">
        <v>1456</v>
      </c>
      <c r="P719" s="6">
        <v>0</v>
      </c>
      <c r="Q719" s="6">
        <v>547</v>
      </c>
      <c r="R719" s="6">
        <v>1543</v>
      </c>
      <c r="S719" s="6">
        <v>1507</v>
      </c>
      <c r="T719" s="6">
        <v>36</v>
      </c>
      <c r="U719" s="6">
        <v>0</v>
      </c>
      <c r="V719" s="6">
        <v>0</v>
      </c>
      <c r="W719" s="6"/>
      <c r="X719" s="6">
        <v>1330</v>
      </c>
      <c r="Y719" s="6">
        <v>368.75701344999999</v>
      </c>
      <c r="AC719" s="47"/>
      <c r="AD719" s="47"/>
    </row>
    <row r="720" spans="2:30" x14ac:dyDescent="0.25">
      <c r="D720" s="1" t="s">
        <v>603</v>
      </c>
      <c r="E720" s="1" t="s">
        <v>604</v>
      </c>
      <c r="G720" s="6">
        <v>1076</v>
      </c>
      <c r="H720" s="6">
        <v>262</v>
      </c>
      <c r="I720" s="6">
        <v>42</v>
      </c>
      <c r="J720" s="6">
        <v>0</v>
      </c>
      <c r="K720" s="6">
        <v>176</v>
      </c>
      <c r="L720" s="6">
        <v>0</v>
      </c>
      <c r="M720" s="6">
        <v>44</v>
      </c>
      <c r="N720" s="6">
        <v>238</v>
      </c>
      <c r="O720" s="6">
        <v>156</v>
      </c>
      <c r="P720" s="6">
        <v>82</v>
      </c>
      <c r="Q720" s="6">
        <v>133</v>
      </c>
      <c r="R720" s="6">
        <v>443</v>
      </c>
      <c r="S720" s="6">
        <v>433</v>
      </c>
      <c r="T720" s="6">
        <v>0</v>
      </c>
      <c r="U720" s="6">
        <v>10</v>
      </c>
      <c r="V720" s="6">
        <v>0</v>
      </c>
      <c r="W720" s="6"/>
      <c r="X720" s="6">
        <v>185</v>
      </c>
      <c r="Y720" s="6">
        <v>145.89472649999999</v>
      </c>
      <c r="AC720" s="47"/>
      <c r="AD720" s="47"/>
    </row>
    <row r="721" spans="2:30" x14ac:dyDescent="0.25">
      <c r="D721" s="1" t="s">
        <v>605</v>
      </c>
      <c r="E721" s="1" t="s">
        <v>606</v>
      </c>
      <c r="G721" s="6">
        <v>1953</v>
      </c>
      <c r="H721" s="6">
        <v>733</v>
      </c>
      <c r="I721" s="6">
        <v>242</v>
      </c>
      <c r="J721" s="6">
        <v>360</v>
      </c>
      <c r="K721" s="6">
        <v>101</v>
      </c>
      <c r="L721" s="6">
        <v>0</v>
      </c>
      <c r="M721" s="6">
        <v>30</v>
      </c>
      <c r="N721" s="6">
        <v>470</v>
      </c>
      <c r="O721" s="6">
        <v>320</v>
      </c>
      <c r="P721" s="6">
        <v>150</v>
      </c>
      <c r="Q721" s="6">
        <v>476</v>
      </c>
      <c r="R721" s="6">
        <v>274</v>
      </c>
      <c r="S721" s="6">
        <v>274</v>
      </c>
      <c r="T721" s="6">
        <v>0</v>
      </c>
      <c r="U721" s="6">
        <v>0</v>
      </c>
      <c r="V721" s="6">
        <v>0</v>
      </c>
      <c r="W721" s="6"/>
      <c r="X721" s="6">
        <v>188</v>
      </c>
      <c r="Y721" s="6">
        <v>111.67313856999999</v>
      </c>
      <c r="AC721" s="47"/>
      <c r="AD721" s="47"/>
    </row>
    <row r="722" spans="2:30" x14ac:dyDescent="0.25">
      <c r="D722" s="1" t="s">
        <v>607</v>
      </c>
      <c r="E722" s="1" t="s">
        <v>608</v>
      </c>
      <c r="G722" s="6">
        <v>3606</v>
      </c>
      <c r="H722" s="6">
        <v>721</v>
      </c>
      <c r="I722" s="6">
        <v>272</v>
      </c>
      <c r="J722" s="6">
        <v>30</v>
      </c>
      <c r="K722" s="6">
        <v>245</v>
      </c>
      <c r="L722" s="6">
        <v>9</v>
      </c>
      <c r="M722" s="6">
        <v>165</v>
      </c>
      <c r="N722" s="6">
        <v>1707</v>
      </c>
      <c r="O722" s="6">
        <v>1217</v>
      </c>
      <c r="P722" s="6">
        <v>490</v>
      </c>
      <c r="Q722" s="6">
        <v>314</v>
      </c>
      <c r="R722" s="6">
        <v>864</v>
      </c>
      <c r="S722" s="6">
        <v>835</v>
      </c>
      <c r="T722" s="6">
        <v>29</v>
      </c>
      <c r="U722" s="6">
        <v>0</v>
      </c>
      <c r="V722" s="6">
        <v>4</v>
      </c>
      <c r="W722" s="6"/>
      <c r="X722" s="6">
        <v>264</v>
      </c>
      <c r="Y722" s="6">
        <v>212.31915852</v>
      </c>
      <c r="AC722" s="47"/>
      <c r="AD722" s="47"/>
    </row>
    <row r="723" spans="2:30" x14ac:dyDescent="0.25">
      <c r="C723" s="10" t="s">
        <v>809</v>
      </c>
      <c r="D723" s="10"/>
      <c r="E723" s="10"/>
      <c r="F723" s="10"/>
      <c r="G723" s="12">
        <v>26588</v>
      </c>
      <c r="H723" s="12">
        <v>10729</v>
      </c>
      <c r="I723" s="12">
        <v>5986</v>
      </c>
      <c r="J723" s="12">
        <v>1147</v>
      </c>
      <c r="K723" s="12">
        <v>2665</v>
      </c>
      <c r="L723" s="12">
        <v>93</v>
      </c>
      <c r="M723" s="12">
        <v>838</v>
      </c>
      <c r="N723" s="12">
        <v>5973</v>
      </c>
      <c r="O723" s="12">
        <v>3995</v>
      </c>
      <c r="P723" s="12">
        <v>1978</v>
      </c>
      <c r="Q723" s="12">
        <v>2682</v>
      </c>
      <c r="R723" s="12">
        <v>7204</v>
      </c>
      <c r="S723" s="12">
        <v>7026</v>
      </c>
      <c r="T723" s="12">
        <v>164</v>
      </c>
      <c r="U723" s="12">
        <v>14</v>
      </c>
      <c r="V723" s="12">
        <v>4</v>
      </c>
      <c r="W723" s="12"/>
      <c r="X723" s="12">
        <v>3461</v>
      </c>
      <c r="Y723" s="12">
        <v>1896.7969901699998</v>
      </c>
      <c r="AC723" s="47"/>
      <c r="AD723" s="47"/>
    </row>
    <row r="724" spans="2:30" x14ac:dyDescent="0.25">
      <c r="C724" s="1" t="s">
        <v>810</v>
      </c>
      <c r="D724" s="1" t="s">
        <v>609</v>
      </c>
      <c r="E724" s="1" t="s">
        <v>610</v>
      </c>
      <c r="G724" s="6">
        <v>1031</v>
      </c>
      <c r="H724" s="6">
        <v>281</v>
      </c>
      <c r="I724" s="209" t="s">
        <v>1027</v>
      </c>
      <c r="J724" s="209" t="s">
        <v>1027</v>
      </c>
      <c r="K724" s="209" t="s">
        <v>1027</v>
      </c>
      <c r="L724" s="209" t="s">
        <v>1027</v>
      </c>
      <c r="M724" s="209" t="s">
        <v>1027</v>
      </c>
      <c r="N724" s="6">
        <v>27</v>
      </c>
      <c r="O724" s="209" t="s">
        <v>1027</v>
      </c>
      <c r="P724" s="209" t="s">
        <v>1027</v>
      </c>
      <c r="Q724" s="6">
        <v>7</v>
      </c>
      <c r="R724" s="6">
        <v>716</v>
      </c>
      <c r="S724" s="209" t="s">
        <v>1027</v>
      </c>
      <c r="T724" s="209" t="s">
        <v>1027</v>
      </c>
      <c r="U724" s="209" t="s">
        <v>1027</v>
      </c>
      <c r="V724" s="6"/>
      <c r="W724" s="6"/>
      <c r="X724" s="6">
        <v>59</v>
      </c>
      <c r="Y724" s="6">
        <v>121.14118241000001</v>
      </c>
      <c r="AC724" s="47"/>
      <c r="AD724" s="47"/>
    </row>
    <row r="725" spans="2:30" x14ac:dyDescent="0.25">
      <c r="D725" s="1" t="s">
        <v>611</v>
      </c>
      <c r="E725" s="1" t="s">
        <v>612</v>
      </c>
      <c r="G725" s="6">
        <v>2636</v>
      </c>
      <c r="H725" s="6">
        <v>415</v>
      </c>
      <c r="I725" s="209" t="s">
        <v>1027</v>
      </c>
      <c r="J725" s="209" t="s">
        <v>1027</v>
      </c>
      <c r="K725" s="209" t="s">
        <v>1027</v>
      </c>
      <c r="L725" s="209" t="s">
        <v>1027</v>
      </c>
      <c r="M725" s="209" t="s">
        <v>1027</v>
      </c>
      <c r="N725" s="6">
        <v>994</v>
      </c>
      <c r="O725" s="209" t="s">
        <v>1027</v>
      </c>
      <c r="P725" s="209" t="s">
        <v>1027</v>
      </c>
      <c r="Q725" s="6">
        <v>247</v>
      </c>
      <c r="R725" s="6">
        <v>980</v>
      </c>
      <c r="S725" s="209" t="s">
        <v>1027</v>
      </c>
      <c r="T725" s="209" t="s">
        <v>1027</v>
      </c>
      <c r="U725" s="209" t="s">
        <v>1027</v>
      </c>
      <c r="V725" s="6"/>
      <c r="W725" s="6"/>
      <c r="X725" s="6">
        <v>415</v>
      </c>
      <c r="Y725" s="6">
        <v>368.53856531999998</v>
      </c>
      <c r="AC725" s="47"/>
      <c r="AD725" s="47"/>
    </row>
    <row r="726" spans="2:30" x14ac:dyDescent="0.25">
      <c r="D726" s="1" t="s">
        <v>613</v>
      </c>
      <c r="E726" s="1" t="s">
        <v>614</v>
      </c>
      <c r="G726" s="6">
        <v>366</v>
      </c>
      <c r="H726" s="6">
        <v>172</v>
      </c>
      <c r="I726" s="209" t="s">
        <v>1027</v>
      </c>
      <c r="J726" s="209" t="s">
        <v>1027</v>
      </c>
      <c r="K726" s="209" t="s">
        <v>1027</v>
      </c>
      <c r="L726" s="209" t="s">
        <v>1027</v>
      </c>
      <c r="M726" s="209" t="s">
        <v>1027</v>
      </c>
      <c r="N726" s="6">
        <v>57</v>
      </c>
      <c r="O726" s="209" t="s">
        <v>1027</v>
      </c>
      <c r="P726" s="209" t="s">
        <v>1027</v>
      </c>
      <c r="Q726" s="6">
        <v>10</v>
      </c>
      <c r="R726" s="6">
        <v>127</v>
      </c>
      <c r="S726" s="209" t="s">
        <v>1027</v>
      </c>
      <c r="T726" s="209" t="s">
        <v>1027</v>
      </c>
      <c r="U726" s="209" t="s">
        <v>1027</v>
      </c>
      <c r="V726" s="6"/>
      <c r="W726" s="6"/>
      <c r="X726" s="6">
        <v>21</v>
      </c>
      <c r="Y726" s="6">
        <v>37.401644069999996</v>
      </c>
      <c r="AC726" s="47"/>
      <c r="AD726" s="47"/>
    </row>
    <row r="727" spans="2:30" x14ac:dyDescent="0.25">
      <c r="D727" s="1" t="s">
        <v>615</v>
      </c>
      <c r="E727" s="1" t="s">
        <v>616</v>
      </c>
      <c r="G727" s="6">
        <v>2253</v>
      </c>
      <c r="H727" s="6">
        <v>689</v>
      </c>
      <c r="I727" s="209" t="s">
        <v>1027</v>
      </c>
      <c r="J727" s="209" t="s">
        <v>1027</v>
      </c>
      <c r="K727" s="209" t="s">
        <v>1027</v>
      </c>
      <c r="L727" s="209" t="s">
        <v>1027</v>
      </c>
      <c r="M727" s="209" t="s">
        <v>1027</v>
      </c>
      <c r="N727" s="6">
        <v>624</v>
      </c>
      <c r="O727" s="209" t="s">
        <v>1027</v>
      </c>
      <c r="P727" s="209" t="s">
        <v>1027</v>
      </c>
      <c r="Q727" s="6">
        <v>485</v>
      </c>
      <c r="R727" s="6">
        <v>455</v>
      </c>
      <c r="S727" s="209" t="s">
        <v>1027</v>
      </c>
      <c r="T727" s="209" t="s">
        <v>1027</v>
      </c>
      <c r="U727" s="209" t="s">
        <v>1027</v>
      </c>
      <c r="V727" s="6"/>
      <c r="W727" s="6"/>
      <c r="X727" s="6">
        <v>43</v>
      </c>
      <c r="Y727" s="6">
        <v>135.91505334999999</v>
      </c>
      <c r="AC727" s="47"/>
      <c r="AD727" s="47"/>
    </row>
    <row r="728" spans="2:30" x14ac:dyDescent="0.25">
      <c r="C728" s="10" t="s">
        <v>811</v>
      </c>
      <c r="D728" s="10"/>
      <c r="E728" s="10"/>
      <c r="F728" s="10"/>
      <c r="G728" s="12">
        <v>6286</v>
      </c>
      <c r="H728" s="12">
        <v>1557</v>
      </c>
      <c r="I728" s="12">
        <v>749</v>
      </c>
      <c r="J728" s="12">
        <v>101.2</v>
      </c>
      <c r="K728" s="12">
        <v>330.7</v>
      </c>
      <c r="L728" s="12">
        <v>26</v>
      </c>
      <c r="M728" s="12">
        <v>350</v>
      </c>
      <c r="N728" s="12">
        <v>1702</v>
      </c>
      <c r="O728" s="12">
        <v>1155.2</v>
      </c>
      <c r="P728" s="12">
        <v>546.79999999999995</v>
      </c>
      <c r="Q728" s="12">
        <v>749</v>
      </c>
      <c r="R728" s="12">
        <v>2278</v>
      </c>
      <c r="S728" s="12">
        <v>2174.2000000000003</v>
      </c>
      <c r="T728" s="12">
        <v>74.400000000000006</v>
      </c>
      <c r="U728" s="12">
        <v>29.4</v>
      </c>
      <c r="V728" s="12"/>
      <c r="W728" s="12"/>
      <c r="X728" s="12">
        <v>538</v>
      </c>
      <c r="Y728" s="12">
        <v>662.99644515</v>
      </c>
      <c r="AC728" s="47"/>
      <c r="AD728" s="47"/>
    </row>
    <row r="729" spans="2:30" x14ac:dyDescent="0.25">
      <c r="B729" s="7" t="s">
        <v>734</v>
      </c>
      <c r="C729" s="7"/>
      <c r="D729" s="7"/>
      <c r="E729" s="7"/>
      <c r="F729" s="7"/>
      <c r="G729" s="9">
        <v>32874</v>
      </c>
      <c r="H729" s="9">
        <v>12286</v>
      </c>
      <c r="I729" s="9">
        <v>6735</v>
      </c>
      <c r="J729" s="9">
        <v>1248.2</v>
      </c>
      <c r="K729" s="9">
        <v>2995.7</v>
      </c>
      <c r="L729" s="9">
        <v>119</v>
      </c>
      <c r="M729" s="9">
        <v>1188</v>
      </c>
      <c r="N729" s="9">
        <v>7675</v>
      </c>
      <c r="O729" s="9">
        <v>5150.2000000000007</v>
      </c>
      <c r="P729" s="9">
        <v>2524.8000000000002</v>
      </c>
      <c r="Q729" s="9">
        <v>3431</v>
      </c>
      <c r="R729" s="9">
        <v>9482</v>
      </c>
      <c r="S729" s="9">
        <v>9200.1999999999989</v>
      </c>
      <c r="T729" s="9">
        <v>238.39999999999998</v>
      </c>
      <c r="U729" s="9">
        <v>43.400000000000006</v>
      </c>
      <c r="V729" s="9">
        <v>4</v>
      </c>
      <c r="W729" s="9"/>
      <c r="X729" s="9">
        <v>3999</v>
      </c>
      <c r="Y729" s="9">
        <v>2559.7934353199994</v>
      </c>
      <c r="AC729" s="47"/>
      <c r="AD729" s="47"/>
    </row>
    <row r="730" spans="2:30" x14ac:dyDescent="0.25">
      <c r="B730" s="1" t="s">
        <v>617</v>
      </c>
      <c r="C730" s="1" t="s">
        <v>808</v>
      </c>
      <c r="D730" s="1" t="s">
        <v>618</v>
      </c>
      <c r="E730" s="1" t="s">
        <v>619</v>
      </c>
      <c r="G730" s="6">
        <v>1745</v>
      </c>
      <c r="H730" s="6">
        <v>490</v>
      </c>
      <c r="I730" s="6">
        <v>0</v>
      </c>
      <c r="J730" s="6">
        <v>109</v>
      </c>
      <c r="K730" s="6">
        <v>16</v>
      </c>
      <c r="L730" s="6">
        <v>0</v>
      </c>
      <c r="M730" s="6">
        <v>365</v>
      </c>
      <c r="N730" s="6">
        <v>0</v>
      </c>
      <c r="O730" s="6">
        <v>0</v>
      </c>
      <c r="P730" s="6">
        <v>0</v>
      </c>
      <c r="Q730" s="6">
        <v>864</v>
      </c>
      <c r="R730" s="6">
        <v>391</v>
      </c>
      <c r="S730" s="6">
        <v>391</v>
      </c>
      <c r="T730" s="6">
        <v>0</v>
      </c>
      <c r="U730" s="6">
        <v>0</v>
      </c>
      <c r="V730" s="6">
        <v>0</v>
      </c>
      <c r="W730" s="6"/>
      <c r="X730" s="6">
        <v>429</v>
      </c>
      <c r="Y730" s="6">
        <v>109.89781868</v>
      </c>
      <c r="AC730" s="47"/>
      <c r="AD730" s="47"/>
    </row>
    <row r="731" spans="2:30" x14ac:dyDescent="0.25">
      <c r="D731" s="1" t="s">
        <v>620</v>
      </c>
      <c r="E731" s="1" t="s">
        <v>621</v>
      </c>
      <c r="G731" s="6">
        <v>6646</v>
      </c>
      <c r="H731" s="6">
        <v>4074</v>
      </c>
      <c r="I731" s="6">
        <v>3144.3</v>
      </c>
      <c r="J731" s="6">
        <v>0</v>
      </c>
      <c r="K731" s="6">
        <v>604.6</v>
      </c>
      <c r="L731" s="6">
        <v>0</v>
      </c>
      <c r="M731" s="6">
        <v>325.10000000000002</v>
      </c>
      <c r="N731" s="6">
        <v>560</v>
      </c>
      <c r="O731" s="6">
        <v>23</v>
      </c>
      <c r="P731" s="6">
        <v>537</v>
      </c>
      <c r="Q731" s="6">
        <v>560</v>
      </c>
      <c r="R731" s="6">
        <v>1452</v>
      </c>
      <c r="S731" s="6">
        <v>1099.0999999999999</v>
      </c>
      <c r="T731" s="6">
        <v>352.9</v>
      </c>
      <c r="U731" s="6">
        <v>0</v>
      </c>
      <c r="V731" s="6">
        <v>0</v>
      </c>
      <c r="W731" s="6"/>
      <c r="X731" s="6">
        <v>836</v>
      </c>
      <c r="Y731" s="6">
        <v>702.49700603000008</v>
      </c>
      <c r="AC731" s="47"/>
      <c r="AD731" s="47"/>
    </row>
    <row r="732" spans="2:30" x14ac:dyDescent="0.25">
      <c r="D732" s="1" t="s">
        <v>622</v>
      </c>
      <c r="E732" s="1" t="s">
        <v>623</v>
      </c>
      <c r="G732" s="6">
        <v>3258</v>
      </c>
      <c r="H732" s="6">
        <v>1951</v>
      </c>
      <c r="I732" s="6">
        <v>1277.5999999999999</v>
      </c>
      <c r="J732" s="6">
        <v>156</v>
      </c>
      <c r="K732" s="6">
        <v>513.4</v>
      </c>
      <c r="L732" s="6">
        <v>0</v>
      </c>
      <c r="M732" s="6">
        <v>4</v>
      </c>
      <c r="N732" s="6">
        <v>13</v>
      </c>
      <c r="O732" s="6">
        <v>13</v>
      </c>
      <c r="P732" s="6">
        <v>0</v>
      </c>
      <c r="Q732" s="6">
        <v>98</v>
      </c>
      <c r="R732" s="6">
        <v>1196</v>
      </c>
      <c r="S732" s="6">
        <v>1161</v>
      </c>
      <c r="T732" s="6">
        <v>35</v>
      </c>
      <c r="U732" s="6">
        <v>0</v>
      </c>
      <c r="V732" s="6">
        <v>0</v>
      </c>
      <c r="W732" s="6"/>
      <c r="X732" s="6">
        <v>438</v>
      </c>
      <c r="Y732" s="6">
        <v>281.59074283999996</v>
      </c>
      <c r="AC732" s="47"/>
      <c r="AD732" s="47"/>
    </row>
    <row r="733" spans="2:30" x14ac:dyDescent="0.25">
      <c r="D733" s="1" t="s">
        <v>624</v>
      </c>
      <c r="E733" s="1" t="s">
        <v>625</v>
      </c>
      <c r="G733" s="6">
        <v>2432</v>
      </c>
      <c r="H733" s="6">
        <v>1094</v>
      </c>
      <c r="I733" s="6">
        <v>629.5</v>
      </c>
      <c r="J733" s="6">
        <v>21.9</v>
      </c>
      <c r="K733" s="6">
        <v>119.5</v>
      </c>
      <c r="L733" s="6">
        <v>0</v>
      </c>
      <c r="M733" s="6">
        <v>323.10000000000002</v>
      </c>
      <c r="N733" s="6">
        <v>720</v>
      </c>
      <c r="O733" s="6">
        <v>628</v>
      </c>
      <c r="P733" s="6">
        <v>92</v>
      </c>
      <c r="Q733" s="6">
        <v>297</v>
      </c>
      <c r="R733" s="6">
        <v>321</v>
      </c>
      <c r="S733" s="6">
        <v>272</v>
      </c>
      <c r="T733" s="6">
        <v>10</v>
      </c>
      <c r="U733" s="6">
        <v>39</v>
      </c>
      <c r="V733" s="6">
        <v>0</v>
      </c>
      <c r="W733" s="6"/>
      <c r="X733" s="6">
        <v>52</v>
      </c>
      <c r="Y733" s="6">
        <v>99.506885890000007</v>
      </c>
      <c r="AC733" s="47"/>
      <c r="AD733" s="47"/>
    </row>
    <row r="734" spans="2:30" x14ac:dyDescent="0.25">
      <c r="D734" s="1" t="s">
        <v>626</v>
      </c>
      <c r="E734" s="1" t="s">
        <v>627</v>
      </c>
      <c r="G734" s="6">
        <v>3536</v>
      </c>
      <c r="H734" s="6">
        <v>2173</v>
      </c>
      <c r="I734" s="6">
        <v>1107</v>
      </c>
      <c r="J734" s="6">
        <v>11</v>
      </c>
      <c r="K734" s="6">
        <v>431</v>
      </c>
      <c r="L734" s="6">
        <v>0</v>
      </c>
      <c r="M734" s="6">
        <v>624</v>
      </c>
      <c r="N734" s="6">
        <v>15</v>
      </c>
      <c r="O734" s="6">
        <v>15</v>
      </c>
      <c r="P734" s="6">
        <v>0</v>
      </c>
      <c r="Q734" s="6">
        <v>284</v>
      </c>
      <c r="R734" s="6">
        <v>1064</v>
      </c>
      <c r="S734" s="6">
        <v>1011</v>
      </c>
      <c r="T734" s="6">
        <v>53</v>
      </c>
      <c r="U734" s="6">
        <v>0</v>
      </c>
      <c r="V734" s="6">
        <v>0</v>
      </c>
      <c r="W734" s="6"/>
      <c r="X734" s="6">
        <v>653</v>
      </c>
      <c r="Y734" s="6">
        <v>411.89051576999998</v>
      </c>
      <c r="AC734" s="47"/>
      <c r="AD734" s="47"/>
    </row>
    <row r="735" spans="2:30" x14ac:dyDescent="0.25">
      <c r="D735" s="1" t="s">
        <v>628</v>
      </c>
      <c r="E735" s="1" t="s">
        <v>629</v>
      </c>
      <c r="G735" s="6">
        <v>17260</v>
      </c>
      <c r="H735" s="6">
        <v>3764</v>
      </c>
      <c r="I735" s="6">
        <v>1849</v>
      </c>
      <c r="J735" s="6">
        <v>446</v>
      </c>
      <c r="K735" s="6">
        <v>1469</v>
      </c>
      <c r="L735" s="6">
        <v>0</v>
      </c>
      <c r="M735" s="6">
        <v>0</v>
      </c>
      <c r="N735" s="6">
        <v>9449</v>
      </c>
      <c r="O735" s="6">
        <v>5531</v>
      </c>
      <c r="P735" s="6">
        <v>3918</v>
      </c>
      <c r="Q735" s="6">
        <v>126</v>
      </c>
      <c r="R735" s="6">
        <v>3921</v>
      </c>
      <c r="S735" s="6">
        <v>3843</v>
      </c>
      <c r="T735" s="6">
        <v>78</v>
      </c>
      <c r="U735" s="6">
        <v>0</v>
      </c>
      <c r="V735" s="6">
        <v>0</v>
      </c>
      <c r="W735" s="6"/>
      <c r="X735" s="6">
        <v>1844</v>
      </c>
      <c r="Y735" s="6">
        <v>786.94253958999991</v>
      </c>
      <c r="AC735" s="47"/>
      <c r="AD735" s="47"/>
    </row>
    <row r="736" spans="2:30" x14ac:dyDescent="0.25">
      <c r="D736" s="1" t="s">
        <v>630</v>
      </c>
      <c r="E736" s="1" t="s">
        <v>631</v>
      </c>
      <c r="G736" s="6">
        <v>20003</v>
      </c>
      <c r="H736" s="6">
        <v>7468</v>
      </c>
      <c r="I736" s="6">
        <v>3438.2</v>
      </c>
      <c r="J736" s="6">
        <v>245.7</v>
      </c>
      <c r="K736" s="6">
        <v>2582</v>
      </c>
      <c r="L736" s="6">
        <v>0</v>
      </c>
      <c r="M736" s="6">
        <v>1202.0999999999999</v>
      </c>
      <c r="N736" s="6">
        <v>9126</v>
      </c>
      <c r="O736" s="6">
        <v>9126</v>
      </c>
      <c r="P736" s="6">
        <v>0</v>
      </c>
      <c r="Q736" s="6">
        <v>520</v>
      </c>
      <c r="R736" s="6">
        <v>2889</v>
      </c>
      <c r="S736" s="6">
        <v>2655.9</v>
      </c>
      <c r="T736" s="6">
        <v>233.1</v>
      </c>
      <c r="U736" s="6">
        <v>0</v>
      </c>
      <c r="V736" s="6">
        <v>0</v>
      </c>
      <c r="W736" s="6"/>
      <c r="X736" s="6">
        <v>2055</v>
      </c>
      <c r="Y736" s="6">
        <v>971.84788510999999</v>
      </c>
      <c r="AC736" s="47"/>
      <c r="AD736" s="47"/>
    </row>
    <row r="737" spans="4:30" x14ac:dyDescent="0.25">
      <c r="D737" s="1" t="s">
        <v>632</v>
      </c>
      <c r="E737" s="1" t="s">
        <v>633</v>
      </c>
      <c r="G737" s="6">
        <v>3984</v>
      </c>
      <c r="H737" s="6">
        <v>1555</v>
      </c>
      <c r="I737" s="6">
        <v>284</v>
      </c>
      <c r="J737" s="6">
        <v>354</v>
      </c>
      <c r="K737" s="6">
        <v>298</v>
      </c>
      <c r="L737" s="6">
        <v>45</v>
      </c>
      <c r="M737" s="6">
        <v>574</v>
      </c>
      <c r="N737" s="6">
        <v>852</v>
      </c>
      <c r="O737" s="6">
        <v>455</v>
      </c>
      <c r="P737" s="6">
        <v>397</v>
      </c>
      <c r="Q737" s="6">
        <v>866</v>
      </c>
      <c r="R737" s="6">
        <v>711</v>
      </c>
      <c r="S737" s="6">
        <v>689</v>
      </c>
      <c r="T737" s="6">
        <v>0</v>
      </c>
      <c r="U737" s="6">
        <v>22</v>
      </c>
      <c r="V737" s="6">
        <v>0</v>
      </c>
      <c r="W737" s="6"/>
      <c r="X737" s="6">
        <v>570</v>
      </c>
      <c r="Y737" s="6">
        <v>282.87721403</v>
      </c>
      <c r="AC737" s="47"/>
      <c r="AD737" s="47"/>
    </row>
    <row r="738" spans="4:30" x14ac:dyDescent="0.25">
      <c r="D738" s="1" t="s">
        <v>634</v>
      </c>
      <c r="E738" s="1" t="s">
        <v>635</v>
      </c>
      <c r="G738" s="6">
        <v>9350</v>
      </c>
      <c r="H738" s="6">
        <v>3938</v>
      </c>
      <c r="I738" s="6">
        <v>1297</v>
      </c>
      <c r="J738" s="6">
        <v>78</v>
      </c>
      <c r="K738" s="6">
        <v>45</v>
      </c>
      <c r="L738" s="6">
        <v>0</v>
      </c>
      <c r="M738" s="6">
        <v>2518</v>
      </c>
      <c r="N738" s="6">
        <v>2167</v>
      </c>
      <c r="O738" s="6">
        <v>1463</v>
      </c>
      <c r="P738" s="6">
        <v>704</v>
      </c>
      <c r="Q738" s="6">
        <v>1326</v>
      </c>
      <c r="R738" s="6">
        <v>1919</v>
      </c>
      <c r="S738" s="6">
        <v>1875</v>
      </c>
      <c r="T738" s="6">
        <v>44</v>
      </c>
      <c r="U738" s="6">
        <v>0</v>
      </c>
      <c r="V738" s="6">
        <v>0</v>
      </c>
      <c r="W738" s="6"/>
      <c r="X738" s="6">
        <v>1</v>
      </c>
      <c r="Y738" s="6">
        <v>557.62381723999999</v>
      </c>
      <c r="AC738" s="47"/>
      <c r="AD738" s="47"/>
    </row>
    <row r="739" spans="4:30" x14ac:dyDescent="0.25">
      <c r="D739" s="1" t="s">
        <v>636</v>
      </c>
      <c r="E739" s="1" t="s">
        <v>637</v>
      </c>
      <c r="G739" s="6">
        <v>111927</v>
      </c>
      <c r="H739" s="6">
        <v>62426</v>
      </c>
      <c r="I739" s="6">
        <v>29023.8</v>
      </c>
      <c r="J739" s="6">
        <v>3151.4</v>
      </c>
      <c r="K739" s="6">
        <v>4252.8999999999996</v>
      </c>
      <c r="L739" s="6">
        <v>1193.0999999999999</v>
      </c>
      <c r="M739" s="6">
        <v>24804.799999999999</v>
      </c>
      <c r="N739" s="6">
        <v>24759</v>
      </c>
      <c r="O739" s="6">
        <v>22080.1</v>
      </c>
      <c r="P739" s="6">
        <v>2678.9</v>
      </c>
      <c r="Q739" s="6">
        <v>1003</v>
      </c>
      <c r="R739" s="6">
        <v>23739</v>
      </c>
      <c r="S739" s="6">
        <v>21658.6</v>
      </c>
      <c r="T739" s="6">
        <v>2080.4</v>
      </c>
      <c r="U739" s="6">
        <v>0</v>
      </c>
      <c r="V739" s="6">
        <v>0</v>
      </c>
      <c r="W739" s="6"/>
      <c r="X739" s="6">
        <v>4858</v>
      </c>
      <c r="Y739" s="6">
        <v>4947.5228970899998</v>
      </c>
      <c r="AC739" s="47"/>
      <c r="AD739" s="47"/>
    </row>
    <row r="740" spans="4:30" x14ac:dyDescent="0.25">
      <c r="D740" s="1" t="s">
        <v>638</v>
      </c>
      <c r="E740" s="1" t="s">
        <v>639</v>
      </c>
      <c r="G740" s="6">
        <v>58</v>
      </c>
      <c r="H740" s="6">
        <v>0</v>
      </c>
      <c r="I740" s="6">
        <v>0</v>
      </c>
      <c r="J740" s="6">
        <v>0</v>
      </c>
      <c r="K740" s="6">
        <v>0</v>
      </c>
      <c r="L740" s="6">
        <v>0</v>
      </c>
      <c r="M740" s="6">
        <v>0</v>
      </c>
      <c r="N740" s="6">
        <v>8</v>
      </c>
      <c r="O740" s="6">
        <v>8</v>
      </c>
      <c r="P740" s="6">
        <v>0</v>
      </c>
      <c r="Q740" s="6">
        <v>3</v>
      </c>
      <c r="R740" s="6">
        <v>47</v>
      </c>
      <c r="S740" s="6">
        <v>36</v>
      </c>
      <c r="T740" s="6">
        <v>11</v>
      </c>
      <c r="U740" s="6">
        <v>0</v>
      </c>
      <c r="V740" s="6">
        <v>0</v>
      </c>
      <c r="W740" s="6"/>
      <c r="X740" s="6">
        <v>69</v>
      </c>
      <c r="Y740" s="6">
        <v>107.19896727</v>
      </c>
      <c r="AC740" s="47"/>
      <c r="AD740" s="47"/>
    </row>
    <row r="741" spans="4:30" x14ac:dyDescent="0.25">
      <c r="D741" s="1" t="s">
        <v>640</v>
      </c>
      <c r="E741" s="1" t="s">
        <v>641</v>
      </c>
      <c r="G741" s="6">
        <v>1560</v>
      </c>
      <c r="H741" s="6">
        <v>1026</v>
      </c>
      <c r="I741" s="6">
        <v>799</v>
      </c>
      <c r="J741" s="6">
        <v>0</v>
      </c>
      <c r="K741" s="6">
        <v>12</v>
      </c>
      <c r="L741" s="6">
        <v>0</v>
      </c>
      <c r="M741" s="6">
        <v>215</v>
      </c>
      <c r="N741" s="6">
        <v>0</v>
      </c>
      <c r="O741" s="6">
        <v>0</v>
      </c>
      <c r="P741" s="6">
        <v>0</v>
      </c>
      <c r="Q741" s="6">
        <v>9</v>
      </c>
      <c r="R741" s="6">
        <v>525</v>
      </c>
      <c r="S741" s="6">
        <v>511</v>
      </c>
      <c r="T741" s="6">
        <v>14</v>
      </c>
      <c r="U741" s="6">
        <v>0</v>
      </c>
      <c r="V741" s="6">
        <v>0</v>
      </c>
      <c r="W741" s="6"/>
      <c r="X741" s="6">
        <v>686</v>
      </c>
      <c r="Y741" s="6">
        <v>180.98435396000002</v>
      </c>
      <c r="AC741" s="47"/>
      <c r="AD741" s="47"/>
    </row>
    <row r="742" spans="4:30" x14ac:dyDescent="0.25">
      <c r="D742" s="1" t="s">
        <v>642</v>
      </c>
      <c r="E742" s="1" t="s">
        <v>643</v>
      </c>
      <c r="G742" s="6">
        <v>886</v>
      </c>
      <c r="H742" s="6">
        <v>378</v>
      </c>
      <c r="I742" s="6">
        <v>0</v>
      </c>
      <c r="J742" s="6">
        <v>22</v>
      </c>
      <c r="K742" s="6">
        <v>0</v>
      </c>
      <c r="L742" s="6">
        <v>0</v>
      </c>
      <c r="M742" s="6">
        <v>356</v>
      </c>
      <c r="N742" s="6">
        <v>0</v>
      </c>
      <c r="O742" s="6">
        <v>0</v>
      </c>
      <c r="P742" s="6">
        <v>0</v>
      </c>
      <c r="Q742" s="6">
        <v>26</v>
      </c>
      <c r="R742" s="6">
        <v>482</v>
      </c>
      <c r="S742" s="6">
        <v>482</v>
      </c>
      <c r="T742" s="6">
        <v>0</v>
      </c>
      <c r="U742" s="6">
        <v>0</v>
      </c>
      <c r="V742" s="6">
        <v>0</v>
      </c>
      <c r="W742" s="6"/>
      <c r="X742" s="6">
        <v>0</v>
      </c>
      <c r="Y742" s="6">
        <v>126.00829660000001</v>
      </c>
      <c r="AC742" s="47"/>
      <c r="AD742" s="47"/>
    </row>
    <row r="743" spans="4:30" x14ac:dyDescent="0.25">
      <c r="D743" s="1" t="s">
        <v>644</v>
      </c>
      <c r="E743" s="1" t="s">
        <v>645</v>
      </c>
      <c r="G743" s="6">
        <v>3727</v>
      </c>
      <c r="H743" s="6">
        <v>1361</v>
      </c>
      <c r="I743" s="6">
        <v>112.2</v>
      </c>
      <c r="J743" s="6">
        <v>3.8</v>
      </c>
      <c r="K743" s="6">
        <v>998.8</v>
      </c>
      <c r="L743" s="6">
        <v>0</v>
      </c>
      <c r="M743" s="6">
        <v>246.2</v>
      </c>
      <c r="N743" s="6">
        <v>269</v>
      </c>
      <c r="O743" s="6">
        <v>264.10000000000002</v>
      </c>
      <c r="P743" s="6">
        <v>4.9000000000000004</v>
      </c>
      <c r="Q743" s="6">
        <v>416</v>
      </c>
      <c r="R743" s="6">
        <v>1681</v>
      </c>
      <c r="S743" s="6">
        <v>1546.6</v>
      </c>
      <c r="T743" s="6">
        <v>126.8</v>
      </c>
      <c r="U743" s="6">
        <v>7.6</v>
      </c>
      <c r="V743" s="6">
        <v>0</v>
      </c>
      <c r="W743" s="6"/>
      <c r="X743" s="6">
        <v>377</v>
      </c>
      <c r="Y743" s="6">
        <v>414.40606356000006</v>
      </c>
      <c r="AC743" s="47"/>
      <c r="AD743" s="47"/>
    </row>
    <row r="744" spans="4:30" x14ac:dyDescent="0.25">
      <c r="D744" s="1" t="s">
        <v>646</v>
      </c>
      <c r="E744" s="1" t="s">
        <v>647</v>
      </c>
      <c r="G744" s="6">
        <v>2896</v>
      </c>
      <c r="H744" s="6">
        <v>2085</v>
      </c>
      <c r="I744" s="6">
        <v>80</v>
      </c>
      <c r="J744" s="6">
        <v>10</v>
      </c>
      <c r="K744" s="6">
        <v>1613</v>
      </c>
      <c r="L744" s="6">
        <v>0</v>
      </c>
      <c r="M744" s="6">
        <v>382</v>
      </c>
      <c r="N744" s="6">
        <v>210</v>
      </c>
      <c r="O744" s="6">
        <v>206</v>
      </c>
      <c r="P744" s="6">
        <v>4</v>
      </c>
      <c r="Q744" s="6">
        <v>21</v>
      </c>
      <c r="R744" s="6">
        <v>580</v>
      </c>
      <c r="S744" s="6">
        <v>545</v>
      </c>
      <c r="T744" s="6">
        <v>26</v>
      </c>
      <c r="U744" s="6">
        <v>9</v>
      </c>
      <c r="V744" s="6">
        <v>6</v>
      </c>
      <c r="W744" s="6"/>
      <c r="X744" s="6">
        <v>1011</v>
      </c>
      <c r="Y744" s="6">
        <v>160.63290624999999</v>
      </c>
      <c r="AC744" s="47"/>
      <c r="AD744" s="47"/>
    </row>
    <row r="745" spans="4:30" x14ac:dyDescent="0.25">
      <c r="D745" s="1" t="s">
        <v>648</v>
      </c>
      <c r="E745" s="1" t="s">
        <v>649</v>
      </c>
      <c r="G745" s="6">
        <v>29434</v>
      </c>
      <c r="H745" s="6">
        <v>8468</v>
      </c>
      <c r="I745" s="6">
        <v>5742</v>
      </c>
      <c r="J745" s="6">
        <v>250</v>
      </c>
      <c r="K745" s="6">
        <v>2204</v>
      </c>
      <c r="L745" s="6">
        <v>0</v>
      </c>
      <c r="M745" s="6">
        <v>272</v>
      </c>
      <c r="N745" s="6">
        <v>9798</v>
      </c>
      <c r="O745" s="6">
        <v>9798</v>
      </c>
      <c r="P745" s="6">
        <v>0</v>
      </c>
      <c r="Q745" s="6">
        <v>6642</v>
      </c>
      <c r="R745" s="6">
        <v>4526</v>
      </c>
      <c r="S745" s="6">
        <v>4241</v>
      </c>
      <c r="T745" s="6">
        <v>285</v>
      </c>
      <c r="U745" s="6">
        <v>0</v>
      </c>
      <c r="V745" s="6">
        <v>0</v>
      </c>
      <c r="W745" s="6"/>
      <c r="X745" s="6">
        <v>3317</v>
      </c>
      <c r="Y745" s="6">
        <v>1055.6543633199999</v>
      </c>
      <c r="AC745" s="47"/>
      <c r="AD745" s="47"/>
    </row>
    <row r="746" spans="4:30" x14ac:dyDescent="0.25">
      <c r="D746" s="1" t="s">
        <v>650</v>
      </c>
      <c r="E746" s="1" t="s">
        <v>651</v>
      </c>
      <c r="G746" s="6">
        <v>517</v>
      </c>
      <c r="H746" s="6">
        <v>29</v>
      </c>
      <c r="I746" s="6">
        <v>0</v>
      </c>
      <c r="J746" s="6">
        <v>16</v>
      </c>
      <c r="K746" s="6">
        <v>10</v>
      </c>
      <c r="L746" s="6">
        <v>0</v>
      </c>
      <c r="M746" s="6">
        <v>3</v>
      </c>
      <c r="N746" s="6">
        <v>22</v>
      </c>
      <c r="O746" s="6">
        <v>22</v>
      </c>
      <c r="P746" s="6">
        <v>0</v>
      </c>
      <c r="Q746" s="6">
        <v>61</v>
      </c>
      <c r="R746" s="6">
        <v>405</v>
      </c>
      <c r="S746" s="6">
        <v>390</v>
      </c>
      <c r="T746" s="6">
        <v>15</v>
      </c>
      <c r="U746" s="6">
        <v>0</v>
      </c>
      <c r="V746" s="6">
        <v>0</v>
      </c>
      <c r="W746" s="6"/>
      <c r="X746" s="6">
        <v>116</v>
      </c>
      <c r="Y746" s="6">
        <v>148.84843508</v>
      </c>
      <c r="AC746" s="47"/>
      <c r="AD746" s="47"/>
    </row>
    <row r="747" spans="4:30" x14ac:dyDescent="0.25">
      <c r="D747" s="1" t="s">
        <v>652</v>
      </c>
      <c r="E747" s="1" t="s">
        <v>653</v>
      </c>
      <c r="G747" s="6">
        <v>1518</v>
      </c>
      <c r="H747" s="6">
        <v>723</v>
      </c>
      <c r="I747" s="6">
        <v>316</v>
      </c>
      <c r="J747" s="6">
        <v>0</v>
      </c>
      <c r="K747" s="6">
        <v>0</v>
      </c>
      <c r="L747" s="6">
        <v>0</v>
      </c>
      <c r="M747" s="6">
        <v>407</v>
      </c>
      <c r="N747" s="6">
        <v>77</v>
      </c>
      <c r="O747" s="6">
        <v>77</v>
      </c>
      <c r="P747" s="6">
        <v>0</v>
      </c>
      <c r="Q747" s="6">
        <v>16</v>
      </c>
      <c r="R747" s="6">
        <v>702</v>
      </c>
      <c r="S747" s="6">
        <v>672</v>
      </c>
      <c r="T747" s="6">
        <v>30</v>
      </c>
      <c r="U747" s="6">
        <v>0</v>
      </c>
      <c r="V747" s="6">
        <v>0</v>
      </c>
      <c r="W747" s="6"/>
      <c r="X747" s="6">
        <v>223</v>
      </c>
      <c r="Y747" s="6">
        <v>130.68301449999998</v>
      </c>
      <c r="AC747" s="47"/>
      <c r="AD747" s="47"/>
    </row>
    <row r="748" spans="4:30" x14ac:dyDescent="0.25">
      <c r="D748" s="1" t="s">
        <v>654</v>
      </c>
      <c r="E748" s="1" t="s">
        <v>655</v>
      </c>
      <c r="G748" s="6">
        <v>2448</v>
      </c>
      <c r="H748" s="6">
        <v>1345</v>
      </c>
      <c r="I748" s="6">
        <v>711</v>
      </c>
      <c r="J748" s="6">
        <v>0</v>
      </c>
      <c r="K748" s="6">
        <v>242</v>
      </c>
      <c r="L748" s="6">
        <v>0</v>
      </c>
      <c r="M748" s="6">
        <v>392</v>
      </c>
      <c r="N748" s="6">
        <v>284</v>
      </c>
      <c r="O748" s="6">
        <v>256</v>
      </c>
      <c r="P748" s="6">
        <v>28</v>
      </c>
      <c r="Q748" s="6">
        <v>118</v>
      </c>
      <c r="R748" s="6">
        <v>701</v>
      </c>
      <c r="S748" s="6">
        <v>638</v>
      </c>
      <c r="T748" s="6">
        <v>63</v>
      </c>
      <c r="U748" s="6">
        <v>0</v>
      </c>
      <c r="V748" s="6">
        <v>26</v>
      </c>
      <c r="W748" s="6"/>
      <c r="X748" s="6">
        <v>261</v>
      </c>
      <c r="Y748" s="6">
        <v>213.16089015</v>
      </c>
      <c r="AC748" s="47"/>
      <c r="AD748" s="47"/>
    </row>
    <row r="749" spans="4:30" x14ac:dyDescent="0.25">
      <c r="D749" s="1" t="s">
        <v>656</v>
      </c>
      <c r="E749" s="1" t="s">
        <v>657</v>
      </c>
      <c r="G749" s="6">
        <v>641</v>
      </c>
      <c r="H749" s="6">
        <v>65</v>
      </c>
      <c r="I749" s="6">
        <v>45</v>
      </c>
      <c r="J749" s="6">
        <v>0</v>
      </c>
      <c r="K749" s="6">
        <v>20</v>
      </c>
      <c r="L749" s="6">
        <v>0</v>
      </c>
      <c r="M749" s="6">
        <v>0</v>
      </c>
      <c r="N749" s="6">
        <v>55</v>
      </c>
      <c r="O749" s="6">
        <v>55</v>
      </c>
      <c r="P749" s="6">
        <v>0</v>
      </c>
      <c r="Q749" s="6">
        <v>86</v>
      </c>
      <c r="R749" s="6">
        <v>435</v>
      </c>
      <c r="S749" s="6">
        <v>420</v>
      </c>
      <c r="T749" s="6">
        <v>15</v>
      </c>
      <c r="U749" s="6">
        <v>0</v>
      </c>
      <c r="V749" s="6">
        <v>8</v>
      </c>
      <c r="W749" s="6"/>
      <c r="X749" s="6">
        <v>98</v>
      </c>
      <c r="Y749" s="6">
        <v>147.32783296999997</v>
      </c>
      <c r="AC749" s="47"/>
      <c r="AD749" s="47"/>
    </row>
    <row r="750" spans="4:30" x14ac:dyDescent="0.25">
      <c r="D750" s="1" t="s">
        <v>658</v>
      </c>
      <c r="E750" s="1" t="s">
        <v>659</v>
      </c>
      <c r="G750" s="6">
        <v>2552</v>
      </c>
      <c r="H750" s="6">
        <v>1177</v>
      </c>
      <c r="I750" s="6">
        <v>841</v>
      </c>
      <c r="J750" s="6">
        <v>14</v>
      </c>
      <c r="K750" s="6">
        <v>322</v>
      </c>
      <c r="L750" s="6">
        <v>0</v>
      </c>
      <c r="M750" s="6">
        <v>0</v>
      </c>
      <c r="N750" s="6">
        <v>71</v>
      </c>
      <c r="O750" s="6">
        <v>71</v>
      </c>
      <c r="P750" s="6">
        <v>0</v>
      </c>
      <c r="Q750" s="6">
        <v>289</v>
      </c>
      <c r="R750" s="6">
        <v>1015</v>
      </c>
      <c r="S750" s="6">
        <v>1015</v>
      </c>
      <c r="T750" s="6">
        <v>0</v>
      </c>
      <c r="U750" s="6">
        <v>0</v>
      </c>
      <c r="V750" s="6">
        <v>0</v>
      </c>
      <c r="W750" s="6"/>
      <c r="X750" s="6">
        <v>377</v>
      </c>
      <c r="Y750" s="6">
        <v>239.09751727</v>
      </c>
      <c r="AC750" s="47"/>
      <c r="AD750" s="47"/>
    </row>
    <row r="751" spans="4:30" x14ac:dyDescent="0.25">
      <c r="D751" s="1" t="s">
        <v>660</v>
      </c>
      <c r="E751" s="1" t="s">
        <v>661</v>
      </c>
      <c r="G751" s="6">
        <v>841</v>
      </c>
      <c r="H751" s="6">
        <v>58</v>
      </c>
      <c r="I751" s="6">
        <v>34</v>
      </c>
      <c r="J751" s="6">
        <v>0</v>
      </c>
      <c r="K751" s="6">
        <v>18</v>
      </c>
      <c r="L751" s="6">
        <v>6</v>
      </c>
      <c r="M751" s="6">
        <v>0</v>
      </c>
      <c r="N751" s="6">
        <v>48</v>
      </c>
      <c r="O751" s="6">
        <v>0</v>
      </c>
      <c r="P751" s="6">
        <v>48</v>
      </c>
      <c r="Q751" s="6">
        <v>50</v>
      </c>
      <c r="R751" s="6">
        <v>685</v>
      </c>
      <c r="S751" s="6">
        <v>685</v>
      </c>
      <c r="T751" s="6">
        <v>0</v>
      </c>
      <c r="U751" s="6">
        <v>0</v>
      </c>
      <c r="V751" s="6">
        <v>26</v>
      </c>
      <c r="W751" s="6"/>
      <c r="X751" s="6">
        <v>34</v>
      </c>
      <c r="Y751" s="6">
        <v>133.67624701</v>
      </c>
      <c r="AC751" s="47"/>
      <c r="AD751" s="47"/>
    </row>
    <row r="752" spans="4:30" x14ac:dyDescent="0.25">
      <c r="D752" s="1" t="s">
        <v>662</v>
      </c>
      <c r="E752" s="1" t="s">
        <v>663</v>
      </c>
      <c r="G752" s="6">
        <v>2626</v>
      </c>
      <c r="H752" s="6">
        <v>1394</v>
      </c>
      <c r="I752" s="6">
        <v>829</v>
      </c>
      <c r="J752" s="6">
        <v>0</v>
      </c>
      <c r="K752" s="6">
        <v>170</v>
      </c>
      <c r="L752" s="6">
        <v>0</v>
      </c>
      <c r="M752" s="6">
        <v>395</v>
      </c>
      <c r="N752" s="6">
        <v>25</v>
      </c>
      <c r="O752" s="6">
        <v>25</v>
      </c>
      <c r="P752" s="6">
        <v>0</v>
      </c>
      <c r="Q752" s="6">
        <v>0</v>
      </c>
      <c r="R752" s="6">
        <v>1207</v>
      </c>
      <c r="S752" s="6">
        <v>1182</v>
      </c>
      <c r="T752" s="6">
        <v>25</v>
      </c>
      <c r="U752" s="6">
        <v>0</v>
      </c>
      <c r="V752" s="6">
        <v>0</v>
      </c>
      <c r="W752" s="6"/>
      <c r="X752" s="6">
        <v>129</v>
      </c>
      <c r="Y752" s="6">
        <v>188.28263618</v>
      </c>
      <c r="AC752" s="47"/>
      <c r="AD752" s="47"/>
    </row>
    <row r="753" spans="4:30" x14ac:dyDescent="0.25">
      <c r="D753" s="1" t="s">
        <v>664</v>
      </c>
      <c r="E753" s="1" t="s">
        <v>665</v>
      </c>
      <c r="G753" s="6">
        <v>2488</v>
      </c>
      <c r="H753" s="6">
        <v>923</v>
      </c>
      <c r="I753" s="6">
        <v>659</v>
      </c>
      <c r="J753" s="6">
        <v>0</v>
      </c>
      <c r="K753" s="6">
        <v>217</v>
      </c>
      <c r="L753" s="6">
        <v>0</v>
      </c>
      <c r="M753" s="6">
        <v>47</v>
      </c>
      <c r="N753" s="6">
        <v>21</v>
      </c>
      <c r="O753" s="6">
        <v>21</v>
      </c>
      <c r="P753" s="6">
        <v>0</v>
      </c>
      <c r="Q753" s="6">
        <v>140</v>
      </c>
      <c r="R753" s="6">
        <v>1404</v>
      </c>
      <c r="S753" s="6">
        <v>1404</v>
      </c>
      <c r="T753" s="6">
        <v>0</v>
      </c>
      <c r="U753" s="6">
        <v>0</v>
      </c>
      <c r="V753" s="6">
        <v>0</v>
      </c>
      <c r="W753" s="6"/>
      <c r="X753" s="6">
        <v>0</v>
      </c>
      <c r="Y753" s="6">
        <v>276.16198129000003</v>
      </c>
      <c r="AC753" s="47"/>
      <c r="AD753" s="47"/>
    </row>
    <row r="754" spans="4:30" x14ac:dyDescent="0.25">
      <c r="D754" s="1" t="s">
        <v>666</v>
      </c>
      <c r="E754" s="1" t="s">
        <v>667</v>
      </c>
      <c r="G754" s="6">
        <v>175476</v>
      </c>
      <c r="H754" s="6">
        <v>112481</v>
      </c>
      <c r="I754" s="6">
        <v>69376</v>
      </c>
      <c r="J754" s="6">
        <v>2118</v>
      </c>
      <c r="K754" s="6">
        <v>11260</v>
      </c>
      <c r="L754" s="6">
        <v>2801</v>
      </c>
      <c r="M754" s="6">
        <v>26926</v>
      </c>
      <c r="N754" s="6">
        <v>39739</v>
      </c>
      <c r="O754" s="6">
        <v>39739</v>
      </c>
      <c r="P754" s="6">
        <v>0</v>
      </c>
      <c r="Q754" s="6">
        <v>1779</v>
      </c>
      <c r="R754" s="6">
        <v>21477</v>
      </c>
      <c r="S754" s="6">
        <v>20736</v>
      </c>
      <c r="T754" s="6">
        <v>691</v>
      </c>
      <c r="U754" s="6">
        <v>50</v>
      </c>
      <c r="V754" s="6">
        <v>0</v>
      </c>
      <c r="W754" s="6"/>
      <c r="X754" s="6">
        <v>13515</v>
      </c>
      <c r="Y754" s="6">
        <v>6180.5182044399999</v>
      </c>
      <c r="AC754" s="47"/>
      <c r="AD754" s="47"/>
    </row>
    <row r="755" spans="4:30" x14ac:dyDescent="0.25">
      <c r="D755" s="1" t="s">
        <v>668</v>
      </c>
      <c r="E755" s="1" t="s">
        <v>669</v>
      </c>
      <c r="G755" s="6">
        <v>5654</v>
      </c>
      <c r="H755" s="6">
        <v>2356</v>
      </c>
      <c r="I755" s="6">
        <v>1200</v>
      </c>
      <c r="J755" s="6">
        <v>836</v>
      </c>
      <c r="K755" s="6">
        <v>190</v>
      </c>
      <c r="L755" s="6">
        <v>0</v>
      </c>
      <c r="M755" s="6">
        <v>130</v>
      </c>
      <c r="N755" s="6">
        <v>885</v>
      </c>
      <c r="O755" s="6">
        <v>878</v>
      </c>
      <c r="P755" s="6">
        <v>7</v>
      </c>
      <c r="Q755" s="6">
        <v>917</v>
      </c>
      <c r="R755" s="6">
        <v>1496</v>
      </c>
      <c r="S755" s="6">
        <v>1445</v>
      </c>
      <c r="T755" s="6">
        <v>35</v>
      </c>
      <c r="U755" s="6">
        <v>16</v>
      </c>
      <c r="V755" s="6">
        <v>0</v>
      </c>
      <c r="W755" s="6"/>
      <c r="X755" s="6">
        <v>28</v>
      </c>
      <c r="Y755" s="6">
        <v>284.46662693000002</v>
      </c>
      <c r="AC755" s="47"/>
      <c r="AD755" s="47"/>
    </row>
    <row r="756" spans="4:30" x14ac:dyDescent="0.25">
      <c r="D756" s="1" t="s">
        <v>670</v>
      </c>
      <c r="E756" s="1" t="s">
        <v>671</v>
      </c>
      <c r="G756" s="6">
        <v>928</v>
      </c>
      <c r="H756" s="6">
        <v>288</v>
      </c>
      <c r="I756" s="6">
        <v>1</v>
      </c>
      <c r="J756" s="6">
        <v>121</v>
      </c>
      <c r="K756" s="6">
        <v>0</v>
      </c>
      <c r="L756" s="6">
        <v>0</v>
      </c>
      <c r="M756" s="6">
        <v>166</v>
      </c>
      <c r="N756" s="6">
        <v>25</v>
      </c>
      <c r="O756" s="6">
        <v>25</v>
      </c>
      <c r="P756" s="6">
        <v>0</v>
      </c>
      <c r="Q756" s="6">
        <v>34</v>
      </c>
      <c r="R756" s="6">
        <v>581</v>
      </c>
      <c r="S756" s="6">
        <v>563</v>
      </c>
      <c r="T756" s="6">
        <v>18</v>
      </c>
      <c r="U756" s="6">
        <v>0</v>
      </c>
      <c r="V756" s="6">
        <v>0</v>
      </c>
      <c r="W756" s="6"/>
      <c r="X756" s="6">
        <v>251</v>
      </c>
      <c r="Y756" s="6">
        <v>149.71819599</v>
      </c>
      <c r="AC756" s="47"/>
      <c r="AD756" s="47"/>
    </row>
    <row r="757" spans="4:30" x14ac:dyDescent="0.25">
      <c r="D757" s="1" t="s">
        <v>672</v>
      </c>
      <c r="E757" s="1" t="s">
        <v>673</v>
      </c>
      <c r="G757" s="6">
        <v>497</v>
      </c>
      <c r="H757" s="6">
        <v>71</v>
      </c>
      <c r="I757" s="6">
        <v>0</v>
      </c>
      <c r="J757" s="6">
        <v>9</v>
      </c>
      <c r="K757" s="6">
        <v>62</v>
      </c>
      <c r="L757" s="6">
        <v>0</v>
      </c>
      <c r="M757" s="6">
        <v>0</v>
      </c>
      <c r="N757" s="6">
        <v>7</v>
      </c>
      <c r="O757" s="6">
        <v>7</v>
      </c>
      <c r="P757" s="6">
        <v>0</v>
      </c>
      <c r="Q757" s="6">
        <v>52</v>
      </c>
      <c r="R757" s="6">
        <v>367</v>
      </c>
      <c r="S757" s="6">
        <v>207.7</v>
      </c>
      <c r="T757" s="6">
        <v>6.6</v>
      </c>
      <c r="U757" s="6">
        <v>152.80000000000001</v>
      </c>
      <c r="V757" s="6">
        <v>0</v>
      </c>
      <c r="W757" s="6"/>
      <c r="X757" s="6">
        <v>52</v>
      </c>
      <c r="Y757" s="6">
        <v>124.2199665</v>
      </c>
      <c r="AC757" s="47"/>
      <c r="AD757" s="47"/>
    </row>
    <row r="758" spans="4:30" x14ac:dyDescent="0.25">
      <c r="D758" s="1" t="s">
        <v>674</v>
      </c>
      <c r="E758" s="1" t="s">
        <v>675</v>
      </c>
      <c r="G758" s="6">
        <v>896</v>
      </c>
      <c r="H758" s="6">
        <v>666</v>
      </c>
      <c r="I758" s="6">
        <v>0</v>
      </c>
      <c r="J758" s="6">
        <v>0</v>
      </c>
      <c r="K758" s="6">
        <v>105</v>
      </c>
      <c r="L758" s="6">
        <v>0</v>
      </c>
      <c r="M758" s="6">
        <v>561</v>
      </c>
      <c r="N758" s="6">
        <v>0</v>
      </c>
      <c r="O758" s="6">
        <v>0</v>
      </c>
      <c r="P758" s="6">
        <v>0</v>
      </c>
      <c r="Q758" s="6">
        <v>11</v>
      </c>
      <c r="R758" s="6">
        <v>219</v>
      </c>
      <c r="S758" s="6">
        <v>205</v>
      </c>
      <c r="T758" s="6">
        <v>0</v>
      </c>
      <c r="U758" s="6">
        <v>14</v>
      </c>
      <c r="V758" s="6">
        <v>0</v>
      </c>
      <c r="W758" s="6"/>
      <c r="X758" s="6">
        <v>176</v>
      </c>
      <c r="Y758" s="6">
        <v>77.236956669999998</v>
      </c>
      <c r="AC758" s="47"/>
      <c r="AD758" s="47"/>
    </row>
    <row r="759" spans="4:30" x14ac:dyDescent="0.25">
      <c r="D759" s="1" t="s">
        <v>676</v>
      </c>
      <c r="E759" s="1" t="s">
        <v>677</v>
      </c>
      <c r="G759" s="6">
        <v>8379</v>
      </c>
      <c r="H759" s="6">
        <v>3873</v>
      </c>
      <c r="I759" s="6">
        <v>1805</v>
      </c>
      <c r="J759" s="6">
        <v>0</v>
      </c>
      <c r="K759" s="6">
        <v>701</v>
      </c>
      <c r="L759" s="6">
        <v>0</v>
      </c>
      <c r="M759" s="6">
        <v>1367</v>
      </c>
      <c r="N759" s="6">
        <v>1759</v>
      </c>
      <c r="O759" s="6">
        <v>453</v>
      </c>
      <c r="P759" s="6">
        <v>1306</v>
      </c>
      <c r="Q759" s="6">
        <v>372</v>
      </c>
      <c r="R759" s="6">
        <v>2375</v>
      </c>
      <c r="S759" s="6">
        <v>2150</v>
      </c>
      <c r="T759" s="6">
        <v>50</v>
      </c>
      <c r="U759" s="6">
        <v>175</v>
      </c>
      <c r="V759" s="6">
        <v>58</v>
      </c>
      <c r="W759" s="6"/>
      <c r="X759" s="6">
        <v>718</v>
      </c>
      <c r="Y759" s="6">
        <v>512.25170603000004</v>
      </c>
      <c r="AC759" s="47"/>
      <c r="AD759" s="47"/>
    </row>
    <row r="760" spans="4:30" x14ac:dyDescent="0.25">
      <c r="D760" s="1" t="s">
        <v>678</v>
      </c>
      <c r="E760" s="1" t="s">
        <v>679</v>
      </c>
      <c r="G760" s="6">
        <v>883</v>
      </c>
      <c r="H760" s="6">
        <v>281</v>
      </c>
      <c r="I760" s="6">
        <v>0</v>
      </c>
      <c r="J760" s="6">
        <v>0</v>
      </c>
      <c r="K760" s="6">
        <v>11</v>
      </c>
      <c r="L760" s="6">
        <v>0</v>
      </c>
      <c r="M760" s="6">
        <v>270</v>
      </c>
      <c r="N760" s="6">
        <v>11</v>
      </c>
      <c r="O760" s="6">
        <v>11</v>
      </c>
      <c r="P760" s="6">
        <v>0</v>
      </c>
      <c r="Q760" s="6">
        <v>209</v>
      </c>
      <c r="R760" s="6">
        <v>382</v>
      </c>
      <c r="S760" s="6">
        <v>351</v>
      </c>
      <c r="T760" s="6">
        <v>14</v>
      </c>
      <c r="U760" s="6">
        <v>17</v>
      </c>
      <c r="V760" s="6">
        <v>0</v>
      </c>
      <c r="W760" s="6"/>
      <c r="X760" s="6">
        <v>101</v>
      </c>
      <c r="Y760" s="6">
        <v>135.98010599</v>
      </c>
      <c r="AC760" s="47"/>
      <c r="AD760" s="47"/>
    </row>
    <row r="761" spans="4:30" x14ac:dyDescent="0.25">
      <c r="D761" s="1" t="s">
        <v>680</v>
      </c>
      <c r="E761" s="1" t="s">
        <v>681</v>
      </c>
      <c r="G761" s="6">
        <v>1145</v>
      </c>
      <c r="H761" s="6">
        <v>672</v>
      </c>
      <c r="I761" s="6">
        <v>345</v>
      </c>
      <c r="J761" s="6">
        <v>117</v>
      </c>
      <c r="K761" s="6">
        <v>38</v>
      </c>
      <c r="L761" s="6">
        <v>118</v>
      </c>
      <c r="M761" s="6">
        <v>54</v>
      </c>
      <c r="N761" s="6">
        <v>0</v>
      </c>
      <c r="O761" s="6">
        <v>0</v>
      </c>
      <c r="P761" s="6">
        <v>0</v>
      </c>
      <c r="Q761" s="6">
        <v>21</v>
      </c>
      <c r="R761" s="6">
        <v>452</v>
      </c>
      <c r="S761" s="6">
        <v>424</v>
      </c>
      <c r="T761" s="6">
        <v>28</v>
      </c>
      <c r="U761" s="6">
        <v>0</v>
      </c>
      <c r="V761" s="6">
        <v>0</v>
      </c>
      <c r="W761" s="6"/>
      <c r="X761" s="6">
        <v>291</v>
      </c>
      <c r="Y761" s="6">
        <v>165.90172279999999</v>
      </c>
      <c r="AC761" s="47"/>
      <c r="AD761" s="47"/>
    </row>
    <row r="762" spans="4:30" x14ac:dyDescent="0.25">
      <c r="D762" s="1" t="s">
        <v>682</v>
      </c>
      <c r="E762" s="1" t="s">
        <v>683</v>
      </c>
      <c r="G762" s="6">
        <v>1429</v>
      </c>
      <c r="H762" s="6">
        <v>399</v>
      </c>
      <c r="I762" s="6">
        <v>199</v>
      </c>
      <c r="J762" s="6">
        <v>25</v>
      </c>
      <c r="K762" s="6">
        <v>55</v>
      </c>
      <c r="L762" s="6">
        <v>0</v>
      </c>
      <c r="M762" s="6">
        <v>120</v>
      </c>
      <c r="N762" s="6">
        <v>12</v>
      </c>
      <c r="O762" s="6">
        <v>12</v>
      </c>
      <c r="P762" s="6">
        <v>0</v>
      </c>
      <c r="Q762" s="6">
        <v>304</v>
      </c>
      <c r="R762" s="6">
        <v>714</v>
      </c>
      <c r="S762" s="6">
        <v>677</v>
      </c>
      <c r="T762" s="6">
        <v>15</v>
      </c>
      <c r="U762" s="6">
        <v>22</v>
      </c>
      <c r="V762" s="6">
        <v>0</v>
      </c>
      <c r="W762" s="6"/>
      <c r="X762" s="6">
        <v>245</v>
      </c>
      <c r="Y762" s="6">
        <v>138.98507724000001</v>
      </c>
      <c r="AC762" s="47"/>
      <c r="AD762" s="47"/>
    </row>
    <row r="763" spans="4:30" x14ac:dyDescent="0.25">
      <c r="D763" s="1" t="s">
        <v>684</v>
      </c>
      <c r="E763" s="1" t="s">
        <v>685</v>
      </c>
      <c r="G763" s="6">
        <v>14973</v>
      </c>
      <c r="H763" s="6">
        <v>9191</v>
      </c>
      <c r="I763" s="6">
        <v>4902</v>
      </c>
      <c r="J763" s="6">
        <v>566</v>
      </c>
      <c r="K763" s="6">
        <v>3066</v>
      </c>
      <c r="L763" s="6">
        <v>10</v>
      </c>
      <c r="M763" s="6">
        <v>647</v>
      </c>
      <c r="N763" s="6">
        <v>870</v>
      </c>
      <c r="O763" s="6">
        <v>859</v>
      </c>
      <c r="P763" s="6">
        <v>11</v>
      </c>
      <c r="Q763" s="6">
        <v>260</v>
      </c>
      <c r="R763" s="6">
        <v>4652</v>
      </c>
      <c r="S763" s="6">
        <v>4581</v>
      </c>
      <c r="T763" s="6">
        <v>71</v>
      </c>
      <c r="U763" s="6">
        <v>0</v>
      </c>
      <c r="V763" s="6">
        <v>0</v>
      </c>
      <c r="W763" s="6"/>
      <c r="X763" s="6">
        <v>3776</v>
      </c>
      <c r="Y763" s="6">
        <v>845.76290161999998</v>
      </c>
      <c r="AC763" s="47"/>
      <c r="AD763" s="47"/>
    </row>
    <row r="764" spans="4:30" x14ac:dyDescent="0.25">
      <c r="D764" s="1" t="s">
        <v>686</v>
      </c>
      <c r="E764" s="1" t="s">
        <v>687</v>
      </c>
      <c r="G764" s="6">
        <v>343</v>
      </c>
      <c r="H764" s="6">
        <v>161</v>
      </c>
      <c r="I764" s="6">
        <v>0</v>
      </c>
      <c r="J764" s="6">
        <v>0</v>
      </c>
      <c r="K764" s="6">
        <v>0</v>
      </c>
      <c r="L764" s="6">
        <v>0</v>
      </c>
      <c r="M764" s="6">
        <v>161</v>
      </c>
      <c r="N764" s="6">
        <v>0</v>
      </c>
      <c r="O764" s="6">
        <v>0</v>
      </c>
      <c r="P764" s="6">
        <v>0</v>
      </c>
      <c r="Q764" s="6">
        <v>47</v>
      </c>
      <c r="R764" s="6">
        <v>135</v>
      </c>
      <c r="S764" s="6">
        <v>135</v>
      </c>
      <c r="T764" s="6">
        <v>0</v>
      </c>
      <c r="U764" s="6">
        <v>0</v>
      </c>
      <c r="V764" s="6">
        <v>0</v>
      </c>
      <c r="W764" s="6"/>
      <c r="X764" s="6">
        <v>51</v>
      </c>
      <c r="Y764" s="6">
        <v>37.178248229999994</v>
      </c>
      <c r="AC764" s="47"/>
      <c r="AD764" s="47"/>
    </row>
    <row r="765" spans="4:30" x14ac:dyDescent="0.25">
      <c r="D765" s="1" t="s">
        <v>688</v>
      </c>
      <c r="E765" s="1" t="s">
        <v>689</v>
      </c>
      <c r="G765" s="6">
        <v>1623</v>
      </c>
      <c r="H765" s="6">
        <v>204</v>
      </c>
      <c r="I765" s="6">
        <v>25</v>
      </c>
      <c r="J765" s="6">
        <v>33.4</v>
      </c>
      <c r="K765" s="6">
        <v>111.6</v>
      </c>
      <c r="L765" s="6">
        <v>0</v>
      </c>
      <c r="M765" s="6">
        <v>34</v>
      </c>
      <c r="N765" s="6">
        <v>18</v>
      </c>
      <c r="O765" s="6">
        <v>0</v>
      </c>
      <c r="P765" s="6">
        <v>18</v>
      </c>
      <c r="Q765" s="6">
        <v>26</v>
      </c>
      <c r="R765" s="6">
        <v>1375</v>
      </c>
      <c r="S765" s="6">
        <v>1025.2</v>
      </c>
      <c r="T765" s="6">
        <v>31.2</v>
      </c>
      <c r="U765" s="6">
        <v>318.60000000000002</v>
      </c>
      <c r="V765" s="6">
        <v>0</v>
      </c>
      <c r="W765" s="6"/>
      <c r="X765" s="6">
        <v>143</v>
      </c>
      <c r="Y765" s="6">
        <v>267.53531731000004</v>
      </c>
      <c r="AC765" s="47"/>
      <c r="AD765" s="47"/>
    </row>
    <row r="766" spans="4:30" x14ac:dyDescent="0.25">
      <c r="D766" s="1" t="s">
        <v>690</v>
      </c>
      <c r="E766" s="1" t="s">
        <v>691</v>
      </c>
      <c r="G766" s="6">
        <v>1710</v>
      </c>
      <c r="H766" s="6">
        <v>738</v>
      </c>
      <c r="I766" s="6">
        <v>215</v>
      </c>
      <c r="J766" s="6">
        <v>0</v>
      </c>
      <c r="K766" s="6">
        <v>474</v>
      </c>
      <c r="L766" s="6">
        <v>0</v>
      </c>
      <c r="M766" s="6">
        <v>49</v>
      </c>
      <c r="N766" s="6">
        <v>58</v>
      </c>
      <c r="O766" s="6">
        <v>58</v>
      </c>
      <c r="P766" s="6">
        <v>0</v>
      </c>
      <c r="Q766" s="6">
        <v>79</v>
      </c>
      <c r="R766" s="6">
        <v>835</v>
      </c>
      <c r="S766" s="6">
        <v>835</v>
      </c>
      <c r="T766" s="6">
        <v>0</v>
      </c>
      <c r="U766" s="6">
        <v>0</v>
      </c>
      <c r="V766" s="6">
        <v>0</v>
      </c>
      <c r="W766" s="6"/>
      <c r="X766" s="6">
        <v>345</v>
      </c>
      <c r="Y766" s="6">
        <v>215.48907582000001</v>
      </c>
      <c r="AC766" s="47"/>
      <c r="AD766" s="47"/>
    </row>
    <row r="767" spans="4:30" x14ac:dyDescent="0.25">
      <c r="D767" s="1" t="s">
        <v>692</v>
      </c>
      <c r="E767" s="1" t="s">
        <v>693</v>
      </c>
      <c r="G767" s="6">
        <v>1447</v>
      </c>
      <c r="H767" s="6">
        <v>439</v>
      </c>
      <c r="I767" s="6">
        <v>88</v>
      </c>
      <c r="J767" s="6">
        <v>2</v>
      </c>
      <c r="K767" s="6">
        <v>32</v>
      </c>
      <c r="L767" s="6">
        <v>0</v>
      </c>
      <c r="M767" s="6">
        <v>317</v>
      </c>
      <c r="N767" s="6">
        <v>14</v>
      </c>
      <c r="O767" s="6">
        <v>14</v>
      </c>
      <c r="P767" s="6">
        <v>0</v>
      </c>
      <c r="Q767" s="6">
        <v>41</v>
      </c>
      <c r="R767" s="6">
        <v>953</v>
      </c>
      <c r="S767" s="6">
        <v>922</v>
      </c>
      <c r="T767" s="6">
        <v>31</v>
      </c>
      <c r="U767" s="6">
        <v>0</v>
      </c>
      <c r="V767" s="6">
        <v>0</v>
      </c>
      <c r="W767" s="6"/>
      <c r="X767" s="6">
        <v>0</v>
      </c>
      <c r="Y767" s="6">
        <v>333.45978531000003</v>
      </c>
      <c r="AC767" s="47"/>
      <c r="AD767" s="47"/>
    </row>
    <row r="768" spans="4:30" x14ac:dyDescent="0.25">
      <c r="D768" s="1" t="s">
        <v>694</v>
      </c>
      <c r="E768" s="1" t="s">
        <v>695</v>
      </c>
      <c r="G768" s="6">
        <v>6547</v>
      </c>
      <c r="H768" s="6">
        <v>2920</v>
      </c>
      <c r="I768" s="6">
        <v>0</v>
      </c>
      <c r="J768" s="6">
        <v>2052</v>
      </c>
      <c r="K768" s="6">
        <v>60</v>
      </c>
      <c r="L768" s="6">
        <v>0</v>
      </c>
      <c r="M768" s="6">
        <v>808</v>
      </c>
      <c r="N768" s="6">
        <v>874</v>
      </c>
      <c r="O768" s="6">
        <v>310</v>
      </c>
      <c r="P768" s="6">
        <v>564</v>
      </c>
      <c r="Q768" s="6">
        <v>398</v>
      </c>
      <c r="R768" s="6">
        <v>2355</v>
      </c>
      <c r="S768" s="6">
        <v>2171</v>
      </c>
      <c r="T768" s="6">
        <v>184</v>
      </c>
      <c r="U768" s="6">
        <v>0</v>
      </c>
      <c r="V768" s="6">
        <v>0</v>
      </c>
      <c r="W768" s="6"/>
      <c r="X768" s="6">
        <v>305</v>
      </c>
      <c r="Y768" s="6">
        <v>708.7683781400001</v>
      </c>
      <c r="AC768" s="47"/>
      <c r="AD768" s="47"/>
    </row>
    <row r="769" spans="2:30" x14ac:dyDescent="0.25">
      <c r="D769" s="1" t="s">
        <v>696</v>
      </c>
      <c r="E769" s="1" t="s">
        <v>697</v>
      </c>
      <c r="G769" s="6">
        <v>658</v>
      </c>
      <c r="H769" s="6">
        <v>125</v>
      </c>
      <c r="I769" s="6">
        <v>0</v>
      </c>
      <c r="J769" s="6">
        <v>0</v>
      </c>
      <c r="K769" s="6">
        <v>71</v>
      </c>
      <c r="L769" s="6">
        <v>0</v>
      </c>
      <c r="M769" s="6">
        <v>54</v>
      </c>
      <c r="N769" s="6">
        <v>58</v>
      </c>
      <c r="O769" s="6">
        <v>58</v>
      </c>
      <c r="P769" s="6">
        <v>0</v>
      </c>
      <c r="Q769" s="6">
        <v>44</v>
      </c>
      <c r="R769" s="6">
        <v>431</v>
      </c>
      <c r="S769" s="6">
        <v>431</v>
      </c>
      <c r="T769" s="6">
        <v>0</v>
      </c>
      <c r="U769" s="6">
        <v>0</v>
      </c>
      <c r="V769" s="6">
        <v>0</v>
      </c>
      <c r="W769" s="6"/>
      <c r="X769" s="6">
        <v>41</v>
      </c>
      <c r="Y769" s="6">
        <v>84.716081009999996</v>
      </c>
      <c r="AC769" s="47"/>
      <c r="AD769" s="47"/>
    </row>
    <row r="770" spans="2:30" x14ac:dyDescent="0.25">
      <c r="D770" s="1" t="s">
        <v>698</v>
      </c>
      <c r="E770" s="1" t="s">
        <v>699</v>
      </c>
      <c r="G770" s="6">
        <v>320</v>
      </c>
      <c r="H770" s="6">
        <v>52</v>
      </c>
      <c r="I770" s="6">
        <v>48</v>
      </c>
      <c r="J770" s="6">
        <v>0</v>
      </c>
      <c r="K770" s="6">
        <v>0</v>
      </c>
      <c r="L770" s="6">
        <v>0</v>
      </c>
      <c r="M770" s="6">
        <v>4</v>
      </c>
      <c r="N770" s="6">
        <v>0</v>
      </c>
      <c r="O770" s="6">
        <v>0</v>
      </c>
      <c r="P770" s="6">
        <v>0</v>
      </c>
      <c r="Q770" s="6">
        <v>49</v>
      </c>
      <c r="R770" s="6">
        <v>219</v>
      </c>
      <c r="S770" s="6">
        <v>206</v>
      </c>
      <c r="T770" s="6">
        <v>13</v>
      </c>
      <c r="U770" s="6">
        <v>0</v>
      </c>
      <c r="V770" s="6">
        <v>0</v>
      </c>
      <c r="W770" s="6"/>
      <c r="X770" s="6">
        <v>3</v>
      </c>
      <c r="Y770" s="6">
        <v>137.42322586</v>
      </c>
      <c r="AC770" s="47"/>
      <c r="AD770" s="47"/>
    </row>
    <row r="771" spans="2:30" x14ac:dyDescent="0.25">
      <c r="D771" s="1" t="s">
        <v>700</v>
      </c>
      <c r="E771" s="1" t="s">
        <v>701</v>
      </c>
      <c r="G771" s="6">
        <v>1367</v>
      </c>
      <c r="H771" s="6">
        <v>421</v>
      </c>
      <c r="I771" s="6">
        <v>24</v>
      </c>
      <c r="J771" s="6">
        <v>0</v>
      </c>
      <c r="K771" s="6">
        <v>208</v>
      </c>
      <c r="L771" s="6">
        <v>0</v>
      </c>
      <c r="M771" s="6">
        <v>189</v>
      </c>
      <c r="N771" s="6">
        <v>236</v>
      </c>
      <c r="O771" s="6">
        <v>25</v>
      </c>
      <c r="P771" s="6">
        <v>211</v>
      </c>
      <c r="Q771" s="6">
        <v>19</v>
      </c>
      <c r="R771" s="6">
        <v>691</v>
      </c>
      <c r="S771" s="6">
        <v>665</v>
      </c>
      <c r="T771" s="6">
        <v>26</v>
      </c>
      <c r="U771" s="6">
        <v>0</v>
      </c>
      <c r="V771" s="6">
        <v>0</v>
      </c>
      <c r="W771" s="6"/>
      <c r="X771" s="6">
        <v>116</v>
      </c>
      <c r="Y771" s="6">
        <v>212.37709614000002</v>
      </c>
      <c r="AC771" s="47"/>
      <c r="AD771" s="47"/>
    </row>
    <row r="772" spans="2:30" x14ac:dyDescent="0.25">
      <c r="D772" s="1" t="s">
        <v>702</v>
      </c>
      <c r="E772" s="1" t="s">
        <v>703</v>
      </c>
      <c r="G772" s="6">
        <v>794</v>
      </c>
      <c r="H772" s="6">
        <v>39</v>
      </c>
      <c r="I772" s="6">
        <v>0</v>
      </c>
      <c r="J772" s="6">
        <v>0</v>
      </c>
      <c r="K772" s="6">
        <v>39</v>
      </c>
      <c r="L772" s="6">
        <v>0</v>
      </c>
      <c r="M772" s="6">
        <v>0</v>
      </c>
      <c r="N772" s="6">
        <v>78</v>
      </c>
      <c r="O772" s="6">
        <v>78</v>
      </c>
      <c r="P772" s="6">
        <v>0</v>
      </c>
      <c r="Q772" s="6">
        <v>170</v>
      </c>
      <c r="R772" s="6">
        <v>507</v>
      </c>
      <c r="S772" s="6">
        <v>490</v>
      </c>
      <c r="T772" s="6">
        <v>17</v>
      </c>
      <c r="U772" s="6">
        <v>0</v>
      </c>
      <c r="V772" s="6">
        <v>0</v>
      </c>
      <c r="W772" s="6"/>
      <c r="X772" s="6">
        <v>47</v>
      </c>
      <c r="Y772" s="6">
        <v>180.66249411999999</v>
      </c>
      <c r="AC772" s="47"/>
      <c r="AD772" s="47"/>
    </row>
    <row r="773" spans="2:30" x14ac:dyDescent="0.25">
      <c r="D773" s="1" t="s">
        <v>704</v>
      </c>
      <c r="E773" s="1" t="s">
        <v>705</v>
      </c>
      <c r="G773" s="6">
        <v>4103</v>
      </c>
      <c r="H773" s="6">
        <v>888</v>
      </c>
      <c r="I773" s="6">
        <v>409.4</v>
      </c>
      <c r="J773" s="6">
        <v>90.9</v>
      </c>
      <c r="K773" s="6">
        <v>195.8</v>
      </c>
      <c r="L773" s="6">
        <v>0</v>
      </c>
      <c r="M773" s="6">
        <v>191.8</v>
      </c>
      <c r="N773" s="6">
        <v>776</v>
      </c>
      <c r="O773" s="6">
        <v>446</v>
      </c>
      <c r="P773" s="6">
        <v>330</v>
      </c>
      <c r="Q773" s="6">
        <v>285</v>
      </c>
      <c r="R773" s="6">
        <v>2154</v>
      </c>
      <c r="S773" s="6">
        <v>2107.5</v>
      </c>
      <c r="T773" s="6">
        <v>63.5</v>
      </c>
      <c r="U773" s="6">
        <v>-17</v>
      </c>
      <c r="V773" s="6">
        <v>69</v>
      </c>
      <c r="W773" s="6"/>
      <c r="X773" s="6">
        <v>457</v>
      </c>
      <c r="Y773" s="6">
        <v>444.11579705000003</v>
      </c>
      <c r="AC773" s="47"/>
      <c r="AD773" s="47"/>
    </row>
    <row r="774" spans="2:30" x14ac:dyDescent="0.25">
      <c r="D774" s="1" t="s">
        <v>706</v>
      </c>
      <c r="E774" s="1" t="s">
        <v>707</v>
      </c>
      <c r="G774" s="6">
        <v>2214</v>
      </c>
      <c r="H774" s="6">
        <v>493</v>
      </c>
      <c r="I774" s="6">
        <v>180</v>
      </c>
      <c r="J774" s="6">
        <v>0</v>
      </c>
      <c r="K774" s="6">
        <v>313</v>
      </c>
      <c r="L774" s="6">
        <v>0</v>
      </c>
      <c r="M774" s="6">
        <v>0</v>
      </c>
      <c r="N774" s="6">
        <v>565</v>
      </c>
      <c r="O774" s="6">
        <v>359</v>
      </c>
      <c r="P774" s="6">
        <v>206</v>
      </c>
      <c r="Q774" s="6">
        <v>502</v>
      </c>
      <c r="R774" s="6">
        <v>654</v>
      </c>
      <c r="S774" s="6">
        <v>654</v>
      </c>
      <c r="T774" s="6">
        <v>0</v>
      </c>
      <c r="U774" s="6">
        <v>0</v>
      </c>
      <c r="V774" s="6">
        <v>0</v>
      </c>
      <c r="W774" s="6"/>
      <c r="X774" s="6">
        <v>408</v>
      </c>
      <c r="Y774" s="6">
        <v>278.41330521999998</v>
      </c>
      <c r="AC774" s="47"/>
      <c r="AD774" s="47"/>
    </row>
    <row r="775" spans="2:30" x14ac:dyDescent="0.25">
      <c r="D775" s="1" t="s">
        <v>708</v>
      </c>
      <c r="E775" s="1" t="s">
        <v>709</v>
      </c>
      <c r="G775" s="6">
        <v>1928</v>
      </c>
      <c r="H775" s="6">
        <v>956</v>
      </c>
      <c r="I775" s="6">
        <v>566</v>
      </c>
      <c r="J775" s="6">
        <v>28</v>
      </c>
      <c r="K775" s="6">
        <v>32</v>
      </c>
      <c r="L775" s="6">
        <v>0</v>
      </c>
      <c r="M775" s="6">
        <v>330</v>
      </c>
      <c r="N775" s="6">
        <v>0</v>
      </c>
      <c r="O775" s="6">
        <v>0</v>
      </c>
      <c r="P775" s="6">
        <v>0</v>
      </c>
      <c r="Q775" s="6">
        <v>85</v>
      </c>
      <c r="R775" s="6">
        <v>887</v>
      </c>
      <c r="S775" s="6">
        <v>861</v>
      </c>
      <c r="T775" s="6">
        <v>26</v>
      </c>
      <c r="U775" s="6">
        <v>0</v>
      </c>
      <c r="V775" s="6">
        <v>0</v>
      </c>
      <c r="W775" s="6"/>
      <c r="X775" s="6">
        <v>96</v>
      </c>
      <c r="Y775" s="6">
        <v>263.58627627000004</v>
      </c>
      <c r="AC775" s="47"/>
      <c r="AD775" s="47"/>
    </row>
    <row r="776" spans="2:30" x14ac:dyDescent="0.25">
      <c r="D776" s="1" t="s">
        <v>710</v>
      </c>
      <c r="E776" s="1" t="s">
        <v>711</v>
      </c>
      <c r="G776" s="6">
        <v>8933</v>
      </c>
      <c r="H776" s="6">
        <v>4851</v>
      </c>
      <c r="I776" s="6">
        <v>4040</v>
      </c>
      <c r="J776" s="6">
        <v>593</v>
      </c>
      <c r="K776" s="6">
        <v>172</v>
      </c>
      <c r="L776" s="6">
        <v>46</v>
      </c>
      <c r="M776" s="6">
        <v>0</v>
      </c>
      <c r="N776" s="6">
        <v>103</v>
      </c>
      <c r="O776" s="6">
        <v>53</v>
      </c>
      <c r="P776" s="6">
        <v>50</v>
      </c>
      <c r="Q776" s="6">
        <v>269</v>
      </c>
      <c r="R776" s="6">
        <v>3710</v>
      </c>
      <c r="S776" s="6">
        <v>3656</v>
      </c>
      <c r="T776" s="6">
        <v>45</v>
      </c>
      <c r="U776" s="6">
        <v>9</v>
      </c>
      <c r="V776" s="6">
        <v>0</v>
      </c>
      <c r="W776" s="6"/>
      <c r="X776" s="6">
        <v>1464</v>
      </c>
      <c r="Y776" s="6">
        <v>551.71451939000008</v>
      </c>
      <c r="AC776" s="47"/>
      <c r="AD776" s="47"/>
    </row>
    <row r="777" spans="2:30" x14ac:dyDescent="0.25">
      <c r="D777" s="1" t="s">
        <v>712</v>
      </c>
      <c r="E777" s="1" t="s">
        <v>713</v>
      </c>
      <c r="G777" s="6">
        <v>2333</v>
      </c>
      <c r="H777" s="6">
        <v>450</v>
      </c>
      <c r="I777" s="6">
        <v>286</v>
      </c>
      <c r="J777" s="6">
        <v>51</v>
      </c>
      <c r="K777" s="6">
        <v>14</v>
      </c>
      <c r="L777" s="6">
        <v>0</v>
      </c>
      <c r="M777" s="6">
        <v>99</v>
      </c>
      <c r="N777" s="6">
        <v>320</v>
      </c>
      <c r="O777" s="6">
        <v>285</v>
      </c>
      <c r="P777" s="6">
        <v>35</v>
      </c>
      <c r="Q777" s="6">
        <v>285</v>
      </c>
      <c r="R777" s="6">
        <v>1278</v>
      </c>
      <c r="S777" s="6">
        <v>1258</v>
      </c>
      <c r="T777" s="6">
        <v>20</v>
      </c>
      <c r="U777" s="6">
        <v>0</v>
      </c>
      <c r="V777" s="6">
        <v>0</v>
      </c>
      <c r="W777" s="6"/>
      <c r="X777" s="6">
        <v>606</v>
      </c>
      <c r="Y777" s="6">
        <v>290.62454539999999</v>
      </c>
      <c r="AC777" s="47"/>
      <c r="AD777" s="47"/>
    </row>
    <row r="778" spans="2:30" x14ac:dyDescent="0.25">
      <c r="D778" s="1" t="s">
        <v>714</v>
      </c>
      <c r="E778" s="1" t="s">
        <v>715</v>
      </c>
      <c r="G778" s="6">
        <v>2860</v>
      </c>
      <c r="H778" s="6">
        <v>337</v>
      </c>
      <c r="I778" s="6">
        <v>160</v>
      </c>
      <c r="J778" s="6">
        <v>16</v>
      </c>
      <c r="K778" s="6">
        <v>121</v>
      </c>
      <c r="L778" s="6">
        <v>6</v>
      </c>
      <c r="M778" s="6">
        <v>34</v>
      </c>
      <c r="N778" s="6">
        <v>248</v>
      </c>
      <c r="O778" s="6">
        <v>248</v>
      </c>
      <c r="P778" s="6">
        <v>0</v>
      </c>
      <c r="Q778" s="6">
        <v>580</v>
      </c>
      <c r="R778" s="6">
        <v>1695</v>
      </c>
      <c r="S778" s="6">
        <v>1646</v>
      </c>
      <c r="T778" s="6">
        <v>49</v>
      </c>
      <c r="U778" s="6">
        <v>0</v>
      </c>
      <c r="V778" s="6">
        <v>0</v>
      </c>
      <c r="W778" s="6"/>
      <c r="X778" s="6">
        <v>80</v>
      </c>
      <c r="Y778" s="6">
        <v>438.61893580999998</v>
      </c>
      <c r="AC778" s="47"/>
      <c r="AD778" s="47"/>
    </row>
    <row r="779" spans="2:30" x14ac:dyDescent="0.25">
      <c r="D779" s="1" t="s">
        <v>716</v>
      </c>
      <c r="E779" s="1" t="s">
        <v>717</v>
      </c>
      <c r="G779" s="6">
        <v>851</v>
      </c>
      <c r="H779" s="6">
        <v>84</v>
      </c>
      <c r="I779" s="6">
        <v>0</v>
      </c>
      <c r="J779" s="6">
        <v>0</v>
      </c>
      <c r="K779" s="6">
        <v>84</v>
      </c>
      <c r="L779" s="6">
        <v>0</v>
      </c>
      <c r="M779" s="6">
        <v>0</v>
      </c>
      <c r="N779" s="6">
        <v>140</v>
      </c>
      <c r="O779" s="6">
        <v>140</v>
      </c>
      <c r="P779" s="6">
        <v>0</v>
      </c>
      <c r="Q779" s="6">
        <v>0</v>
      </c>
      <c r="R779" s="6">
        <v>627</v>
      </c>
      <c r="S779" s="6">
        <v>587</v>
      </c>
      <c r="T779" s="6">
        <v>22</v>
      </c>
      <c r="U779" s="6">
        <v>18</v>
      </c>
      <c r="V779" s="6">
        <v>0</v>
      </c>
      <c r="W779" s="6"/>
      <c r="X779" s="6">
        <v>169</v>
      </c>
      <c r="Y779" s="6">
        <v>207.37714260999999</v>
      </c>
      <c r="AC779" s="47"/>
      <c r="AD779" s="47"/>
    </row>
    <row r="780" spans="2:30" x14ac:dyDescent="0.25">
      <c r="C780" s="10" t="s">
        <v>809</v>
      </c>
      <c r="D780" s="10"/>
      <c r="E780" s="10"/>
      <c r="F780" s="10"/>
      <c r="G780" s="12">
        <v>480624</v>
      </c>
      <c r="H780" s="12">
        <v>251401</v>
      </c>
      <c r="I780" s="12">
        <v>136088</v>
      </c>
      <c r="J780" s="12">
        <v>11547.099999999999</v>
      </c>
      <c r="K780" s="12">
        <v>33573.599999999999</v>
      </c>
      <c r="L780" s="12">
        <v>4225.1000000000004</v>
      </c>
      <c r="M780" s="12">
        <v>65967.100000000006</v>
      </c>
      <c r="N780" s="12">
        <v>105345</v>
      </c>
      <c r="O780" s="12">
        <v>94195.199999999997</v>
      </c>
      <c r="P780" s="12">
        <v>11149.8</v>
      </c>
      <c r="Q780" s="12">
        <v>20659</v>
      </c>
      <c r="R780" s="12">
        <v>103219</v>
      </c>
      <c r="S780" s="12">
        <v>97412.599999999991</v>
      </c>
      <c r="T780" s="12">
        <v>4953.5000000000009</v>
      </c>
      <c r="U780" s="12">
        <v>853</v>
      </c>
      <c r="V780" s="12">
        <v>193</v>
      </c>
      <c r="W780" s="12"/>
      <c r="X780" s="12">
        <v>41918</v>
      </c>
      <c r="Y780" s="12">
        <v>25941.422515579998</v>
      </c>
      <c r="AC780" s="47"/>
      <c r="AD780" s="47"/>
    </row>
    <row r="781" spans="2:30" x14ac:dyDescent="0.25">
      <c r="C781" s="1" t="s">
        <v>810</v>
      </c>
      <c r="D781" s="1" t="s">
        <v>718</v>
      </c>
      <c r="E781" s="1" t="s">
        <v>719</v>
      </c>
      <c r="G781" s="6">
        <v>2416</v>
      </c>
      <c r="H781" s="6">
        <v>783</v>
      </c>
      <c r="I781" s="209" t="s">
        <v>1027</v>
      </c>
      <c r="J781" s="209" t="s">
        <v>1027</v>
      </c>
      <c r="K781" s="209" t="s">
        <v>1027</v>
      </c>
      <c r="L781" s="209" t="s">
        <v>1027</v>
      </c>
      <c r="M781" s="209" t="s">
        <v>1027</v>
      </c>
      <c r="N781" s="6">
        <v>824</v>
      </c>
      <c r="O781" s="209" t="s">
        <v>1027</v>
      </c>
      <c r="P781" s="209" t="s">
        <v>1027</v>
      </c>
      <c r="Q781" s="6">
        <v>0</v>
      </c>
      <c r="R781" s="6">
        <v>809</v>
      </c>
      <c r="S781" s="209" t="s">
        <v>1027</v>
      </c>
      <c r="T781" s="209" t="s">
        <v>1027</v>
      </c>
      <c r="U781" s="209" t="s">
        <v>1027</v>
      </c>
      <c r="V781" s="6"/>
      <c r="W781" s="6"/>
      <c r="X781" s="6">
        <v>403</v>
      </c>
      <c r="Y781" s="6">
        <v>262.02120969999999</v>
      </c>
      <c r="AC781" s="47"/>
      <c r="AD781" s="47"/>
    </row>
    <row r="782" spans="2:30" x14ac:dyDescent="0.25">
      <c r="D782" s="1" t="s">
        <v>720</v>
      </c>
      <c r="E782" s="1" t="s">
        <v>721</v>
      </c>
      <c r="G782" s="6">
        <v>12528</v>
      </c>
      <c r="H782" s="6">
        <v>3658</v>
      </c>
      <c r="I782" s="209" t="s">
        <v>1027</v>
      </c>
      <c r="J782" s="209" t="s">
        <v>1027</v>
      </c>
      <c r="K782" s="209" t="s">
        <v>1027</v>
      </c>
      <c r="L782" s="209" t="s">
        <v>1027</v>
      </c>
      <c r="M782" s="209" t="s">
        <v>1027</v>
      </c>
      <c r="N782" s="6">
        <v>5122</v>
      </c>
      <c r="O782" s="209" t="s">
        <v>1027</v>
      </c>
      <c r="P782" s="209" t="s">
        <v>1027</v>
      </c>
      <c r="Q782" s="6">
        <v>810</v>
      </c>
      <c r="R782" s="6">
        <v>2938</v>
      </c>
      <c r="S782" s="209" t="s">
        <v>1027</v>
      </c>
      <c r="T782" s="209" t="s">
        <v>1027</v>
      </c>
      <c r="U782" s="209" t="s">
        <v>1027</v>
      </c>
      <c r="V782" s="6"/>
      <c r="W782" s="6"/>
      <c r="X782" s="6">
        <v>162</v>
      </c>
      <c r="Y782" s="6">
        <v>589.59208823999995</v>
      </c>
      <c r="AC782" s="47"/>
      <c r="AD782" s="47"/>
    </row>
    <row r="783" spans="2:30" x14ac:dyDescent="0.25">
      <c r="C783" s="10" t="s">
        <v>811</v>
      </c>
      <c r="D783" s="10"/>
      <c r="E783" s="10"/>
      <c r="F783" s="10"/>
      <c r="G783" s="12">
        <v>14944</v>
      </c>
      <c r="H783" s="12">
        <v>4441</v>
      </c>
      <c r="I783" s="12">
        <v>2628.5</v>
      </c>
      <c r="J783" s="12">
        <v>267.3</v>
      </c>
      <c r="K783" s="12">
        <v>855.59999999999991</v>
      </c>
      <c r="L783" s="12">
        <v>46.2</v>
      </c>
      <c r="M783" s="12">
        <v>643.4</v>
      </c>
      <c r="N783" s="12">
        <v>5946</v>
      </c>
      <c r="O783" s="12">
        <v>4257.6000000000004</v>
      </c>
      <c r="P783" s="12">
        <v>1688.4</v>
      </c>
      <c r="Q783" s="12">
        <v>810</v>
      </c>
      <c r="R783" s="12">
        <v>3747</v>
      </c>
      <c r="S783" s="12">
        <v>3495.6</v>
      </c>
      <c r="T783" s="12">
        <v>126.5</v>
      </c>
      <c r="U783" s="12">
        <v>124.8</v>
      </c>
      <c r="V783" s="12"/>
      <c r="W783" s="12"/>
      <c r="X783" s="12">
        <v>565</v>
      </c>
      <c r="Y783" s="12">
        <v>851.61329793999994</v>
      </c>
      <c r="AC783" s="47"/>
      <c r="AD783" s="47"/>
    </row>
    <row r="784" spans="2:30" x14ac:dyDescent="0.25">
      <c r="B784" s="7" t="s">
        <v>735</v>
      </c>
      <c r="C784" s="7"/>
      <c r="D784" s="7"/>
      <c r="E784" s="7"/>
      <c r="F784" s="7"/>
      <c r="G784" s="9">
        <v>495568</v>
      </c>
      <c r="H784" s="9">
        <v>255842</v>
      </c>
      <c r="I784" s="9">
        <v>138716.5</v>
      </c>
      <c r="J784" s="9">
        <v>11814.4</v>
      </c>
      <c r="K784" s="9">
        <v>34429.199999999997</v>
      </c>
      <c r="L784" s="9">
        <v>4271.3000000000011</v>
      </c>
      <c r="M784" s="9">
        <v>66610.5</v>
      </c>
      <c r="N784" s="9">
        <v>111291</v>
      </c>
      <c r="O784" s="9">
        <v>98452.800000000003</v>
      </c>
      <c r="P784" s="9">
        <v>12838.199999999999</v>
      </c>
      <c r="Q784" s="9">
        <v>21469</v>
      </c>
      <c r="R784" s="9">
        <v>106966</v>
      </c>
      <c r="S784" s="9">
        <v>100908.2</v>
      </c>
      <c r="T784" s="9">
        <v>5080.0000000000009</v>
      </c>
      <c r="U784" s="9">
        <v>977.8</v>
      </c>
      <c r="V784" s="9">
        <v>193</v>
      </c>
      <c r="W784" s="9"/>
      <c r="X784" s="9">
        <v>42483</v>
      </c>
      <c r="Y784" s="9">
        <v>26793.035813519997</v>
      </c>
      <c r="AC784" s="47"/>
      <c r="AD784" s="47"/>
    </row>
    <row r="785" spans="7:25" x14ac:dyDescent="0.25">
      <c r="G785" s="6"/>
      <c r="H785" s="6"/>
      <c r="I785" s="6"/>
      <c r="J785" s="6"/>
      <c r="K785" s="6"/>
      <c r="L785" s="6"/>
      <c r="M785" s="6"/>
      <c r="N785" s="6"/>
      <c r="O785" s="6"/>
      <c r="P785" s="6"/>
      <c r="Q785" s="6"/>
      <c r="R785" s="6"/>
      <c r="S785" s="6"/>
      <c r="T785" s="6"/>
      <c r="U785" s="6"/>
      <c r="V785" s="6"/>
      <c r="W785" s="6"/>
      <c r="X785" s="6"/>
      <c r="Y785" s="6"/>
    </row>
    <row r="786" spans="7:25" x14ac:dyDescent="0.25">
      <c r="G786" s="6"/>
      <c r="H786" s="6"/>
      <c r="I786" s="6"/>
      <c r="J786" s="6"/>
      <c r="K786" s="6"/>
      <c r="L786" s="6"/>
      <c r="M786" s="6"/>
      <c r="N786" s="6"/>
      <c r="O786" s="6"/>
      <c r="P786" s="6"/>
      <c r="Q786" s="6"/>
      <c r="R786" s="6"/>
      <c r="S786" s="6"/>
      <c r="T786" s="6"/>
      <c r="U786" s="6"/>
      <c r="V786" s="6"/>
      <c r="W786" s="6"/>
      <c r="X786" s="6"/>
      <c r="Y786" s="6"/>
    </row>
  </sheetData>
  <mergeCells count="2">
    <mergeCell ref="H3:M3"/>
    <mergeCell ref="N3:P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Y786"/>
  <sheetViews>
    <sheetView showGridLines="0" zoomScale="85" zoomScaleNormal="85" workbookViewId="0">
      <pane ySplit="4" topLeftCell="A5" activePane="bottomLeft" state="frozen"/>
      <selection pane="bottomLeft" activeCell="A5" sqref="A5"/>
    </sheetView>
  </sheetViews>
  <sheetFormatPr defaultRowHeight="15" x14ac:dyDescent="0.25"/>
  <cols>
    <col min="1" max="1" width="9.140625" style="1"/>
    <col min="2" max="2" width="15" style="1" bestFit="1" customWidth="1"/>
    <col min="3" max="3" width="11" style="1" bestFit="1" customWidth="1"/>
    <col min="4" max="4" width="9.140625" style="1"/>
    <col min="5" max="5" width="24.85546875" style="1" bestFit="1" customWidth="1"/>
    <col min="6" max="6" width="11" style="92" customWidth="1"/>
    <col min="7" max="7" width="3" style="1" customWidth="1"/>
    <col min="8" max="8" width="12" style="1" customWidth="1"/>
    <col min="9" max="9" width="10.85546875" style="1" bestFit="1" customWidth="1"/>
    <col min="10" max="10" width="9.85546875" style="1" bestFit="1" customWidth="1"/>
    <col min="11" max="11" width="10.85546875" style="1" bestFit="1" customWidth="1"/>
    <col min="12" max="12" width="9.85546875" style="1" bestFit="1" customWidth="1"/>
    <col min="13" max="15" width="10.85546875" style="1" bestFit="1" customWidth="1"/>
    <col min="16" max="16" width="9.85546875" style="1" bestFit="1" customWidth="1"/>
    <col min="17" max="19" width="10.85546875" style="1" bestFit="1" customWidth="1"/>
    <col min="20" max="20" width="9.85546875" style="1" bestFit="1" customWidth="1"/>
    <col min="21" max="21" width="9.28515625" style="1" bestFit="1" customWidth="1"/>
    <col min="22" max="22" width="9.85546875" style="1" bestFit="1" customWidth="1"/>
    <col min="23" max="23" width="12.42578125" style="1" bestFit="1" customWidth="1"/>
    <col min="24" max="24" width="3.5703125" style="1" customWidth="1"/>
    <col min="25" max="25" width="13.140625" style="1" customWidth="1"/>
  </cols>
  <sheetData>
    <row r="2" spans="1:25" x14ac:dyDescent="0.25">
      <c r="A2" s="2" t="s">
        <v>966</v>
      </c>
      <c r="B2" s="2"/>
      <c r="C2" s="2"/>
      <c r="D2" s="2"/>
      <c r="E2" s="2"/>
      <c r="F2" s="87"/>
      <c r="G2" s="2"/>
      <c r="H2" s="2"/>
      <c r="I2" s="2"/>
      <c r="J2" s="2"/>
      <c r="K2" s="2"/>
      <c r="L2" s="2"/>
      <c r="M2" s="2"/>
      <c r="N2" s="2"/>
      <c r="O2" s="2"/>
      <c r="P2" s="2"/>
      <c r="Q2" s="2"/>
      <c r="R2" s="2"/>
      <c r="S2" s="2"/>
      <c r="T2" s="2"/>
      <c r="U2" s="2"/>
      <c r="V2" s="2"/>
      <c r="W2" s="2"/>
      <c r="X2" s="2"/>
      <c r="Y2" s="2"/>
    </row>
    <row r="3" spans="1:25" ht="27.75" customHeight="1" x14ac:dyDescent="0.25">
      <c r="A3" s="2"/>
      <c r="B3" s="2"/>
      <c r="C3" s="2"/>
      <c r="D3" s="2"/>
      <c r="E3" s="2"/>
      <c r="F3" s="88"/>
      <c r="G3" s="13"/>
      <c r="H3" s="83" t="s">
        <v>736</v>
      </c>
      <c r="I3" s="212" t="s">
        <v>737</v>
      </c>
      <c r="J3" s="212"/>
      <c r="K3" s="212"/>
      <c r="L3" s="212"/>
      <c r="M3" s="212"/>
      <c r="N3" s="212"/>
      <c r="O3" s="212" t="s">
        <v>738</v>
      </c>
      <c r="P3" s="212"/>
      <c r="Q3" s="212"/>
      <c r="R3" s="4" t="s">
        <v>739</v>
      </c>
      <c r="S3" s="4" t="s">
        <v>740</v>
      </c>
      <c r="T3" s="4"/>
      <c r="U3" s="4"/>
      <c r="V3" s="4"/>
      <c r="W3" s="4" t="s">
        <v>741</v>
      </c>
      <c r="X3" s="5"/>
      <c r="Y3" s="83" t="s">
        <v>757</v>
      </c>
    </row>
    <row r="4" spans="1:25" ht="51" x14ac:dyDescent="0.25">
      <c r="A4" s="2" t="s">
        <v>0</v>
      </c>
      <c r="B4" s="2" t="s">
        <v>1</v>
      </c>
      <c r="C4" s="2" t="s">
        <v>2</v>
      </c>
      <c r="D4" s="2" t="s">
        <v>758</v>
      </c>
      <c r="E4" s="2" t="s">
        <v>759</v>
      </c>
      <c r="F4" s="87" t="s">
        <v>818</v>
      </c>
      <c r="G4" s="2"/>
      <c r="H4" s="83" t="s">
        <v>3</v>
      </c>
      <c r="I4" s="83" t="s">
        <v>742</v>
      </c>
      <c r="J4" s="83" t="s">
        <v>743</v>
      </c>
      <c r="K4" s="83" t="s">
        <v>744</v>
      </c>
      <c r="L4" s="83" t="s">
        <v>745</v>
      </c>
      <c r="M4" s="83" t="s">
        <v>746</v>
      </c>
      <c r="N4" s="83" t="s">
        <v>747</v>
      </c>
      <c r="O4" s="83" t="s">
        <v>748</v>
      </c>
      <c r="P4" s="83" t="s">
        <v>749</v>
      </c>
      <c r="Q4" s="83" t="s">
        <v>750</v>
      </c>
      <c r="R4" s="83" t="s">
        <v>751</v>
      </c>
      <c r="S4" s="83" t="s">
        <v>752</v>
      </c>
      <c r="T4" s="4" t="s">
        <v>753</v>
      </c>
      <c r="U4" s="4" t="s">
        <v>754</v>
      </c>
      <c r="V4" s="4" t="s">
        <v>755</v>
      </c>
      <c r="W4" s="4" t="s">
        <v>3</v>
      </c>
      <c r="X4" s="4"/>
      <c r="Y4" s="83" t="s">
        <v>756</v>
      </c>
    </row>
    <row r="5" spans="1:25" x14ac:dyDescent="0.25">
      <c r="A5" s="19" t="s">
        <v>819</v>
      </c>
      <c r="B5" s="15"/>
      <c r="C5" s="15"/>
      <c r="D5" s="15"/>
      <c r="E5" s="15"/>
      <c r="F5" s="89"/>
      <c r="G5" s="15"/>
      <c r="H5" s="19" t="s">
        <v>819</v>
      </c>
      <c r="I5" s="16"/>
      <c r="J5" s="16"/>
      <c r="K5" s="16"/>
      <c r="L5" s="16"/>
      <c r="M5" s="16"/>
      <c r="N5" s="16"/>
      <c r="O5" s="16"/>
      <c r="P5" s="16"/>
      <c r="Q5" s="16"/>
      <c r="R5" s="16"/>
      <c r="S5" s="16"/>
      <c r="T5" s="17"/>
      <c r="U5" s="17"/>
      <c r="V5" s="17"/>
      <c r="W5" s="17"/>
      <c r="X5" s="17"/>
      <c r="Y5" s="16"/>
    </row>
    <row r="6" spans="1:25" x14ac:dyDescent="0.25">
      <c r="A6" s="13" t="s">
        <v>722</v>
      </c>
      <c r="B6" s="13"/>
      <c r="C6" s="13"/>
      <c r="D6" s="13"/>
      <c r="E6" s="13"/>
      <c r="F6" s="93">
        <v>17475415</v>
      </c>
      <c r="G6" s="13"/>
      <c r="H6" s="14">
        <f>'Tabel 13'!G6/'Tabel 14'!$F6*1000</f>
        <v>117.92847265715864</v>
      </c>
      <c r="I6" s="14">
        <f>'Tabel 13'!H6/'Tabel 14'!$F6*1000</f>
        <v>66.170731853864424</v>
      </c>
      <c r="J6" s="14">
        <f>'Tabel 13'!I6/'Tabel 14'!$F6*1000</f>
        <v>33.769596701066959</v>
      </c>
      <c r="K6" s="14">
        <f>'Tabel 13'!J6/'Tabel 14'!$F6*1000</f>
        <v>4.2997873665420228</v>
      </c>
      <c r="L6" s="14">
        <f>'Tabel 13'!K6/'Tabel 14'!$F6*1000</f>
        <v>10.763133012519019</v>
      </c>
      <c r="M6" s="14">
        <f>'Tabel 13'!L6/'Tabel 14'!$F6*1000</f>
        <v>1.0636614209094699</v>
      </c>
      <c r="N6" s="14">
        <f>'Tabel 13'!M6/'Tabel 14'!$F6*1000</f>
        <v>16.274576242125974</v>
      </c>
      <c r="O6" s="14">
        <f>'Tabel 13'!N6/'Tabel 14'!$F6*1000</f>
        <v>18.676122999081851</v>
      </c>
      <c r="P6" s="14">
        <f>'Tabel 13'!O6/'Tabel 14'!$F6*1000</f>
        <v>14.608028420720281</v>
      </c>
      <c r="Q6" s="14">
        <f>'Tabel 13'!P6/'Tabel 14'!$F6*1000</f>
        <v>4.0680945783615732</v>
      </c>
      <c r="R6" s="14">
        <f>'Tabel 13'!Q6/'Tabel 14'!$F6*1000</f>
        <v>6.2554165380335753</v>
      </c>
      <c r="S6" s="14">
        <f>'Tabel 13'!R6/'Tabel 14'!$F6*1000</f>
        <v>26.826315712674063</v>
      </c>
      <c r="T6" s="14">
        <f>'Tabel 13'!S6/'Tabel 14'!$F6*1000</f>
        <v>25.435509108524727</v>
      </c>
      <c r="U6" s="14">
        <f>'Tabel 13'!T6/'Tabel 14'!$F6*1000</f>
        <v>1.0796920326386716</v>
      </c>
      <c r="V6" s="14">
        <f>'Tabel 13'!U6/'Tabel 14'!$F6*1000</f>
        <v>0.31107150398528755</v>
      </c>
      <c r="W6" s="14">
        <f>'Tabel 13'!V6/'Tabel 14'!$F6*1000</f>
        <v>0.79053916602266672</v>
      </c>
      <c r="X6" s="14"/>
      <c r="Y6" s="14">
        <f>'Tabel 13'!X6/'Tabel 14'!$F6*1000</f>
        <v>12.080457030634181</v>
      </c>
    </row>
    <row r="7" spans="1:25" x14ac:dyDescent="0.25">
      <c r="A7" s="13" t="s">
        <v>723</v>
      </c>
      <c r="B7" s="13"/>
      <c r="C7" s="13"/>
      <c r="D7" s="13"/>
      <c r="E7" s="13"/>
      <c r="F7" s="93">
        <v>17407585</v>
      </c>
      <c r="G7" s="13"/>
      <c r="H7" s="14">
        <f>'Tabel 13'!G7/'Tabel 14'!$F7*1000</f>
        <v>114.1397270212956</v>
      </c>
      <c r="I7" s="14">
        <f>'Tabel 13'!H7/'Tabel 14'!$F7*1000</f>
        <v>62.845995007348805</v>
      </c>
      <c r="J7" s="14">
        <f>'Tabel 13'!I7/'Tabel 14'!$F7*1000</f>
        <v>33.325597163216827</v>
      </c>
      <c r="K7" s="14">
        <f>'Tabel 13'!J7/'Tabel 14'!$F7*1000</f>
        <v>4.390015760238466</v>
      </c>
      <c r="L7" s="14">
        <f>'Tabel 13'!K7/'Tabel 14'!$F7*1000</f>
        <v>10.370148590919737</v>
      </c>
      <c r="M7" s="14">
        <f>'Tabel 13'!L7/'Tabel 14'!$F7*1000</f>
        <v>1.0641178123274393</v>
      </c>
      <c r="N7" s="14">
        <f>'Tabel 13'!M7/'Tabel 14'!$F7*1000</f>
        <v>13.696132914513061</v>
      </c>
      <c r="O7" s="14">
        <f>'Tabel 13'!N7/'Tabel 14'!$F7*1000</f>
        <v>18.091136708509538</v>
      </c>
      <c r="P7" s="14">
        <f>'Tabel 13'!O7/'Tabel 14'!$F7*1000</f>
        <v>14.153624486173946</v>
      </c>
      <c r="Q7" s="14">
        <f>'Tabel 13'!P7/'Tabel 14'!$F7*1000</f>
        <v>3.9375122223355943</v>
      </c>
      <c r="R7" s="14">
        <f>'Tabel 13'!Q7/'Tabel 14'!$F7*1000</f>
        <v>6.4425938463032066</v>
      </c>
      <c r="S7" s="14">
        <f>'Tabel 13'!R7/'Tabel 14'!$F7*1000</f>
        <v>26.759944012911614</v>
      </c>
      <c r="T7" s="14">
        <f>'Tabel 13'!S7/'Tabel 14'!$F7*1000</f>
        <v>25.22462056787155</v>
      </c>
      <c r="U7" s="14">
        <f>'Tabel 13'!T7/'Tabel 14'!$F7*1000</f>
        <v>1.123493232659561</v>
      </c>
      <c r="V7" s="14">
        <f>'Tabel 13'!U7/'Tabel 14'!$F7*1000</f>
        <v>0.41183540242698785</v>
      </c>
      <c r="W7" s="14">
        <f>'Tabel 13'!V7/'Tabel 14'!$F7*1000</f>
        <v>0.53499666955525427</v>
      </c>
      <c r="X7" s="14"/>
      <c r="Y7" s="14">
        <f>'Tabel 13'!X7/'Tabel 14'!$F7*1000</f>
        <v>13.482570959728188</v>
      </c>
    </row>
    <row r="8" spans="1:25" x14ac:dyDescent="0.25">
      <c r="A8" s="13" t="s">
        <v>761</v>
      </c>
      <c r="B8" s="13"/>
      <c r="C8" s="13"/>
      <c r="D8" s="13"/>
      <c r="E8" s="13"/>
      <c r="F8" s="93">
        <v>17282163</v>
      </c>
      <c r="G8" s="13"/>
      <c r="H8" s="14">
        <f>'Tabel 13'!G8/'Tabel 14'!$F8*1000</f>
        <v>111.16149060739677</v>
      </c>
      <c r="I8" s="14">
        <f>'Tabel 13'!H8/'Tabel 14'!$F8*1000</f>
        <v>61.209988587655374</v>
      </c>
      <c r="J8" s="14">
        <f>'Tabel 13'!I8/'Tabel 14'!$F8*1000</f>
        <v>30.416568895540273</v>
      </c>
      <c r="K8" s="14">
        <f>'Tabel 13'!J8/'Tabel 14'!$F8*1000</f>
        <v>4.7014445270835115</v>
      </c>
      <c r="L8" s="14">
        <f>'Tabel 13'!K8/'Tabel 14'!$F8*1000</f>
        <v>10.978028866445172</v>
      </c>
      <c r="M8" s="14">
        <f>'Tabel 13'!L8/'Tabel 14'!$F8*1000</f>
        <v>1.074772399989681</v>
      </c>
      <c r="N8" s="14">
        <f>'Tabel 13'!M8/'Tabel 14'!$F8*1000</f>
        <v>14.039173898596747</v>
      </c>
      <c r="O8" s="14">
        <f>'Tabel 13'!N8/'Tabel 14'!$F8*1000</f>
        <v>18.126955520556077</v>
      </c>
      <c r="P8" s="14">
        <f>'Tabel 13'!O8/'Tabel 14'!$F8*1000</f>
        <v>13.756554452277982</v>
      </c>
      <c r="Q8" s="14">
        <f>'Tabel 13'!P8/'Tabel 14'!$F8*1000</f>
        <v>4.3704010682780998</v>
      </c>
      <c r="R8" s="14">
        <f>'Tabel 13'!Q8/'Tabel 14'!$F8*1000</f>
        <v>5.832256066558335</v>
      </c>
      <c r="S8" s="14">
        <f>'Tabel 13'!R8/'Tabel 14'!$F8*1000</f>
        <v>25.99229043262698</v>
      </c>
      <c r="T8" s="14">
        <f>'Tabel 13'!S8/'Tabel 14'!$F8*1000</f>
        <v>24.422742061239461</v>
      </c>
      <c r="U8" s="14">
        <f>'Tabel 13'!T8/'Tabel 14'!$F8*1000</f>
        <v>1.1497103630230219</v>
      </c>
      <c r="V8" s="14">
        <f>'Tabel 13'!U8/'Tabel 14'!$F8*1000</f>
        <v>0.41983800836449819</v>
      </c>
      <c r="W8" s="14">
        <f>'Tabel 13'!V8/'Tabel 14'!$F8*1000</f>
        <v>0.56840003302827324</v>
      </c>
      <c r="X8" s="14"/>
      <c r="Y8" s="14">
        <f>'Tabel 13'!X8/'Tabel 14'!$F8*1000</f>
        <v>14.560156619284289</v>
      </c>
    </row>
    <row r="9" spans="1:25" x14ac:dyDescent="0.25">
      <c r="A9" s="13" t="s">
        <v>760</v>
      </c>
      <c r="B9" s="13"/>
      <c r="C9" s="13"/>
      <c r="D9" s="13"/>
      <c r="E9" s="13"/>
      <c r="F9" s="93">
        <v>17081507</v>
      </c>
      <c r="G9" s="13"/>
      <c r="H9" s="14">
        <f>'Tabel 13'!G9/'Tabel 14'!$F9*1000</f>
        <v>108.00077534142626</v>
      </c>
      <c r="I9" s="14">
        <f>'Tabel 13'!H9/'Tabel 14'!$F9*1000</f>
        <v>58.573169217446683</v>
      </c>
      <c r="J9" s="14">
        <f>'Tabel 13'!I9/'Tabel 14'!$F9*1000</f>
        <v>30.23837416686947</v>
      </c>
      <c r="K9" s="14">
        <f>'Tabel 13'!J9/'Tabel 14'!$F9*1000</f>
        <v>3.3032799740678618</v>
      </c>
      <c r="L9" s="14">
        <f>'Tabel 13'!K9/'Tabel 14'!$F9*1000</f>
        <v>11.274824873472815</v>
      </c>
      <c r="M9" s="14">
        <f>'Tabel 13'!L9/'Tabel 14'!$F9*1000</f>
        <v>1.4165026540105623</v>
      </c>
      <c r="N9" s="14">
        <f>'Tabel 13'!M9/'Tabel 14'!$F9*1000</f>
        <v>12.340187549025972</v>
      </c>
      <c r="O9" s="14">
        <f>'Tabel 13'!N9/'Tabel 14'!$F9*1000</f>
        <v>17.969433259020999</v>
      </c>
      <c r="P9" s="14">
        <f>'Tabel 13'!O9/'Tabel 14'!$F9*1000</f>
        <v>14.68775559439808</v>
      </c>
      <c r="Q9" s="14">
        <f>'Tabel 13'!P9/'Tabel 14'!$F9*1000</f>
        <v>3.2816776646229164</v>
      </c>
      <c r="R9" s="14">
        <f>'Tabel 13'!Q9/'Tabel 14'!$F9*1000</f>
        <v>6.4297605591825127</v>
      </c>
      <c r="S9" s="14">
        <f>'Tabel 13'!R9/'Tabel 14'!$F9*1000</f>
        <v>25.028412305776065</v>
      </c>
      <c r="T9" s="14">
        <f>'Tabel 13'!S9/'Tabel 14'!$F9*1000</f>
        <v>23.425392150704269</v>
      </c>
      <c r="U9" s="14">
        <f>'Tabel 13'!T9/'Tabel 14'!$F9*1000</f>
        <v>1.0864966422459097</v>
      </c>
      <c r="V9" s="14">
        <f>'Tabel 13'!U9/'Tabel 14'!$F9*1000</f>
        <v>0.51652351282588826</v>
      </c>
      <c r="W9" s="14">
        <f>'Tabel 13'!V9/'Tabel 14'!$F9*1000</f>
        <v>0.47792621576070543</v>
      </c>
      <c r="X9" s="14"/>
      <c r="Y9" s="14">
        <f>'Tabel 13'!X9/'Tabel 14'!$F9*1000</f>
        <v>13.937411962539372</v>
      </c>
    </row>
    <row r="10" spans="1:25" x14ac:dyDescent="0.25">
      <c r="A10" s="13"/>
      <c r="B10" s="13"/>
      <c r="C10" s="13"/>
      <c r="D10" s="13"/>
      <c r="E10" s="13"/>
      <c r="F10" s="88"/>
      <c r="G10" s="13"/>
      <c r="H10" s="14"/>
      <c r="I10" s="14"/>
      <c r="J10" s="14"/>
      <c r="K10" s="14"/>
      <c r="L10" s="14"/>
      <c r="M10" s="14"/>
      <c r="N10" s="14"/>
      <c r="O10" s="14"/>
      <c r="P10" s="14"/>
      <c r="Q10" s="14"/>
      <c r="R10" s="14"/>
      <c r="S10" s="14"/>
      <c r="T10" s="14"/>
      <c r="U10" s="14"/>
      <c r="V10" s="14"/>
      <c r="W10" s="14"/>
      <c r="X10" s="14"/>
      <c r="Y10" s="14"/>
    </row>
    <row r="11" spans="1:25" x14ac:dyDescent="0.25">
      <c r="A11" s="18"/>
      <c r="B11" s="2"/>
      <c r="C11" s="2"/>
      <c r="D11" s="2"/>
      <c r="E11" s="2"/>
      <c r="F11" s="87"/>
      <c r="G11" s="2"/>
      <c r="H11" s="18" t="s">
        <v>820</v>
      </c>
      <c r="I11" s="83"/>
      <c r="J11" s="83"/>
      <c r="K11" s="83"/>
      <c r="L11" s="83"/>
      <c r="M11" s="83"/>
      <c r="N11" s="83"/>
      <c r="O11" s="83"/>
      <c r="P11" s="83"/>
      <c r="Q11" s="83"/>
      <c r="R11" s="83"/>
      <c r="S11" s="83"/>
      <c r="T11" s="4"/>
      <c r="U11" s="4"/>
      <c r="V11" s="4"/>
      <c r="W11" s="4"/>
      <c r="X11" s="4"/>
      <c r="Y11" s="83"/>
    </row>
    <row r="12" spans="1:25" x14ac:dyDescent="0.25">
      <c r="A12" s="1">
        <v>2021</v>
      </c>
      <c r="B12" s="1" t="s">
        <v>4</v>
      </c>
      <c r="C12" s="1" t="s">
        <v>5</v>
      </c>
      <c r="D12" s="1" t="s">
        <v>6</v>
      </c>
      <c r="E12" s="1" t="s">
        <v>7</v>
      </c>
      <c r="F12" s="84">
        <v>68836</v>
      </c>
      <c r="H12" s="209">
        <f>IFERROR('Tabel 13'!G12/'Tabel 14'!$F12*1000,"nb")</f>
        <v>219.59439827996979</v>
      </c>
      <c r="I12" s="209">
        <f>IFERROR('Tabel 13'!H12/'Tabel 14'!$F12*1000,"nb")</f>
        <v>161.38357836016039</v>
      </c>
      <c r="J12" s="209">
        <f>IFERROR('Tabel 13'!I12/'Tabel 14'!$F12*1000,"nb")</f>
        <v>104.68359579289907</v>
      </c>
      <c r="K12" s="209">
        <f>IFERROR('Tabel 13'!J12/'Tabel 14'!$F12*1000,"nb")</f>
        <v>14.934046138648382</v>
      </c>
      <c r="L12" s="209">
        <f>IFERROR('Tabel 13'!K12/'Tabel 14'!$F12*1000,"nb")</f>
        <v>33.165785344877676</v>
      </c>
      <c r="M12" s="209">
        <f>IFERROR('Tabel 13'!L12/'Tabel 14'!$F12*1000,"nb")</f>
        <v>8.6001510837352555</v>
      </c>
      <c r="N12" s="209">
        <f>IFERROR('Tabel 13'!M12/'Tabel 14'!$F12*1000,"nb")</f>
        <v>0</v>
      </c>
      <c r="O12" s="209">
        <f>IFERROR('Tabel 13'!N12/'Tabel 14'!$F12*1000,"nb")</f>
        <v>4.5906211865884128</v>
      </c>
      <c r="P12" s="209">
        <f>IFERROR('Tabel 13'!O12/'Tabel 14'!$F12*1000,"nb")</f>
        <v>3.196002091928642</v>
      </c>
      <c r="Q12" s="209">
        <f>IFERROR('Tabel 13'!P12/'Tabel 14'!$F12*1000,"nb")</f>
        <v>1.394619094659771</v>
      </c>
      <c r="R12" s="209">
        <f>IFERROR('Tabel 13'!Q12/'Tabel 14'!$F12*1000,"nb")</f>
        <v>4.3581846708117843E-2</v>
      </c>
      <c r="S12" s="209">
        <f>IFERROR('Tabel 13'!R12/'Tabel 14'!$F12*1000,"nb")</f>
        <v>53.576616886512873</v>
      </c>
      <c r="T12" s="209">
        <f>IFERROR('Tabel 13'!S12/'Tabel 14'!$F12*1000,"nb")</f>
        <v>52.675925387878436</v>
      </c>
      <c r="U12" s="209">
        <f>IFERROR('Tabel 13'!T12/'Tabel 14'!$F12*1000,"nb")</f>
        <v>0.82805508745423906</v>
      </c>
      <c r="V12" s="209">
        <f>IFERROR('Tabel 13'!U12/'Tabel 14'!$F12*1000,"nb")</f>
        <v>7.2636411180196411E-2</v>
      </c>
      <c r="W12" s="209">
        <f>IFERROR('Tabel 13'!V12/'Tabel 14'!$F12*1000,"nb")</f>
        <v>0</v>
      </c>
      <c r="X12" s="209"/>
      <c r="Y12" s="209">
        <f>IFERROR('Tabel 13'!X12/'Tabel 14'!$F12*1000,"nb")</f>
        <v>70.660700796095071</v>
      </c>
    </row>
    <row r="13" spans="1:25" x14ac:dyDescent="0.25">
      <c r="D13" s="1" t="s">
        <v>8</v>
      </c>
      <c r="E13" s="1" t="s">
        <v>9</v>
      </c>
      <c r="F13" s="84">
        <v>35317</v>
      </c>
      <c r="H13" s="209">
        <f>IFERROR('Tabel 13'!G13/'Tabel 14'!$F13*1000,"nb")</f>
        <v>42.472463686043554</v>
      </c>
      <c r="I13" s="209">
        <f>IFERROR('Tabel 13'!H13/'Tabel 14'!$F13*1000,"nb")</f>
        <v>11.042840558371323</v>
      </c>
      <c r="J13" s="209">
        <f>IFERROR('Tabel 13'!I13/'Tabel 14'!$F13*1000,"nb")</f>
        <v>3.6696208624741624</v>
      </c>
      <c r="K13" s="209">
        <f>IFERROR('Tabel 13'!J13/'Tabel 14'!$F13*1000,"nb")</f>
        <v>0</v>
      </c>
      <c r="L13" s="209">
        <f>IFERROR('Tabel 13'!K13/'Tabel 14'!$F13*1000,"nb")</f>
        <v>0.57196251097205308</v>
      </c>
      <c r="M13" s="209">
        <f>IFERROR('Tabel 13'!L13/'Tabel 14'!$F13*1000,"nb")</f>
        <v>0</v>
      </c>
      <c r="N13" s="209">
        <f>IFERROR('Tabel 13'!M13/'Tabel 14'!$F13*1000,"nb")</f>
        <v>6.801257184925106</v>
      </c>
      <c r="O13" s="209">
        <f>IFERROR('Tabel 13'!N13/'Tabel 14'!$F13*1000,"nb")</f>
        <v>8.3529178582552301</v>
      </c>
      <c r="P13" s="209">
        <f>IFERROR('Tabel 13'!O13/'Tabel 14'!$F13*1000,"nb")</f>
        <v>8.3529178582552301</v>
      </c>
      <c r="Q13" s="209">
        <f>IFERROR('Tabel 13'!P13/'Tabel 14'!$F13*1000,"nb")</f>
        <v>0</v>
      </c>
      <c r="R13" s="209">
        <f>IFERROR('Tabel 13'!Q13/'Tabel 14'!$F13*1000,"nb")</f>
        <v>0</v>
      </c>
      <c r="S13" s="209">
        <f>IFERROR('Tabel 13'!R13/'Tabel 14'!$F13*1000,"nb")</f>
        <v>23.076705269416994</v>
      </c>
      <c r="T13" s="209">
        <f>IFERROR('Tabel 13'!S13/'Tabel 14'!$F13*1000,"nb")</f>
        <v>22.363167879491463</v>
      </c>
      <c r="U13" s="209">
        <f>IFERROR('Tabel 13'!T13/'Tabel 14'!$F13*1000,"nb")</f>
        <v>0.71353738992553162</v>
      </c>
      <c r="V13" s="209">
        <f>IFERROR('Tabel 13'!U13/'Tabel 14'!$F13*1000,"nb")</f>
        <v>0</v>
      </c>
      <c r="W13" s="209">
        <f>IFERROR('Tabel 13'!V13/'Tabel 14'!$F13*1000,"nb")</f>
        <v>0</v>
      </c>
      <c r="X13" s="209"/>
      <c r="Y13" s="209">
        <f>IFERROR('Tabel 13'!X13/'Tabel 14'!$F13*1000,"nb")</f>
        <v>5.6629951581391396</v>
      </c>
    </row>
    <row r="14" spans="1:25" x14ac:dyDescent="0.25">
      <c r="D14" s="1" t="s">
        <v>10</v>
      </c>
      <c r="E14" s="1" t="s">
        <v>11</v>
      </c>
      <c r="F14" s="84">
        <v>107024</v>
      </c>
      <c r="H14" s="209">
        <f>IFERROR('Tabel 13'!G14/'Tabel 14'!$F14*1000,"nb")</f>
        <v>88.512856929286883</v>
      </c>
      <c r="I14" s="209">
        <f>IFERROR('Tabel 13'!H14/'Tabel 14'!$F14*1000,"nb")</f>
        <v>62.051502466736437</v>
      </c>
      <c r="J14" s="209">
        <f>IFERROR('Tabel 13'!I14/'Tabel 14'!$F14*1000,"nb")</f>
        <v>38.7389744356406</v>
      </c>
      <c r="K14" s="209">
        <f>IFERROR('Tabel 13'!J14/'Tabel 14'!$F14*1000,"nb")</f>
        <v>10.231349977575125</v>
      </c>
      <c r="L14" s="209">
        <f>IFERROR('Tabel 13'!K14/'Tabel 14'!$F14*1000,"nb")</f>
        <v>11.502092988488563</v>
      </c>
      <c r="M14" s="209">
        <f>IFERROR('Tabel 13'!L14/'Tabel 14'!$F14*1000,"nb")</f>
        <v>3.7374794438630586E-2</v>
      </c>
      <c r="N14" s="209">
        <f>IFERROR('Tabel 13'!M14/'Tabel 14'!$F14*1000,"nb")</f>
        <v>1.5417102705935117</v>
      </c>
      <c r="O14" s="209">
        <f>IFERROR('Tabel 13'!N14/'Tabel 14'!$F14*1000,"nb")</f>
        <v>0</v>
      </c>
      <c r="P14" s="209">
        <f>IFERROR('Tabel 13'!O14/'Tabel 14'!$F14*1000,"nb")</f>
        <v>0</v>
      </c>
      <c r="Q14" s="209">
        <f>IFERROR('Tabel 13'!P14/'Tabel 14'!$F14*1000,"nb")</f>
        <v>0</v>
      </c>
      <c r="R14" s="209">
        <f>IFERROR('Tabel 13'!Q14/'Tabel 14'!$F14*1000,"nb")</f>
        <v>0.94371355957542236</v>
      </c>
      <c r="S14" s="209">
        <f>IFERROR('Tabel 13'!R14/'Tabel 14'!$F14*1000,"nb")</f>
        <v>25.517640902975032</v>
      </c>
      <c r="T14" s="209">
        <f>IFERROR('Tabel 13'!S14/'Tabel 14'!$F14*1000,"nb")</f>
        <v>25.274704739123933</v>
      </c>
      <c r="U14" s="209">
        <f>IFERROR('Tabel 13'!T14/'Tabel 14'!$F14*1000,"nb")</f>
        <v>0</v>
      </c>
      <c r="V14" s="209">
        <f>IFERROR('Tabel 13'!U14/'Tabel 14'!$F14*1000,"nb")</f>
        <v>0.24293616385109881</v>
      </c>
      <c r="W14" s="209">
        <f>IFERROR('Tabel 13'!V14/'Tabel 14'!$F14*1000,"nb")</f>
        <v>0</v>
      </c>
      <c r="X14" s="209"/>
      <c r="Y14" s="209">
        <f>IFERROR('Tabel 13'!X14/'Tabel 14'!$F14*1000,"nb")</f>
        <v>3.2235760203318882</v>
      </c>
    </row>
    <row r="15" spans="1:25" x14ac:dyDescent="0.25">
      <c r="D15" s="1" t="s">
        <v>12</v>
      </c>
      <c r="E15" s="1" t="s">
        <v>13</v>
      </c>
      <c r="F15" s="84">
        <v>55603</v>
      </c>
      <c r="H15" s="209">
        <f>IFERROR('Tabel 13'!G15/'Tabel 14'!$F15*1000,"nb")</f>
        <v>84.365951477438259</v>
      </c>
      <c r="I15" s="209">
        <f>IFERROR('Tabel 13'!H15/'Tabel 14'!$F15*1000,"nb")</f>
        <v>50.087225509414964</v>
      </c>
      <c r="J15" s="209">
        <f>IFERROR('Tabel 13'!I15/'Tabel 14'!$F15*1000,"nb")</f>
        <v>36.185097926370879</v>
      </c>
      <c r="K15" s="209">
        <f>IFERROR('Tabel 13'!J15/'Tabel 14'!$F15*1000,"nb")</f>
        <v>0.48558531014513606</v>
      </c>
      <c r="L15" s="209">
        <f>IFERROR('Tabel 13'!K15/'Tabel 14'!$F15*1000,"nb")</f>
        <v>9.441936586155423</v>
      </c>
      <c r="M15" s="209">
        <f>IFERROR('Tabel 13'!L15/'Tabel 14'!$F15*1000,"nb")</f>
        <v>0</v>
      </c>
      <c r="N15" s="209">
        <f>IFERROR('Tabel 13'!M15/'Tabel 14'!$F15*1000,"nb")</f>
        <v>3.9746056867435215</v>
      </c>
      <c r="O15" s="209">
        <f>IFERROR('Tabel 13'!N15/'Tabel 14'!$F15*1000,"nb")</f>
        <v>0.52155459237810908</v>
      </c>
      <c r="P15" s="209">
        <f>IFERROR('Tabel 13'!O15/'Tabel 14'!$F15*1000,"nb")</f>
        <v>0.52155459237810908</v>
      </c>
      <c r="Q15" s="209">
        <f>IFERROR('Tabel 13'!P15/'Tabel 14'!$F15*1000,"nb")</f>
        <v>0</v>
      </c>
      <c r="R15" s="209">
        <f>IFERROR('Tabel 13'!Q15/'Tabel 14'!$F15*1000,"nb")</f>
        <v>1.3668327248529755</v>
      </c>
      <c r="S15" s="209">
        <f>IFERROR('Tabel 13'!R15/'Tabel 14'!$F15*1000,"nb")</f>
        <v>32.390338650792224</v>
      </c>
      <c r="T15" s="209">
        <f>IFERROR('Tabel 13'!S15/'Tabel 14'!$F15*1000,"nb")</f>
        <v>29.854504253367622</v>
      </c>
      <c r="U15" s="209">
        <f>IFERROR('Tabel 13'!T15/'Tabel 14'!$F15*1000,"nb")</f>
        <v>0.61147779796054169</v>
      </c>
      <c r="V15" s="209">
        <f>IFERROR('Tabel 13'!U15/'Tabel 14'!$F15*1000,"nb")</f>
        <v>1.9243565994640577</v>
      </c>
      <c r="W15" s="209">
        <f>IFERROR('Tabel 13'!V15/'Tabel 14'!$F15*1000,"nb")</f>
        <v>0</v>
      </c>
      <c r="X15" s="209"/>
      <c r="Y15" s="209">
        <f>IFERROR('Tabel 13'!X15/'Tabel 14'!$F15*1000,"nb")</f>
        <v>3.9026671222775753</v>
      </c>
    </row>
    <row r="16" spans="1:25" x14ac:dyDescent="0.25">
      <c r="D16" s="1" t="s">
        <v>14</v>
      </c>
      <c r="E16" s="1" t="s">
        <v>15</v>
      </c>
      <c r="F16" s="84">
        <v>34386</v>
      </c>
      <c r="H16" s="209">
        <f>IFERROR('Tabel 13'!G16/'Tabel 14'!$F16*1000,"nb")</f>
        <v>81.573896353166987</v>
      </c>
      <c r="I16" s="209">
        <f>IFERROR('Tabel 13'!H16/'Tabel 14'!$F16*1000,"nb")</f>
        <v>56.563717792124699</v>
      </c>
      <c r="J16" s="209">
        <f>IFERROR('Tabel 13'!I16/'Tabel 14'!$F16*1000,"nb")</f>
        <v>36.061187692665619</v>
      </c>
      <c r="K16" s="209">
        <f>IFERROR('Tabel 13'!J16/'Tabel 14'!$F16*1000,"nb")</f>
        <v>0</v>
      </c>
      <c r="L16" s="209">
        <f>IFERROR('Tabel 13'!K16/'Tabel 14'!$F16*1000,"nb")</f>
        <v>17.07090094806026</v>
      </c>
      <c r="M16" s="209">
        <f>IFERROR('Tabel 13'!L16/'Tabel 14'!$F16*1000,"nb")</f>
        <v>0</v>
      </c>
      <c r="N16" s="209">
        <f>IFERROR('Tabel 13'!M16/'Tabel 14'!$F16*1000,"nb")</f>
        <v>3.4316291513988251</v>
      </c>
      <c r="O16" s="209">
        <f>IFERROR('Tabel 13'!N16/'Tabel 14'!$F16*1000,"nb")</f>
        <v>1.9775490025010178</v>
      </c>
      <c r="P16" s="209">
        <f>IFERROR('Tabel 13'!O16/'Tabel 14'!$F16*1000,"nb")</f>
        <v>1.9775490025010178</v>
      </c>
      <c r="Q16" s="209">
        <f>IFERROR('Tabel 13'!P16/'Tabel 14'!$F16*1000,"nb")</f>
        <v>0</v>
      </c>
      <c r="R16" s="209">
        <f>IFERROR('Tabel 13'!Q16/'Tabel 14'!$F16*1000,"nb")</f>
        <v>4.8566276973186762</v>
      </c>
      <c r="S16" s="209">
        <f>IFERROR('Tabel 13'!R16/'Tabel 14'!$F16*1000,"nb")</f>
        <v>18.176001861222591</v>
      </c>
      <c r="T16" s="209">
        <f>IFERROR('Tabel 13'!S16/'Tabel 14'!$F16*1000,"nb")</f>
        <v>16.838248124236607</v>
      </c>
      <c r="U16" s="209">
        <f>IFERROR('Tabel 13'!T16/'Tabel 14'!$F16*1000,"nb")</f>
        <v>0.75612167742685976</v>
      </c>
      <c r="V16" s="209">
        <f>IFERROR('Tabel 13'!U16/'Tabel 14'!$F16*1000,"nb")</f>
        <v>0.58163205955912289</v>
      </c>
      <c r="W16" s="209">
        <f>IFERROR('Tabel 13'!V16/'Tabel 14'!$F16*1000,"nb")</f>
        <v>0</v>
      </c>
      <c r="X16" s="209"/>
      <c r="Y16" s="209">
        <f>IFERROR('Tabel 13'!X16/'Tabel 14'!$F16*1000,"nb")</f>
        <v>9.65509218868144</v>
      </c>
    </row>
    <row r="17" spans="2:25" x14ac:dyDescent="0.25">
      <c r="D17" s="1" t="s">
        <v>16</v>
      </c>
      <c r="E17" s="1" t="s">
        <v>17</v>
      </c>
      <c r="F17" s="84">
        <v>25399</v>
      </c>
      <c r="H17" s="209">
        <f>IFERROR('Tabel 13'!G17/'Tabel 14'!$F17*1000,"nb")</f>
        <v>38.151108311350846</v>
      </c>
      <c r="I17" s="209">
        <f>IFERROR('Tabel 13'!H17/'Tabel 14'!$F17*1000,"nb")</f>
        <v>10.669711405960864</v>
      </c>
      <c r="J17" s="209">
        <f>IFERROR('Tabel 13'!I17/'Tabel 14'!$F17*1000,"nb")</f>
        <v>2.6378991298870034</v>
      </c>
      <c r="K17" s="209">
        <f>IFERROR('Tabel 13'!J17/'Tabel 14'!$F17*1000,"nb")</f>
        <v>0.35434465923855274</v>
      </c>
      <c r="L17" s="209">
        <f>IFERROR('Tabel 13'!K17/'Tabel 14'!$F17*1000,"nb")</f>
        <v>7.401866215205323</v>
      </c>
      <c r="M17" s="209">
        <f>IFERROR('Tabel 13'!L17/'Tabel 14'!$F17*1000,"nb")</f>
        <v>0</v>
      </c>
      <c r="N17" s="209">
        <f>IFERROR('Tabel 13'!M17/'Tabel 14'!$F17*1000,"nb")</f>
        <v>0.27560140162998542</v>
      </c>
      <c r="O17" s="209">
        <f>IFERROR('Tabel 13'!N17/'Tabel 14'!$F17*1000,"nb")</f>
        <v>0</v>
      </c>
      <c r="P17" s="209">
        <f>IFERROR('Tabel 13'!O17/'Tabel 14'!$F17*1000,"nb")</f>
        <v>0</v>
      </c>
      <c r="Q17" s="209">
        <f>IFERROR('Tabel 13'!P17/'Tabel 14'!$F17*1000,"nb")</f>
        <v>0</v>
      </c>
      <c r="R17" s="209">
        <f>IFERROR('Tabel 13'!Q17/'Tabel 14'!$F17*1000,"nb")</f>
        <v>4.0159061380369305</v>
      </c>
      <c r="S17" s="209">
        <f>IFERROR('Tabel 13'!R17/'Tabel 14'!$F17*1000,"nb")</f>
        <v>23.465490767353046</v>
      </c>
      <c r="T17" s="209">
        <f>IFERROR('Tabel 13'!S17/'Tabel 14'!$F17*1000,"nb")</f>
        <v>22.717429820071658</v>
      </c>
      <c r="U17" s="209">
        <f>IFERROR('Tabel 13'!T17/'Tabel 14'!$F17*1000,"nb")</f>
        <v>0.74806094728138905</v>
      </c>
      <c r="V17" s="209">
        <f>IFERROR('Tabel 13'!U17/'Tabel 14'!$F17*1000,"nb")</f>
        <v>0</v>
      </c>
      <c r="W17" s="209">
        <f>IFERROR('Tabel 13'!V17/'Tabel 14'!$F17*1000,"nb")</f>
        <v>0</v>
      </c>
      <c r="X17" s="209"/>
      <c r="Y17" s="209">
        <f>IFERROR('Tabel 13'!X17/'Tabel 14'!$F17*1000,"nb")</f>
        <v>5.5120280325997086</v>
      </c>
    </row>
    <row r="18" spans="2:25" x14ac:dyDescent="0.25">
      <c r="D18" s="1" t="s">
        <v>18</v>
      </c>
      <c r="E18" s="1" t="s">
        <v>19</v>
      </c>
      <c r="F18" s="84">
        <v>25598</v>
      </c>
      <c r="H18" s="209">
        <f>IFERROR('Tabel 13'!G18/'Tabel 14'!$F18*1000,"nb")</f>
        <v>42.229861707945929</v>
      </c>
      <c r="I18" s="209">
        <f>IFERROR('Tabel 13'!H18/'Tabel 14'!$F18*1000,"nb")</f>
        <v>7.6959137432611922</v>
      </c>
      <c r="J18" s="209">
        <f>IFERROR('Tabel 13'!I18/'Tabel 14'!$F18*1000,"nb")</f>
        <v>0.19532775998124852</v>
      </c>
      <c r="K18" s="209">
        <f>IFERROR('Tabel 13'!J18/'Tabel 14'!$F18*1000,"nb")</f>
        <v>0.39065551996249703</v>
      </c>
      <c r="L18" s="209">
        <f>IFERROR('Tabel 13'!K18/'Tabel 14'!$F18*1000,"nb")</f>
        <v>1.718884287834987</v>
      </c>
      <c r="M18" s="209">
        <f>IFERROR('Tabel 13'!L18/'Tabel 14'!$F18*1000,"nb")</f>
        <v>0.46878662395499648</v>
      </c>
      <c r="N18" s="209">
        <f>IFERROR('Tabel 13'!M18/'Tabel 14'!$F18*1000,"nb")</f>
        <v>4.9222595515274632</v>
      </c>
      <c r="O18" s="209">
        <f>IFERROR('Tabel 13'!N18/'Tabel 14'!$F18*1000,"nb")</f>
        <v>8.5162903351824362</v>
      </c>
      <c r="P18" s="209">
        <f>IFERROR('Tabel 13'!O18/'Tabel 14'!$F18*1000,"nb")</f>
        <v>7.2661926713024449</v>
      </c>
      <c r="Q18" s="209">
        <f>IFERROR('Tabel 13'!P18/'Tabel 14'!$F18*1000,"nb")</f>
        <v>1.2500976638799906</v>
      </c>
      <c r="R18" s="209">
        <f>IFERROR('Tabel 13'!Q18/'Tabel 14'!$F18*1000,"nb")</f>
        <v>0.82037659192124379</v>
      </c>
      <c r="S18" s="209">
        <f>IFERROR('Tabel 13'!R18/'Tabel 14'!$F18*1000,"nb")</f>
        <v>25.19728103758106</v>
      </c>
      <c r="T18" s="209">
        <f>IFERROR('Tabel 13'!S18/'Tabel 14'!$F18*1000,"nb")</f>
        <v>25.19728103758106</v>
      </c>
      <c r="U18" s="209">
        <f>IFERROR('Tabel 13'!T18/'Tabel 14'!$F18*1000,"nb")</f>
        <v>0</v>
      </c>
      <c r="V18" s="209">
        <f>IFERROR('Tabel 13'!U18/'Tabel 14'!$F18*1000,"nb")</f>
        <v>0</v>
      </c>
      <c r="W18" s="209">
        <f>IFERROR('Tabel 13'!V18/'Tabel 14'!$F18*1000,"nb")</f>
        <v>0</v>
      </c>
      <c r="X18" s="209"/>
      <c r="Y18" s="209">
        <f>IFERROR('Tabel 13'!X18/'Tabel 14'!$F18*1000,"nb")</f>
        <v>9.0241425111336824</v>
      </c>
    </row>
    <row r="19" spans="2:25" x14ac:dyDescent="0.25">
      <c r="D19" s="1" t="s">
        <v>20</v>
      </c>
      <c r="E19" s="1" t="s">
        <v>21</v>
      </c>
      <c r="F19" s="84">
        <v>24374</v>
      </c>
      <c r="H19" s="209">
        <f>IFERROR('Tabel 13'!G19/'Tabel 14'!$F19*1000,"nb")</f>
        <v>43.283827028801184</v>
      </c>
      <c r="I19" s="209">
        <f>IFERROR('Tabel 13'!H19/'Tabel 14'!$F19*1000,"nb")</f>
        <v>14.236481496676786</v>
      </c>
      <c r="J19" s="209">
        <f>IFERROR('Tabel 13'!I19/'Tabel 14'!$F19*1000,"nb")</f>
        <v>3.2001312874374332</v>
      </c>
      <c r="K19" s="209">
        <f>IFERROR('Tabel 13'!J19/'Tabel 14'!$F19*1000,"nb")</f>
        <v>0.12308197259374744</v>
      </c>
      <c r="L19" s="209">
        <f>IFERROR('Tabel 13'!K19/'Tabel 14'!$F19*1000,"nb")</f>
        <v>7.1797817346352675</v>
      </c>
      <c r="M19" s="209">
        <f>IFERROR('Tabel 13'!L19/'Tabel 14'!$F19*1000,"nb")</f>
        <v>0</v>
      </c>
      <c r="N19" s="209">
        <f>IFERROR('Tabel 13'!M19/'Tabel 14'!$F19*1000,"nb")</f>
        <v>3.7334865020103392</v>
      </c>
      <c r="O19" s="209">
        <f>IFERROR('Tabel 13'!N19/'Tabel 14'!$F19*1000,"nb")</f>
        <v>5.0463608763436447</v>
      </c>
      <c r="P19" s="209">
        <f>IFERROR('Tabel 13'!O19/'Tabel 14'!$F19*1000,"nb")</f>
        <v>5.0053335521457294</v>
      </c>
      <c r="Q19" s="209">
        <f>IFERROR('Tabel 13'!P19/'Tabel 14'!$F19*1000,"nb")</f>
        <v>4.1027324197915813E-2</v>
      </c>
      <c r="R19" s="209">
        <f>IFERROR('Tabel 13'!Q19/'Tabel 14'!$F19*1000,"nb")</f>
        <v>2.7898580454582751</v>
      </c>
      <c r="S19" s="209">
        <f>IFERROR('Tabel 13'!R19/'Tabel 14'!$F19*1000,"nb")</f>
        <v>21.211126610322474</v>
      </c>
      <c r="T19" s="209">
        <f>IFERROR('Tabel 13'!S19/'Tabel 14'!$F19*1000,"nb")</f>
        <v>19.816197587593336</v>
      </c>
      <c r="U19" s="209">
        <f>IFERROR('Tabel 13'!T19/'Tabel 14'!$F19*1000,"nb")</f>
        <v>0.82054648395831631</v>
      </c>
      <c r="V19" s="209">
        <f>IFERROR('Tabel 13'!U19/'Tabel 14'!$F19*1000,"nb")</f>
        <v>0.57438253877082135</v>
      </c>
      <c r="W19" s="209">
        <f>IFERROR('Tabel 13'!V19/'Tabel 14'!$F19*1000,"nb")</f>
        <v>0</v>
      </c>
      <c r="X19" s="209"/>
      <c r="Y19" s="209">
        <f>IFERROR('Tabel 13'!X19/'Tabel 14'!$F19*1000,"nb")</f>
        <v>5.5797160909165502</v>
      </c>
    </row>
    <row r="20" spans="2:25" x14ac:dyDescent="0.25">
      <c r="D20" s="1" t="s">
        <v>22</v>
      </c>
      <c r="E20" s="1" t="s">
        <v>23</v>
      </c>
      <c r="F20" s="84">
        <v>19661</v>
      </c>
      <c r="H20" s="209">
        <f>IFERROR('Tabel 13'!G20/'Tabel 14'!$F20*1000,"nb")</f>
        <v>80.769035145719954</v>
      </c>
      <c r="I20" s="209">
        <f>IFERROR('Tabel 13'!H20/'Tabel 14'!$F20*1000,"nb")</f>
        <v>27.007781903260259</v>
      </c>
      <c r="J20" s="209">
        <f>IFERROR('Tabel 13'!I20/'Tabel 14'!$F20*1000,"nb")</f>
        <v>0.40689690249732974</v>
      </c>
      <c r="K20" s="209">
        <f>IFERROR('Tabel 13'!J20/'Tabel 14'!$F20*1000,"nb")</f>
        <v>0</v>
      </c>
      <c r="L20" s="209">
        <f>IFERROR('Tabel 13'!K20/'Tabel 14'!$F20*1000,"nb")</f>
        <v>9.5620772086872492</v>
      </c>
      <c r="M20" s="209">
        <f>IFERROR('Tabel 13'!L20/'Tabel 14'!$F20*1000,"nb")</f>
        <v>0</v>
      </c>
      <c r="N20" s="209">
        <f>IFERROR('Tabel 13'!M20/'Tabel 14'!$F20*1000,"nb")</f>
        <v>17.038807792075684</v>
      </c>
      <c r="O20" s="209">
        <f>IFERROR('Tabel 13'!N20/'Tabel 14'!$F20*1000,"nb")</f>
        <v>0</v>
      </c>
      <c r="P20" s="209">
        <f>IFERROR('Tabel 13'!O20/'Tabel 14'!$F20*1000,"nb")</f>
        <v>0</v>
      </c>
      <c r="Q20" s="209">
        <f>IFERROR('Tabel 13'!P20/'Tabel 14'!$F20*1000,"nb")</f>
        <v>0</v>
      </c>
      <c r="R20" s="209">
        <f>IFERROR('Tabel 13'!Q20/'Tabel 14'!$F20*1000,"nb")</f>
        <v>29.500025431056404</v>
      </c>
      <c r="S20" s="209">
        <f>IFERROR('Tabel 13'!R20/'Tabel 14'!$F20*1000,"nb")</f>
        <v>24.261227811403284</v>
      </c>
      <c r="T20" s="209">
        <f>IFERROR('Tabel 13'!S20/'Tabel 14'!$F20*1000,"nb")</f>
        <v>24.159503585778953</v>
      </c>
      <c r="U20" s="209">
        <f>IFERROR('Tabel 13'!T20/'Tabel 14'!$F20*1000,"nb")</f>
        <v>0</v>
      </c>
      <c r="V20" s="209">
        <f>IFERROR('Tabel 13'!U20/'Tabel 14'!$F20*1000,"nb")</f>
        <v>0.10172422562433243</v>
      </c>
      <c r="W20" s="209">
        <f>IFERROR('Tabel 13'!V20/'Tabel 14'!$F20*1000,"nb")</f>
        <v>0</v>
      </c>
      <c r="X20" s="209"/>
      <c r="Y20" s="209">
        <f>IFERROR('Tabel 13'!X20/'Tabel 14'!$F20*1000,"nb")</f>
        <v>7.5275926962006006</v>
      </c>
    </row>
    <row r="21" spans="2:25" x14ac:dyDescent="0.25">
      <c r="D21" s="1" t="s">
        <v>24</v>
      </c>
      <c r="E21" s="1" t="s">
        <v>25</v>
      </c>
      <c r="F21" s="84">
        <v>33978</v>
      </c>
      <c r="H21" s="209">
        <f>IFERROR('Tabel 13'!G21/'Tabel 14'!$F21*1000,"nb")</f>
        <v>29.783977868032256</v>
      </c>
      <c r="I21" s="209">
        <f>IFERROR('Tabel 13'!H21/'Tabel 14'!$F21*1000,"nb")</f>
        <v>10.977691447407146</v>
      </c>
      <c r="J21" s="209">
        <f>IFERROR('Tabel 13'!I21/'Tabel 14'!$F21*1000,"nb")</f>
        <v>0</v>
      </c>
      <c r="K21" s="209">
        <f>IFERROR('Tabel 13'!J21/'Tabel 14'!$F21*1000,"nb")</f>
        <v>0</v>
      </c>
      <c r="L21" s="209">
        <f>IFERROR('Tabel 13'!K21/'Tabel 14'!$F21*1000,"nb")</f>
        <v>3.38454293954912</v>
      </c>
      <c r="M21" s="209">
        <f>IFERROR('Tabel 13'!L21/'Tabel 14'!$F21*1000,"nb")</f>
        <v>0</v>
      </c>
      <c r="N21" s="209">
        <f>IFERROR('Tabel 13'!M21/'Tabel 14'!$F21*1000,"nb")</f>
        <v>7.5931485078580261</v>
      </c>
      <c r="O21" s="209">
        <f>IFERROR('Tabel 13'!N21/'Tabel 14'!$F21*1000,"nb")</f>
        <v>1.5892636411795866</v>
      </c>
      <c r="P21" s="209">
        <f>IFERROR('Tabel 13'!O21/'Tabel 14'!$F21*1000,"nb")</f>
        <v>1.5892636411795866</v>
      </c>
      <c r="Q21" s="209">
        <f>IFERROR('Tabel 13'!P21/'Tabel 14'!$F21*1000,"nb")</f>
        <v>0</v>
      </c>
      <c r="R21" s="209">
        <f>IFERROR('Tabel 13'!Q21/'Tabel 14'!$F21*1000,"nb")</f>
        <v>2.9725116251692274</v>
      </c>
      <c r="S21" s="209">
        <f>IFERROR('Tabel 13'!R21/'Tabel 14'!$F21*1000,"nb")</f>
        <v>14.244511154276296</v>
      </c>
      <c r="T21" s="209">
        <f>IFERROR('Tabel 13'!S21/'Tabel 14'!$F21*1000,"nb")</f>
        <v>13.03784801930661</v>
      </c>
      <c r="U21" s="209">
        <f>IFERROR('Tabel 13'!T21/'Tabel 14'!$F21*1000,"nb")</f>
        <v>0.55918535522985457</v>
      </c>
      <c r="V21" s="209">
        <f>IFERROR('Tabel 13'!U21/'Tabel 14'!$F21*1000,"nb")</f>
        <v>0.64747777973983167</v>
      </c>
      <c r="W21" s="209">
        <f>IFERROR('Tabel 13'!V21/'Tabel 14'!$F21*1000,"nb")</f>
        <v>0</v>
      </c>
      <c r="X21" s="209"/>
      <c r="Y21" s="209">
        <f>IFERROR('Tabel 13'!X21/'Tabel 14'!$F21*1000,"nb")</f>
        <v>0.9712166696097474</v>
      </c>
    </row>
    <row r="22" spans="2:25" x14ac:dyDescent="0.25">
      <c r="D22" s="1" t="s">
        <v>26</v>
      </c>
      <c r="E22" s="1" t="s">
        <v>27</v>
      </c>
      <c r="F22" s="84">
        <v>33381</v>
      </c>
      <c r="H22" s="209">
        <f>IFERROR('Tabel 13'!G22/'Tabel 14'!$F22*1000,"nb")</f>
        <v>25.403672747970404</v>
      </c>
      <c r="I22" s="209">
        <f>IFERROR('Tabel 13'!H22/'Tabel 14'!$F22*1000,"nb")</f>
        <v>6.0513465743986101</v>
      </c>
      <c r="J22" s="209">
        <f>IFERROR('Tabel 13'!I22/'Tabel 14'!$F22*1000,"nb")</f>
        <v>0.11982864503759623</v>
      </c>
      <c r="K22" s="209">
        <f>IFERROR('Tabel 13'!J22/'Tabel 14'!$F22*1000,"nb")</f>
        <v>0</v>
      </c>
      <c r="L22" s="209">
        <f>IFERROR('Tabel 13'!K22/'Tabel 14'!$F22*1000,"nb")</f>
        <v>2.9058446421617088</v>
      </c>
      <c r="M22" s="209">
        <f>IFERROR('Tabel 13'!L22/'Tabel 14'!$F22*1000,"nb")</f>
        <v>2.9957161259399057E-2</v>
      </c>
      <c r="N22" s="209">
        <f>IFERROR('Tabel 13'!M22/'Tabel 14'!$F22*1000,"nb")</f>
        <v>2.9957161259399059</v>
      </c>
      <c r="O22" s="209">
        <f>IFERROR('Tabel 13'!N22/'Tabel 14'!$F22*1000,"nb")</f>
        <v>1.4978580629699529</v>
      </c>
      <c r="P22" s="209">
        <f>IFERROR('Tabel 13'!O22/'Tabel 14'!$F22*1000,"nb")</f>
        <v>1.4978580629699529</v>
      </c>
      <c r="Q22" s="209">
        <f>IFERROR('Tabel 13'!P22/'Tabel 14'!$F22*1000,"nb")</f>
        <v>0</v>
      </c>
      <c r="R22" s="209">
        <f>IFERROR('Tabel 13'!Q22/'Tabel 14'!$F22*1000,"nb")</f>
        <v>0</v>
      </c>
      <c r="S22" s="209">
        <f>IFERROR('Tabel 13'!R22/'Tabel 14'!$F22*1000,"nb")</f>
        <v>17.854468110601839</v>
      </c>
      <c r="T22" s="209">
        <f>IFERROR('Tabel 13'!S22/'Tabel 14'!$F22*1000,"nb")</f>
        <v>14.858751984661934</v>
      </c>
      <c r="U22" s="209">
        <f>IFERROR('Tabel 13'!T22/'Tabel 14'!$F22*1000,"nb")</f>
        <v>0</v>
      </c>
      <c r="V22" s="209">
        <f>IFERROR('Tabel 13'!U22/'Tabel 14'!$F22*1000,"nb")</f>
        <v>2.9957161259399059</v>
      </c>
      <c r="W22" s="209">
        <f>IFERROR('Tabel 13'!V22/'Tabel 14'!$F22*1000,"nb")</f>
        <v>0</v>
      </c>
      <c r="X22" s="209"/>
      <c r="Y22" s="209">
        <f>IFERROR('Tabel 13'!X22/'Tabel 14'!$F22*1000,"nb")</f>
        <v>6.5606183158083944</v>
      </c>
    </row>
    <row r="23" spans="2:25" x14ac:dyDescent="0.25">
      <c r="C23" s="10" t="s">
        <v>28</v>
      </c>
      <c r="D23" s="10"/>
      <c r="E23" s="10"/>
      <c r="F23" s="90">
        <v>463557</v>
      </c>
      <c r="G23" s="10"/>
      <c r="H23" s="209">
        <f>IFERROR('Tabel 13'!G23/'Tabel 14'!$F23*1000,"nb")</f>
        <v>86.586978516126393</v>
      </c>
      <c r="I23" s="209">
        <f>IFERROR('Tabel 13'!H23/'Tabel 14'!$F23*1000,"nb")</f>
        <v>53.479938820900124</v>
      </c>
      <c r="J23" s="209">
        <f>IFERROR('Tabel 13'!I23/'Tabel 14'!$F23*1000,"nb")</f>
        <v>32.133265164801742</v>
      </c>
      <c r="K23" s="209">
        <f>IFERROR('Tabel 13'!J23/'Tabel 14'!$F23*1000,"nb")</f>
        <v>4.6855079310634942</v>
      </c>
      <c r="L23" s="209">
        <f>IFERROR('Tabel 13'!K23/'Tabel 14'!$F23*1000,"nb")</f>
        <v>11.763817610347809</v>
      </c>
      <c r="M23" s="209">
        <f>IFERROR('Tabel 13'!L23/'Tabel 14'!$F23*1000,"nb")</f>
        <v>1.3137542955882446</v>
      </c>
      <c r="N23" s="209">
        <f>IFERROR('Tabel 13'!M23/'Tabel 14'!$F23*1000,"nb")</f>
        <v>3.5835938190988381</v>
      </c>
      <c r="O23" s="209">
        <f>IFERROR('Tabel 13'!N23/'Tabel 14'!$F23*1000,"nb")</f>
        <v>2.4872885103665783</v>
      </c>
      <c r="P23" s="209">
        <f>IFERROR('Tabel 13'!O23/'Tabel 14'!$F23*1000,"nb")</f>
        <v>2.2090055807592162</v>
      </c>
      <c r="Q23" s="209">
        <f>IFERROR('Tabel 13'!P23/'Tabel 14'!$F23*1000,"nb")</f>
        <v>0.27828292960736223</v>
      </c>
      <c r="R23" s="209">
        <f>IFERROR('Tabel 13'!Q23/'Tabel 14'!$F23*1000,"nb")</f>
        <v>2.62966582318895</v>
      </c>
      <c r="S23" s="209">
        <f>IFERROR('Tabel 13'!R23/'Tabel 14'!$F23*1000,"nb")</f>
        <v>27.990085361670733</v>
      </c>
      <c r="T23" s="209">
        <f>IFERROR('Tabel 13'!S23/'Tabel 14'!$F23*1000,"nb")</f>
        <v>26.919666837087995</v>
      </c>
      <c r="U23" s="209">
        <f>IFERROR('Tabel 13'!T23/'Tabel 14'!$F23*1000,"nb")</f>
        <v>0.43187784889452646</v>
      </c>
      <c r="V23" s="209">
        <f>IFERROR('Tabel 13'!U23/'Tabel 14'!$F23*1000,"nb")</f>
        <v>0.63854067568821093</v>
      </c>
      <c r="W23" s="209">
        <f>IFERROR('Tabel 13'!V23/'Tabel 14'!$F23*1000,"nb")</f>
        <v>0</v>
      </c>
      <c r="X23" s="209"/>
      <c r="Y23" s="209">
        <f>IFERROR('Tabel 13'!X23/'Tabel 14'!$F23*1000,"nb")</f>
        <v>14.809397765539082</v>
      </c>
    </row>
    <row r="24" spans="2:25" x14ac:dyDescent="0.25">
      <c r="C24" s="1" t="s">
        <v>29</v>
      </c>
      <c r="D24" s="1" t="s">
        <v>30</v>
      </c>
      <c r="E24" s="1" t="s">
        <v>31</v>
      </c>
      <c r="F24" s="84">
        <v>31214</v>
      </c>
      <c r="H24" s="209">
        <f>IFERROR('Tabel 13'!G24/'Tabel 14'!$F24*1000,"nb")</f>
        <v>75.607099378484023</v>
      </c>
      <c r="I24" s="209">
        <f>IFERROR('Tabel 13'!H24/'Tabel 14'!$F24*1000,"nb")</f>
        <v>32.901902992247066</v>
      </c>
      <c r="J24" s="209" t="str">
        <f>IFERROR('Tabel 13'!I24/'Tabel 14'!$F24*1000,"nb")</f>
        <v>nb</v>
      </c>
      <c r="K24" s="209" t="str">
        <f>IFERROR('Tabel 13'!J24/'Tabel 14'!$F24*1000,"nb")</f>
        <v>nb</v>
      </c>
      <c r="L24" s="209" t="str">
        <f>IFERROR('Tabel 13'!K24/'Tabel 14'!$F24*1000,"nb")</f>
        <v>nb</v>
      </c>
      <c r="M24" s="209" t="str">
        <f>IFERROR('Tabel 13'!L24/'Tabel 14'!$F24*1000,"nb")</f>
        <v>nb</v>
      </c>
      <c r="N24" s="209" t="str">
        <f>IFERROR('Tabel 13'!M24/'Tabel 14'!$F24*1000,"nb")</f>
        <v>nb</v>
      </c>
      <c r="O24" s="209">
        <f>IFERROR('Tabel 13'!N24/'Tabel 14'!$F24*1000,"nb")</f>
        <v>10.283846991734478</v>
      </c>
      <c r="P24" s="209" t="str">
        <f>IFERROR('Tabel 13'!O24/'Tabel 14'!$F24*1000,"nb")</f>
        <v>nb</v>
      </c>
      <c r="Q24" s="209" t="str">
        <f>IFERROR('Tabel 13'!P24/'Tabel 14'!$F24*1000,"nb")</f>
        <v>nb</v>
      </c>
      <c r="R24" s="209">
        <f>IFERROR('Tabel 13'!Q24/'Tabel 14'!$F24*1000,"nb")</f>
        <v>12.46235663484334</v>
      </c>
      <c r="S24" s="209">
        <f>IFERROR('Tabel 13'!R24/'Tabel 14'!$F24*1000,"nb")</f>
        <v>19.958992759659125</v>
      </c>
      <c r="T24" s="209" t="str">
        <f>IFERROR('Tabel 13'!S24/'Tabel 14'!$F24*1000,"nb")</f>
        <v>nb</v>
      </c>
      <c r="U24" s="209" t="str">
        <f>IFERROR('Tabel 13'!T24/'Tabel 14'!$F24*1000,"nb")</f>
        <v>nb</v>
      </c>
      <c r="V24" s="209" t="str">
        <f>IFERROR('Tabel 13'!U24/'Tabel 14'!$F24*1000,"nb")</f>
        <v>nb</v>
      </c>
      <c r="W24" s="209">
        <f>IFERROR('Tabel 13'!V24/'Tabel 14'!$F24*1000,"nb")</f>
        <v>0</v>
      </c>
      <c r="X24" s="209"/>
      <c r="Y24" s="209">
        <f>IFERROR('Tabel 13'!X24/'Tabel 14'!$F24*1000,"nb")</f>
        <v>12.46235663484334</v>
      </c>
    </row>
    <row r="25" spans="2:25" x14ac:dyDescent="0.25">
      <c r="C25" s="10" t="s">
        <v>32</v>
      </c>
      <c r="D25" s="10"/>
      <c r="E25" s="10"/>
      <c r="F25" s="90">
        <v>31214</v>
      </c>
      <c r="G25" s="10"/>
      <c r="H25" s="209">
        <f>IFERROR('Tabel 13'!G25/'Tabel 14'!$F25*1000,"nb")</f>
        <v>75.607099378484023</v>
      </c>
      <c r="I25" s="209">
        <f>IFERROR('Tabel 13'!H25/'Tabel 14'!$F25*1000,"nb")</f>
        <v>32.901902992247066</v>
      </c>
      <c r="J25" s="209">
        <f>IFERROR('Tabel 13'!I25/'Tabel 14'!$F25*1000,"nb")</f>
        <v>16.037675402063179</v>
      </c>
      <c r="K25" s="209">
        <f>IFERROR('Tabel 13'!J25/'Tabel 14'!$F25*1000,"nb")</f>
        <v>1.8773627218555777</v>
      </c>
      <c r="L25" s="209">
        <f>IFERROR('Tabel 13'!K25/'Tabel 14'!$F25*1000,"nb")</f>
        <v>8.3360030755430241</v>
      </c>
      <c r="M25" s="209">
        <f>IFERROR('Tabel 13'!L25/'Tabel 14'!$F25*1000,"nb")</f>
        <v>0.54142372012558471</v>
      </c>
      <c r="N25" s="209">
        <f>IFERROR('Tabel 13'!M25/'Tabel 14'!$F25*1000,"nb")</f>
        <v>6.112641763311335</v>
      </c>
      <c r="O25" s="209">
        <f>IFERROR('Tabel 13'!N25/'Tabel 14'!$F25*1000,"nb")</f>
        <v>10.283846991734478</v>
      </c>
      <c r="P25" s="209">
        <f>IFERROR('Tabel 13'!O25/'Tabel 14'!$F25*1000,"nb")</f>
        <v>6.9039533542641118</v>
      </c>
      <c r="Q25" s="209">
        <f>IFERROR('Tabel 13'!P25/'Tabel 14'!$F25*1000,"nb")</f>
        <v>3.3798936374703659</v>
      </c>
      <c r="R25" s="209">
        <f>IFERROR('Tabel 13'!Q25/'Tabel 14'!$F25*1000,"nb")</f>
        <v>12.46235663484334</v>
      </c>
      <c r="S25" s="209">
        <f>IFERROR('Tabel 13'!R25/'Tabel 14'!$F25*1000,"nb")</f>
        <v>19.958992759659125</v>
      </c>
      <c r="T25" s="209">
        <f>IFERROR('Tabel 13'!S25/'Tabel 14'!$F25*1000,"nb")</f>
        <v>19.026718780034596</v>
      </c>
      <c r="U25" s="209">
        <f>IFERROR('Tabel 13'!T25/'Tabel 14'!$F25*1000,"nb")</f>
        <v>0.63753443967450496</v>
      </c>
      <c r="V25" s="209">
        <f>IFERROR('Tabel 13'!U25/'Tabel 14'!$F25*1000,"nb")</f>
        <v>0.29473953995002239</v>
      </c>
      <c r="W25" s="209">
        <f>IFERROR('Tabel 13'!V25/'Tabel 14'!$F25*1000,"nb")</f>
        <v>0</v>
      </c>
      <c r="X25" s="209"/>
      <c r="Y25" s="209">
        <f>IFERROR('Tabel 13'!X25/'Tabel 14'!$F25*1000,"nb")</f>
        <v>12.46235663484334</v>
      </c>
    </row>
    <row r="26" spans="2:25" x14ac:dyDescent="0.25">
      <c r="B26" s="7" t="s">
        <v>724</v>
      </c>
      <c r="C26" s="7"/>
      <c r="D26" s="7"/>
      <c r="E26" s="7"/>
      <c r="F26" s="91">
        <v>494771</v>
      </c>
      <c r="G26" s="7"/>
      <c r="H26" s="209">
        <f>IFERROR('Tabel 13'!G26/'Tabel 14'!$F26*1000,"nb")</f>
        <v>85.894282405395629</v>
      </c>
      <c r="I26" s="209">
        <f>IFERROR('Tabel 13'!H26/'Tabel 14'!$F26*1000,"nb")</f>
        <v>52.181716390006692</v>
      </c>
      <c r="J26" s="209">
        <f>IFERROR('Tabel 13'!I26/'Tabel 14'!$F26*1000,"nb")</f>
        <v>31.117830268952709</v>
      </c>
      <c r="K26" s="209">
        <f>IFERROR('Tabel 13'!J26/'Tabel 14'!$F26*1000,"nb")</f>
        <v>4.5083483065903218</v>
      </c>
      <c r="L26" s="209">
        <f>IFERROR('Tabel 13'!K26/'Tabel 14'!$F26*1000,"nb")</f>
        <v>11.547564428796353</v>
      </c>
      <c r="M26" s="209">
        <f>IFERROR('Tabel 13'!L26/'Tabel 14'!$F26*1000,"nb")</f>
        <v>1.265029680397598</v>
      </c>
      <c r="N26" s="209">
        <f>IFERROR('Tabel 13'!M26/'Tabel 14'!$F26*1000,"nb")</f>
        <v>3.7431458189748388</v>
      </c>
      <c r="O26" s="209">
        <f>IFERROR('Tabel 13'!N26/'Tabel 14'!$F26*1000,"nb")</f>
        <v>2.9791560135901256</v>
      </c>
      <c r="P26" s="209">
        <f>IFERROR('Tabel 13'!O26/'Tabel 14'!$F26*1000,"nb")</f>
        <v>2.5051993750644237</v>
      </c>
      <c r="Q26" s="209">
        <f>IFERROR('Tabel 13'!P26/'Tabel 14'!$F26*1000,"nb")</f>
        <v>0.4739566385257018</v>
      </c>
      <c r="R26" s="209">
        <f>IFERROR('Tabel 13'!Q26/'Tabel 14'!$F26*1000,"nb")</f>
        <v>3.2499883784619552</v>
      </c>
      <c r="S26" s="209">
        <f>IFERROR('Tabel 13'!R26/'Tabel 14'!$F26*1000,"nb")</f>
        <v>27.483421623336856</v>
      </c>
      <c r="T26" s="209">
        <f>IFERROR('Tabel 13'!S26/'Tabel 14'!$F26*1000,"nb")</f>
        <v>26.421718330298258</v>
      </c>
      <c r="U26" s="209">
        <f>IFERROR('Tabel 13'!T26/'Tabel 14'!$F26*1000,"nb")</f>
        <v>0.44485226498723651</v>
      </c>
      <c r="V26" s="209">
        <f>IFERROR('Tabel 13'!U26/'Tabel 14'!$F26*1000,"nb")</f>
        <v>0.61685102805136116</v>
      </c>
      <c r="W26" s="209">
        <f>IFERROR('Tabel 13'!V26/'Tabel 14'!$F26*1000,"nb")</f>
        <v>0</v>
      </c>
      <c r="X26" s="209"/>
      <c r="Y26" s="209">
        <f>IFERROR('Tabel 13'!X26/'Tabel 14'!$F26*1000,"nb")</f>
        <v>14.66132817000188</v>
      </c>
    </row>
    <row r="27" spans="2:25" x14ac:dyDescent="0.25">
      <c r="B27" s="1" t="s">
        <v>33</v>
      </c>
      <c r="C27" s="1" t="s">
        <v>5</v>
      </c>
      <c r="D27" s="1" t="s">
        <v>34</v>
      </c>
      <c r="E27" s="1" t="s">
        <v>35</v>
      </c>
      <c r="F27" s="84">
        <v>214715</v>
      </c>
      <c r="H27" s="209">
        <f>IFERROR('Tabel 13'!G27/'Tabel 14'!$F27*1000,"nb")</f>
        <v>127.08939757352769</v>
      </c>
      <c r="I27" s="209">
        <f>IFERROR('Tabel 13'!H27/'Tabel 14'!$F27*1000,"nb")</f>
        <v>68.243951284260532</v>
      </c>
      <c r="J27" s="209">
        <f>IFERROR('Tabel 13'!I27/'Tabel 14'!$F27*1000,"nb")</f>
        <v>48.487529981603522</v>
      </c>
      <c r="K27" s="209">
        <f>IFERROR('Tabel 13'!J27/'Tabel 14'!$F27*1000,"nb")</f>
        <v>0.55888037631278664</v>
      </c>
      <c r="L27" s="209">
        <f>IFERROR('Tabel 13'!K27/'Tabel 14'!$F27*1000,"nb")</f>
        <v>10.222853550054724</v>
      </c>
      <c r="M27" s="209">
        <f>IFERROR('Tabel 13'!L27/'Tabel 14'!$F27*1000,"nb")</f>
        <v>0</v>
      </c>
      <c r="N27" s="209">
        <f>IFERROR('Tabel 13'!M27/'Tabel 14'!$F27*1000,"nb")</f>
        <v>8.9746873762895003</v>
      </c>
      <c r="O27" s="209">
        <f>IFERROR('Tabel 13'!N27/'Tabel 14'!$F27*1000,"nb")</f>
        <v>7.130382134457304</v>
      </c>
      <c r="P27" s="209">
        <f>IFERROR('Tabel 13'!O27/'Tabel 14'!$F27*1000,"nb")</f>
        <v>5.863586614814988</v>
      </c>
      <c r="Q27" s="209">
        <f>IFERROR('Tabel 13'!P27/'Tabel 14'!$F27*1000,"nb")</f>
        <v>1.2667955196423166</v>
      </c>
      <c r="R27" s="209">
        <f>IFERROR('Tabel 13'!Q27/'Tabel 14'!$F27*1000,"nb")</f>
        <v>0.28409752462566656</v>
      </c>
      <c r="S27" s="209">
        <f>IFERROR('Tabel 13'!R27/'Tabel 14'!$F27*1000,"nb")</f>
        <v>51.430966630184201</v>
      </c>
      <c r="T27" s="209">
        <f>IFERROR('Tabel 13'!S27/'Tabel 14'!$F27*1000,"nb")</f>
        <v>50.373751251659172</v>
      </c>
      <c r="U27" s="209">
        <f>IFERROR('Tabel 13'!T27/'Tabel 14'!$F27*1000,"nb")</f>
        <v>1.0572153785250216</v>
      </c>
      <c r="V27" s="209">
        <f>IFERROR('Tabel 13'!U27/'Tabel 14'!$F27*1000,"nb")</f>
        <v>0</v>
      </c>
      <c r="W27" s="209">
        <f>IFERROR('Tabel 13'!V27/'Tabel 14'!$F27*1000,"nb")</f>
        <v>0</v>
      </c>
      <c r="X27" s="209"/>
      <c r="Y27" s="209">
        <f>IFERROR('Tabel 13'!X27/'Tabel 14'!$F27*1000,"nb")</f>
        <v>22.457676454835482</v>
      </c>
    </row>
    <row r="28" spans="2:25" x14ac:dyDescent="0.25">
      <c r="D28" s="1" t="s">
        <v>36</v>
      </c>
      <c r="E28" s="1" t="s">
        <v>37</v>
      </c>
      <c r="F28" s="84">
        <v>22879</v>
      </c>
      <c r="H28" s="209">
        <f>IFERROR('Tabel 13'!G28/'Tabel 14'!$F28*1000,"nb")</f>
        <v>38.50692775033874</v>
      </c>
      <c r="I28" s="209">
        <f>IFERROR('Tabel 13'!H28/'Tabel 14'!$F28*1000,"nb")</f>
        <v>9.2661392543380394</v>
      </c>
      <c r="J28" s="209">
        <f>IFERROR('Tabel 13'!I28/'Tabel 14'!$F28*1000,"nb")</f>
        <v>5.2886926876174654</v>
      </c>
      <c r="K28" s="209">
        <f>IFERROR('Tabel 13'!J28/'Tabel 14'!$F28*1000,"nb")</f>
        <v>0.91787228462782466</v>
      </c>
      <c r="L28" s="209">
        <f>IFERROR('Tabel 13'!K28/'Tabel 14'!$F28*1000,"nb")</f>
        <v>0.87416408059792827</v>
      </c>
      <c r="M28" s="209">
        <f>IFERROR('Tabel 13'!L28/'Tabel 14'!$F28*1000,"nb")</f>
        <v>0</v>
      </c>
      <c r="N28" s="209">
        <f>IFERROR('Tabel 13'!M28/'Tabel 14'!$F28*1000,"nb")</f>
        <v>2.1854102014948205</v>
      </c>
      <c r="O28" s="209">
        <f>IFERROR('Tabel 13'!N28/'Tabel 14'!$F28*1000,"nb")</f>
        <v>2.2291184055247171</v>
      </c>
      <c r="P28" s="209">
        <f>IFERROR('Tabel 13'!O28/'Tabel 14'!$F28*1000,"nb")</f>
        <v>0</v>
      </c>
      <c r="Q28" s="209">
        <f>IFERROR('Tabel 13'!P28/'Tabel 14'!$F28*1000,"nb")</f>
        <v>2.2291184055247171</v>
      </c>
      <c r="R28" s="209">
        <f>IFERROR('Tabel 13'!Q28/'Tabel 14'!$F28*1000,"nb")</f>
        <v>1.267537916866996</v>
      </c>
      <c r="S28" s="209">
        <f>IFERROR('Tabel 13'!R28/'Tabel 14'!$F28*1000,"nb")</f>
        <v>25.744132173608989</v>
      </c>
      <c r="T28" s="209">
        <f>IFERROR('Tabel 13'!S28/'Tabel 14'!$F28*1000,"nb")</f>
        <v>25.132217317190435</v>
      </c>
      <c r="U28" s="209">
        <f>IFERROR('Tabel 13'!T28/'Tabel 14'!$F28*1000,"nb")</f>
        <v>0.61191485641854981</v>
      </c>
      <c r="V28" s="209">
        <f>IFERROR('Tabel 13'!U28/'Tabel 14'!$F28*1000,"nb")</f>
        <v>0</v>
      </c>
      <c r="W28" s="209">
        <f>IFERROR('Tabel 13'!V28/'Tabel 14'!$F28*1000,"nb")</f>
        <v>0</v>
      </c>
      <c r="X28" s="209"/>
      <c r="Y28" s="209">
        <f>IFERROR('Tabel 13'!X28/'Tabel 14'!$F28*1000,"nb")</f>
        <v>0</v>
      </c>
    </row>
    <row r="29" spans="2:25" ht="22.5" customHeight="1" x14ac:dyDescent="0.25">
      <c r="D29" s="1" t="s">
        <v>38</v>
      </c>
      <c r="E29" s="1" t="s">
        <v>39</v>
      </c>
      <c r="F29" s="84">
        <v>47583</v>
      </c>
      <c r="H29" s="209">
        <f>IFERROR('Tabel 13'!G29/'Tabel 14'!$F29*1000,"nb")</f>
        <v>92.806254334531246</v>
      </c>
      <c r="I29" s="209">
        <f>IFERROR('Tabel 13'!H29/'Tabel 14'!$F29*1000,"nb")</f>
        <v>55.503015782947692</v>
      </c>
      <c r="J29" s="209">
        <f>IFERROR('Tabel 13'!I29/'Tabel 14'!$F29*1000,"nb")</f>
        <v>15.005359056806002</v>
      </c>
      <c r="K29" s="209">
        <f>IFERROR('Tabel 13'!J29/'Tabel 14'!$F29*1000,"nb")</f>
        <v>0.84063636172582645</v>
      </c>
      <c r="L29" s="209">
        <f>IFERROR('Tabel 13'!K29/'Tabel 14'!$F29*1000,"nb")</f>
        <v>38.480129457999702</v>
      </c>
      <c r="M29" s="209">
        <f>IFERROR('Tabel 13'!L29/'Tabel 14'!$F29*1000,"nb")</f>
        <v>0</v>
      </c>
      <c r="N29" s="209">
        <f>IFERROR('Tabel 13'!M29/'Tabel 14'!$F29*1000,"nb")</f>
        <v>1.176890906416157</v>
      </c>
      <c r="O29" s="209">
        <f>IFERROR('Tabel 13'!N29/'Tabel 14'!$F29*1000,"nb")</f>
        <v>7.6077590736187295</v>
      </c>
      <c r="P29" s="209">
        <f>IFERROR('Tabel 13'!O29/'Tabel 14'!$F29*1000,"nb")</f>
        <v>7.5867431645755836</v>
      </c>
      <c r="Q29" s="209">
        <f>IFERROR('Tabel 13'!P29/'Tabel 14'!$F29*1000,"nb")</f>
        <v>2.101590904314566E-2</v>
      </c>
      <c r="R29" s="209">
        <f>IFERROR('Tabel 13'!Q29/'Tabel 14'!$F29*1000,"nb")</f>
        <v>5.0438181703549585</v>
      </c>
      <c r="S29" s="209">
        <f>IFERROR('Tabel 13'!R29/'Tabel 14'!$F29*1000,"nb")</f>
        <v>24.65166130760986</v>
      </c>
      <c r="T29" s="209">
        <f>IFERROR('Tabel 13'!S29/'Tabel 14'!$F29*1000,"nb")</f>
        <v>24.021184036315489</v>
      </c>
      <c r="U29" s="209">
        <f>IFERROR('Tabel 13'!T29/'Tabel 14'!$F29*1000,"nb")</f>
        <v>0.63047727129436981</v>
      </c>
      <c r="V29" s="209">
        <f>IFERROR('Tabel 13'!U29/'Tabel 14'!$F29*1000,"nb")</f>
        <v>0</v>
      </c>
      <c r="W29" s="209">
        <f>IFERROR('Tabel 13'!V29/'Tabel 14'!$F29*1000,"nb")</f>
        <v>0</v>
      </c>
      <c r="X29" s="209"/>
      <c r="Y29" s="209">
        <f>IFERROR('Tabel 13'!X29/'Tabel 14'!$F29*1000,"nb")</f>
        <v>2.5219090851774792</v>
      </c>
    </row>
    <row r="30" spans="2:25" x14ac:dyDescent="0.25">
      <c r="D30" s="1" t="s">
        <v>40</v>
      </c>
      <c r="E30" s="1" t="s">
        <v>41</v>
      </c>
      <c r="F30" s="84">
        <v>21227</v>
      </c>
      <c r="H30" s="209">
        <f>IFERROR('Tabel 13'!G30/'Tabel 14'!$F30*1000,"nb")</f>
        <v>60.206340980826305</v>
      </c>
      <c r="I30" s="209">
        <f>IFERROR('Tabel 13'!H30/'Tabel 14'!$F30*1000,"nb")</f>
        <v>4.8994205493004195</v>
      </c>
      <c r="J30" s="209">
        <f>IFERROR('Tabel 13'!I30/'Tabel 14'!$F30*1000,"nb")</f>
        <v>1.3661845762472322</v>
      </c>
      <c r="K30" s="209">
        <f>IFERROR('Tabel 13'!J30/'Tabel 14'!$F30*1000,"nb")</f>
        <v>3.5332359730531873</v>
      </c>
      <c r="L30" s="209">
        <f>IFERROR('Tabel 13'!K30/'Tabel 14'!$F30*1000,"nb")</f>
        <v>0</v>
      </c>
      <c r="M30" s="209">
        <f>IFERROR('Tabel 13'!L30/'Tabel 14'!$F30*1000,"nb")</f>
        <v>0</v>
      </c>
      <c r="N30" s="209">
        <f>IFERROR('Tabel 13'!M30/'Tabel 14'!$F30*1000,"nb")</f>
        <v>0</v>
      </c>
      <c r="O30" s="209">
        <f>IFERROR('Tabel 13'!N30/'Tabel 14'!$F30*1000,"nb")</f>
        <v>12.060112121354878</v>
      </c>
      <c r="P30" s="209">
        <f>IFERROR('Tabel 13'!O30/'Tabel 14'!$F30*1000,"nb")</f>
        <v>12.060112121354878</v>
      </c>
      <c r="Q30" s="209">
        <f>IFERROR('Tabel 13'!P30/'Tabel 14'!$F30*1000,"nb")</f>
        <v>0</v>
      </c>
      <c r="R30" s="209">
        <f>IFERROR('Tabel 13'!Q30/'Tabel 14'!$F30*1000,"nb")</f>
        <v>15.876006972252322</v>
      </c>
      <c r="S30" s="209">
        <f>IFERROR('Tabel 13'!R30/'Tabel 14'!$F30*1000,"nb")</f>
        <v>27.370801337918689</v>
      </c>
      <c r="T30" s="209">
        <f>IFERROR('Tabel 13'!S30/'Tabel 14'!$F30*1000,"nb")</f>
        <v>26.993922834126348</v>
      </c>
      <c r="U30" s="209">
        <f>IFERROR('Tabel 13'!T30/'Tabel 14'!$F30*1000,"nb")</f>
        <v>0.37687850379233995</v>
      </c>
      <c r="V30" s="209">
        <f>IFERROR('Tabel 13'!U30/'Tabel 14'!$F30*1000,"nb")</f>
        <v>0</v>
      </c>
      <c r="W30" s="209">
        <f>IFERROR('Tabel 13'!V30/'Tabel 14'!$F30*1000,"nb")</f>
        <v>0</v>
      </c>
      <c r="X30" s="209"/>
      <c r="Y30" s="209">
        <f>IFERROR('Tabel 13'!X30/'Tabel 14'!$F30*1000,"nb")</f>
        <v>7.6317897017948839</v>
      </c>
    </row>
    <row r="31" spans="2:25" x14ac:dyDescent="0.25">
      <c r="D31" s="1" t="s">
        <v>42</v>
      </c>
      <c r="E31" s="1" t="s">
        <v>43</v>
      </c>
      <c r="F31" s="84">
        <v>42011</v>
      </c>
      <c r="H31" s="209">
        <f>IFERROR('Tabel 13'!G31/'Tabel 14'!$F31*1000,"nb")</f>
        <v>45.059627240484637</v>
      </c>
      <c r="I31" s="209">
        <f>IFERROR('Tabel 13'!H31/'Tabel 14'!$F31*1000,"nb")</f>
        <v>5.1177072671443193</v>
      </c>
      <c r="J31" s="209">
        <f>IFERROR('Tabel 13'!I31/'Tabel 14'!$F31*1000,"nb")</f>
        <v>0.40465592344862061</v>
      </c>
      <c r="K31" s="209">
        <f>IFERROR('Tabel 13'!J31/'Tabel 14'!$F31*1000,"nb")</f>
        <v>0</v>
      </c>
      <c r="L31" s="209">
        <f>IFERROR('Tabel 13'!K31/'Tabel 14'!$F31*1000,"nb")</f>
        <v>0</v>
      </c>
      <c r="M31" s="209">
        <f>IFERROR('Tabel 13'!L31/'Tabel 14'!$F31*1000,"nb")</f>
        <v>0</v>
      </c>
      <c r="N31" s="209">
        <f>IFERROR('Tabel 13'!M31/'Tabel 14'!$F31*1000,"nb")</f>
        <v>4.7130513436956987</v>
      </c>
      <c r="O31" s="209">
        <f>IFERROR('Tabel 13'!N31/'Tabel 14'!$F31*1000,"nb")</f>
        <v>0</v>
      </c>
      <c r="P31" s="209">
        <f>IFERROR('Tabel 13'!O31/'Tabel 14'!$F31*1000,"nb")</f>
        <v>0</v>
      </c>
      <c r="Q31" s="209">
        <f>IFERROR('Tabel 13'!P31/'Tabel 14'!$F31*1000,"nb")</f>
        <v>0</v>
      </c>
      <c r="R31" s="209">
        <f>IFERROR('Tabel 13'!Q31/'Tabel 14'!$F31*1000,"nb")</f>
        <v>0.21422960653162268</v>
      </c>
      <c r="S31" s="209">
        <f>IFERROR('Tabel 13'!R31/'Tabel 14'!$F31*1000,"nb")</f>
        <v>39.727690366808687</v>
      </c>
      <c r="T31" s="209">
        <f>IFERROR('Tabel 13'!S31/'Tabel 14'!$F31*1000,"nb")</f>
        <v>39.727690366808687</v>
      </c>
      <c r="U31" s="209">
        <f>IFERROR('Tabel 13'!T31/'Tabel 14'!$F31*1000,"nb")</f>
        <v>0</v>
      </c>
      <c r="V31" s="209">
        <f>IFERROR('Tabel 13'!U31/'Tabel 14'!$F31*1000,"nb")</f>
        <v>0</v>
      </c>
      <c r="W31" s="209">
        <f>IFERROR('Tabel 13'!V31/'Tabel 14'!$F31*1000,"nb")</f>
        <v>124.75304087024827</v>
      </c>
      <c r="X31" s="209"/>
      <c r="Y31" s="209">
        <f>IFERROR('Tabel 13'!X31/'Tabel 14'!$F31*1000,"nb")</f>
        <v>0.92832829497036495</v>
      </c>
    </row>
    <row r="32" spans="2:25" x14ac:dyDescent="0.25">
      <c r="D32" s="1" t="s">
        <v>44</v>
      </c>
      <c r="E32" s="1" t="s">
        <v>45</v>
      </c>
      <c r="F32" s="84">
        <v>79811</v>
      </c>
      <c r="H32" s="209">
        <f>IFERROR('Tabel 13'!G32/'Tabel 14'!$F32*1000,"nb")</f>
        <v>95.625916227086492</v>
      </c>
      <c r="I32" s="209">
        <f>IFERROR('Tabel 13'!H32/'Tabel 14'!$F32*1000,"nb")</f>
        <v>65.893172620315497</v>
      </c>
      <c r="J32" s="209">
        <f>IFERROR('Tabel 13'!I32/'Tabel 14'!$F32*1000,"nb")</f>
        <v>18.468632143438874</v>
      </c>
      <c r="K32" s="209">
        <f>IFERROR('Tabel 13'!J32/'Tabel 14'!$F32*1000,"nb")</f>
        <v>1.0274272969891369</v>
      </c>
      <c r="L32" s="209">
        <f>IFERROR('Tabel 13'!K32/'Tabel 14'!$F32*1000,"nb")</f>
        <v>18.080214506772251</v>
      </c>
      <c r="M32" s="209">
        <f>IFERROR('Tabel 13'!L32/'Tabel 14'!$F32*1000,"nb")</f>
        <v>6.2648005913971766E-2</v>
      </c>
      <c r="N32" s="209">
        <f>IFERROR('Tabel 13'!M32/'Tabel 14'!$F32*1000,"nb")</f>
        <v>28.254250667201266</v>
      </c>
      <c r="O32" s="209">
        <f>IFERROR('Tabel 13'!N32/'Tabel 14'!$F32*1000,"nb")</f>
        <v>0</v>
      </c>
      <c r="P32" s="209">
        <f>IFERROR('Tabel 13'!O32/'Tabel 14'!$F32*1000,"nb")</f>
        <v>0</v>
      </c>
      <c r="Q32" s="209">
        <f>IFERROR('Tabel 13'!P32/'Tabel 14'!$F32*1000,"nb")</f>
        <v>0</v>
      </c>
      <c r="R32" s="209">
        <f>IFERROR('Tabel 13'!Q32/'Tabel 14'!$F32*1000,"nb")</f>
        <v>6.2648005913971766E-2</v>
      </c>
      <c r="S32" s="209">
        <f>IFERROR('Tabel 13'!R32/'Tabel 14'!$F32*1000,"nb")</f>
        <v>29.670095600857024</v>
      </c>
      <c r="T32" s="209">
        <f>IFERROR('Tabel 13'!S32/'Tabel 14'!$F32*1000,"nb")</f>
        <v>28.529901893222739</v>
      </c>
      <c r="U32" s="209">
        <f>IFERROR('Tabel 13'!T32/'Tabel 14'!$F32*1000,"nb")</f>
        <v>0.28818082720427013</v>
      </c>
      <c r="V32" s="209">
        <f>IFERROR('Tabel 13'!U32/'Tabel 14'!$F32*1000,"nb")</f>
        <v>0.85201288043001588</v>
      </c>
      <c r="W32" s="209">
        <f>IFERROR('Tabel 13'!V32/'Tabel 14'!$F32*1000,"nb")</f>
        <v>0</v>
      </c>
      <c r="X32" s="209"/>
      <c r="Y32" s="209">
        <f>IFERROR('Tabel 13'!X32/'Tabel 14'!$F32*1000,"nb")</f>
        <v>4.2976532056984631</v>
      </c>
    </row>
    <row r="33" spans="2:25" x14ac:dyDescent="0.25">
      <c r="C33" s="10" t="s">
        <v>28</v>
      </c>
      <c r="D33" s="10"/>
      <c r="E33" s="10"/>
      <c r="F33" s="90">
        <v>428226</v>
      </c>
      <c r="G33" s="10"/>
      <c r="H33" s="209">
        <f>IFERROR('Tabel 13'!G33/'Tabel 14'!$F33*1000,"nb")</f>
        <v>101.32033085333445</v>
      </c>
      <c r="I33" s="209">
        <f>IFERROR('Tabel 13'!H33/'Tabel 14'!$F33*1000,"nb")</f>
        <v>53.906114995352922</v>
      </c>
      <c r="J33" s="209">
        <f>IFERROR('Tabel 13'!I33/'Tabel 14'!$F33*1000,"nb")</f>
        <v>29.811361290533505</v>
      </c>
      <c r="K33" s="209">
        <f>IFERROR('Tabel 13'!J33/'Tabel 14'!$F33*1000,"nb")</f>
        <v>0.78930284475954293</v>
      </c>
      <c r="L33" s="209">
        <f>IFERROR('Tabel 13'!K33/'Tabel 14'!$F33*1000,"nb")</f>
        <v>12.817997973032931</v>
      </c>
      <c r="M33" s="209">
        <f>IFERROR('Tabel 13'!L33/'Tabel 14'!$F33*1000,"nb")</f>
        <v>1.167607758520034E-2</v>
      </c>
      <c r="N33" s="209">
        <f>IFERROR('Tabel 13'!M33/'Tabel 14'!$F33*1000,"nb")</f>
        <v>10.475776809441744</v>
      </c>
      <c r="O33" s="209">
        <f>IFERROR('Tabel 13'!N33/'Tabel 14'!$F33*1000,"nb")</f>
        <v>5.137474137488149</v>
      </c>
      <c r="P33" s="209">
        <f>IFERROR('Tabel 13'!O33/'Tabel 14'!$F33*1000,"nb")</f>
        <v>4.3808643099671665</v>
      </c>
      <c r="Q33" s="209">
        <f>IFERROR('Tabel 13'!P33/'Tabel 14'!$F33*1000,"nb")</f>
        <v>0.75660982752098194</v>
      </c>
      <c r="R33" s="209">
        <f>IFERROR('Tabel 13'!Q33/'Tabel 14'!$F33*1000,"nb")</f>
        <v>1.5902817671042861</v>
      </c>
      <c r="S33" s="209">
        <f>IFERROR('Tabel 13'!R33/'Tabel 14'!$F33*1000,"nb")</f>
        <v>40.686459953389097</v>
      </c>
      <c r="T33" s="209">
        <f>IFERROR('Tabel 13'!S33/'Tabel 14'!$F33*1000,"nb")</f>
        <v>39.822430212084271</v>
      </c>
      <c r="U33" s="209">
        <f>IFERROR('Tabel 13'!T33/'Tabel 14'!$F33*1000,"nb")</f>
        <v>0.70523508614610042</v>
      </c>
      <c r="V33" s="209">
        <f>IFERROR('Tabel 13'!U33/'Tabel 14'!$F33*1000,"nb")</f>
        <v>0.1587946551587246</v>
      </c>
      <c r="W33" s="209">
        <f>IFERROR('Tabel 13'!V33/'Tabel 14'!$F33*1000,"nb")</f>
        <v>12.238864524806996</v>
      </c>
      <c r="X33" s="209"/>
      <c r="Y33" s="209">
        <f>IFERROR('Tabel 13'!X33/'Tabel 14'!$F33*1000,"nb")</f>
        <v>12.810992326481811</v>
      </c>
    </row>
    <row r="34" spans="2:25" x14ac:dyDescent="0.25">
      <c r="B34" s="7" t="s">
        <v>725</v>
      </c>
      <c r="C34" s="7"/>
      <c r="D34" s="7"/>
      <c r="E34" s="7"/>
      <c r="F34" s="91">
        <v>428226</v>
      </c>
      <c r="G34" s="7"/>
      <c r="H34" s="209">
        <f>IFERROR('Tabel 13'!G34/'Tabel 14'!$F34*1000,"nb")</f>
        <v>101.32033085333445</v>
      </c>
      <c r="I34" s="209">
        <f>IFERROR('Tabel 13'!H34/'Tabel 14'!$F34*1000,"nb")</f>
        <v>53.906114995352922</v>
      </c>
      <c r="J34" s="209">
        <f>IFERROR('Tabel 13'!I34/'Tabel 14'!$F34*1000,"nb")</f>
        <v>29.811361290533505</v>
      </c>
      <c r="K34" s="209">
        <f>IFERROR('Tabel 13'!J34/'Tabel 14'!$F34*1000,"nb")</f>
        <v>0.78930284475954293</v>
      </c>
      <c r="L34" s="209">
        <f>IFERROR('Tabel 13'!K34/'Tabel 14'!$F34*1000,"nb")</f>
        <v>12.817997973032931</v>
      </c>
      <c r="M34" s="209">
        <f>IFERROR('Tabel 13'!L34/'Tabel 14'!$F34*1000,"nb")</f>
        <v>1.167607758520034E-2</v>
      </c>
      <c r="N34" s="209">
        <f>IFERROR('Tabel 13'!M34/'Tabel 14'!$F34*1000,"nb")</f>
        <v>10.475776809441744</v>
      </c>
      <c r="O34" s="209">
        <f>IFERROR('Tabel 13'!N34/'Tabel 14'!$F34*1000,"nb")</f>
        <v>5.137474137488149</v>
      </c>
      <c r="P34" s="209">
        <f>IFERROR('Tabel 13'!O34/'Tabel 14'!$F34*1000,"nb")</f>
        <v>4.3808643099671665</v>
      </c>
      <c r="Q34" s="209">
        <f>IFERROR('Tabel 13'!P34/'Tabel 14'!$F34*1000,"nb")</f>
        <v>0.75660982752098194</v>
      </c>
      <c r="R34" s="209">
        <f>IFERROR('Tabel 13'!Q34/'Tabel 14'!$F34*1000,"nb")</f>
        <v>1.5902817671042861</v>
      </c>
      <c r="S34" s="209">
        <f>IFERROR('Tabel 13'!R34/'Tabel 14'!$F34*1000,"nb")</f>
        <v>40.686459953389097</v>
      </c>
      <c r="T34" s="209">
        <f>IFERROR('Tabel 13'!S34/'Tabel 14'!$F34*1000,"nb")</f>
        <v>39.822430212084271</v>
      </c>
      <c r="U34" s="209">
        <f>IFERROR('Tabel 13'!T34/'Tabel 14'!$F34*1000,"nb")</f>
        <v>0.70523508614610042</v>
      </c>
      <c r="V34" s="209">
        <f>IFERROR('Tabel 13'!U34/'Tabel 14'!$F34*1000,"nb")</f>
        <v>0.1587946551587246</v>
      </c>
      <c r="W34" s="209">
        <f>IFERROR('Tabel 13'!V34/'Tabel 14'!$F34*1000,"nb")</f>
        <v>12.238864524806996</v>
      </c>
      <c r="X34" s="209"/>
      <c r="Y34" s="209">
        <f>IFERROR('Tabel 13'!X34/'Tabel 14'!$F34*1000,"nb")</f>
        <v>12.810992326481811</v>
      </c>
    </row>
    <row r="35" spans="2:25" x14ac:dyDescent="0.25">
      <c r="B35" s="1" t="s">
        <v>46</v>
      </c>
      <c r="C35" s="1" t="s">
        <v>5</v>
      </c>
      <c r="D35" s="1" t="s">
        <v>47</v>
      </c>
      <c r="E35" s="1" t="s">
        <v>48</v>
      </c>
      <c r="F35" s="84">
        <v>27900</v>
      </c>
      <c r="H35" s="209">
        <f>IFERROR('Tabel 13'!G35/'Tabel 14'!$F35*1000,"nb")</f>
        <v>67.060931899641574</v>
      </c>
      <c r="I35" s="209">
        <f>IFERROR('Tabel 13'!H35/'Tabel 14'!$F35*1000,"nb")</f>
        <v>22.007168458781361</v>
      </c>
      <c r="J35" s="209">
        <f>IFERROR('Tabel 13'!I35/'Tabel 14'!$F35*1000,"nb")</f>
        <v>9.3189964157706093</v>
      </c>
      <c r="K35" s="209">
        <f>IFERROR('Tabel 13'!J35/'Tabel 14'!$F35*1000,"nb")</f>
        <v>3.5842293906810034E-2</v>
      </c>
      <c r="L35" s="209">
        <f>IFERROR('Tabel 13'!K35/'Tabel 14'!$F35*1000,"nb")</f>
        <v>12.293906810035843</v>
      </c>
      <c r="M35" s="209">
        <f>IFERROR('Tabel 13'!L35/'Tabel 14'!$F35*1000,"nb")</f>
        <v>0</v>
      </c>
      <c r="N35" s="209">
        <f>IFERROR('Tabel 13'!M35/'Tabel 14'!$F35*1000,"nb")</f>
        <v>0.35842293906810035</v>
      </c>
      <c r="O35" s="209">
        <f>IFERROR('Tabel 13'!N35/'Tabel 14'!$F35*1000,"nb")</f>
        <v>22.078853046594983</v>
      </c>
      <c r="P35" s="209">
        <f>IFERROR('Tabel 13'!O35/'Tabel 14'!$F35*1000,"nb")</f>
        <v>22.078853046594983</v>
      </c>
      <c r="Q35" s="209">
        <f>IFERROR('Tabel 13'!P35/'Tabel 14'!$F35*1000,"nb")</f>
        <v>0</v>
      </c>
      <c r="R35" s="209">
        <f>IFERROR('Tabel 13'!Q35/'Tabel 14'!$F35*1000,"nb")</f>
        <v>0.75268817204301075</v>
      </c>
      <c r="S35" s="209">
        <f>IFERROR('Tabel 13'!R35/'Tabel 14'!$F35*1000,"nb")</f>
        <v>22.222222222222221</v>
      </c>
      <c r="T35" s="209">
        <f>IFERROR('Tabel 13'!S35/'Tabel 14'!$F35*1000,"nb")</f>
        <v>21.612903225806452</v>
      </c>
      <c r="U35" s="209">
        <f>IFERROR('Tabel 13'!T35/'Tabel 14'!$F35*1000,"nb")</f>
        <v>0.60931899641577059</v>
      </c>
      <c r="V35" s="209">
        <f>IFERROR('Tabel 13'!U35/'Tabel 14'!$F35*1000,"nb")</f>
        <v>0</v>
      </c>
      <c r="W35" s="209">
        <f>IFERROR('Tabel 13'!V35/'Tabel 14'!$F35*1000,"nb")</f>
        <v>0</v>
      </c>
      <c r="X35" s="209"/>
      <c r="Y35" s="209">
        <f>IFERROR('Tabel 13'!X35/'Tabel 14'!$F35*1000,"nb")</f>
        <v>22.150537634408604</v>
      </c>
    </row>
    <row r="36" spans="2:25" x14ac:dyDescent="0.25">
      <c r="D36" s="1" t="s">
        <v>49</v>
      </c>
      <c r="E36" s="1" t="s">
        <v>50</v>
      </c>
      <c r="F36" s="84">
        <v>3746</v>
      </c>
      <c r="H36" s="209">
        <f>IFERROR('Tabel 13'!G36/'Tabel 14'!$F36*1000,"nb")</f>
        <v>174.31927389215161</v>
      </c>
      <c r="I36" s="209">
        <f>IFERROR('Tabel 13'!H36/'Tabel 14'!$F36*1000,"nb")</f>
        <v>14.415376401494928</v>
      </c>
      <c r="J36" s="209">
        <f>IFERROR('Tabel 13'!I36/'Tabel 14'!$F36*1000,"nb")</f>
        <v>0</v>
      </c>
      <c r="K36" s="209">
        <f>IFERROR('Tabel 13'!J36/'Tabel 14'!$F36*1000,"nb")</f>
        <v>0</v>
      </c>
      <c r="L36" s="209">
        <f>IFERROR('Tabel 13'!K36/'Tabel 14'!$F36*1000,"nb")</f>
        <v>0</v>
      </c>
      <c r="M36" s="209">
        <f>IFERROR('Tabel 13'!L36/'Tabel 14'!$F36*1000,"nb")</f>
        <v>0</v>
      </c>
      <c r="N36" s="209">
        <f>IFERROR('Tabel 13'!M36/'Tabel 14'!$F36*1000,"nb")</f>
        <v>14.415376401494928</v>
      </c>
      <c r="O36" s="209">
        <f>IFERROR('Tabel 13'!N36/'Tabel 14'!$F36*1000,"nb")</f>
        <v>124.13240790176188</v>
      </c>
      <c r="P36" s="209">
        <f>IFERROR('Tabel 13'!O36/'Tabel 14'!$F36*1000,"nb")</f>
        <v>118.79337960491191</v>
      </c>
      <c r="Q36" s="209">
        <f>IFERROR('Tabel 13'!P36/'Tabel 14'!$F36*1000,"nb")</f>
        <v>5.3390282968499738</v>
      </c>
      <c r="R36" s="209">
        <f>IFERROR('Tabel 13'!Q36/'Tabel 14'!$F36*1000,"nb")</f>
        <v>0</v>
      </c>
      <c r="S36" s="209">
        <f>IFERROR('Tabel 13'!R36/'Tabel 14'!$F36*1000,"nb")</f>
        <v>35.771489588894816</v>
      </c>
      <c r="T36" s="209">
        <f>IFERROR('Tabel 13'!S36/'Tabel 14'!$F36*1000,"nb")</f>
        <v>35.771489588894816</v>
      </c>
      <c r="U36" s="209">
        <f>IFERROR('Tabel 13'!T36/'Tabel 14'!$F36*1000,"nb")</f>
        <v>0</v>
      </c>
      <c r="V36" s="209">
        <f>IFERROR('Tabel 13'!U36/'Tabel 14'!$F36*1000,"nb")</f>
        <v>0</v>
      </c>
      <c r="W36" s="209">
        <f>IFERROR('Tabel 13'!V36/'Tabel 14'!$F36*1000,"nb")</f>
        <v>0</v>
      </c>
      <c r="X36" s="209"/>
      <c r="Y36" s="209">
        <f>IFERROR('Tabel 13'!X36/'Tabel 14'!$F36*1000,"nb")</f>
        <v>16.550987720234918</v>
      </c>
    </row>
    <row r="37" spans="2:25" x14ac:dyDescent="0.25">
      <c r="D37" s="1" t="s">
        <v>51</v>
      </c>
      <c r="E37" s="1" t="s">
        <v>52</v>
      </c>
      <c r="F37" s="84">
        <v>15807</v>
      </c>
      <c r="H37" s="209">
        <f>IFERROR('Tabel 13'!G37/'Tabel 14'!$F37*1000,"nb")</f>
        <v>98.437401151388627</v>
      </c>
      <c r="I37" s="209">
        <f>IFERROR('Tabel 13'!H37/'Tabel 14'!$F37*1000,"nb")</f>
        <v>32.896817865502619</v>
      </c>
      <c r="J37" s="209">
        <f>IFERROR('Tabel 13'!I37/'Tabel 14'!$F37*1000,"nb")</f>
        <v>2.2774720060732587</v>
      </c>
      <c r="K37" s="209">
        <f>IFERROR('Tabel 13'!J37/'Tabel 14'!$F37*1000,"nb")</f>
        <v>4.3018915670272664</v>
      </c>
      <c r="L37" s="209">
        <f>IFERROR('Tabel 13'!K37/'Tabel 14'!$F37*1000,"nb")</f>
        <v>9.5527298032517241</v>
      </c>
      <c r="M37" s="209">
        <f>IFERROR('Tabel 13'!L37/'Tabel 14'!$F37*1000,"nb")</f>
        <v>0</v>
      </c>
      <c r="N37" s="209">
        <f>IFERROR('Tabel 13'!M37/'Tabel 14'!$F37*1000,"nb")</f>
        <v>16.764724489150378</v>
      </c>
      <c r="O37" s="209">
        <f>IFERROR('Tabel 13'!N37/'Tabel 14'!$F37*1000,"nb")</f>
        <v>26.760296071360788</v>
      </c>
      <c r="P37" s="209">
        <f>IFERROR('Tabel 13'!O37/'Tabel 14'!$F37*1000,"nb")</f>
        <v>26.760296071360788</v>
      </c>
      <c r="Q37" s="209">
        <f>IFERROR('Tabel 13'!P37/'Tabel 14'!$F37*1000,"nb")</f>
        <v>0</v>
      </c>
      <c r="R37" s="209">
        <f>IFERROR('Tabel 13'!Q37/'Tabel 14'!$F37*1000,"nb")</f>
        <v>7.8446257986967796</v>
      </c>
      <c r="S37" s="209">
        <f>IFERROR('Tabel 13'!R37/'Tabel 14'!$F37*1000,"nb")</f>
        <v>30.935661415828431</v>
      </c>
      <c r="T37" s="209">
        <f>IFERROR('Tabel 13'!S37/'Tabel 14'!$F37*1000,"nb")</f>
        <v>29.607136078952362</v>
      </c>
      <c r="U37" s="209">
        <f>IFERROR('Tabel 13'!T37/'Tabel 14'!$F37*1000,"nb")</f>
        <v>0.63263111279812745</v>
      </c>
      <c r="V37" s="209">
        <f>IFERROR('Tabel 13'!U37/'Tabel 14'!$F37*1000,"nb")</f>
        <v>0.69589422407794022</v>
      </c>
      <c r="W37" s="209">
        <f>IFERROR('Tabel 13'!V37/'Tabel 14'!$F37*1000,"nb")</f>
        <v>0</v>
      </c>
      <c r="X37" s="209"/>
      <c r="Y37" s="209">
        <f>IFERROR('Tabel 13'!X37/'Tabel 14'!$F37*1000,"nb")</f>
        <v>14.550515594356931</v>
      </c>
    </row>
    <row r="38" spans="2:25" x14ac:dyDescent="0.25">
      <c r="D38" s="1" t="s">
        <v>53</v>
      </c>
      <c r="E38" s="1" t="s">
        <v>54</v>
      </c>
      <c r="F38" s="84">
        <v>50650</v>
      </c>
      <c r="H38" s="209">
        <f>IFERROR('Tabel 13'!G38/'Tabel 14'!$F38*1000,"nb")</f>
        <v>81.08588351431392</v>
      </c>
      <c r="I38" s="209">
        <f>IFERROR('Tabel 13'!H38/'Tabel 14'!$F38*1000,"nb")</f>
        <v>48.193484698914119</v>
      </c>
      <c r="J38" s="209">
        <f>IFERROR('Tabel 13'!I38/'Tabel 14'!$F38*1000,"nb")</f>
        <v>48.193484698914119</v>
      </c>
      <c r="K38" s="209">
        <f>IFERROR('Tabel 13'!J38/'Tabel 14'!$F38*1000,"nb")</f>
        <v>0</v>
      </c>
      <c r="L38" s="209">
        <f>IFERROR('Tabel 13'!K38/'Tabel 14'!$F38*1000,"nb")</f>
        <v>0</v>
      </c>
      <c r="M38" s="209">
        <f>IFERROR('Tabel 13'!L38/'Tabel 14'!$F38*1000,"nb")</f>
        <v>0</v>
      </c>
      <c r="N38" s="209">
        <f>IFERROR('Tabel 13'!M38/'Tabel 14'!$F38*1000,"nb")</f>
        <v>0</v>
      </c>
      <c r="O38" s="209">
        <f>IFERROR('Tabel 13'!N38/'Tabel 14'!$F38*1000,"nb")</f>
        <v>10.444225074037512</v>
      </c>
      <c r="P38" s="209">
        <f>IFERROR('Tabel 13'!O38/'Tabel 14'!$F38*1000,"nb")</f>
        <v>10.444225074037512</v>
      </c>
      <c r="Q38" s="209">
        <f>IFERROR('Tabel 13'!P38/'Tabel 14'!$F38*1000,"nb")</f>
        <v>0</v>
      </c>
      <c r="R38" s="209">
        <f>IFERROR('Tabel 13'!Q38/'Tabel 14'!$F38*1000,"nb")</f>
        <v>1.2043435340572557</v>
      </c>
      <c r="S38" s="209">
        <f>IFERROR('Tabel 13'!R38/'Tabel 14'!$F38*1000,"nb")</f>
        <v>21.243830207305034</v>
      </c>
      <c r="T38" s="209">
        <f>IFERROR('Tabel 13'!S38/'Tabel 14'!$F38*1000,"nb")</f>
        <v>21.243830207305034</v>
      </c>
      <c r="U38" s="209">
        <f>IFERROR('Tabel 13'!T38/'Tabel 14'!$F38*1000,"nb")</f>
        <v>0</v>
      </c>
      <c r="V38" s="209">
        <f>IFERROR('Tabel 13'!U38/'Tabel 14'!$F38*1000,"nb")</f>
        <v>0</v>
      </c>
      <c r="W38" s="209">
        <f>IFERROR('Tabel 13'!V38/'Tabel 14'!$F38*1000,"nb")</f>
        <v>0.17769002961500494</v>
      </c>
      <c r="X38" s="209"/>
      <c r="Y38" s="209">
        <f>IFERROR('Tabel 13'!X38/'Tabel 14'!$F38*1000,"nb")</f>
        <v>6.6535044422507408</v>
      </c>
    </row>
    <row r="39" spans="2:25" x14ac:dyDescent="0.25">
      <c r="D39" s="1" t="s">
        <v>55</v>
      </c>
      <c r="E39" s="1" t="s">
        <v>56</v>
      </c>
      <c r="F39" s="84">
        <v>124481</v>
      </c>
      <c r="H39" s="209">
        <f>IFERROR('Tabel 13'!G39/'Tabel 14'!$F39*1000,"nb")</f>
        <v>110.03285641985524</v>
      </c>
      <c r="I39" s="209">
        <f>IFERROR('Tabel 13'!H39/'Tabel 14'!$F39*1000,"nb")</f>
        <v>70.034784424932312</v>
      </c>
      <c r="J39" s="209">
        <f>IFERROR('Tabel 13'!I39/'Tabel 14'!$F39*1000,"nb")</f>
        <v>37.700532611402544</v>
      </c>
      <c r="K39" s="209">
        <f>IFERROR('Tabel 13'!J39/'Tabel 14'!$F39*1000,"nb")</f>
        <v>8.1136880327118206</v>
      </c>
      <c r="L39" s="209">
        <f>IFERROR('Tabel 13'!K39/'Tabel 14'!$F39*1000,"nb")</f>
        <v>12.050031731750227</v>
      </c>
      <c r="M39" s="209">
        <f>IFERROR('Tabel 13'!L39/'Tabel 14'!$F39*1000,"nb")</f>
        <v>1.0122026654670189</v>
      </c>
      <c r="N39" s="209">
        <f>IFERROR('Tabel 13'!M39/'Tabel 14'!$F39*1000,"nb")</f>
        <v>11.15832938360071</v>
      </c>
      <c r="O39" s="209">
        <f>IFERROR('Tabel 13'!N39/'Tabel 14'!$F39*1000,"nb")</f>
        <v>18.83018291948169</v>
      </c>
      <c r="P39" s="209">
        <f>IFERROR('Tabel 13'!O39/'Tabel 14'!$F39*1000,"nb")</f>
        <v>9.1339240526666714</v>
      </c>
      <c r="Q39" s="209">
        <f>IFERROR('Tabel 13'!P39/'Tabel 14'!$F39*1000,"nb")</f>
        <v>9.6962588668150165</v>
      </c>
      <c r="R39" s="209">
        <f>IFERROR('Tabel 13'!Q39/'Tabel 14'!$F39*1000,"nb")</f>
        <v>0.2008338621958371</v>
      </c>
      <c r="S39" s="209">
        <f>IFERROR('Tabel 13'!R39/'Tabel 14'!$F39*1000,"nb")</f>
        <v>20.967055213245395</v>
      </c>
      <c r="T39" s="209">
        <f>IFERROR('Tabel 13'!S39/'Tabel 14'!$F39*1000,"nb")</f>
        <v>19.80221881250954</v>
      </c>
      <c r="U39" s="209">
        <f>IFERROR('Tabel 13'!T39/'Tabel 14'!$F39*1000,"nb")</f>
        <v>1.1648364007358554</v>
      </c>
      <c r="V39" s="209">
        <f>IFERROR('Tabel 13'!U39/'Tabel 14'!$F39*1000,"nb")</f>
        <v>0</v>
      </c>
      <c r="W39" s="209">
        <f>IFERROR('Tabel 13'!V39/'Tabel 14'!$F39*1000,"nb")</f>
        <v>0</v>
      </c>
      <c r="X39" s="209"/>
      <c r="Y39" s="209">
        <f>IFERROR('Tabel 13'!X39/'Tabel 14'!$F39*1000,"nb")</f>
        <v>3.1089081867915582</v>
      </c>
    </row>
    <row r="40" spans="2:25" x14ac:dyDescent="0.25">
      <c r="D40" s="1" t="s">
        <v>57</v>
      </c>
      <c r="E40" s="1" t="s">
        <v>58</v>
      </c>
      <c r="F40" s="84">
        <v>25464</v>
      </c>
      <c r="H40" s="209">
        <f>IFERROR('Tabel 13'!G40/'Tabel 14'!$F40*1000,"nb")</f>
        <v>44.454916745208919</v>
      </c>
      <c r="I40" s="209">
        <f>IFERROR('Tabel 13'!H40/'Tabel 14'!$F40*1000,"nb")</f>
        <v>15.47282437951618</v>
      </c>
      <c r="J40" s="209">
        <f>IFERROR('Tabel 13'!I40/'Tabel 14'!$F40*1000,"nb")</f>
        <v>0.82469368520263897</v>
      </c>
      <c r="K40" s="209">
        <f>IFERROR('Tabel 13'!J40/'Tabel 14'!$F40*1000,"nb")</f>
        <v>0.78542255733584665</v>
      </c>
      <c r="L40" s="209">
        <f>IFERROR('Tabel 13'!K40/'Tabel 14'!$F40*1000,"nb")</f>
        <v>11.977693999371661</v>
      </c>
      <c r="M40" s="209">
        <f>IFERROR('Tabel 13'!L40/'Tabel 14'!$F40*1000,"nb")</f>
        <v>0</v>
      </c>
      <c r="N40" s="209">
        <f>IFERROR('Tabel 13'!M40/'Tabel 14'!$F40*1000,"nb")</f>
        <v>1.8850141376060321</v>
      </c>
      <c r="O40" s="209">
        <f>IFERROR('Tabel 13'!N40/'Tabel 14'!$F40*1000,"nb")</f>
        <v>0</v>
      </c>
      <c r="P40" s="209">
        <f>IFERROR('Tabel 13'!O40/'Tabel 14'!$F40*1000,"nb")</f>
        <v>0</v>
      </c>
      <c r="Q40" s="209">
        <f>IFERROR('Tabel 13'!P40/'Tabel 14'!$F40*1000,"nb")</f>
        <v>0</v>
      </c>
      <c r="R40" s="209">
        <f>IFERROR('Tabel 13'!Q40/'Tabel 14'!$F40*1000,"nb")</f>
        <v>5.8121269242852653</v>
      </c>
      <c r="S40" s="209">
        <f>IFERROR('Tabel 13'!R40/'Tabel 14'!$F40*1000,"nb")</f>
        <v>23.169965441407477</v>
      </c>
      <c r="T40" s="209">
        <f>IFERROR('Tabel 13'!S40/'Tabel 14'!$F40*1000,"nb")</f>
        <v>22.737983034872762</v>
      </c>
      <c r="U40" s="209">
        <f>IFERROR('Tabel 13'!T40/'Tabel 14'!$F40*1000,"nb")</f>
        <v>0.4319824065347157</v>
      </c>
      <c r="V40" s="209">
        <f>IFERROR('Tabel 13'!U40/'Tabel 14'!$F40*1000,"nb")</f>
        <v>0</v>
      </c>
      <c r="W40" s="209">
        <f>IFERROR('Tabel 13'!V40/'Tabel 14'!$F40*1000,"nb")</f>
        <v>0</v>
      </c>
      <c r="X40" s="209"/>
      <c r="Y40" s="209">
        <f>IFERROR('Tabel 13'!X40/'Tabel 14'!$F40*1000,"nb")</f>
        <v>1.531573986804901</v>
      </c>
    </row>
    <row r="41" spans="2:25" x14ac:dyDescent="0.25">
      <c r="D41" s="1" t="s">
        <v>59</v>
      </c>
      <c r="E41" s="1" t="s">
        <v>60</v>
      </c>
      <c r="F41" s="84">
        <v>29812</v>
      </c>
      <c r="H41" s="209">
        <f>IFERROR('Tabel 13'!G41/'Tabel 14'!$F41*1000,"nb")</f>
        <v>33.34227827720381</v>
      </c>
      <c r="I41" s="209">
        <f>IFERROR('Tabel 13'!H41/'Tabel 14'!$F41*1000,"nb")</f>
        <v>12.310479001744264</v>
      </c>
      <c r="J41" s="209">
        <f>IFERROR('Tabel 13'!I41/'Tabel 14'!$F41*1000,"nb")</f>
        <v>0</v>
      </c>
      <c r="K41" s="209">
        <f>IFERROR('Tabel 13'!J41/'Tabel 14'!$F41*1000,"nb")</f>
        <v>0</v>
      </c>
      <c r="L41" s="209">
        <f>IFERROR('Tabel 13'!K41/'Tabel 14'!$F41*1000,"nb")</f>
        <v>9.6269958406011007</v>
      </c>
      <c r="M41" s="209">
        <f>IFERROR('Tabel 13'!L41/'Tabel 14'!$F41*1000,"nb")</f>
        <v>0</v>
      </c>
      <c r="N41" s="209">
        <f>IFERROR('Tabel 13'!M41/'Tabel 14'!$F41*1000,"nb")</f>
        <v>2.683483161143164</v>
      </c>
      <c r="O41" s="209">
        <f>IFERROR('Tabel 13'!N41/'Tabel 14'!$F41*1000,"nb")</f>
        <v>2.683483161143164</v>
      </c>
      <c r="P41" s="209">
        <f>IFERROR('Tabel 13'!O41/'Tabel 14'!$F41*1000,"nb")</f>
        <v>2.683483161143164</v>
      </c>
      <c r="Q41" s="209">
        <f>IFERROR('Tabel 13'!P41/'Tabel 14'!$F41*1000,"nb")</f>
        <v>0</v>
      </c>
      <c r="R41" s="209">
        <f>IFERROR('Tabel 13'!Q41/'Tabel 14'!$F41*1000,"nb")</f>
        <v>0</v>
      </c>
      <c r="S41" s="209">
        <f>IFERROR('Tabel 13'!R41/'Tabel 14'!$F41*1000,"nb")</f>
        <v>18.348316114316383</v>
      </c>
      <c r="T41" s="209">
        <f>IFERROR('Tabel 13'!S41/'Tabel 14'!$F41*1000,"nb")</f>
        <v>18.348316114316383</v>
      </c>
      <c r="U41" s="209">
        <f>IFERROR('Tabel 13'!T41/'Tabel 14'!$F41*1000,"nb")</f>
        <v>0</v>
      </c>
      <c r="V41" s="209">
        <f>IFERROR('Tabel 13'!U41/'Tabel 14'!$F41*1000,"nb")</f>
        <v>0</v>
      </c>
      <c r="W41" s="209">
        <f>IFERROR('Tabel 13'!V41/'Tabel 14'!$F41*1000,"nb")</f>
        <v>0</v>
      </c>
      <c r="X41" s="209"/>
      <c r="Y41" s="209">
        <f>IFERROR('Tabel 13'!X41/'Tabel 14'!$F41*1000,"nb")</f>
        <v>0.97276264591439687</v>
      </c>
    </row>
    <row r="42" spans="2:25" x14ac:dyDescent="0.25">
      <c r="D42" s="1" t="s">
        <v>61</v>
      </c>
      <c r="E42" s="1" t="s">
        <v>62</v>
      </c>
      <c r="F42" s="84">
        <v>931</v>
      </c>
      <c r="H42" s="209">
        <f>IFERROR('Tabel 13'!G42/'Tabel 14'!$F42*1000,"nb")</f>
        <v>193.3404940923738</v>
      </c>
      <c r="I42" s="209">
        <f>IFERROR('Tabel 13'!H42/'Tabel 14'!$F42*1000,"nb")</f>
        <v>67.669172932330824</v>
      </c>
      <c r="J42" s="209">
        <f>IFERROR('Tabel 13'!I42/'Tabel 14'!$F42*1000,"nb")</f>
        <v>35.445757250268528</v>
      </c>
      <c r="K42" s="209">
        <f>IFERROR('Tabel 13'!J42/'Tabel 14'!$F42*1000,"nb")</f>
        <v>0</v>
      </c>
      <c r="L42" s="209">
        <f>IFERROR('Tabel 13'!K42/'Tabel 14'!$F42*1000,"nb")</f>
        <v>32.223415682062303</v>
      </c>
      <c r="M42" s="209">
        <f>IFERROR('Tabel 13'!L42/'Tabel 14'!$F42*1000,"nb")</f>
        <v>0</v>
      </c>
      <c r="N42" s="209">
        <f>IFERROR('Tabel 13'!M42/'Tabel 14'!$F42*1000,"nb")</f>
        <v>0</v>
      </c>
      <c r="O42" s="209">
        <f>IFERROR('Tabel 13'!N42/'Tabel 14'!$F42*1000,"nb")</f>
        <v>19.33404940923738</v>
      </c>
      <c r="P42" s="209">
        <f>IFERROR('Tabel 13'!O42/'Tabel 14'!$F42*1000,"nb")</f>
        <v>19.33404940923738</v>
      </c>
      <c r="Q42" s="209">
        <f>IFERROR('Tabel 13'!P42/'Tabel 14'!$F42*1000,"nb")</f>
        <v>0</v>
      </c>
      <c r="R42" s="209">
        <f>IFERROR('Tabel 13'!Q42/'Tabel 14'!$F42*1000,"nb")</f>
        <v>9.6670247046186901</v>
      </c>
      <c r="S42" s="209">
        <f>IFERROR('Tabel 13'!R42/'Tabel 14'!$F42*1000,"nb")</f>
        <v>96.670247046186901</v>
      </c>
      <c r="T42" s="209">
        <f>IFERROR('Tabel 13'!S42/'Tabel 14'!$F42*1000,"nb")</f>
        <v>96.670247046186901</v>
      </c>
      <c r="U42" s="209">
        <f>IFERROR('Tabel 13'!T42/'Tabel 14'!$F42*1000,"nb")</f>
        <v>0</v>
      </c>
      <c r="V42" s="209">
        <f>IFERROR('Tabel 13'!U42/'Tabel 14'!$F42*1000,"nb")</f>
        <v>0</v>
      </c>
      <c r="W42" s="209">
        <f>IFERROR('Tabel 13'!V42/'Tabel 14'!$F42*1000,"nb")</f>
        <v>0</v>
      </c>
      <c r="X42" s="209"/>
      <c r="Y42" s="209">
        <f>IFERROR('Tabel 13'!X42/'Tabel 14'!$F42*1000,"nb")</f>
        <v>0</v>
      </c>
    </row>
    <row r="43" spans="2:25" x14ac:dyDescent="0.25">
      <c r="D43" s="1" t="s">
        <v>63</v>
      </c>
      <c r="E43" s="1" t="s">
        <v>64</v>
      </c>
      <c r="F43" s="84">
        <v>56040</v>
      </c>
      <c r="H43" s="209">
        <f>IFERROR('Tabel 13'!G43/'Tabel 14'!$F43*1000,"nb")</f>
        <v>110.92077087794434</v>
      </c>
      <c r="I43" s="209">
        <f>IFERROR('Tabel 13'!H43/'Tabel 14'!$F43*1000,"nb")</f>
        <v>72.269807280513916</v>
      </c>
      <c r="J43" s="209">
        <f>IFERROR('Tabel 13'!I43/'Tabel 14'!$F43*1000,"nb")</f>
        <v>63.062098501070665</v>
      </c>
      <c r="K43" s="209">
        <f>IFERROR('Tabel 13'!J43/'Tabel 14'!$F43*1000,"nb")</f>
        <v>2.7123483226266951</v>
      </c>
      <c r="L43" s="209">
        <f>IFERROR('Tabel 13'!K43/'Tabel 14'!$F43*1000,"nb")</f>
        <v>0</v>
      </c>
      <c r="M43" s="209">
        <f>IFERROR('Tabel 13'!L43/'Tabel 14'!$F43*1000,"nb")</f>
        <v>0</v>
      </c>
      <c r="N43" s="209">
        <f>IFERROR('Tabel 13'!M43/'Tabel 14'!$F43*1000,"nb")</f>
        <v>6.4953604568165595</v>
      </c>
      <c r="O43" s="209">
        <f>IFERROR('Tabel 13'!N43/'Tabel 14'!$F43*1000,"nb")</f>
        <v>9.9750178443968593</v>
      </c>
      <c r="P43" s="209">
        <f>IFERROR('Tabel 13'!O43/'Tabel 14'!$F43*1000,"nb")</f>
        <v>9.9750178443968593</v>
      </c>
      <c r="Q43" s="209">
        <f>IFERROR('Tabel 13'!P43/'Tabel 14'!$F43*1000,"nb")</f>
        <v>0</v>
      </c>
      <c r="R43" s="209">
        <f>IFERROR('Tabel 13'!Q43/'Tabel 14'!$F43*1000,"nb")</f>
        <v>3.5867237687366167</v>
      </c>
      <c r="S43" s="209">
        <f>IFERROR('Tabel 13'!R43/'Tabel 14'!$F43*1000,"nb")</f>
        <v>25.08922198429693</v>
      </c>
      <c r="T43" s="209">
        <f>IFERROR('Tabel 13'!S43/'Tabel 14'!$F43*1000,"nb")</f>
        <v>24.25053533190578</v>
      </c>
      <c r="U43" s="209">
        <f>IFERROR('Tabel 13'!T43/'Tabel 14'!$F43*1000,"nb")</f>
        <v>0.83868665239114915</v>
      </c>
      <c r="V43" s="209">
        <f>IFERROR('Tabel 13'!U43/'Tabel 14'!$F43*1000,"nb")</f>
        <v>0</v>
      </c>
      <c r="W43" s="209">
        <f>IFERROR('Tabel 13'!V43/'Tabel 14'!$F43*1000,"nb")</f>
        <v>0</v>
      </c>
      <c r="X43" s="209"/>
      <c r="Y43" s="209">
        <f>IFERROR('Tabel 13'!X43/'Tabel 14'!$F43*1000,"nb")</f>
        <v>0</v>
      </c>
    </row>
    <row r="44" spans="2:25" x14ac:dyDescent="0.25">
      <c r="D44" s="1" t="s">
        <v>65</v>
      </c>
      <c r="E44" s="1" t="s">
        <v>66</v>
      </c>
      <c r="F44" s="84">
        <v>4870</v>
      </c>
      <c r="H44" s="209">
        <f>IFERROR('Tabel 13'!G44/'Tabel 14'!$F44*1000,"nb")</f>
        <v>197.53593429158113</v>
      </c>
      <c r="I44" s="209">
        <f>IFERROR('Tabel 13'!H44/'Tabel 14'!$F44*1000,"nb")</f>
        <v>27.926078028747433</v>
      </c>
      <c r="J44" s="209">
        <f>IFERROR('Tabel 13'!I44/'Tabel 14'!$F44*1000,"nb")</f>
        <v>0</v>
      </c>
      <c r="K44" s="209">
        <f>IFERROR('Tabel 13'!J44/'Tabel 14'!$F44*1000,"nb")</f>
        <v>9.4455852156057496</v>
      </c>
      <c r="L44" s="209">
        <f>IFERROR('Tabel 13'!K44/'Tabel 14'!$F44*1000,"nb")</f>
        <v>0</v>
      </c>
      <c r="M44" s="209">
        <f>IFERROR('Tabel 13'!L44/'Tabel 14'!$F44*1000,"nb")</f>
        <v>0</v>
      </c>
      <c r="N44" s="209">
        <f>IFERROR('Tabel 13'!M44/'Tabel 14'!$F44*1000,"nb")</f>
        <v>18.480492813141684</v>
      </c>
      <c r="O44" s="209">
        <f>IFERROR('Tabel 13'!N44/'Tabel 14'!$F44*1000,"nb")</f>
        <v>121.56057494866531</v>
      </c>
      <c r="P44" s="209">
        <f>IFERROR('Tabel 13'!O44/'Tabel 14'!$F44*1000,"nb")</f>
        <v>121.56057494866531</v>
      </c>
      <c r="Q44" s="209">
        <f>IFERROR('Tabel 13'!P44/'Tabel 14'!$F44*1000,"nb")</f>
        <v>0</v>
      </c>
      <c r="R44" s="209">
        <f>IFERROR('Tabel 13'!Q44/'Tabel 14'!$F44*1000,"nb")</f>
        <v>0</v>
      </c>
      <c r="S44" s="209">
        <f>IFERROR('Tabel 13'!R44/'Tabel 14'!$F44*1000,"nb")</f>
        <v>48.049281314168375</v>
      </c>
      <c r="T44" s="209">
        <f>IFERROR('Tabel 13'!S44/'Tabel 14'!$F44*1000,"nb")</f>
        <v>39.014373716632448</v>
      </c>
      <c r="U44" s="209">
        <f>IFERROR('Tabel 13'!T44/'Tabel 14'!$F44*1000,"nb")</f>
        <v>0</v>
      </c>
      <c r="V44" s="209">
        <f>IFERROR('Tabel 13'!U44/'Tabel 14'!$F44*1000,"nb")</f>
        <v>9.0349075975359341</v>
      </c>
      <c r="W44" s="209">
        <f>IFERROR('Tabel 13'!V44/'Tabel 14'!$F44*1000,"nb")</f>
        <v>0</v>
      </c>
      <c r="X44" s="209"/>
      <c r="Y44" s="209">
        <f>IFERROR('Tabel 13'!X44/'Tabel 14'!$F44*1000,"nb")</f>
        <v>40.041067761806978</v>
      </c>
    </row>
    <row r="45" spans="2:25" x14ac:dyDescent="0.25">
      <c r="D45" s="1" t="s">
        <v>67</v>
      </c>
      <c r="E45" s="1" t="s">
        <v>68</v>
      </c>
      <c r="F45" s="84">
        <v>1194</v>
      </c>
      <c r="H45" s="209">
        <f>IFERROR('Tabel 13'!G45/'Tabel 14'!$F45*1000,"nb")</f>
        <v>199.32998324958123</v>
      </c>
      <c r="I45" s="209">
        <f>IFERROR('Tabel 13'!H45/'Tabel 14'!$F45*1000,"nb")</f>
        <v>16.75041876046901</v>
      </c>
      <c r="J45" s="209">
        <f>IFERROR('Tabel 13'!I45/'Tabel 14'!$F45*1000,"nb")</f>
        <v>14.23785594639866</v>
      </c>
      <c r="K45" s="209">
        <f>IFERROR('Tabel 13'!J45/'Tabel 14'!$F45*1000,"nb")</f>
        <v>0</v>
      </c>
      <c r="L45" s="209">
        <f>IFERROR('Tabel 13'!K45/'Tabel 14'!$F45*1000,"nb")</f>
        <v>0</v>
      </c>
      <c r="M45" s="209">
        <f>IFERROR('Tabel 13'!L45/'Tabel 14'!$F45*1000,"nb")</f>
        <v>2.512562814070352</v>
      </c>
      <c r="N45" s="209">
        <f>IFERROR('Tabel 13'!M45/'Tabel 14'!$F45*1000,"nb")</f>
        <v>0</v>
      </c>
      <c r="O45" s="209">
        <f>IFERROR('Tabel 13'!N45/'Tabel 14'!$F45*1000,"nb")</f>
        <v>111.39028475711893</v>
      </c>
      <c r="P45" s="209">
        <f>IFERROR('Tabel 13'!O45/'Tabel 14'!$F45*1000,"nb")</f>
        <v>111.39028475711893</v>
      </c>
      <c r="Q45" s="209">
        <f>IFERROR('Tabel 13'!P45/'Tabel 14'!$F45*1000,"nb")</f>
        <v>0</v>
      </c>
      <c r="R45" s="209">
        <f>IFERROR('Tabel 13'!Q45/'Tabel 14'!$F45*1000,"nb")</f>
        <v>14.23785594639866</v>
      </c>
      <c r="S45" s="209">
        <f>IFERROR('Tabel 13'!R45/'Tabel 14'!$F45*1000,"nb")</f>
        <v>56.951423785594642</v>
      </c>
      <c r="T45" s="209">
        <f>IFERROR('Tabel 13'!S45/'Tabel 14'!$F45*1000,"nb")</f>
        <v>56.951423785594642</v>
      </c>
      <c r="U45" s="209">
        <f>IFERROR('Tabel 13'!T45/'Tabel 14'!$F45*1000,"nb")</f>
        <v>0</v>
      </c>
      <c r="V45" s="209">
        <f>IFERROR('Tabel 13'!U45/'Tabel 14'!$F45*1000,"nb")</f>
        <v>0</v>
      </c>
      <c r="W45" s="209">
        <f>IFERROR('Tabel 13'!V45/'Tabel 14'!$F45*1000,"nb")</f>
        <v>33.50083752093802</v>
      </c>
      <c r="X45" s="209"/>
      <c r="Y45" s="209">
        <f>IFERROR('Tabel 13'!X45/'Tabel 14'!$F45*1000,"nb")</f>
        <v>0</v>
      </c>
    </row>
    <row r="46" spans="2:25" x14ac:dyDescent="0.25">
      <c r="D46" s="1" t="s">
        <v>69</v>
      </c>
      <c r="E46" s="1" t="s">
        <v>70</v>
      </c>
      <c r="F46" s="84">
        <v>26130</v>
      </c>
      <c r="H46" s="209">
        <f>IFERROR('Tabel 13'!G46/'Tabel 14'!$F46*1000,"nb")</f>
        <v>44.852659778032915</v>
      </c>
      <c r="I46" s="209">
        <f>IFERROR('Tabel 13'!H46/'Tabel 14'!$F46*1000,"nb")</f>
        <v>18.331419823957138</v>
      </c>
      <c r="J46" s="209">
        <f>IFERROR('Tabel 13'!I46/'Tabel 14'!$F46*1000,"nb")</f>
        <v>0</v>
      </c>
      <c r="K46" s="209">
        <f>IFERROR('Tabel 13'!J46/'Tabel 14'!$F46*1000,"nb")</f>
        <v>6.6590126291618832</v>
      </c>
      <c r="L46" s="209">
        <f>IFERROR('Tabel 13'!K46/'Tabel 14'!$F46*1000,"nb")</f>
        <v>4.9751243781094523</v>
      </c>
      <c r="M46" s="209">
        <f>IFERROR('Tabel 13'!L46/'Tabel 14'!$F46*1000,"nb")</f>
        <v>0</v>
      </c>
      <c r="N46" s="209">
        <f>IFERROR('Tabel 13'!M46/'Tabel 14'!$F46*1000,"nb")</f>
        <v>6.6972828166858021</v>
      </c>
      <c r="O46" s="209">
        <f>IFERROR('Tabel 13'!N46/'Tabel 14'!$F46*1000,"nb")</f>
        <v>3.2529659395331039</v>
      </c>
      <c r="P46" s="209">
        <f>IFERROR('Tabel 13'!O46/'Tabel 14'!$F46*1000,"nb")</f>
        <v>3.2529659395331039</v>
      </c>
      <c r="Q46" s="209">
        <f>IFERROR('Tabel 13'!P46/'Tabel 14'!$F46*1000,"nb")</f>
        <v>0</v>
      </c>
      <c r="R46" s="209">
        <f>IFERROR('Tabel 13'!Q46/'Tabel 14'!$F46*1000,"nb")</f>
        <v>4.7072330654420202</v>
      </c>
      <c r="S46" s="209">
        <f>IFERROR('Tabel 13'!R46/'Tabel 14'!$F46*1000,"nb")</f>
        <v>18.561040949100651</v>
      </c>
      <c r="T46" s="209">
        <f>IFERROR('Tabel 13'!S46/'Tabel 14'!$F46*1000,"nb")</f>
        <v>17.068503635667817</v>
      </c>
      <c r="U46" s="209">
        <f>IFERROR('Tabel 13'!T46/'Tabel 14'!$F46*1000,"nb")</f>
        <v>0.61232300038270193</v>
      </c>
      <c r="V46" s="209">
        <f>IFERROR('Tabel 13'!U46/'Tabel 14'!$F46*1000,"nb")</f>
        <v>0.88021431305013398</v>
      </c>
      <c r="W46" s="209">
        <f>IFERROR('Tabel 13'!V46/'Tabel 14'!$F46*1000,"nb")</f>
        <v>0</v>
      </c>
      <c r="X46" s="209"/>
      <c r="Y46" s="209">
        <f>IFERROR('Tabel 13'!X46/'Tabel 14'!$F46*1000,"nb")</f>
        <v>0.19135093761959435</v>
      </c>
    </row>
    <row r="47" spans="2:25" x14ac:dyDescent="0.25">
      <c r="D47" s="1" t="s">
        <v>71</v>
      </c>
      <c r="E47" s="1" t="s">
        <v>72</v>
      </c>
      <c r="F47" s="84">
        <v>32060</v>
      </c>
      <c r="H47" s="209">
        <f>IFERROR('Tabel 13'!G47/'Tabel 14'!$F47*1000,"nb")</f>
        <v>40.517779164067377</v>
      </c>
      <c r="I47" s="209">
        <f>IFERROR('Tabel 13'!H47/'Tabel 14'!$F47*1000,"nb")</f>
        <v>17.747972551466002</v>
      </c>
      <c r="J47" s="209">
        <f>IFERROR('Tabel 13'!I47/'Tabel 14'!$F47*1000,"nb")</f>
        <v>6.8309419837804111</v>
      </c>
      <c r="K47" s="209">
        <f>IFERROR('Tabel 13'!J47/'Tabel 14'!$F47*1000,"nb")</f>
        <v>0</v>
      </c>
      <c r="L47" s="209">
        <f>IFERROR('Tabel 13'!K47/'Tabel 14'!$F47*1000,"nb")</f>
        <v>10.449157829070494</v>
      </c>
      <c r="M47" s="209">
        <f>IFERROR('Tabel 13'!L47/'Tabel 14'!$F47*1000,"nb")</f>
        <v>0</v>
      </c>
      <c r="N47" s="209">
        <f>IFERROR('Tabel 13'!M47/'Tabel 14'!$F47*1000,"nb")</f>
        <v>0.46787273861509671</v>
      </c>
      <c r="O47" s="209">
        <f>IFERROR('Tabel 13'!N47/'Tabel 14'!$F47*1000,"nb")</f>
        <v>1.4348097317529631</v>
      </c>
      <c r="P47" s="209">
        <f>IFERROR('Tabel 13'!O47/'Tabel 14'!$F47*1000,"nb")</f>
        <v>1.4348097317529631</v>
      </c>
      <c r="Q47" s="209">
        <f>IFERROR('Tabel 13'!P47/'Tabel 14'!$F47*1000,"nb")</f>
        <v>0</v>
      </c>
      <c r="R47" s="209">
        <f>IFERROR('Tabel 13'!Q47/'Tabel 14'!$F47*1000,"nb")</f>
        <v>2.2145976294447909</v>
      </c>
      <c r="S47" s="209">
        <f>IFERROR('Tabel 13'!R47/'Tabel 14'!$F47*1000,"nb")</f>
        <v>19.120399251403619</v>
      </c>
      <c r="T47" s="209">
        <f>IFERROR('Tabel 13'!S47/'Tabel 14'!$F47*1000,"nb")</f>
        <v>18.496568933250156</v>
      </c>
      <c r="U47" s="209">
        <f>IFERROR('Tabel 13'!T47/'Tabel 14'!$F47*1000,"nb")</f>
        <v>0.62383031815346224</v>
      </c>
      <c r="V47" s="209">
        <f>IFERROR('Tabel 13'!U47/'Tabel 14'!$F47*1000,"nb")</f>
        <v>0</v>
      </c>
      <c r="W47" s="209">
        <f>IFERROR('Tabel 13'!V47/'Tabel 14'!$F47*1000,"nb")</f>
        <v>0</v>
      </c>
      <c r="X47" s="209"/>
      <c r="Y47" s="209">
        <f>IFERROR('Tabel 13'!X47/'Tabel 14'!$F47*1000,"nb")</f>
        <v>2.3705552089831565</v>
      </c>
    </row>
    <row r="48" spans="2:25" x14ac:dyDescent="0.25">
      <c r="D48" s="1" t="s">
        <v>73</v>
      </c>
      <c r="E48" s="1" t="s">
        <v>74</v>
      </c>
      <c r="F48" s="84">
        <v>18943</v>
      </c>
      <c r="H48" s="209">
        <f>IFERROR('Tabel 13'!G48/'Tabel 14'!$F48*1000,"nb")</f>
        <v>51.892519664255929</v>
      </c>
      <c r="I48" s="209">
        <f>IFERROR('Tabel 13'!H48/'Tabel 14'!$F48*1000,"nb")</f>
        <v>11.930528427387426</v>
      </c>
      <c r="J48" s="209">
        <f>IFERROR('Tabel 13'!I48/'Tabel 14'!$F48*1000,"nb")</f>
        <v>6.8626933431874573</v>
      </c>
      <c r="K48" s="209">
        <f>IFERROR('Tabel 13'!J48/'Tabel 14'!$F48*1000,"nb")</f>
        <v>0</v>
      </c>
      <c r="L48" s="209">
        <f>IFERROR('Tabel 13'!K48/'Tabel 14'!$F48*1000,"nb")</f>
        <v>2.6394974396874837</v>
      </c>
      <c r="M48" s="209">
        <f>IFERROR('Tabel 13'!L48/'Tabel 14'!$F48*1000,"nb")</f>
        <v>0</v>
      </c>
      <c r="N48" s="209">
        <f>IFERROR('Tabel 13'!M48/'Tabel 14'!$F48*1000,"nb")</f>
        <v>2.4283376445124847</v>
      </c>
      <c r="O48" s="209">
        <f>IFERROR('Tabel 13'!N48/'Tabel 14'!$F48*1000,"nb")</f>
        <v>3.4841366203874782</v>
      </c>
      <c r="P48" s="209">
        <f>IFERROR('Tabel 13'!O48/'Tabel 14'!$F48*1000,"nb")</f>
        <v>3.4841366203874782</v>
      </c>
      <c r="Q48" s="209">
        <f>IFERROR('Tabel 13'!P48/'Tabel 14'!$F48*1000,"nb")</f>
        <v>0</v>
      </c>
      <c r="R48" s="209">
        <f>IFERROR('Tabel 13'!Q48/'Tabel 14'!$F48*1000,"nb")</f>
        <v>9.3438209364936906</v>
      </c>
      <c r="S48" s="209">
        <f>IFERROR('Tabel 13'!R48/'Tabel 14'!$F48*1000,"nb")</f>
        <v>27.134033679987329</v>
      </c>
      <c r="T48" s="209">
        <f>IFERROR('Tabel 13'!S48/'Tabel 14'!$F48*1000,"nb")</f>
        <v>26.553344243256085</v>
      </c>
      <c r="U48" s="209">
        <f>IFERROR('Tabel 13'!T48/'Tabel 14'!$F48*1000,"nb")</f>
        <v>0.58068943673124629</v>
      </c>
      <c r="V48" s="209">
        <f>IFERROR('Tabel 13'!U48/'Tabel 14'!$F48*1000,"nb")</f>
        <v>0</v>
      </c>
      <c r="W48" s="209">
        <f>IFERROR('Tabel 13'!V48/'Tabel 14'!$F48*1000,"nb")</f>
        <v>0</v>
      </c>
      <c r="X48" s="209"/>
      <c r="Y48" s="209">
        <f>IFERROR('Tabel 13'!X48/'Tabel 14'!$F48*1000,"nb")</f>
        <v>0.26394974396874832</v>
      </c>
    </row>
    <row r="49" spans="2:25" x14ac:dyDescent="0.25">
      <c r="D49" s="1" t="s">
        <v>75</v>
      </c>
      <c r="E49" s="1" t="s">
        <v>76</v>
      </c>
      <c r="F49" s="84">
        <v>89999</v>
      </c>
      <c r="H49" s="209">
        <f>IFERROR('Tabel 13'!G49/'Tabel 14'!$F49*1000,"nb")</f>
        <v>107.04563384037601</v>
      </c>
      <c r="I49" s="209">
        <f>IFERROR('Tabel 13'!H49/'Tabel 14'!$F49*1000,"nb")</f>
        <v>57.656196179957554</v>
      </c>
      <c r="J49" s="209">
        <f>IFERROR('Tabel 13'!I49/'Tabel 14'!$F49*1000,"nb")</f>
        <v>54.045044944943832</v>
      </c>
      <c r="K49" s="209">
        <f>IFERROR('Tabel 13'!J49/'Tabel 14'!$F49*1000,"nb")</f>
        <v>0.37778197535528174</v>
      </c>
      <c r="L49" s="209">
        <f>IFERROR('Tabel 13'!K49/'Tabel 14'!$F49*1000,"nb")</f>
        <v>0</v>
      </c>
      <c r="M49" s="209">
        <f>IFERROR('Tabel 13'!L49/'Tabel 14'!$F49*1000,"nb")</f>
        <v>3.3333703707818976E-2</v>
      </c>
      <c r="N49" s="209">
        <f>IFERROR('Tabel 13'!M49/'Tabel 14'!$F49*1000,"nb")</f>
        <v>3.2000355559506217</v>
      </c>
      <c r="O49" s="209">
        <f>IFERROR('Tabel 13'!N49/'Tabel 14'!$F49*1000,"nb")</f>
        <v>12.811253458371759</v>
      </c>
      <c r="P49" s="209">
        <f>IFERROR('Tabel 13'!O49/'Tabel 14'!$F49*1000,"nb")</f>
        <v>12.811253458371759</v>
      </c>
      <c r="Q49" s="209">
        <f>IFERROR('Tabel 13'!P49/'Tabel 14'!$F49*1000,"nb")</f>
        <v>0</v>
      </c>
      <c r="R49" s="209">
        <f>IFERROR('Tabel 13'!Q49/'Tabel 14'!$F49*1000,"nb")</f>
        <v>11.000122223580261</v>
      </c>
      <c r="S49" s="209">
        <f>IFERROR('Tabel 13'!R49/'Tabel 14'!$F49*1000,"nb")</f>
        <v>25.57806197846643</v>
      </c>
      <c r="T49" s="209">
        <f>IFERROR('Tabel 13'!S49/'Tabel 14'!$F49*1000,"nb")</f>
        <v>24.922499138879321</v>
      </c>
      <c r="U49" s="209">
        <f>IFERROR('Tabel 13'!T49/'Tabel 14'!$F49*1000,"nb")</f>
        <v>0.65556283958710648</v>
      </c>
      <c r="V49" s="209">
        <f>IFERROR('Tabel 13'!U49/'Tabel 14'!$F49*1000,"nb")</f>
        <v>0</v>
      </c>
      <c r="W49" s="209">
        <f>IFERROR('Tabel 13'!V49/'Tabel 14'!$F49*1000,"nb")</f>
        <v>0</v>
      </c>
      <c r="X49" s="209"/>
      <c r="Y49" s="209">
        <f>IFERROR('Tabel 13'!X49/'Tabel 14'!$F49*1000,"nb")</f>
        <v>4.7111634573717494</v>
      </c>
    </row>
    <row r="50" spans="2:25" x14ac:dyDescent="0.25">
      <c r="D50" s="1" t="s">
        <v>77</v>
      </c>
      <c r="E50" s="1" t="s">
        <v>78</v>
      </c>
      <c r="F50" s="84">
        <v>51778</v>
      </c>
      <c r="H50" s="209">
        <f>IFERROR('Tabel 13'!G50/'Tabel 14'!$F50*1000,"nb")</f>
        <v>52.493336938468076</v>
      </c>
      <c r="I50" s="209">
        <f>IFERROR('Tabel 13'!H50/'Tabel 14'!$F50*1000,"nb")</f>
        <v>16.686623662559388</v>
      </c>
      <c r="J50" s="209">
        <f>IFERROR('Tabel 13'!I50/'Tabel 14'!$F50*1000,"nb")</f>
        <v>0</v>
      </c>
      <c r="K50" s="209">
        <f>IFERROR('Tabel 13'!J50/'Tabel 14'!$F50*1000,"nb")</f>
        <v>13.863030630769824</v>
      </c>
      <c r="L50" s="209">
        <f>IFERROR('Tabel 13'!K50/'Tabel 14'!$F50*1000,"nb")</f>
        <v>2.7811039437598981</v>
      </c>
      <c r="M50" s="209">
        <f>IFERROR('Tabel 13'!L50/'Tabel 14'!$F50*1000,"nb")</f>
        <v>0</v>
      </c>
      <c r="N50" s="209">
        <f>IFERROR('Tabel 13'!M50/'Tabel 14'!$F50*1000,"nb")</f>
        <v>4.2489088029665112E-2</v>
      </c>
      <c r="O50" s="209">
        <f>IFERROR('Tabel 13'!N50/'Tabel 14'!$F50*1000,"nb")</f>
        <v>8.8261423770713439</v>
      </c>
      <c r="P50" s="209">
        <f>IFERROR('Tabel 13'!O50/'Tabel 14'!$F50*1000,"nb")</f>
        <v>7.8604812854880457</v>
      </c>
      <c r="Q50" s="209">
        <f>IFERROR('Tabel 13'!P50/'Tabel 14'!$F50*1000,"nb")</f>
        <v>0.96566109158329794</v>
      </c>
      <c r="R50" s="209">
        <f>IFERROR('Tabel 13'!Q50/'Tabel 14'!$F50*1000,"nb")</f>
        <v>5.3497624473714707</v>
      </c>
      <c r="S50" s="209">
        <f>IFERROR('Tabel 13'!R50/'Tabel 14'!$F50*1000,"nb")</f>
        <v>21.630808451465874</v>
      </c>
      <c r="T50" s="209">
        <f>IFERROR('Tabel 13'!S50/'Tabel 14'!$F50*1000,"nb")</f>
        <v>21.107420139827727</v>
      </c>
      <c r="U50" s="209">
        <f>IFERROR('Tabel 13'!T50/'Tabel 14'!$F50*1000,"nb")</f>
        <v>0.52338831163814759</v>
      </c>
      <c r="V50" s="209">
        <f>IFERROR('Tabel 13'!U50/'Tabel 14'!$F50*1000,"nb")</f>
        <v>0</v>
      </c>
      <c r="W50" s="209">
        <f>IFERROR('Tabel 13'!V50/'Tabel 14'!$F50*1000,"nb")</f>
        <v>0</v>
      </c>
      <c r="X50" s="209"/>
      <c r="Y50" s="209">
        <f>IFERROR('Tabel 13'!X50/'Tabel 14'!$F50*1000,"nb")</f>
        <v>5.0793773417281471</v>
      </c>
    </row>
    <row r="51" spans="2:25" x14ac:dyDescent="0.25">
      <c r="D51" s="1" t="s">
        <v>79</v>
      </c>
      <c r="E51" s="1" t="s">
        <v>80</v>
      </c>
      <c r="F51" s="84">
        <v>46149</v>
      </c>
      <c r="H51" s="209">
        <f>IFERROR('Tabel 13'!G51/'Tabel 14'!$F51*1000,"nb")</f>
        <v>73.154347873193345</v>
      </c>
      <c r="I51" s="209">
        <f>IFERROR('Tabel 13'!H51/'Tabel 14'!$F51*1000,"nb")</f>
        <v>30.531539144943554</v>
      </c>
      <c r="J51" s="209">
        <f>IFERROR('Tabel 13'!I51/'Tabel 14'!$F51*1000,"nb")</f>
        <v>14.778218379596524</v>
      </c>
      <c r="K51" s="209">
        <f>IFERROR('Tabel 13'!J51/'Tabel 14'!$F51*1000,"nb")</f>
        <v>2.1668941905566751E-2</v>
      </c>
      <c r="L51" s="209">
        <f>IFERROR('Tabel 13'!K51/'Tabel 14'!$F51*1000,"nb")</f>
        <v>7.6924743764761967</v>
      </c>
      <c r="M51" s="209">
        <f>IFERROR('Tabel 13'!L51/'Tabel 14'!$F51*1000,"nb")</f>
        <v>0</v>
      </c>
      <c r="N51" s="209">
        <f>IFERROR('Tabel 13'!M51/'Tabel 14'!$F51*1000,"nb")</f>
        <v>8.0391774469652653</v>
      </c>
      <c r="O51" s="209">
        <f>IFERROR('Tabel 13'!N51/'Tabel 14'!$F51*1000,"nb")</f>
        <v>13.023034085245618</v>
      </c>
      <c r="P51" s="209">
        <f>IFERROR('Tabel 13'!O51/'Tabel 14'!$F51*1000,"nb")</f>
        <v>13.023034085245618</v>
      </c>
      <c r="Q51" s="209">
        <f>IFERROR('Tabel 13'!P51/'Tabel 14'!$F51*1000,"nb")</f>
        <v>0</v>
      </c>
      <c r="R51" s="209">
        <f>IFERROR('Tabel 13'!Q51/'Tabel 14'!$F51*1000,"nb")</f>
        <v>7.2590955383648614</v>
      </c>
      <c r="S51" s="209">
        <f>IFERROR('Tabel 13'!R51/'Tabel 14'!$F51*1000,"nb")</f>
        <v>22.340679104639321</v>
      </c>
      <c r="T51" s="209">
        <f>IFERROR('Tabel 13'!S51/'Tabel 14'!$F51*1000,"nb")</f>
        <v>21.733948731283451</v>
      </c>
      <c r="U51" s="209">
        <f>IFERROR('Tabel 13'!T51/'Tabel 14'!$F51*1000,"nb")</f>
        <v>0.58506143145030221</v>
      </c>
      <c r="V51" s="209">
        <f>IFERROR('Tabel 13'!U51/'Tabel 14'!$F51*1000,"nb")</f>
        <v>2.1668941905566751E-2</v>
      </c>
      <c r="W51" s="209">
        <f>IFERROR('Tabel 13'!V51/'Tabel 14'!$F51*1000,"nb")</f>
        <v>0</v>
      </c>
      <c r="X51" s="209"/>
      <c r="Y51" s="209">
        <f>IFERROR('Tabel 13'!X51/'Tabel 14'!$F51*1000,"nb")</f>
        <v>3.3153481115517129</v>
      </c>
    </row>
    <row r="52" spans="2:25" x14ac:dyDescent="0.25">
      <c r="D52" s="1" t="s">
        <v>81</v>
      </c>
      <c r="E52" s="1" t="s">
        <v>82</v>
      </c>
      <c r="F52" s="84">
        <v>45481</v>
      </c>
      <c r="H52" s="209">
        <f>IFERROR('Tabel 13'!G52/'Tabel 14'!$F52*1000,"nb")</f>
        <v>97.601196103867551</v>
      </c>
      <c r="I52" s="209">
        <f>IFERROR('Tabel 13'!H52/'Tabel 14'!$F52*1000,"nb")</f>
        <v>42.765110705569363</v>
      </c>
      <c r="J52" s="209">
        <f>IFERROR('Tabel 13'!I52/'Tabel 14'!$F52*1000,"nb")</f>
        <v>20.799894461423452</v>
      </c>
      <c r="K52" s="209">
        <f>IFERROR('Tabel 13'!J52/'Tabel 14'!$F52*1000,"nb")</f>
        <v>0</v>
      </c>
      <c r="L52" s="209">
        <f>IFERROR('Tabel 13'!K52/'Tabel 14'!$F52*1000,"nb")</f>
        <v>13.93988698577428</v>
      </c>
      <c r="M52" s="209">
        <f>IFERROR('Tabel 13'!L52/'Tabel 14'!$F52*1000,"nb")</f>
        <v>0</v>
      </c>
      <c r="N52" s="209">
        <f>IFERROR('Tabel 13'!M52/'Tabel 14'!$F52*1000,"nb")</f>
        <v>8.0253292583716274</v>
      </c>
      <c r="O52" s="209">
        <f>IFERROR('Tabel 13'!N52/'Tabel 14'!$F52*1000,"nb")</f>
        <v>12.818539609947011</v>
      </c>
      <c r="P52" s="209">
        <f>IFERROR('Tabel 13'!O52/'Tabel 14'!$F52*1000,"nb")</f>
        <v>11.147512147929904</v>
      </c>
      <c r="Q52" s="209">
        <f>IFERROR('Tabel 13'!P52/'Tabel 14'!$F52*1000,"nb")</f>
        <v>1.6710274620171059</v>
      </c>
      <c r="R52" s="209">
        <f>IFERROR('Tabel 13'!Q52/'Tabel 14'!$F52*1000,"nb")</f>
        <v>8.5530221411138712</v>
      </c>
      <c r="S52" s="209">
        <f>IFERROR('Tabel 13'!R52/'Tabel 14'!$F52*1000,"nb")</f>
        <v>33.464523647237307</v>
      </c>
      <c r="T52" s="209">
        <f>IFERROR('Tabel 13'!S52/'Tabel 14'!$F52*1000,"nb")</f>
        <v>32.870869154152288</v>
      </c>
      <c r="U52" s="209">
        <f>IFERROR('Tabel 13'!T52/'Tabel 14'!$F52*1000,"nb")</f>
        <v>0.59365449308502449</v>
      </c>
      <c r="V52" s="209">
        <f>IFERROR('Tabel 13'!U52/'Tabel 14'!$F52*1000,"nb")</f>
        <v>0</v>
      </c>
      <c r="W52" s="209">
        <f>IFERROR('Tabel 13'!V52/'Tabel 14'!$F52*1000,"nb")</f>
        <v>0</v>
      </c>
      <c r="X52" s="209"/>
      <c r="Y52" s="209">
        <f>IFERROR('Tabel 13'!X52/'Tabel 14'!$F52*1000,"nb")</f>
        <v>5.320903234317627</v>
      </c>
    </row>
    <row r="53" spans="2:25" x14ac:dyDescent="0.25">
      <c r="C53" s="10" t="s">
        <v>28</v>
      </c>
      <c r="D53" s="10"/>
      <c r="E53" s="10"/>
      <c r="F53" s="90">
        <v>651435</v>
      </c>
      <c r="G53" s="10"/>
      <c r="H53" s="209">
        <f>IFERROR('Tabel 13'!G53/'Tabel 14'!$F53*1000,"nb")</f>
        <v>84.777452854083677</v>
      </c>
      <c r="I53" s="209">
        <f>IFERROR('Tabel 13'!H53/'Tabel 14'!$F53*1000,"nb")</f>
        <v>43.07106618465388</v>
      </c>
      <c r="J53" s="209">
        <f>IFERROR('Tabel 13'!I53/'Tabel 14'!$F53*1000,"nb")</f>
        <v>27.440957271254998</v>
      </c>
      <c r="K53" s="209">
        <f>IFERROR('Tabel 13'!J53/'Tabel 14'!$F53*1000,"nb")</f>
        <v>3.4136943824019284</v>
      </c>
      <c r="L53" s="209">
        <f>IFERROR('Tabel 13'!K53/'Tabel 14'!$F53*1000,"nb")</f>
        <v>6.5455494408498165</v>
      </c>
      <c r="M53" s="209">
        <f>IFERROR('Tabel 13'!L53/'Tabel 14'!$F53*1000,"nb")</f>
        <v>0.20262957931336206</v>
      </c>
      <c r="N53" s="209">
        <f>IFERROR('Tabel 13'!M53/'Tabel 14'!$F53*1000,"nb")</f>
        <v>5.4682355108337743</v>
      </c>
      <c r="O53" s="209">
        <f>IFERROR('Tabel 13'!N53/'Tabel 14'!$F53*1000,"nb")</f>
        <v>13.431884992363015</v>
      </c>
      <c r="P53" s="209">
        <f>IFERROR('Tabel 13'!O53/'Tabel 14'!$F53*1000,"nb")</f>
        <v>11.354931804401053</v>
      </c>
      <c r="Q53" s="209">
        <f>IFERROR('Tabel 13'!P53/'Tabel 14'!$F53*1000,"nb")</f>
        <v>2.0769531879619612</v>
      </c>
      <c r="R53" s="209">
        <f>IFERROR('Tabel 13'!Q53/'Tabel 14'!$F53*1000,"nb")</f>
        <v>4.5560953894095348</v>
      </c>
      <c r="S53" s="209">
        <f>IFERROR('Tabel 13'!R53/'Tabel 14'!$F53*1000,"nb")</f>
        <v>23.718406287657249</v>
      </c>
      <c r="T53" s="209">
        <f>IFERROR('Tabel 13'!S53/'Tabel 14'!$F53*1000,"nb")</f>
        <v>22.956856785404529</v>
      </c>
      <c r="U53" s="209">
        <f>IFERROR('Tabel 13'!T53/'Tabel 14'!$F53*1000,"nb")</f>
        <v>0.64027876917881299</v>
      </c>
      <c r="V53" s="209">
        <f>IFERROR('Tabel 13'!U53/'Tabel 14'!$F53*1000,"nb")</f>
        <v>0.12127073307390607</v>
      </c>
      <c r="W53" s="209">
        <f>IFERROR('Tabel 13'!V53/'Tabel 14'!$F53*1000,"nb")</f>
        <v>7.5218555957232883E-2</v>
      </c>
      <c r="X53" s="209"/>
      <c r="Y53" s="209">
        <f>IFERROR('Tabel 13'!X53/'Tabel 14'!$F53*1000,"nb")</f>
        <v>4.704997428753444</v>
      </c>
    </row>
    <row r="54" spans="2:25" x14ac:dyDescent="0.25">
      <c r="B54" s="7" t="s">
        <v>726</v>
      </c>
      <c r="C54" s="7"/>
      <c r="D54" s="7"/>
      <c r="E54" s="7"/>
      <c r="F54" s="91">
        <v>651435</v>
      </c>
      <c r="G54" s="7"/>
      <c r="H54" s="209">
        <f>IFERROR('Tabel 13'!G54/'Tabel 14'!$F54*1000,"nb")</f>
        <v>84.777452854083677</v>
      </c>
      <c r="I54" s="209">
        <f>IFERROR('Tabel 13'!H54/'Tabel 14'!$F54*1000,"nb")</f>
        <v>43.07106618465388</v>
      </c>
      <c r="J54" s="209">
        <f>IFERROR('Tabel 13'!I54/'Tabel 14'!$F54*1000,"nb")</f>
        <v>27.440957271254998</v>
      </c>
      <c r="K54" s="209">
        <f>IFERROR('Tabel 13'!J54/'Tabel 14'!$F54*1000,"nb")</f>
        <v>3.4136943824019284</v>
      </c>
      <c r="L54" s="209">
        <f>IFERROR('Tabel 13'!K54/'Tabel 14'!$F54*1000,"nb")</f>
        <v>6.5455494408498165</v>
      </c>
      <c r="M54" s="209">
        <f>IFERROR('Tabel 13'!L54/'Tabel 14'!$F54*1000,"nb")</f>
        <v>0.20262957931336206</v>
      </c>
      <c r="N54" s="209">
        <f>IFERROR('Tabel 13'!M54/'Tabel 14'!$F54*1000,"nb")</f>
        <v>5.4682355108337743</v>
      </c>
      <c r="O54" s="209">
        <f>IFERROR('Tabel 13'!N54/'Tabel 14'!$F54*1000,"nb")</f>
        <v>13.431884992363015</v>
      </c>
      <c r="P54" s="209">
        <f>IFERROR('Tabel 13'!O54/'Tabel 14'!$F54*1000,"nb")</f>
        <v>11.354931804401053</v>
      </c>
      <c r="Q54" s="209">
        <f>IFERROR('Tabel 13'!P54/'Tabel 14'!$F54*1000,"nb")</f>
        <v>2.0769531879619612</v>
      </c>
      <c r="R54" s="209">
        <f>IFERROR('Tabel 13'!Q54/'Tabel 14'!$F54*1000,"nb")</f>
        <v>4.5560953894095348</v>
      </c>
      <c r="S54" s="209">
        <f>IFERROR('Tabel 13'!R54/'Tabel 14'!$F54*1000,"nb")</f>
        <v>23.718406287657249</v>
      </c>
      <c r="T54" s="209">
        <f>IFERROR('Tabel 13'!S54/'Tabel 14'!$F54*1000,"nb")</f>
        <v>22.956856785404529</v>
      </c>
      <c r="U54" s="209">
        <f>IFERROR('Tabel 13'!T54/'Tabel 14'!$F54*1000,"nb")</f>
        <v>0.64027876917881299</v>
      </c>
      <c r="V54" s="209">
        <f>IFERROR('Tabel 13'!U54/'Tabel 14'!$F54*1000,"nb")</f>
        <v>0.12127073307390607</v>
      </c>
      <c r="W54" s="209">
        <f>IFERROR('Tabel 13'!V54/'Tabel 14'!$F54*1000,"nb")</f>
        <v>7.5218555957232883E-2</v>
      </c>
      <c r="X54" s="209"/>
      <c r="Y54" s="209">
        <f>IFERROR('Tabel 13'!X54/'Tabel 14'!$F54*1000,"nb")</f>
        <v>4.704997428753444</v>
      </c>
    </row>
    <row r="55" spans="2:25" x14ac:dyDescent="0.25">
      <c r="B55" s="1" t="s">
        <v>83</v>
      </c>
      <c r="C55" s="1" t="s">
        <v>5</v>
      </c>
      <c r="D55" s="1" t="s">
        <v>84</v>
      </c>
      <c r="E55" s="1" t="s">
        <v>85</v>
      </c>
      <c r="F55" s="84">
        <v>27120</v>
      </c>
      <c r="H55" s="209">
        <f>IFERROR('Tabel 13'!G55/'Tabel 14'!$F55*1000,"nb")</f>
        <v>46.091445427728608</v>
      </c>
      <c r="I55" s="209">
        <f>IFERROR('Tabel 13'!H55/'Tabel 14'!$F55*1000,"nb")</f>
        <v>9.4026548672566381</v>
      </c>
      <c r="J55" s="209">
        <f>IFERROR('Tabel 13'!I55/'Tabel 14'!$F55*1000,"nb")</f>
        <v>0.73746312684365778</v>
      </c>
      <c r="K55" s="209">
        <f>IFERROR('Tabel 13'!J55/'Tabel 14'!$F55*1000,"nb")</f>
        <v>5.7522123893805306</v>
      </c>
      <c r="L55" s="209">
        <f>IFERROR('Tabel 13'!K55/'Tabel 14'!$F55*1000,"nb")</f>
        <v>1.0693215339233038</v>
      </c>
      <c r="M55" s="209">
        <f>IFERROR('Tabel 13'!L55/'Tabel 14'!$F55*1000,"nb")</f>
        <v>0</v>
      </c>
      <c r="N55" s="209">
        <f>IFERROR('Tabel 13'!M55/'Tabel 14'!$F55*1000,"nb")</f>
        <v>1.8436578171091444</v>
      </c>
      <c r="O55" s="209">
        <f>IFERROR('Tabel 13'!N55/'Tabel 14'!$F55*1000,"nb")</f>
        <v>9.7713864306784668</v>
      </c>
      <c r="P55" s="209">
        <f>IFERROR('Tabel 13'!O55/'Tabel 14'!$F55*1000,"nb")</f>
        <v>4.609144542772861</v>
      </c>
      <c r="Q55" s="209">
        <f>IFERROR('Tabel 13'!P55/'Tabel 14'!$F55*1000,"nb")</f>
        <v>5.1622418879056049</v>
      </c>
      <c r="R55" s="209">
        <f>IFERROR('Tabel 13'!Q55/'Tabel 14'!$F55*1000,"nb")</f>
        <v>8.0752212389380542</v>
      </c>
      <c r="S55" s="209">
        <f>IFERROR('Tabel 13'!R55/'Tabel 14'!$F55*1000,"nb")</f>
        <v>18.842182890855458</v>
      </c>
      <c r="T55" s="209">
        <f>IFERROR('Tabel 13'!S55/'Tabel 14'!$F55*1000,"nb")</f>
        <v>17.625368731563423</v>
      </c>
      <c r="U55" s="209">
        <f>IFERROR('Tabel 13'!T55/'Tabel 14'!$F55*1000,"nb")</f>
        <v>0.66371681415929207</v>
      </c>
      <c r="V55" s="209">
        <f>IFERROR('Tabel 13'!U55/'Tabel 14'!$F55*1000,"nb")</f>
        <v>0.55309734513274333</v>
      </c>
      <c r="W55" s="209">
        <f>IFERROR('Tabel 13'!V55/'Tabel 14'!$F55*1000,"nb")</f>
        <v>0</v>
      </c>
      <c r="X55" s="209"/>
      <c r="Y55" s="209">
        <f>IFERROR('Tabel 13'!X55/'Tabel 14'!$F55*1000,"nb")</f>
        <v>3.2448377581120944</v>
      </c>
    </row>
    <row r="56" spans="2:25" x14ac:dyDescent="0.25">
      <c r="D56" s="1" t="s">
        <v>86</v>
      </c>
      <c r="E56" s="1" t="s">
        <v>87</v>
      </c>
      <c r="F56" s="84">
        <v>164781</v>
      </c>
      <c r="H56" s="209">
        <f>IFERROR('Tabel 13'!G56/'Tabel 14'!$F56*1000,"nb")</f>
        <v>128.11549875289018</v>
      </c>
      <c r="I56" s="209">
        <f>IFERROR('Tabel 13'!H56/'Tabel 14'!$F56*1000,"nb")</f>
        <v>71.94397412323022</v>
      </c>
      <c r="J56" s="209">
        <f>IFERROR('Tabel 13'!I56/'Tabel 14'!$F56*1000,"nb")</f>
        <v>40.927048628179215</v>
      </c>
      <c r="K56" s="209">
        <f>IFERROR('Tabel 13'!J56/'Tabel 14'!$F56*1000,"nb")</f>
        <v>6.9364793271068876</v>
      </c>
      <c r="L56" s="209">
        <f>IFERROR('Tabel 13'!K56/'Tabel 14'!$F56*1000,"nb")</f>
        <v>9.7644752732414535</v>
      </c>
      <c r="M56" s="209">
        <f>IFERROR('Tabel 13'!L56/'Tabel 14'!$F56*1000,"nb")</f>
        <v>2.870476571934871</v>
      </c>
      <c r="N56" s="209">
        <f>IFERROR('Tabel 13'!M56/'Tabel 14'!$F56*1000,"nb")</f>
        <v>11.445494322767795</v>
      </c>
      <c r="O56" s="209">
        <f>IFERROR('Tabel 13'!N56/'Tabel 14'!$F56*1000,"nb")</f>
        <v>14.843944386792167</v>
      </c>
      <c r="P56" s="209">
        <f>IFERROR('Tabel 13'!O56/'Tabel 14'!$F56*1000,"nb")</f>
        <v>14.843944386792167</v>
      </c>
      <c r="Q56" s="209">
        <f>IFERROR('Tabel 13'!P56/'Tabel 14'!$F56*1000,"nb")</f>
        <v>0</v>
      </c>
      <c r="R56" s="209">
        <f>IFERROR('Tabel 13'!Q56/'Tabel 14'!$F56*1000,"nb")</f>
        <v>6.0565235069577197</v>
      </c>
      <c r="S56" s="209">
        <f>IFERROR('Tabel 13'!R56/'Tabel 14'!$F56*1000,"nb")</f>
        <v>35.271056735910086</v>
      </c>
      <c r="T56" s="209">
        <f>IFERROR('Tabel 13'!S56/'Tabel 14'!$F56*1000,"nb")</f>
        <v>35.137546197680557</v>
      </c>
      <c r="U56" s="209">
        <f>IFERROR('Tabel 13'!T56/'Tabel 14'!$F56*1000,"nb")</f>
        <v>0</v>
      </c>
      <c r="V56" s="209">
        <f>IFERROR('Tabel 13'!U56/'Tabel 14'!$F56*1000,"nb")</f>
        <v>0.13351053822952888</v>
      </c>
      <c r="W56" s="209">
        <f>IFERROR('Tabel 13'!V56/'Tabel 14'!$F56*1000,"nb")</f>
        <v>0</v>
      </c>
      <c r="X56" s="209"/>
      <c r="Y56" s="209">
        <f>IFERROR('Tabel 13'!X56/'Tabel 14'!$F56*1000,"nb")</f>
        <v>26.228752101273813</v>
      </c>
    </row>
    <row r="57" spans="2:25" x14ac:dyDescent="0.25">
      <c r="D57" s="1" t="s">
        <v>88</v>
      </c>
      <c r="E57" s="1" t="s">
        <v>89</v>
      </c>
      <c r="F57" s="84">
        <v>162424</v>
      </c>
      <c r="H57" s="209">
        <f>IFERROR('Tabel 13'!G57/'Tabel 14'!$F57*1000,"nb")</f>
        <v>215.42382899078956</v>
      </c>
      <c r="I57" s="209">
        <f>IFERROR('Tabel 13'!H57/'Tabel 14'!$F57*1000,"nb")</f>
        <v>122.48805595232231</v>
      </c>
      <c r="J57" s="209">
        <f>IFERROR('Tabel 13'!I57/'Tabel 14'!$F57*1000,"nb")</f>
        <v>100.6255233216766</v>
      </c>
      <c r="K57" s="209">
        <f>IFERROR('Tabel 13'!J57/'Tabel 14'!$F57*1000,"nb")</f>
        <v>13.206176427128995</v>
      </c>
      <c r="L57" s="209">
        <f>IFERROR('Tabel 13'!K57/'Tabel 14'!$F57*1000,"nb")</f>
        <v>0</v>
      </c>
      <c r="M57" s="209">
        <f>IFERROR('Tabel 13'!L57/'Tabel 14'!$F57*1000,"nb")</f>
        <v>4.1681032359749794</v>
      </c>
      <c r="N57" s="209">
        <f>IFERROR('Tabel 13'!M57/'Tabel 14'!$F57*1000,"nb")</f>
        <v>4.4882529675417429</v>
      </c>
      <c r="O57" s="209">
        <f>IFERROR('Tabel 13'!N57/'Tabel 14'!$F57*1000,"nb")</f>
        <v>26.320001970152195</v>
      </c>
      <c r="P57" s="209">
        <f>IFERROR('Tabel 13'!O57/'Tabel 14'!$F57*1000,"nb")</f>
        <v>19.627641235285424</v>
      </c>
      <c r="Q57" s="209">
        <f>IFERROR('Tabel 13'!P57/'Tabel 14'!$F57*1000,"nb")</f>
        <v>6.6923607348667682</v>
      </c>
      <c r="R57" s="209">
        <f>IFERROR('Tabel 13'!Q57/'Tabel 14'!$F57*1000,"nb")</f>
        <v>10.035462739496626</v>
      </c>
      <c r="S57" s="209">
        <f>IFERROR('Tabel 13'!R57/'Tabel 14'!$F57*1000,"nb")</f>
        <v>56.580308328818397</v>
      </c>
      <c r="T57" s="209">
        <f>IFERROR('Tabel 13'!S57/'Tabel 14'!$F57*1000,"nb")</f>
        <v>56.580308328818397</v>
      </c>
      <c r="U57" s="209">
        <f>IFERROR('Tabel 13'!T57/'Tabel 14'!$F57*1000,"nb")</f>
        <v>0</v>
      </c>
      <c r="V57" s="209">
        <f>IFERROR('Tabel 13'!U57/'Tabel 14'!$F57*1000,"nb")</f>
        <v>0</v>
      </c>
      <c r="W57" s="209">
        <f>IFERROR('Tabel 13'!V57/'Tabel 14'!$F57*1000,"nb")</f>
        <v>0</v>
      </c>
      <c r="X57" s="209"/>
      <c r="Y57" s="209">
        <f>IFERROR('Tabel 13'!X57/'Tabel 14'!$F57*1000,"nb")</f>
        <v>39.920208836132595</v>
      </c>
    </row>
    <row r="58" spans="2:25" x14ac:dyDescent="0.25">
      <c r="D58" s="1" t="s">
        <v>90</v>
      </c>
      <c r="E58" s="1" t="s">
        <v>91</v>
      </c>
      <c r="F58" s="84">
        <v>20884</v>
      </c>
      <c r="H58" s="209">
        <f>IFERROR('Tabel 13'!G58/'Tabel 14'!$F58*1000,"nb")</f>
        <v>30.35816893315457</v>
      </c>
      <c r="I58" s="209">
        <f>IFERROR('Tabel 13'!H58/'Tabel 14'!$F58*1000,"nb")</f>
        <v>5.746025665581306</v>
      </c>
      <c r="J58" s="209">
        <f>IFERROR('Tabel 13'!I58/'Tabel 14'!$F58*1000,"nb")</f>
        <v>0</v>
      </c>
      <c r="K58" s="209">
        <f>IFERROR('Tabel 13'!J58/'Tabel 14'!$F58*1000,"nb")</f>
        <v>0</v>
      </c>
      <c r="L58" s="209">
        <f>IFERROR('Tabel 13'!K58/'Tabel 14'!$F58*1000,"nb")</f>
        <v>0</v>
      </c>
      <c r="M58" s="209">
        <f>IFERROR('Tabel 13'!L58/'Tabel 14'!$F58*1000,"nb")</f>
        <v>0</v>
      </c>
      <c r="N58" s="209">
        <f>IFERROR('Tabel 13'!M58/'Tabel 14'!$F58*1000,"nb")</f>
        <v>5.746025665581306</v>
      </c>
      <c r="O58" s="209">
        <f>IFERROR('Tabel 13'!N58/'Tabel 14'!$F58*1000,"nb")</f>
        <v>2.9687799272170086</v>
      </c>
      <c r="P58" s="209">
        <f>IFERROR('Tabel 13'!O58/'Tabel 14'!$F58*1000,"nb")</f>
        <v>0</v>
      </c>
      <c r="Q58" s="209">
        <f>IFERROR('Tabel 13'!P58/'Tabel 14'!$F58*1000,"nb")</f>
        <v>2.9687799272170086</v>
      </c>
      <c r="R58" s="209">
        <f>IFERROR('Tabel 13'!Q58/'Tabel 14'!$F58*1000,"nb")</f>
        <v>2.2026431718061676</v>
      </c>
      <c r="S58" s="209">
        <f>IFERROR('Tabel 13'!R58/'Tabel 14'!$F58*1000,"nb")</f>
        <v>19.440720168550087</v>
      </c>
      <c r="T58" s="209">
        <f>IFERROR('Tabel 13'!S58/'Tabel 14'!$F58*1000,"nb")</f>
        <v>18.818234054778777</v>
      </c>
      <c r="U58" s="209">
        <f>IFERROR('Tabel 13'!T58/'Tabel 14'!$F58*1000,"nb")</f>
        <v>0.62248611377130814</v>
      </c>
      <c r="V58" s="209">
        <f>IFERROR('Tabel 13'!U58/'Tabel 14'!$F58*1000,"nb")</f>
        <v>0</v>
      </c>
      <c r="W58" s="209">
        <f>IFERROR('Tabel 13'!V58/'Tabel 14'!$F58*1000,"nb")</f>
        <v>0</v>
      </c>
      <c r="X58" s="209"/>
      <c r="Y58" s="209">
        <f>IFERROR('Tabel 13'!X58/'Tabel 14'!$F58*1000,"nb")</f>
        <v>0</v>
      </c>
    </row>
    <row r="59" spans="2:25" x14ac:dyDescent="0.25">
      <c r="D59" s="1" t="s">
        <v>92</v>
      </c>
      <c r="E59" s="1" t="s">
        <v>93</v>
      </c>
      <c r="F59" s="84">
        <v>27009</v>
      </c>
      <c r="H59" s="209">
        <f>IFERROR('Tabel 13'!G59/'Tabel 14'!$F59*1000,"nb")</f>
        <v>21.659446851049651</v>
      </c>
      <c r="I59" s="209">
        <f>IFERROR('Tabel 13'!H59/'Tabel 14'!$F59*1000,"nb")</f>
        <v>1.4809878188751897</v>
      </c>
      <c r="J59" s="209">
        <f>IFERROR('Tabel 13'!I59/'Tabel 14'!$F59*1000,"nb")</f>
        <v>0</v>
      </c>
      <c r="K59" s="209">
        <f>IFERROR('Tabel 13'!J59/'Tabel 14'!$F59*1000,"nb")</f>
        <v>0</v>
      </c>
      <c r="L59" s="209">
        <f>IFERROR('Tabel 13'!K59/'Tabel 14'!$F59*1000,"nb")</f>
        <v>0</v>
      </c>
      <c r="M59" s="209">
        <f>IFERROR('Tabel 13'!L59/'Tabel 14'!$F59*1000,"nb")</f>
        <v>0</v>
      </c>
      <c r="N59" s="209">
        <f>IFERROR('Tabel 13'!M59/'Tabel 14'!$F59*1000,"nb")</f>
        <v>1.4809878188751897</v>
      </c>
      <c r="O59" s="209">
        <f>IFERROR('Tabel 13'!N59/'Tabel 14'!$F59*1000,"nb")</f>
        <v>0.70346921396571516</v>
      </c>
      <c r="P59" s="209">
        <f>IFERROR('Tabel 13'!O59/'Tabel 14'!$F59*1000,"nb")</f>
        <v>0.70346921396571516</v>
      </c>
      <c r="Q59" s="209">
        <f>IFERROR('Tabel 13'!P59/'Tabel 14'!$F59*1000,"nb")</f>
        <v>0</v>
      </c>
      <c r="R59" s="209">
        <f>IFERROR('Tabel 13'!Q59/'Tabel 14'!$F59*1000,"nb")</f>
        <v>9.6264208226887327</v>
      </c>
      <c r="S59" s="209">
        <f>IFERROR('Tabel 13'!R59/'Tabel 14'!$F59*1000,"nb")</f>
        <v>9.8485689955200115</v>
      </c>
      <c r="T59" s="209">
        <f>IFERROR('Tabel 13'!S59/'Tabel 14'!$F59*1000,"nb")</f>
        <v>9.3006035025361911</v>
      </c>
      <c r="U59" s="209">
        <f>IFERROR('Tabel 13'!T59/'Tabel 14'!$F59*1000,"nb")</f>
        <v>0.54796549298382025</v>
      </c>
      <c r="V59" s="209">
        <f>IFERROR('Tabel 13'!U59/'Tabel 14'!$F59*1000,"nb")</f>
        <v>0</v>
      </c>
      <c r="W59" s="209">
        <f>IFERROR('Tabel 13'!V59/'Tabel 14'!$F59*1000,"nb")</f>
        <v>0</v>
      </c>
      <c r="X59" s="209"/>
      <c r="Y59" s="209">
        <f>IFERROR('Tabel 13'!X59/'Tabel 14'!$F59*1000,"nb")</f>
        <v>3.6654448517160949</v>
      </c>
    </row>
    <row r="60" spans="2:25" x14ac:dyDescent="0.25">
      <c r="D60" s="1" t="s">
        <v>94</v>
      </c>
      <c r="E60" s="1" t="s">
        <v>95</v>
      </c>
      <c r="F60" s="84">
        <v>11064</v>
      </c>
      <c r="H60" s="209">
        <f>IFERROR('Tabel 13'!G60/'Tabel 14'!$F60*1000,"nb")</f>
        <v>55.314533622559658</v>
      </c>
      <c r="I60" s="209">
        <f>IFERROR('Tabel 13'!H60/'Tabel 14'!$F60*1000,"nb")</f>
        <v>5.2422270426608817</v>
      </c>
      <c r="J60" s="209">
        <f>IFERROR('Tabel 13'!I60/'Tabel 14'!$F60*1000,"nb")</f>
        <v>4.0672451193058565</v>
      </c>
      <c r="K60" s="209">
        <f>IFERROR('Tabel 13'!J60/'Tabel 14'!$F60*1000,"nb")</f>
        <v>0</v>
      </c>
      <c r="L60" s="209">
        <f>IFERROR('Tabel 13'!K60/'Tabel 14'!$F60*1000,"nb")</f>
        <v>9.038322487346348E-2</v>
      </c>
      <c r="M60" s="209">
        <f>IFERROR('Tabel 13'!L60/'Tabel 14'!$F60*1000,"nb")</f>
        <v>9.038322487346348E-2</v>
      </c>
      <c r="N60" s="209">
        <f>IFERROR('Tabel 13'!M60/'Tabel 14'!$F60*1000,"nb")</f>
        <v>0.99421547360809837</v>
      </c>
      <c r="O60" s="209">
        <f>IFERROR('Tabel 13'!N60/'Tabel 14'!$F60*1000,"nb")</f>
        <v>15.726681127982648</v>
      </c>
      <c r="P60" s="209">
        <f>IFERROR('Tabel 13'!O60/'Tabel 14'!$F60*1000,"nb")</f>
        <v>1.7172812725958062</v>
      </c>
      <c r="Q60" s="209">
        <f>IFERROR('Tabel 13'!P60/'Tabel 14'!$F60*1000,"nb")</f>
        <v>14.009399855386841</v>
      </c>
      <c r="R60" s="209">
        <f>IFERROR('Tabel 13'!Q60/'Tabel 14'!$F60*1000,"nb")</f>
        <v>11.388286334056399</v>
      </c>
      <c r="S60" s="209">
        <f>IFERROR('Tabel 13'!R60/'Tabel 14'!$F60*1000,"nb")</f>
        <v>22.957339117859725</v>
      </c>
      <c r="T60" s="209">
        <f>IFERROR('Tabel 13'!S60/'Tabel 14'!$F60*1000,"nb")</f>
        <v>22.32465654374548</v>
      </c>
      <c r="U60" s="209">
        <f>IFERROR('Tabel 13'!T60/'Tabel 14'!$F60*1000,"nb")</f>
        <v>0.63268257411424444</v>
      </c>
      <c r="V60" s="209">
        <f>IFERROR('Tabel 13'!U60/'Tabel 14'!$F60*1000,"nb")</f>
        <v>0</v>
      </c>
      <c r="W60" s="209">
        <f>IFERROR('Tabel 13'!V60/'Tabel 14'!$F60*1000,"nb")</f>
        <v>0</v>
      </c>
      <c r="X60" s="209"/>
      <c r="Y60" s="209">
        <f>IFERROR('Tabel 13'!X60/'Tabel 14'!$F60*1000,"nb")</f>
        <v>3.9768618944323935</v>
      </c>
    </row>
    <row r="61" spans="2:25" x14ac:dyDescent="0.25">
      <c r="D61" s="1" t="s">
        <v>96</v>
      </c>
      <c r="E61" s="1" t="s">
        <v>97</v>
      </c>
      <c r="F61" s="84">
        <v>25066</v>
      </c>
      <c r="H61" s="209">
        <f>IFERROR('Tabel 13'!G61/'Tabel 14'!$F61*1000,"nb")</f>
        <v>28.88374690816245</v>
      </c>
      <c r="I61" s="209">
        <f>IFERROR('Tabel 13'!H61/'Tabel 14'!$F61*1000,"nb")</f>
        <v>9.8140908002872411</v>
      </c>
      <c r="J61" s="209">
        <f>IFERROR('Tabel 13'!I61/'Tabel 14'!$F61*1000,"nb")</f>
        <v>2.3138913268969921</v>
      </c>
      <c r="K61" s="209">
        <f>IFERROR('Tabel 13'!J61/'Tabel 14'!$F61*1000,"nb")</f>
        <v>0.47873613659937764</v>
      </c>
      <c r="L61" s="209">
        <f>IFERROR('Tabel 13'!K61/'Tabel 14'!$F61*1000,"nb")</f>
        <v>2.0745232585973032</v>
      </c>
      <c r="M61" s="209">
        <f>IFERROR('Tabel 13'!L61/'Tabel 14'!$F61*1000,"nb")</f>
        <v>0</v>
      </c>
      <c r="N61" s="209">
        <f>IFERROR('Tabel 13'!M61/'Tabel 14'!$F61*1000,"nb")</f>
        <v>4.9469400781935695</v>
      </c>
      <c r="O61" s="209">
        <f>IFERROR('Tabel 13'!N61/'Tabel 14'!$F61*1000,"nb")</f>
        <v>3.750099736695125</v>
      </c>
      <c r="P61" s="209">
        <f>IFERROR('Tabel 13'!O61/'Tabel 14'!$F61*1000,"nb")</f>
        <v>1.1968403414984441</v>
      </c>
      <c r="Q61" s="209">
        <f>IFERROR('Tabel 13'!P61/'Tabel 14'!$F61*1000,"nb")</f>
        <v>2.5532593951966809</v>
      </c>
      <c r="R61" s="209">
        <f>IFERROR('Tabel 13'!Q61/'Tabel 14'!$F61*1000,"nb")</f>
        <v>3.1915742439958508</v>
      </c>
      <c r="S61" s="209">
        <f>IFERROR('Tabel 13'!R61/'Tabel 14'!$F61*1000,"nb")</f>
        <v>12.127982127184234</v>
      </c>
      <c r="T61" s="209">
        <f>IFERROR('Tabel 13'!S61/'Tabel 14'!$F61*1000,"nb")</f>
        <v>10.731668395436047</v>
      </c>
      <c r="U61" s="209">
        <f>IFERROR('Tabel 13'!T61/'Tabel 14'!$F61*1000,"nb")</f>
        <v>0.59842017074922205</v>
      </c>
      <c r="V61" s="209">
        <f>IFERROR('Tabel 13'!U61/'Tabel 14'!$F61*1000,"nb")</f>
        <v>0.79789356099896269</v>
      </c>
      <c r="W61" s="209">
        <f>IFERROR('Tabel 13'!V61/'Tabel 14'!$F61*1000,"nb")</f>
        <v>0</v>
      </c>
      <c r="X61" s="209"/>
      <c r="Y61" s="209">
        <f>IFERROR('Tabel 13'!X61/'Tabel 14'!$F61*1000,"nb")</f>
        <v>0.11968403414984441</v>
      </c>
    </row>
    <row r="62" spans="2:25" x14ac:dyDescent="0.25">
      <c r="D62" s="1" t="s">
        <v>98</v>
      </c>
      <c r="E62" s="1" t="s">
        <v>99</v>
      </c>
      <c r="F62" s="84">
        <v>48726</v>
      </c>
      <c r="H62" s="209">
        <f>IFERROR('Tabel 13'!G62/'Tabel 14'!$F62*1000,"nb")</f>
        <v>100.43919057587325</v>
      </c>
      <c r="I62" s="209">
        <f>IFERROR('Tabel 13'!H62/'Tabel 14'!$F62*1000,"nb")</f>
        <v>58.018306448302752</v>
      </c>
      <c r="J62" s="209">
        <f>IFERROR('Tabel 13'!I62/'Tabel 14'!$F62*1000,"nb")</f>
        <v>39.22751713664163</v>
      </c>
      <c r="K62" s="209">
        <f>IFERROR('Tabel 13'!J62/'Tabel 14'!$F62*1000,"nb")</f>
        <v>0.10466691294175592</v>
      </c>
      <c r="L62" s="209">
        <f>IFERROR('Tabel 13'!K62/'Tabel 14'!$F62*1000,"nb")</f>
        <v>17.228994787177275</v>
      </c>
      <c r="M62" s="209">
        <f>IFERROR('Tabel 13'!L62/'Tabel 14'!$F62*1000,"nb")</f>
        <v>0</v>
      </c>
      <c r="N62" s="209">
        <f>IFERROR('Tabel 13'!M62/'Tabel 14'!$F62*1000,"nb")</f>
        <v>1.4571276115420926</v>
      </c>
      <c r="O62" s="209">
        <f>IFERROR('Tabel 13'!N62/'Tabel 14'!$F62*1000,"nb")</f>
        <v>11.96486475393014</v>
      </c>
      <c r="P62" s="209">
        <f>IFERROR('Tabel 13'!O62/'Tabel 14'!$F62*1000,"nb")</f>
        <v>8.1045027295489049</v>
      </c>
      <c r="Q62" s="209">
        <f>IFERROR('Tabel 13'!P62/'Tabel 14'!$F62*1000,"nb")</f>
        <v>3.8603620243812338</v>
      </c>
      <c r="R62" s="209">
        <f>IFERROR('Tabel 13'!Q62/'Tabel 14'!$F62*1000,"nb")</f>
        <v>14.714936584164512</v>
      </c>
      <c r="S62" s="209">
        <f>IFERROR('Tabel 13'!R62/'Tabel 14'!$F62*1000,"nb")</f>
        <v>15.741082789475845</v>
      </c>
      <c r="T62" s="209">
        <f>IFERROR('Tabel 13'!S62/'Tabel 14'!$F62*1000,"nb")</f>
        <v>15.104872142182817</v>
      </c>
      <c r="U62" s="209">
        <f>IFERROR('Tabel 13'!T62/'Tabel 14'!$F62*1000,"nb")</f>
        <v>0.63621064729302623</v>
      </c>
      <c r="V62" s="209">
        <f>IFERROR('Tabel 13'!U62/'Tabel 14'!$F62*1000,"nb")</f>
        <v>0</v>
      </c>
      <c r="W62" s="209">
        <f>IFERROR('Tabel 13'!V62/'Tabel 14'!$F62*1000,"nb")</f>
        <v>0</v>
      </c>
      <c r="X62" s="209"/>
      <c r="Y62" s="209">
        <f>IFERROR('Tabel 13'!X62/'Tabel 14'!$F62*1000,"nb")</f>
        <v>4.5560891515823174</v>
      </c>
    </row>
    <row r="63" spans="2:25" x14ac:dyDescent="0.25">
      <c r="D63" s="1" t="s">
        <v>100</v>
      </c>
      <c r="E63" s="1" t="s">
        <v>101</v>
      </c>
      <c r="F63" s="84">
        <v>12228</v>
      </c>
      <c r="H63" s="209">
        <f>IFERROR('Tabel 13'!G63/'Tabel 14'!$F63*1000,"nb")</f>
        <v>53.810925744193653</v>
      </c>
      <c r="I63" s="209">
        <f>IFERROR('Tabel 13'!H63/'Tabel 14'!$F63*1000,"nb")</f>
        <v>12.430487405953549</v>
      </c>
      <c r="J63" s="209">
        <f>IFERROR('Tabel 13'!I63/'Tabel 14'!$F63*1000,"nb")</f>
        <v>2.1262675825973174</v>
      </c>
      <c r="K63" s="209">
        <f>IFERROR('Tabel 13'!J63/'Tabel 14'!$F63*1000,"nb")</f>
        <v>0.32711808963035655</v>
      </c>
      <c r="L63" s="209">
        <f>IFERROR('Tabel 13'!K63/'Tabel 14'!$F63*1000,"nb")</f>
        <v>9.1593065096499853</v>
      </c>
      <c r="M63" s="209">
        <f>IFERROR('Tabel 13'!L63/'Tabel 14'!$F63*1000,"nb")</f>
        <v>0.40889761203794567</v>
      </c>
      <c r="N63" s="209">
        <f>IFERROR('Tabel 13'!M63/'Tabel 14'!$F63*1000,"nb")</f>
        <v>0.40889761203794567</v>
      </c>
      <c r="O63" s="209">
        <f>IFERROR('Tabel 13'!N63/'Tabel 14'!$F63*1000,"nb")</f>
        <v>11.776251226692835</v>
      </c>
      <c r="P63" s="209">
        <f>IFERROR('Tabel 13'!O63/'Tabel 14'!$F63*1000,"nb")</f>
        <v>11.776251226692835</v>
      </c>
      <c r="Q63" s="209">
        <f>IFERROR('Tabel 13'!P63/'Tabel 14'!$F63*1000,"nb")</f>
        <v>0</v>
      </c>
      <c r="R63" s="209">
        <f>IFERROR('Tabel 13'!Q63/'Tabel 14'!$F63*1000,"nb")</f>
        <v>11.285574092247302</v>
      </c>
      <c r="S63" s="209">
        <f>IFERROR('Tabel 13'!R63/'Tabel 14'!$F63*1000,"nb")</f>
        <v>18.318613019299971</v>
      </c>
      <c r="T63" s="209">
        <f>IFERROR('Tabel 13'!S63/'Tabel 14'!$F63*1000,"nb")</f>
        <v>17.664376840039257</v>
      </c>
      <c r="U63" s="209">
        <f>IFERROR('Tabel 13'!T63/'Tabel 14'!$F63*1000,"nb")</f>
        <v>0.65423617926071309</v>
      </c>
      <c r="V63" s="209">
        <f>IFERROR('Tabel 13'!U63/'Tabel 14'!$F63*1000,"nb")</f>
        <v>0</v>
      </c>
      <c r="W63" s="209">
        <f>IFERROR('Tabel 13'!V63/'Tabel 14'!$F63*1000,"nb")</f>
        <v>0</v>
      </c>
      <c r="X63" s="209"/>
      <c r="Y63" s="209">
        <f>IFERROR('Tabel 13'!X63/'Tabel 14'!$F63*1000,"nb")</f>
        <v>2.5351651946352636</v>
      </c>
    </row>
    <row r="64" spans="2:25" x14ac:dyDescent="0.25">
      <c r="D64" s="1" t="s">
        <v>102</v>
      </c>
      <c r="E64" s="1" t="s">
        <v>103</v>
      </c>
      <c r="F64" s="84">
        <v>18776</v>
      </c>
      <c r="H64" s="209">
        <f>IFERROR('Tabel 13'!G64/'Tabel 14'!$F64*1000,"nb")</f>
        <v>40.583723902854707</v>
      </c>
      <c r="I64" s="209">
        <f>IFERROR('Tabel 13'!H64/'Tabel 14'!$F64*1000,"nb")</f>
        <v>20.132083510864931</v>
      </c>
      <c r="J64" s="209">
        <f>IFERROR('Tabel 13'!I64/'Tabel 14'!$F64*1000,"nb")</f>
        <v>3.302087771623349</v>
      </c>
      <c r="K64" s="209">
        <f>IFERROR('Tabel 13'!J64/'Tabel 14'!$F64*1000,"nb")</f>
        <v>1.3314870046868341</v>
      </c>
      <c r="L64" s="209">
        <f>IFERROR('Tabel 13'!K64/'Tabel 14'!$F64*1000,"nb")</f>
        <v>14.167021729867916</v>
      </c>
      <c r="M64" s="209">
        <f>IFERROR('Tabel 13'!L64/'Tabel 14'!$F64*1000,"nb")</f>
        <v>0</v>
      </c>
      <c r="N64" s="209">
        <f>IFERROR('Tabel 13'!M64/'Tabel 14'!$F64*1000,"nb")</f>
        <v>1.3314870046868341</v>
      </c>
      <c r="O64" s="209">
        <f>IFERROR('Tabel 13'!N64/'Tabel 14'!$F64*1000,"nb")</f>
        <v>3.0357903706859819</v>
      </c>
      <c r="P64" s="209">
        <f>IFERROR('Tabel 13'!O64/'Tabel 14'!$F64*1000,"nb")</f>
        <v>0</v>
      </c>
      <c r="Q64" s="209">
        <f>IFERROR('Tabel 13'!P64/'Tabel 14'!$F64*1000,"nb")</f>
        <v>3.0357903706859819</v>
      </c>
      <c r="R64" s="209">
        <f>IFERROR('Tabel 13'!Q64/'Tabel 14'!$F64*1000,"nb")</f>
        <v>2.5564550489987217</v>
      </c>
      <c r="S64" s="209">
        <f>IFERROR('Tabel 13'!R64/'Tabel 14'!$F64*1000,"nb")</f>
        <v>14.85939497230507</v>
      </c>
      <c r="T64" s="209">
        <f>IFERROR('Tabel 13'!S64/'Tabel 14'!$F64*1000,"nb")</f>
        <v>14.38005965061781</v>
      </c>
      <c r="U64" s="209">
        <f>IFERROR('Tabel 13'!T64/'Tabel 14'!$F64*1000,"nb")</f>
        <v>0.47933532168726034</v>
      </c>
      <c r="V64" s="209">
        <f>IFERROR('Tabel 13'!U64/'Tabel 14'!$F64*1000,"nb")</f>
        <v>0</v>
      </c>
      <c r="W64" s="209">
        <f>IFERROR('Tabel 13'!V64/'Tabel 14'!$F64*1000,"nb")</f>
        <v>0</v>
      </c>
      <c r="X64" s="209"/>
      <c r="Y64" s="209">
        <f>IFERROR('Tabel 13'!X64/'Tabel 14'!$F64*1000,"nb")</f>
        <v>0.10651896037494674</v>
      </c>
    </row>
    <row r="65" spans="4:25" x14ac:dyDescent="0.25">
      <c r="D65" s="1" t="s">
        <v>104</v>
      </c>
      <c r="E65" s="1" t="s">
        <v>105</v>
      </c>
      <c r="F65" s="84">
        <v>16569</v>
      </c>
      <c r="H65" s="209">
        <f>IFERROR('Tabel 13'!G65/'Tabel 14'!$F65*1000,"nb")</f>
        <v>32.228861126199526</v>
      </c>
      <c r="I65" s="209">
        <f>IFERROR('Tabel 13'!H65/'Tabel 14'!$F65*1000,"nb")</f>
        <v>2.1123785382340512</v>
      </c>
      <c r="J65" s="209">
        <f>IFERROR('Tabel 13'!I65/'Tabel 14'!$F65*1000,"nb")</f>
        <v>0.48282938016778321</v>
      </c>
      <c r="K65" s="209">
        <f>IFERROR('Tabel 13'!J65/'Tabel 14'!$F65*1000,"nb")</f>
        <v>0</v>
      </c>
      <c r="L65" s="209">
        <f>IFERROR('Tabel 13'!K65/'Tabel 14'!$F65*1000,"nb")</f>
        <v>1.6295491580662682</v>
      </c>
      <c r="M65" s="209">
        <f>IFERROR('Tabel 13'!L65/'Tabel 14'!$F65*1000,"nb")</f>
        <v>0</v>
      </c>
      <c r="N65" s="209">
        <f>IFERROR('Tabel 13'!M65/'Tabel 14'!$F65*1000,"nb")</f>
        <v>0</v>
      </c>
      <c r="O65" s="209">
        <f>IFERROR('Tabel 13'!N65/'Tabel 14'!$F65*1000,"nb")</f>
        <v>2.1123785382340512</v>
      </c>
      <c r="P65" s="209">
        <f>IFERROR('Tabel 13'!O65/'Tabel 14'!$F65*1000,"nb")</f>
        <v>2.1123785382340512</v>
      </c>
      <c r="Q65" s="209">
        <f>IFERROR('Tabel 13'!P65/'Tabel 14'!$F65*1000,"nb")</f>
        <v>0</v>
      </c>
      <c r="R65" s="209">
        <f>IFERROR('Tabel 13'!Q65/'Tabel 14'!$F65*1000,"nb")</f>
        <v>4.4058180940310212</v>
      </c>
      <c r="S65" s="209">
        <f>IFERROR('Tabel 13'!R65/'Tabel 14'!$F65*1000,"nb")</f>
        <v>23.598285955700405</v>
      </c>
      <c r="T65" s="209">
        <f>IFERROR('Tabel 13'!S65/'Tabel 14'!$F65*1000,"nb")</f>
        <v>22.813688212927758</v>
      </c>
      <c r="U65" s="209">
        <f>IFERROR('Tabel 13'!T65/'Tabel 14'!$F65*1000,"nb")</f>
        <v>0.78459774277264771</v>
      </c>
      <c r="V65" s="209">
        <f>IFERROR('Tabel 13'!U65/'Tabel 14'!$F65*1000,"nb")</f>
        <v>0</v>
      </c>
      <c r="W65" s="209">
        <f>IFERROR('Tabel 13'!V65/'Tabel 14'!$F65*1000,"nb")</f>
        <v>0</v>
      </c>
      <c r="X65" s="209"/>
      <c r="Y65" s="209">
        <f>IFERROR('Tabel 13'!X65/'Tabel 14'!$F65*1000,"nb")</f>
        <v>1.8709638481501598</v>
      </c>
    </row>
    <row r="66" spans="4:25" x14ac:dyDescent="0.25">
      <c r="D66" s="1" t="s">
        <v>106</v>
      </c>
      <c r="E66" s="1" t="s">
        <v>107</v>
      </c>
      <c r="F66" s="84">
        <v>33948</v>
      </c>
      <c r="H66" s="209">
        <f>IFERROR('Tabel 13'!G66/'Tabel 14'!$F66*1000,"nb")</f>
        <v>67.043713915400019</v>
      </c>
      <c r="I66" s="209">
        <f>IFERROR('Tabel 13'!H66/'Tabel 14'!$F66*1000,"nb")</f>
        <v>39.207022505007664</v>
      </c>
      <c r="J66" s="209">
        <f>IFERROR('Tabel 13'!I66/'Tabel 14'!$F66*1000,"nb")</f>
        <v>27.807234594085074</v>
      </c>
      <c r="K66" s="209">
        <f>IFERROR('Tabel 13'!J66/'Tabel 14'!$F66*1000,"nb")</f>
        <v>0</v>
      </c>
      <c r="L66" s="209">
        <f>IFERROR('Tabel 13'!K66/'Tabel 14'!$F66*1000,"nb")</f>
        <v>5.7146223636149402</v>
      </c>
      <c r="M66" s="209">
        <f>IFERROR('Tabel 13'!L66/'Tabel 14'!$F66*1000,"nb")</f>
        <v>0</v>
      </c>
      <c r="N66" s="209">
        <f>IFERROR('Tabel 13'!M66/'Tabel 14'!$F66*1000,"nb")</f>
        <v>5.6851655473076468</v>
      </c>
      <c r="O66" s="209">
        <f>IFERROR('Tabel 13'!N66/'Tabel 14'!$F66*1000,"nb")</f>
        <v>3.0635088959585248</v>
      </c>
      <c r="P66" s="209">
        <f>IFERROR('Tabel 13'!O66/'Tabel 14'!$F66*1000,"nb")</f>
        <v>0</v>
      </c>
      <c r="Q66" s="209">
        <f>IFERROR('Tabel 13'!P66/'Tabel 14'!$F66*1000,"nb")</f>
        <v>3.0635088959585248</v>
      </c>
      <c r="R66" s="209">
        <f>IFERROR('Tabel 13'!Q66/'Tabel 14'!$F66*1000,"nb")</f>
        <v>3.9472133851773301</v>
      </c>
      <c r="S66" s="209">
        <f>IFERROR('Tabel 13'!R66/'Tabel 14'!$F66*1000,"nb")</f>
        <v>20.82596912925651</v>
      </c>
      <c r="T66" s="209">
        <f>IFERROR('Tabel 13'!S66/'Tabel 14'!$F66*1000,"nb")</f>
        <v>20.207375986803346</v>
      </c>
      <c r="U66" s="209">
        <f>IFERROR('Tabel 13'!T66/'Tabel 14'!$F66*1000,"nb")</f>
        <v>0.61859314245316366</v>
      </c>
      <c r="V66" s="209">
        <f>IFERROR('Tabel 13'!U66/'Tabel 14'!$F66*1000,"nb")</f>
        <v>0</v>
      </c>
      <c r="W66" s="209">
        <f>IFERROR('Tabel 13'!V66/'Tabel 14'!$F66*1000,"nb")</f>
        <v>0</v>
      </c>
      <c r="X66" s="209"/>
      <c r="Y66" s="209">
        <f>IFERROR('Tabel 13'!X66/'Tabel 14'!$F66*1000,"nb")</f>
        <v>5.5967950983857664</v>
      </c>
    </row>
    <row r="67" spans="4:25" x14ac:dyDescent="0.25">
      <c r="D67" s="1" t="s">
        <v>108</v>
      </c>
      <c r="E67" s="1" t="s">
        <v>109</v>
      </c>
      <c r="F67" s="84">
        <v>25452</v>
      </c>
      <c r="H67" s="209">
        <f>IFERROR('Tabel 13'!G67/'Tabel 14'!$F67*1000,"nb")</f>
        <v>28.524280999528525</v>
      </c>
      <c r="I67" s="209">
        <f>IFERROR('Tabel 13'!H67/'Tabel 14'!$F67*1000,"nb")</f>
        <v>8.0936665095080933</v>
      </c>
      <c r="J67" s="209">
        <f>IFERROR('Tabel 13'!I67/'Tabel 14'!$F67*1000,"nb")</f>
        <v>2.7895646707527897</v>
      </c>
      <c r="K67" s="209">
        <f>IFERROR('Tabel 13'!J67/'Tabel 14'!$F67*1000,"nb")</f>
        <v>0</v>
      </c>
      <c r="L67" s="209">
        <f>IFERROR('Tabel 13'!K67/'Tabel 14'!$F67*1000,"nb")</f>
        <v>4.2039918277542041</v>
      </c>
      <c r="M67" s="209">
        <f>IFERROR('Tabel 13'!L67/'Tabel 14'!$F67*1000,"nb")</f>
        <v>0</v>
      </c>
      <c r="N67" s="209">
        <f>IFERROR('Tabel 13'!M67/'Tabel 14'!$F67*1000,"nb")</f>
        <v>1.1001100110011</v>
      </c>
      <c r="O67" s="209">
        <f>IFERROR('Tabel 13'!N67/'Tabel 14'!$F67*1000,"nb")</f>
        <v>0.11786892975011787</v>
      </c>
      <c r="P67" s="209">
        <f>IFERROR('Tabel 13'!O67/'Tabel 14'!$F67*1000,"nb")</f>
        <v>7.8579286500078574E-2</v>
      </c>
      <c r="Q67" s="209">
        <f>IFERROR('Tabel 13'!P67/'Tabel 14'!$F67*1000,"nb")</f>
        <v>3.9289643250039287E-2</v>
      </c>
      <c r="R67" s="209">
        <f>IFERROR('Tabel 13'!Q67/'Tabel 14'!$F67*1000,"nb")</f>
        <v>1.5715857300015716</v>
      </c>
      <c r="S67" s="209">
        <f>IFERROR('Tabel 13'!R67/'Tabel 14'!$F67*1000,"nb")</f>
        <v>18.741159830268739</v>
      </c>
      <c r="T67" s="209">
        <f>IFERROR('Tabel 13'!S67/'Tabel 14'!$F67*1000,"nb")</f>
        <v>18.741159830268739</v>
      </c>
      <c r="U67" s="209">
        <f>IFERROR('Tabel 13'!T67/'Tabel 14'!$F67*1000,"nb")</f>
        <v>0</v>
      </c>
      <c r="V67" s="209">
        <f>IFERROR('Tabel 13'!U67/'Tabel 14'!$F67*1000,"nb")</f>
        <v>0</v>
      </c>
      <c r="W67" s="209">
        <f>IFERROR('Tabel 13'!V67/'Tabel 14'!$F67*1000,"nb")</f>
        <v>0</v>
      </c>
      <c r="X67" s="209"/>
      <c r="Y67" s="209">
        <f>IFERROR('Tabel 13'!X67/'Tabel 14'!$F67*1000,"nb")</f>
        <v>0.3143171460003143</v>
      </c>
    </row>
    <row r="68" spans="4:25" x14ac:dyDescent="0.25">
      <c r="D68" s="1" t="s">
        <v>110</v>
      </c>
      <c r="E68" s="1" t="s">
        <v>111</v>
      </c>
      <c r="F68" s="84">
        <v>43600</v>
      </c>
      <c r="H68" s="209">
        <f>IFERROR('Tabel 13'!G68/'Tabel 14'!$F68*1000,"nb")</f>
        <v>30</v>
      </c>
      <c r="I68" s="209">
        <f>IFERROR('Tabel 13'!H68/'Tabel 14'!$F68*1000,"nb")</f>
        <v>4.7706422018348622</v>
      </c>
      <c r="J68" s="209">
        <f>IFERROR('Tabel 13'!I68/'Tabel 14'!$F68*1000,"nb")</f>
        <v>0</v>
      </c>
      <c r="K68" s="209">
        <f>IFERROR('Tabel 13'!J68/'Tabel 14'!$F68*1000,"nb")</f>
        <v>0</v>
      </c>
      <c r="L68" s="209">
        <f>IFERROR('Tabel 13'!K68/'Tabel 14'!$F68*1000,"nb")</f>
        <v>4.6100917431192663</v>
      </c>
      <c r="M68" s="209">
        <f>IFERROR('Tabel 13'!L68/'Tabel 14'!$F68*1000,"nb")</f>
        <v>0</v>
      </c>
      <c r="N68" s="209">
        <f>IFERROR('Tabel 13'!M68/'Tabel 14'!$F68*1000,"nb")</f>
        <v>0.16055045871559631</v>
      </c>
      <c r="O68" s="209">
        <f>IFERROR('Tabel 13'!N68/'Tabel 14'!$F68*1000,"nb")</f>
        <v>0.77981651376146788</v>
      </c>
      <c r="P68" s="209">
        <f>IFERROR('Tabel 13'!O68/'Tabel 14'!$F68*1000,"nb")</f>
        <v>0.77981651376146788</v>
      </c>
      <c r="Q68" s="209">
        <f>IFERROR('Tabel 13'!P68/'Tabel 14'!$F68*1000,"nb")</f>
        <v>0</v>
      </c>
      <c r="R68" s="209">
        <f>IFERROR('Tabel 13'!Q68/'Tabel 14'!$F68*1000,"nb")</f>
        <v>2.5458715596330275</v>
      </c>
      <c r="S68" s="209">
        <f>IFERROR('Tabel 13'!R68/'Tabel 14'!$F68*1000,"nb")</f>
        <v>21.903669724770644</v>
      </c>
      <c r="T68" s="209">
        <f>IFERROR('Tabel 13'!S68/'Tabel 14'!$F68*1000,"nb")</f>
        <v>21.307339449541285</v>
      </c>
      <c r="U68" s="209">
        <f>IFERROR('Tabel 13'!T68/'Tabel 14'!$F68*1000,"nb")</f>
        <v>0.59633027522935778</v>
      </c>
      <c r="V68" s="209">
        <f>IFERROR('Tabel 13'!U68/'Tabel 14'!$F68*1000,"nb")</f>
        <v>0</v>
      </c>
      <c r="W68" s="209">
        <f>IFERROR('Tabel 13'!V68/'Tabel 14'!$F68*1000,"nb")</f>
        <v>0</v>
      </c>
      <c r="X68" s="209"/>
      <c r="Y68" s="209">
        <f>IFERROR('Tabel 13'!X68/'Tabel 14'!$F68*1000,"nb")</f>
        <v>0.20642201834862386</v>
      </c>
    </row>
    <row r="69" spans="4:25" x14ac:dyDescent="0.25">
      <c r="D69" s="1" t="s">
        <v>112</v>
      </c>
      <c r="E69" s="1" t="s">
        <v>113</v>
      </c>
      <c r="F69" s="84">
        <v>177359</v>
      </c>
      <c r="H69" s="209">
        <f>IFERROR('Tabel 13'!G69/'Tabel 14'!$F69*1000,"nb")</f>
        <v>178.13587131185898</v>
      </c>
      <c r="I69" s="209">
        <f>IFERROR('Tabel 13'!H69/'Tabel 14'!$F69*1000,"nb")</f>
        <v>102.89864061028761</v>
      </c>
      <c r="J69" s="209">
        <f>IFERROR('Tabel 13'!I69/'Tabel 14'!$F69*1000,"nb")</f>
        <v>34.891378503487282</v>
      </c>
      <c r="K69" s="209">
        <f>IFERROR('Tabel 13'!J69/'Tabel 14'!$F69*1000,"nb")</f>
        <v>0</v>
      </c>
      <c r="L69" s="209">
        <f>IFERROR('Tabel 13'!K69/'Tabel 14'!$F69*1000,"nb")</f>
        <v>29.523734346720495</v>
      </c>
      <c r="M69" s="209">
        <f>IFERROR('Tabel 13'!L69/'Tabel 14'!$F69*1000,"nb")</f>
        <v>9.8354185578403133</v>
      </c>
      <c r="N69" s="209">
        <f>IFERROR('Tabel 13'!M69/'Tabel 14'!$F69*1000,"nb")</f>
        <v>28.648109202239525</v>
      </c>
      <c r="O69" s="209">
        <f>IFERROR('Tabel 13'!N69/'Tabel 14'!$F69*1000,"nb")</f>
        <v>29.8772546078857</v>
      </c>
      <c r="P69" s="209">
        <f>IFERROR('Tabel 13'!O69/'Tabel 14'!$F69*1000,"nb")</f>
        <v>29.145969474343001</v>
      </c>
      <c r="Q69" s="209">
        <f>IFERROR('Tabel 13'!P69/'Tabel 14'!$F69*1000,"nb")</f>
        <v>0.73128513354270142</v>
      </c>
      <c r="R69" s="209">
        <f>IFERROR('Tabel 13'!Q69/'Tabel 14'!$F69*1000,"nb")</f>
        <v>11.54156259338404</v>
      </c>
      <c r="S69" s="209">
        <f>IFERROR('Tabel 13'!R69/'Tabel 14'!$F69*1000,"nb")</f>
        <v>33.818413500301645</v>
      </c>
      <c r="T69" s="209">
        <f>IFERROR('Tabel 13'!S69/'Tabel 14'!$F69*1000,"nb")</f>
        <v>32.8266397532688</v>
      </c>
      <c r="U69" s="209">
        <f>IFERROR('Tabel 13'!T69/'Tabel 14'!$F69*1000,"nb")</f>
        <v>0.99177374703285426</v>
      </c>
      <c r="V69" s="209">
        <f>IFERROR('Tabel 13'!U69/'Tabel 14'!$F69*1000,"nb")</f>
        <v>0</v>
      </c>
      <c r="W69" s="209">
        <f>IFERROR('Tabel 13'!V69/'Tabel 14'!$F69*1000,"nb")</f>
        <v>0.36648830902294216</v>
      </c>
      <c r="X69" s="209"/>
      <c r="Y69" s="209">
        <f>IFERROR('Tabel 13'!X69/'Tabel 14'!$F69*1000,"nb")</f>
        <v>30.993634379986354</v>
      </c>
    </row>
    <row r="70" spans="4:25" x14ac:dyDescent="0.25">
      <c r="D70" s="1" t="s">
        <v>114</v>
      </c>
      <c r="E70" s="1" t="s">
        <v>115</v>
      </c>
      <c r="F70" s="84">
        <v>23760</v>
      </c>
      <c r="H70" s="209">
        <f>IFERROR('Tabel 13'!G70/'Tabel 14'!$F70*1000,"nb")</f>
        <v>26.515151515151516</v>
      </c>
      <c r="I70" s="209">
        <f>IFERROR('Tabel 13'!H70/'Tabel 14'!$F70*1000,"nb")</f>
        <v>5.0505050505050511</v>
      </c>
      <c r="J70" s="209">
        <f>IFERROR('Tabel 13'!I70/'Tabel 14'!$F70*1000,"nb")</f>
        <v>0</v>
      </c>
      <c r="K70" s="209">
        <f>IFERROR('Tabel 13'!J70/'Tabel 14'!$F70*1000,"nb")</f>
        <v>0.1473063973063973</v>
      </c>
      <c r="L70" s="209">
        <f>IFERROR('Tabel 13'!K70/'Tabel 14'!$F70*1000,"nb")</f>
        <v>1.1658249158249159</v>
      </c>
      <c r="M70" s="209">
        <f>IFERROR('Tabel 13'!L70/'Tabel 14'!$F70*1000,"nb")</f>
        <v>0</v>
      </c>
      <c r="N70" s="209">
        <f>IFERROR('Tabel 13'!M70/'Tabel 14'!$F70*1000,"nb")</f>
        <v>3.737373737373737</v>
      </c>
      <c r="O70" s="209">
        <f>IFERROR('Tabel 13'!N70/'Tabel 14'!$F70*1000,"nb")</f>
        <v>0.84175084175084169</v>
      </c>
      <c r="P70" s="209">
        <f>IFERROR('Tabel 13'!O70/'Tabel 14'!$F70*1000,"nb")</f>
        <v>0.84175084175084169</v>
      </c>
      <c r="Q70" s="209">
        <f>IFERROR('Tabel 13'!P70/'Tabel 14'!$F70*1000,"nb")</f>
        <v>0</v>
      </c>
      <c r="R70" s="209">
        <f>IFERROR('Tabel 13'!Q70/'Tabel 14'!$F70*1000,"nb")</f>
        <v>4.3350168350168348</v>
      </c>
      <c r="S70" s="209">
        <f>IFERROR('Tabel 13'!R70/'Tabel 14'!$F70*1000,"nb")</f>
        <v>16.287878787878789</v>
      </c>
      <c r="T70" s="209">
        <f>IFERROR('Tabel 13'!S70/'Tabel 14'!$F70*1000,"nb")</f>
        <v>15.782828282828284</v>
      </c>
      <c r="U70" s="209">
        <f>IFERROR('Tabel 13'!T70/'Tabel 14'!$F70*1000,"nb")</f>
        <v>0.50505050505050508</v>
      </c>
      <c r="V70" s="209">
        <f>IFERROR('Tabel 13'!U70/'Tabel 14'!$F70*1000,"nb")</f>
        <v>0</v>
      </c>
      <c r="W70" s="209">
        <f>IFERROR('Tabel 13'!V70/'Tabel 14'!$F70*1000,"nb")</f>
        <v>0</v>
      </c>
      <c r="X70" s="209"/>
      <c r="Y70" s="209">
        <f>IFERROR('Tabel 13'!X70/'Tabel 14'!$F70*1000,"nb")</f>
        <v>2.1043771043771042</v>
      </c>
    </row>
    <row r="71" spans="4:25" x14ac:dyDescent="0.25">
      <c r="D71" s="1" t="s">
        <v>116</v>
      </c>
      <c r="E71" s="1" t="s">
        <v>117</v>
      </c>
      <c r="F71" s="84">
        <v>24365</v>
      </c>
      <c r="H71" s="209">
        <f>IFERROR('Tabel 13'!G71/'Tabel 14'!$F71*1000,"nb")</f>
        <v>29.263287502565156</v>
      </c>
      <c r="I71" s="209">
        <f>IFERROR('Tabel 13'!H71/'Tabel 14'!$F71*1000,"nb")</f>
        <v>9.932279909706546</v>
      </c>
      <c r="J71" s="209">
        <f>IFERROR('Tabel 13'!I71/'Tabel 14'!$F71*1000,"nb")</f>
        <v>6.5667966345167246</v>
      </c>
      <c r="K71" s="209">
        <f>IFERROR('Tabel 13'!J71/'Tabel 14'!$F71*1000,"nb")</f>
        <v>0</v>
      </c>
      <c r="L71" s="209">
        <f>IFERROR('Tabel 13'!K71/'Tabel 14'!$F71*1000,"nb")</f>
        <v>0</v>
      </c>
      <c r="M71" s="209">
        <f>IFERROR('Tabel 13'!L71/'Tabel 14'!$F71*1000,"nb")</f>
        <v>0.86189205828032012</v>
      </c>
      <c r="N71" s="209">
        <f>IFERROR('Tabel 13'!M71/'Tabel 14'!$F71*1000,"nb")</f>
        <v>2.5035912169095016</v>
      </c>
      <c r="O71" s="209">
        <f>IFERROR('Tabel 13'!N71/'Tabel 14'!$F71*1000,"nb")</f>
        <v>0</v>
      </c>
      <c r="P71" s="209">
        <f>IFERROR('Tabel 13'!O71/'Tabel 14'!$F71*1000,"nb")</f>
        <v>0</v>
      </c>
      <c r="Q71" s="209">
        <f>IFERROR('Tabel 13'!P71/'Tabel 14'!$F71*1000,"nb")</f>
        <v>0</v>
      </c>
      <c r="R71" s="209">
        <f>IFERROR('Tabel 13'!Q71/'Tabel 14'!$F71*1000,"nb")</f>
        <v>1.3544018058690745</v>
      </c>
      <c r="S71" s="209">
        <f>IFERROR('Tabel 13'!R71/'Tabel 14'!$F71*1000,"nb")</f>
        <v>17.976605786989534</v>
      </c>
      <c r="T71" s="209">
        <f>IFERROR('Tabel 13'!S71/'Tabel 14'!$F71*1000,"nb")</f>
        <v>17.44305356043505</v>
      </c>
      <c r="U71" s="209">
        <f>IFERROR('Tabel 13'!T71/'Tabel 14'!$F71*1000,"nb")</f>
        <v>0.53355222655448387</v>
      </c>
      <c r="V71" s="209">
        <f>IFERROR('Tabel 13'!U71/'Tabel 14'!$F71*1000,"nb")</f>
        <v>0</v>
      </c>
      <c r="W71" s="209">
        <f>IFERROR('Tabel 13'!V71/'Tabel 14'!$F71*1000,"nb")</f>
        <v>0.32833983172583625</v>
      </c>
      <c r="X71" s="209"/>
      <c r="Y71" s="209">
        <f>IFERROR('Tabel 13'!X71/'Tabel 14'!$F71*1000,"nb")</f>
        <v>0.24625487379437719</v>
      </c>
    </row>
    <row r="72" spans="4:25" x14ac:dyDescent="0.25">
      <c r="D72" s="1" t="s">
        <v>118</v>
      </c>
      <c r="E72" s="1" t="s">
        <v>119</v>
      </c>
      <c r="F72" s="84">
        <v>31417</v>
      </c>
      <c r="H72" s="209">
        <f>IFERROR('Tabel 13'!G72/'Tabel 14'!$F72*1000,"nb")</f>
        <v>53.760702804214276</v>
      </c>
      <c r="I72" s="209">
        <f>IFERROR('Tabel 13'!H72/'Tabel 14'!$F72*1000,"nb")</f>
        <v>18.715981793296624</v>
      </c>
      <c r="J72" s="209">
        <f>IFERROR('Tabel 13'!I72/'Tabel 14'!$F72*1000,"nb")</f>
        <v>2.0689435655855108</v>
      </c>
      <c r="K72" s="209">
        <f>IFERROR('Tabel 13'!J72/'Tabel 14'!$F72*1000,"nb")</f>
        <v>2.2917528726485661</v>
      </c>
      <c r="L72" s="209">
        <f>IFERROR('Tabel 13'!K72/'Tabel 14'!$F72*1000,"nb")</f>
        <v>12.509151096540089</v>
      </c>
      <c r="M72" s="209">
        <f>IFERROR('Tabel 13'!L72/'Tabel 14'!$F72*1000,"nb")</f>
        <v>0</v>
      </c>
      <c r="N72" s="209">
        <f>IFERROR('Tabel 13'!M72/'Tabel 14'!$F72*1000,"nb")</f>
        <v>1.8461342585224561</v>
      </c>
      <c r="O72" s="209">
        <f>IFERROR('Tabel 13'!N72/'Tabel 14'!$F72*1000,"nb")</f>
        <v>3.3103097049368175</v>
      </c>
      <c r="P72" s="209">
        <f>IFERROR('Tabel 13'!O72/'Tabel 14'!$F72*1000,"nb")</f>
        <v>3.3103097049368175</v>
      </c>
      <c r="Q72" s="209">
        <f>IFERROR('Tabel 13'!P72/'Tabel 14'!$F72*1000,"nb")</f>
        <v>0</v>
      </c>
      <c r="R72" s="209">
        <f>IFERROR('Tabel 13'!Q72/'Tabel 14'!$F72*1000,"nb")</f>
        <v>3.2784798039278096</v>
      </c>
      <c r="S72" s="209">
        <f>IFERROR('Tabel 13'!R72/'Tabel 14'!$F72*1000,"nb")</f>
        <v>28.455931502053026</v>
      </c>
      <c r="T72" s="209">
        <f>IFERROR('Tabel 13'!S72/'Tabel 14'!$F72*1000,"nb")</f>
        <v>27.373714867746759</v>
      </c>
      <c r="U72" s="209">
        <f>IFERROR('Tabel 13'!T72/'Tabel 14'!$F72*1000,"nb")</f>
        <v>1.0822166343062671</v>
      </c>
      <c r="V72" s="209">
        <f>IFERROR('Tabel 13'!U72/'Tabel 14'!$F72*1000,"nb")</f>
        <v>0</v>
      </c>
      <c r="W72" s="209">
        <f>IFERROR('Tabel 13'!V72/'Tabel 14'!$F72*1000,"nb")</f>
        <v>0</v>
      </c>
      <c r="X72" s="209"/>
      <c r="Y72" s="209">
        <f>IFERROR('Tabel 13'!X72/'Tabel 14'!$F72*1000,"nb")</f>
        <v>0.79574752522519654</v>
      </c>
    </row>
    <row r="73" spans="4:25" x14ac:dyDescent="0.25">
      <c r="D73" s="1" t="s">
        <v>120</v>
      </c>
      <c r="E73" s="1" t="s">
        <v>121</v>
      </c>
      <c r="F73" s="84">
        <v>43525</v>
      </c>
      <c r="H73" s="209">
        <f>IFERROR('Tabel 13'!G73/'Tabel 14'!$F73*1000,"nb")</f>
        <v>60.356117174037912</v>
      </c>
      <c r="I73" s="209">
        <f>IFERROR('Tabel 13'!H73/'Tabel 14'!$F73*1000,"nb")</f>
        <v>21.941412981045378</v>
      </c>
      <c r="J73" s="209">
        <f>IFERROR('Tabel 13'!I73/'Tabel 14'!$F73*1000,"nb")</f>
        <v>2.5916140149339459</v>
      </c>
      <c r="K73" s="209">
        <f>IFERROR('Tabel 13'!J73/'Tabel 14'!$F73*1000,"nb")</f>
        <v>0</v>
      </c>
      <c r="L73" s="209">
        <f>IFERROR('Tabel 13'!K73/'Tabel 14'!$F73*1000,"nb")</f>
        <v>3.3360137851809304</v>
      </c>
      <c r="M73" s="209">
        <f>IFERROR('Tabel 13'!L73/'Tabel 14'!$F73*1000,"nb")</f>
        <v>0.98104537622056298</v>
      </c>
      <c r="N73" s="209">
        <f>IFERROR('Tabel 13'!M73/'Tabel 14'!$F73*1000,"nb")</f>
        <v>15.032739804709935</v>
      </c>
      <c r="O73" s="209">
        <f>IFERROR('Tabel 13'!N73/'Tabel 14'!$F73*1000,"nb")</f>
        <v>0</v>
      </c>
      <c r="P73" s="209">
        <f>IFERROR('Tabel 13'!O73/'Tabel 14'!$F73*1000,"nb")</f>
        <v>0</v>
      </c>
      <c r="Q73" s="209">
        <f>IFERROR('Tabel 13'!P73/'Tabel 14'!$F73*1000,"nb")</f>
        <v>0</v>
      </c>
      <c r="R73" s="209">
        <f>IFERROR('Tabel 13'!Q73/'Tabel 14'!$F73*1000,"nb")</f>
        <v>17.507179781734635</v>
      </c>
      <c r="S73" s="209">
        <f>IFERROR('Tabel 13'!R73/'Tabel 14'!$F73*1000,"nb")</f>
        <v>20.907524411257896</v>
      </c>
      <c r="T73" s="209">
        <f>IFERROR('Tabel 13'!S73/'Tabel 14'!$F73*1000,"nb")</f>
        <v>20.34922458357266</v>
      </c>
      <c r="U73" s="209">
        <f>IFERROR('Tabel 13'!T73/'Tabel 14'!$F73*1000,"nb")</f>
        <v>0.55829982768523845</v>
      </c>
      <c r="V73" s="209">
        <f>IFERROR('Tabel 13'!U73/'Tabel 14'!$F73*1000,"nb")</f>
        <v>0</v>
      </c>
      <c r="W73" s="209">
        <f>IFERROR('Tabel 13'!V73/'Tabel 14'!$F73*1000,"nb")</f>
        <v>0</v>
      </c>
      <c r="X73" s="209"/>
      <c r="Y73" s="209">
        <f>IFERROR('Tabel 13'!X73/'Tabel 14'!$F73*1000,"nb")</f>
        <v>10.729465824238943</v>
      </c>
    </row>
    <row r="74" spans="4:25" x14ac:dyDescent="0.25">
      <c r="D74" s="1" t="s">
        <v>122</v>
      </c>
      <c r="E74" s="1" t="s">
        <v>123</v>
      </c>
      <c r="F74" s="84">
        <v>1726</v>
      </c>
      <c r="H74" s="209">
        <f>IFERROR('Tabel 13'!G74/'Tabel 14'!$F74*1000,"nb")</f>
        <v>23.174971031286212</v>
      </c>
      <c r="I74" s="209">
        <f>IFERROR('Tabel 13'!H74/'Tabel 14'!$F74*1000,"nb")</f>
        <v>1.7381228273464657</v>
      </c>
      <c r="J74" s="209">
        <f>IFERROR('Tabel 13'!I74/'Tabel 14'!$F74*1000,"nb")</f>
        <v>0</v>
      </c>
      <c r="K74" s="209">
        <f>IFERROR('Tabel 13'!J74/'Tabel 14'!$F74*1000,"nb")</f>
        <v>0</v>
      </c>
      <c r="L74" s="209">
        <f>IFERROR('Tabel 13'!K74/'Tabel 14'!$F74*1000,"nb")</f>
        <v>0</v>
      </c>
      <c r="M74" s="209">
        <f>IFERROR('Tabel 13'!L74/'Tabel 14'!$F74*1000,"nb")</f>
        <v>0</v>
      </c>
      <c r="N74" s="209">
        <f>IFERROR('Tabel 13'!M74/'Tabel 14'!$F74*1000,"nb")</f>
        <v>1.7381228273464657</v>
      </c>
      <c r="O74" s="209">
        <f>IFERROR('Tabel 13'!N74/'Tabel 14'!$F74*1000,"nb")</f>
        <v>0</v>
      </c>
      <c r="P74" s="209">
        <f>IFERROR('Tabel 13'!O74/'Tabel 14'!$F74*1000,"nb")</f>
        <v>0</v>
      </c>
      <c r="Q74" s="209">
        <f>IFERROR('Tabel 13'!P74/'Tabel 14'!$F74*1000,"nb")</f>
        <v>0</v>
      </c>
      <c r="R74" s="209">
        <f>IFERROR('Tabel 13'!Q74/'Tabel 14'!$F74*1000,"nb")</f>
        <v>0.57937427578215528</v>
      </c>
      <c r="S74" s="209">
        <f>IFERROR('Tabel 13'!R74/'Tabel 14'!$F74*1000,"nb")</f>
        <v>20.857473928157589</v>
      </c>
      <c r="T74" s="209">
        <f>IFERROR('Tabel 13'!S74/'Tabel 14'!$F74*1000,"nb")</f>
        <v>20.278099652375435</v>
      </c>
      <c r="U74" s="209">
        <f>IFERROR('Tabel 13'!T74/'Tabel 14'!$F74*1000,"nb")</f>
        <v>0.57937427578215528</v>
      </c>
      <c r="V74" s="209">
        <f>IFERROR('Tabel 13'!U74/'Tabel 14'!$F74*1000,"nb")</f>
        <v>0</v>
      </c>
      <c r="W74" s="209">
        <f>IFERROR('Tabel 13'!V74/'Tabel 14'!$F74*1000,"nb")</f>
        <v>0</v>
      </c>
      <c r="X74" s="209"/>
      <c r="Y74" s="209">
        <f>IFERROR('Tabel 13'!X74/'Tabel 14'!$F74*1000,"nb")</f>
        <v>0</v>
      </c>
    </row>
    <row r="75" spans="4:25" x14ac:dyDescent="0.25">
      <c r="D75" s="1" t="s">
        <v>124</v>
      </c>
      <c r="E75" s="1" t="s">
        <v>125</v>
      </c>
      <c r="F75" s="84">
        <v>10128</v>
      </c>
      <c r="H75" s="209">
        <f>IFERROR('Tabel 13'!G75/'Tabel 14'!$F75*1000,"nb")</f>
        <v>52.132701421800945</v>
      </c>
      <c r="I75" s="209">
        <f>IFERROR('Tabel 13'!H75/'Tabel 14'!$F75*1000,"nb")</f>
        <v>7.701421800947867</v>
      </c>
      <c r="J75" s="209">
        <f>IFERROR('Tabel 13'!I75/'Tabel 14'!$F75*1000,"nb")</f>
        <v>0</v>
      </c>
      <c r="K75" s="209">
        <f>IFERROR('Tabel 13'!J75/'Tabel 14'!$F75*1000,"nb")</f>
        <v>1.382306477093207</v>
      </c>
      <c r="L75" s="209">
        <f>IFERROR('Tabel 13'!K75/'Tabel 14'!$F75*1000,"nb")</f>
        <v>3.6532385466034758</v>
      </c>
      <c r="M75" s="209">
        <f>IFERROR('Tabel 13'!L75/'Tabel 14'!$F75*1000,"nb")</f>
        <v>0</v>
      </c>
      <c r="N75" s="209">
        <f>IFERROR('Tabel 13'!M75/'Tabel 14'!$F75*1000,"nb")</f>
        <v>2.6658767772511851</v>
      </c>
      <c r="O75" s="209">
        <f>IFERROR('Tabel 13'!N75/'Tabel 14'!$F75*1000,"nb")</f>
        <v>0</v>
      </c>
      <c r="P75" s="209">
        <f>IFERROR('Tabel 13'!O75/'Tabel 14'!$F75*1000,"nb")</f>
        <v>0</v>
      </c>
      <c r="Q75" s="209">
        <f>IFERROR('Tabel 13'!P75/'Tabel 14'!$F75*1000,"nb")</f>
        <v>0</v>
      </c>
      <c r="R75" s="209">
        <f>IFERROR('Tabel 13'!Q75/'Tabel 14'!$F75*1000,"nb")</f>
        <v>3.9494470774091623</v>
      </c>
      <c r="S75" s="209">
        <f>IFERROR('Tabel 13'!R75/'Tabel 14'!$F75*1000,"nb")</f>
        <v>40.481832543443915</v>
      </c>
      <c r="T75" s="209">
        <f>IFERROR('Tabel 13'!S75/'Tabel 14'!$F75*1000,"nb")</f>
        <v>37.43088467614534</v>
      </c>
      <c r="U75" s="209">
        <f>IFERROR('Tabel 13'!T75/'Tabel 14'!$F75*1000,"nb")</f>
        <v>0</v>
      </c>
      <c r="V75" s="209">
        <f>IFERROR('Tabel 13'!U75/'Tabel 14'!$F75*1000,"nb")</f>
        <v>3.0509478672985781</v>
      </c>
      <c r="W75" s="209">
        <f>IFERROR('Tabel 13'!V75/'Tabel 14'!$F75*1000,"nb")</f>
        <v>0</v>
      </c>
      <c r="X75" s="209"/>
      <c r="Y75" s="209">
        <f>IFERROR('Tabel 13'!X75/'Tabel 14'!$F75*1000,"nb")</f>
        <v>20.734597156398102</v>
      </c>
    </row>
    <row r="76" spans="4:25" x14ac:dyDescent="0.25">
      <c r="D76" s="1" t="s">
        <v>126</v>
      </c>
      <c r="E76" s="1" t="s">
        <v>127</v>
      </c>
      <c r="F76" s="84">
        <v>41920</v>
      </c>
      <c r="H76" s="209">
        <f>IFERROR('Tabel 13'!G76/'Tabel 14'!$F76*1000,"nb")</f>
        <v>185.61545801526719</v>
      </c>
      <c r="I76" s="209">
        <f>IFERROR('Tabel 13'!H76/'Tabel 14'!$F76*1000,"nb")</f>
        <v>142.31870229007635</v>
      </c>
      <c r="J76" s="209">
        <f>IFERROR('Tabel 13'!I76/'Tabel 14'!$F76*1000,"nb")</f>
        <v>136.80820610687022</v>
      </c>
      <c r="K76" s="209">
        <f>IFERROR('Tabel 13'!J76/'Tabel 14'!$F76*1000,"nb")</f>
        <v>2.8625954198473282</v>
      </c>
      <c r="L76" s="209">
        <f>IFERROR('Tabel 13'!K76/'Tabel 14'!$F76*1000,"nb")</f>
        <v>0</v>
      </c>
      <c r="M76" s="209">
        <f>IFERROR('Tabel 13'!L76/'Tabel 14'!$F76*1000,"nb")</f>
        <v>0</v>
      </c>
      <c r="N76" s="209">
        <f>IFERROR('Tabel 13'!M76/'Tabel 14'!$F76*1000,"nb")</f>
        <v>2.6479007633587783</v>
      </c>
      <c r="O76" s="209">
        <f>IFERROR('Tabel 13'!N76/'Tabel 14'!$F76*1000,"nb")</f>
        <v>21.063931297709924</v>
      </c>
      <c r="P76" s="209">
        <f>IFERROR('Tabel 13'!O76/'Tabel 14'!$F76*1000,"nb")</f>
        <v>10.04293893129771</v>
      </c>
      <c r="Q76" s="209">
        <f>IFERROR('Tabel 13'!P76/'Tabel 14'!$F76*1000,"nb")</f>
        <v>11.020992366412214</v>
      </c>
      <c r="R76" s="209">
        <f>IFERROR('Tabel 13'!Q76/'Tabel 14'!$F76*1000,"nb")</f>
        <v>5.2242366412213741</v>
      </c>
      <c r="S76" s="209">
        <f>IFERROR('Tabel 13'!R76/'Tabel 14'!$F76*1000,"nb")</f>
        <v>17.008587786259543</v>
      </c>
      <c r="T76" s="209">
        <f>IFERROR('Tabel 13'!S76/'Tabel 14'!$F76*1000,"nb")</f>
        <v>16.078244274809158</v>
      </c>
      <c r="U76" s="209">
        <f>IFERROR('Tabel 13'!T76/'Tabel 14'!$F76*1000,"nb")</f>
        <v>0.59637404580152675</v>
      </c>
      <c r="V76" s="209">
        <f>IFERROR('Tabel 13'!U76/'Tabel 14'!$F76*1000,"nb")</f>
        <v>0.33396946564885499</v>
      </c>
      <c r="W76" s="209">
        <f>IFERROR('Tabel 13'!V76/'Tabel 14'!$F76*1000,"nb")</f>
        <v>0</v>
      </c>
      <c r="X76" s="209"/>
      <c r="Y76" s="209">
        <f>IFERROR('Tabel 13'!X76/'Tabel 14'!$F76*1000,"nb")</f>
        <v>43.606870229007633</v>
      </c>
    </row>
    <row r="77" spans="4:25" x14ac:dyDescent="0.25">
      <c r="D77" s="1" t="s">
        <v>128</v>
      </c>
      <c r="E77" s="1" t="s">
        <v>129</v>
      </c>
      <c r="F77" s="84">
        <v>24790</v>
      </c>
      <c r="H77" s="209">
        <f>IFERROR('Tabel 13'!G77/'Tabel 14'!$F77*1000,"nb")</f>
        <v>37.273093989511906</v>
      </c>
      <c r="I77" s="209">
        <f>IFERROR('Tabel 13'!H77/'Tabel 14'!$F77*1000,"nb")</f>
        <v>5.2440500201694231</v>
      </c>
      <c r="J77" s="209">
        <f>IFERROR('Tabel 13'!I77/'Tabel 14'!$F77*1000,"nb")</f>
        <v>0</v>
      </c>
      <c r="K77" s="209">
        <f>IFERROR('Tabel 13'!J77/'Tabel 14'!$F77*1000,"nb")</f>
        <v>0</v>
      </c>
      <c r="L77" s="209">
        <f>IFERROR('Tabel 13'!K77/'Tabel 14'!$F77*1000,"nb")</f>
        <v>1.2101653892698667</v>
      </c>
      <c r="M77" s="209">
        <f>IFERROR('Tabel 13'!L77/'Tabel 14'!$F77*1000,"nb")</f>
        <v>0</v>
      </c>
      <c r="N77" s="209">
        <f>IFERROR('Tabel 13'!M77/'Tabel 14'!$F77*1000,"nb")</f>
        <v>4.0338846308995562</v>
      </c>
      <c r="O77" s="209">
        <f>IFERROR('Tabel 13'!N77/'Tabel 14'!$F77*1000,"nb")</f>
        <v>0</v>
      </c>
      <c r="P77" s="209">
        <f>IFERROR('Tabel 13'!O77/'Tabel 14'!$F77*1000,"nb")</f>
        <v>0</v>
      </c>
      <c r="Q77" s="209">
        <f>IFERROR('Tabel 13'!P77/'Tabel 14'!$F77*1000,"nb")</f>
        <v>0</v>
      </c>
      <c r="R77" s="209">
        <f>IFERROR('Tabel 13'!Q77/'Tabel 14'!$F77*1000,"nb")</f>
        <v>14.643001210165389</v>
      </c>
      <c r="S77" s="209">
        <f>IFERROR('Tabel 13'!R77/'Tabel 14'!$F77*1000,"nb")</f>
        <v>17.386042759177087</v>
      </c>
      <c r="T77" s="209">
        <f>IFERROR('Tabel 13'!S77/'Tabel 14'!$F77*1000,"nb")</f>
        <v>16.498588140379187</v>
      </c>
      <c r="U77" s="209">
        <f>IFERROR('Tabel 13'!T77/'Tabel 14'!$F77*1000,"nb")</f>
        <v>0.60508269463493336</v>
      </c>
      <c r="V77" s="209">
        <f>IFERROR('Tabel 13'!U77/'Tabel 14'!$F77*1000,"nb")</f>
        <v>0.28237192416296891</v>
      </c>
      <c r="W77" s="209">
        <f>IFERROR('Tabel 13'!V77/'Tabel 14'!$F77*1000,"nb")</f>
        <v>0</v>
      </c>
      <c r="X77" s="209"/>
      <c r="Y77" s="209">
        <f>IFERROR('Tabel 13'!X77/'Tabel 14'!$F77*1000,"nb")</f>
        <v>4.0338846308995563E-2</v>
      </c>
    </row>
    <row r="78" spans="4:25" x14ac:dyDescent="0.25">
      <c r="D78" s="1" t="s">
        <v>130</v>
      </c>
      <c r="E78" s="1" t="s">
        <v>131</v>
      </c>
      <c r="F78" s="84">
        <v>15014</v>
      </c>
      <c r="H78" s="209">
        <f>IFERROR('Tabel 13'!G78/'Tabel 14'!$F78*1000,"nb")</f>
        <v>27.507659517783402</v>
      </c>
      <c r="I78" s="209">
        <f>IFERROR('Tabel 13'!H78/'Tabel 14'!$F78*1000,"nb")</f>
        <v>3.0638071133608631</v>
      </c>
      <c r="J78" s="209">
        <f>IFERROR('Tabel 13'!I78/'Tabel 14'!$F78*1000,"nb")</f>
        <v>1.6917543625949114</v>
      </c>
      <c r="K78" s="209">
        <f>IFERROR('Tabel 13'!J78/'Tabel 14'!$F78*1000,"nb")</f>
        <v>0.41960836552550951</v>
      </c>
      <c r="L78" s="209">
        <f>IFERROR('Tabel 13'!K78/'Tabel 14'!$F78*1000,"nb")</f>
        <v>0</v>
      </c>
      <c r="M78" s="209">
        <f>IFERROR('Tabel 13'!L78/'Tabel 14'!$F78*1000,"nb")</f>
        <v>0</v>
      </c>
      <c r="N78" s="209">
        <f>IFERROR('Tabel 13'!M78/'Tabel 14'!$F78*1000,"nb")</f>
        <v>0.95244438524044228</v>
      </c>
      <c r="O78" s="209">
        <f>IFERROR('Tabel 13'!N78/'Tabel 14'!$F78*1000,"nb")</f>
        <v>3.5300386306114295</v>
      </c>
      <c r="P78" s="209">
        <f>IFERROR('Tabel 13'!O78/'Tabel 14'!$F78*1000,"nb")</f>
        <v>0.13320900492873319</v>
      </c>
      <c r="Q78" s="209">
        <f>IFERROR('Tabel 13'!P78/'Tabel 14'!$F78*1000,"nb")</f>
        <v>3.3968296256826962</v>
      </c>
      <c r="R78" s="209">
        <f>IFERROR('Tabel 13'!Q78/'Tabel 14'!$F78*1000,"nb")</f>
        <v>2.1313440788597311</v>
      </c>
      <c r="S78" s="209">
        <f>IFERROR('Tabel 13'!R78/'Tabel 14'!$F78*1000,"nb")</f>
        <v>18.782469694951377</v>
      </c>
      <c r="T78" s="209">
        <f>IFERROR('Tabel 13'!S78/'Tabel 14'!$F78*1000,"nb")</f>
        <v>17.310510190488877</v>
      </c>
      <c r="U78" s="209">
        <f>IFERROR('Tabel 13'!T78/'Tabel 14'!$F78*1000,"nb")</f>
        <v>0.66604502464366588</v>
      </c>
      <c r="V78" s="209">
        <f>IFERROR('Tabel 13'!U78/'Tabel 14'!$F78*1000,"nb")</f>
        <v>0.79925402957239911</v>
      </c>
      <c r="W78" s="209">
        <f>IFERROR('Tabel 13'!V78/'Tabel 14'!$F78*1000,"nb")</f>
        <v>0</v>
      </c>
      <c r="X78" s="209"/>
      <c r="Y78" s="209">
        <f>IFERROR('Tabel 13'!X78/'Tabel 14'!$F78*1000,"nb")</f>
        <v>1.1988810443585987</v>
      </c>
    </row>
    <row r="79" spans="4:25" x14ac:dyDescent="0.25">
      <c r="D79" s="1" t="s">
        <v>132</v>
      </c>
      <c r="E79" s="1" t="s">
        <v>133</v>
      </c>
      <c r="F79" s="84">
        <v>29022</v>
      </c>
      <c r="H79" s="209">
        <f>IFERROR('Tabel 13'!G79/'Tabel 14'!$F79*1000,"nb")</f>
        <v>91.757976707325483</v>
      </c>
      <c r="I79" s="209">
        <f>IFERROR('Tabel 13'!H79/'Tabel 14'!$F79*1000,"nb")</f>
        <v>59.437667976018197</v>
      </c>
      <c r="J79" s="209">
        <f>IFERROR('Tabel 13'!I79/'Tabel 14'!$F79*1000,"nb")</f>
        <v>21.811039900764936</v>
      </c>
      <c r="K79" s="209">
        <f>IFERROR('Tabel 13'!J79/'Tabel 14'!$F79*1000,"nb")</f>
        <v>0</v>
      </c>
      <c r="L79" s="209">
        <f>IFERROR('Tabel 13'!K79/'Tabel 14'!$F79*1000,"nb")</f>
        <v>36.455103025291159</v>
      </c>
      <c r="M79" s="209">
        <f>IFERROR('Tabel 13'!L79/'Tabel 14'!$F79*1000,"nb")</f>
        <v>0</v>
      </c>
      <c r="N79" s="209">
        <f>IFERROR('Tabel 13'!M79/'Tabel 14'!$F79*1000,"nb")</f>
        <v>1.1715250499620977</v>
      </c>
      <c r="O79" s="209">
        <f>IFERROR('Tabel 13'!N79/'Tabel 14'!$F79*1000,"nb")</f>
        <v>4.9617531527806493</v>
      </c>
      <c r="P79" s="209">
        <f>IFERROR('Tabel 13'!O79/'Tabel 14'!$F79*1000,"nb")</f>
        <v>4.9617531527806493</v>
      </c>
      <c r="Q79" s="209">
        <f>IFERROR('Tabel 13'!P79/'Tabel 14'!$F79*1000,"nb")</f>
        <v>0</v>
      </c>
      <c r="R79" s="209">
        <f>IFERROR('Tabel 13'!Q79/'Tabel 14'!$F79*1000,"nb")</f>
        <v>12.748949073116945</v>
      </c>
      <c r="S79" s="209">
        <f>IFERROR('Tabel 13'!R79/'Tabel 14'!$F79*1000,"nb")</f>
        <v>14.609606505409689</v>
      </c>
      <c r="T79" s="209">
        <f>IFERROR('Tabel 13'!S79/'Tabel 14'!$F79*1000,"nb")</f>
        <v>14.058300599545174</v>
      </c>
      <c r="U79" s="209">
        <f>IFERROR('Tabel 13'!T79/'Tabel 14'!$F79*1000,"nb")</f>
        <v>0.55130590586451667</v>
      </c>
      <c r="V79" s="209">
        <f>IFERROR('Tabel 13'!U79/'Tabel 14'!$F79*1000,"nb")</f>
        <v>0</v>
      </c>
      <c r="W79" s="209">
        <f>IFERROR('Tabel 13'!V79/'Tabel 14'!$F79*1000,"nb")</f>
        <v>0</v>
      </c>
      <c r="X79" s="209"/>
      <c r="Y79" s="209">
        <f>IFERROR('Tabel 13'!X79/'Tabel 14'!$F79*1000,"nb")</f>
        <v>1.1370684308455654</v>
      </c>
    </row>
    <row r="80" spans="4:25" x14ac:dyDescent="0.25">
      <c r="D80" s="1" t="s">
        <v>134</v>
      </c>
      <c r="E80" s="1" t="s">
        <v>135</v>
      </c>
      <c r="F80" s="84">
        <v>41261</v>
      </c>
      <c r="H80" s="209">
        <f>IFERROR('Tabel 13'!G80/'Tabel 14'!$F80*1000,"nb")</f>
        <v>38.947189840285013</v>
      </c>
      <c r="I80" s="209">
        <f>IFERROR('Tabel 13'!H80/'Tabel 14'!$F80*1000,"nb")</f>
        <v>10.857710671093768</v>
      </c>
      <c r="J80" s="209">
        <f>IFERROR('Tabel 13'!I80/'Tabel 14'!$F80*1000,"nb")</f>
        <v>6.7060904970795665</v>
      </c>
      <c r="K80" s="209">
        <f>IFERROR('Tabel 13'!J80/'Tabel 14'!$F80*1000,"nb")</f>
        <v>7.9978672354038924E-2</v>
      </c>
      <c r="L80" s="209">
        <f>IFERROR('Tabel 13'!K80/'Tabel 14'!$F80*1000,"nb")</f>
        <v>4.0716415016601628</v>
      </c>
      <c r="M80" s="209">
        <f>IFERROR('Tabel 13'!L80/'Tabel 14'!$F80*1000,"nb")</f>
        <v>0</v>
      </c>
      <c r="N80" s="209">
        <f>IFERROR('Tabel 13'!M80/'Tabel 14'!$F80*1000,"nb")</f>
        <v>0</v>
      </c>
      <c r="O80" s="209">
        <f>IFERROR('Tabel 13'!N80/'Tabel 14'!$F80*1000,"nb")</f>
        <v>6.2528780204066798</v>
      </c>
      <c r="P80" s="209">
        <f>IFERROR('Tabel 13'!O80/'Tabel 14'!$F80*1000,"nb")</f>
        <v>5.6687913526090012</v>
      </c>
      <c r="Q80" s="209">
        <f>IFERROR('Tabel 13'!P80/'Tabel 14'!$F80*1000,"nb")</f>
        <v>0.58408666779767815</v>
      </c>
      <c r="R80" s="209">
        <f>IFERROR('Tabel 13'!Q80/'Tabel 14'!$F80*1000,"nb")</f>
        <v>3.3445626620779914</v>
      </c>
      <c r="S80" s="209">
        <f>IFERROR('Tabel 13'!R80/'Tabel 14'!$F80*1000,"nb")</f>
        <v>18.492038486706576</v>
      </c>
      <c r="T80" s="209">
        <f>IFERROR('Tabel 13'!S80/'Tabel 14'!$F80*1000,"nb")</f>
        <v>17.88613945372143</v>
      </c>
      <c r="U80" s="209">
        <f>IFERROR('Tabel 13'!T80/'Tabel 14'!$F80*1000,"nb")</f>
        <v>0.60589903298514336</v>
      </c>
      <c r="V80" s="209">
        <f>IFERROR('Tabel 13'!U80/'Tabel 14'!$F80*1000,"nb")</f>
        <v>0</v>
      </c>
      <c r="W80" s="209">
        <f>IFERROR('Tabel 13'!V80/'Tabel 14'!$F80*1000,"nb")</f>
        <v>0</v>
      </c>
      <c r="X80" s="209"/>
      <c r="Y80" s="209">
        <f>IFERROR('Tabel 13'!X80/'Tabel 14'!$F80*1000,"nb")</f>
        <v>1.5995734470807783</v>
      </c>
    </row>
    <row r="81" spans="3:25" x14ac:dyDescent="0.25">
      <c r="D81" s="1" t="s">
        <v>136</v>
      </c>
      <c r="E81" s="1" t="s">
        <v>137</v>
      </c>
      <c r="F81" s="84">
        <v>29447</v>
      </c>
      <c r="H81" s="209">
        <f>IFERROR('Tabel 13'!G81/'Tabel 14'!$F81*1000,"nb")</f>
        <v>55.693279451217442</v>
      </c>
      <c r="I81" s="209">
        <f>IFERROR('Tabel 13'!H81/'Tabel 14'!$F81*1000,"nb")</f>
        <v>16.741943152103779</v>
      </c>
      <c r="J81" s="209">
        <f>IFERROR('Tabel 13'!I81/'Tabel 14'!$F81*1000,"nb")</f>
        <v>16.741943152103779</v>
      </c>
      <c r="K81" s="209">
        <f>IFERROR('Tabel 13'!J81/'Tabel 14'!$F81*1000,"nb")</f>
        <v>0</v>
      </c>
      <c r="L81" s="209">
        <f>IFERROR('Tabel 13'!K81/'Tabel 14'!$F81*1000,"nb")</f>
        <v>0</v>
      </c>
      <c r="M81" s="209">
        <f>IFERROR('Tabel 13'!L81/'Tabel 14'!$F81*1000,"nb")</f>
        <v>0</v>
      </c>
      <c r="N81" s="209">
        <f>IFERROR('Tabel 13'!M81/'Tabel 14'!$F81*1000,"nb")</f>
        <v>0</v>
      </c>
      <c r="O81" s="209">
        <f>IFERROR('Tabel 13'!N81/'Tabel 14'!$F81*1000,"nb")</f>
        <v>13.312052161510511</v>
      </c>
      <c r="P81" s="209">
        <f>IFERROR('Tabel 13'!O81/'Tabel 14'!$F81*1000,"nb")</f>
        <v>2.8525826060379664</v>
      </c>
      <c r="Q81" s="209">
        <f>IFERROR('Tabel 13'!P81/'Tabel 14'!$F81*1000,"nb")</f>
        <v>10.459469555472543</v>
      </c>
      <c r="R81" s="209">
        <f>IFERROR('Tabel 13'!Q81/'Tabel 14'!$F81*1000,"nb")</f>
        <v>9.9840391211328825</v>
      </c>
      <c r="S81" s="209">
        <f>IFERROR('Tabel 13'!R81/'Tabel 14'!$F81*1000,"nb")</f>
        <v>15.655245016470268</v>
      </c>
      <c r="T81" s="209">
        <f>IFERROR('Tabel 13'!S81/'Tabel 14'!$F81*1000,"nb")</f>
        <v>15.655245016470268</v>
      </c>
      <c r="U81" s="209">
        <f>IFERROR('Tabel 13'!T81/'Tabel 14'!$F81*1000,"nb")</f>
        <v>0</v>
      </c>
      <c r="V81" s="209">
        <f>IFERROR('Tabel 13'!U81/'Tabel 14'!$F81*1000,"nb")</f>
        <v>0</v>
      </c>
      <c r="W81" s="209">
        <f>IFERROR('Tabel 13'!V81/'Tabel 14'!$F81*1000,"nb")</f>
        <v>0.37355248412401942</v>
      </c>
      <c r="X81" s="209"/>
      <c r="Y81" s="209">
        <f>IFERROR('Tabel 13'!X81/'Tabel 14'!$F81*1000,"nb")</f>
        <v>1.562128569973172</v>
      </c>
    </row>
    <row r="82" spans="3:25" x14ac:dyDescent="0.25">
      <c r="D82" s="1" t="s">
        <v>138</v>
      </c>
      <c r="E82" s="1" t="s">
        <v>139</v>
      </c>
      <c r="F82" s="84">
        <v>44096</v>
      </c>
      <c r="H82" s="209">
        <f>IFERROR('Tabel 13'!G82/'Tabel 14'!$F82*1000,"nb")</f>
        <v>51.45591436865022</v>
      </c>
      <c r="I82" s="209">
        <f>IFERROR('Tabel 13'!H82/'Tabel 14'!$F82*1000,"nb")</f>
        <v>28.188497822931787</v>
      </c>
      <c r="J82" s="209">
        <f>IFERROR('Tabel 13'!I82/'Tabel 14'!$F82*1000,"nb")</f>
        <v>16.32801161103048</v>
      </c>
      <c r="K82" s="209">
        <f>IFERROR('Tabel 13'!J82/'Tabel 14'!$F82*1000,"nb")</f>
        <v>0.36284470246734396</v>
      </c>
      <c r="L82" s="209">
        <f>IFERROR('Tabel 13'!K82/'Tabel 14'!$F82*1000,"nb")</f>
        <v>7.48367198838897</v>
      </c>
      <c r="M82" s="209">
        <f>IFERROR('Tabel 13'!L82/'Tabel 14'!$F82*1000,"nb")</f>
        <v>0.18142235123367198</v>
      </c>
      <c r="N82" s="209">
        <f>IFERROR('Tabel 13'!M82/'Tabel 14'!$F82*1000,"nb")</f>
        <v>3.8325471698113209</v>
      </c>
      <c r="O82" s="209">
        <f>IFERROR('Tabel 13'!N82/'Tabel 14'!$F82*1000,"nb")</f>
        <v>6.1003265602322205</v>
      </c>
      <c r="P82" s="209">
        <f>IFERROR('Tabel 13'!O82/'Tabel 14'!$F82*1000,"nb")</f>
        <v>2.8574020319303339</v>
      </c>
      <c r="Q82" s="209">
        <f>IFERROR('Tabel 13'!P82/'Tabel 14'!$F82*1000,"nb")</f>
        <v>3.242924528301887</v>
      </c>
      <c r="R82" s="209">
        <f>IFERROR('Tabel 13'!Q82/'Tabel 14'!$F82*1000,"nb")</f>
        <v>3.8552249637155298</v>
      </c>
      <c r="S82" s="209">
        <f>IFERROR('Tabel 13'!R82/'Tabel 14'!$F82*1000,"nb")</f>
        <v>13.311865021770682</v>
      </c>
      <c r="T82" s="209">
        <f>IFERROR('Tabel 13'!S82/'Tabel 14'!$F82*1000,"nb")</f>
        <v>12.359397677793904</v>
      </c>
      <c r="U82" s="209">
        <f>IFERROR('Tabel 13'!T82/'Tabel 14'!$F82*1000,"nb")</f>
        <v>0.95246734397677801</v>
      </c>
      <c r="V82" s="209">
        <f>IFERROR('Tabel 13'!U82/'Tabel 14'!$F82*1000,"nb")</f>
        <v>0</v>
      </c>
      <c r="W82" s="209">
        <f>IFERROR('Tabel 13'!V82/'Tabel 14'!$F82*1000,"nb")</f>
        <v>0</v>
      </c>
      <c r="X82" s="209"/>
      <c r="Y82" s="209">
        <f>IFERROR('Tabel 13'!X82/'Tabel 14'!$F82*1000,"nb")</f>
        <v>4.1953918722786652</v>
      </c>
    </row>
    <row r="83" spans="3:25" x14ac:dyDescent="0.25">
      <c r="D83" s="1" t="s">
        <v>140</v>
      </c>
      <c r="E83" s="1" t="s">
        <v>141</v>
      </c>
      <c r="F83" s="84">
        <v>48111</v>
      </c>
      <c r="H83" s="209">
        <f>IFERROR('Tabel 13'!G83/'Tabel 14'!$F83*1000,"nb")</f>
        <v>154.3306104633036</v>
      </c>
      <c r="I83" s="209">
        <f>IFERROR('Tabel 13'!H83/'Tabel 14'!$F83*1000,"nb")</f>
        <v>67.136413709962369</v>
      </c>
      <c r="J83" s="209">
        <f>IFERROR('Tabel 13'!I83/'Tabel 14'!$F83*1000,"nb")</f>
        <v>57.346552763401306</v>
      </c>
      <c r="K83" s="209">
        <f>IFERROR('Tabel 13'!J83/'Tabel 14'!$F83*1000,"nb")</f>
        <v>0</v>
      </c>
      <c r="L83" s="209">
        <f>IFERROR('Tabel 13'!K83/'Tabel 14'!$F83*1000,"nb")</f>
        <v>8.0023279499490769</v>
      </c>
      <c r="M83" s="209">
        <f>IFERROR('Tabel 13'!L83/'Tabel 14'!$F83*1000,"nb")</f>
        <v>1.1224044397331172</v>
      </c>
      <c r="N83" s="209">
        <f>IFERROR('Tabel 13'!M83/'Tabel 14'!$F83*1000,"nb")</f>
        <v>0.66512855687888428</v>
      </c>
      <c r="O83" s="209">
        <f>IFERROR('Tabel 13'!N83/'Tabel 14'!$F83*1000,"nb")</f>
        <v>43.441208871152128</v>
      </c>
      <c r="P83" s="209">
        <f>IFERROR('Tabel 13'!O83/'Tabel 14'!$F83*1000,"nb")</f>
        <v>22.552015131674668</v>
      </c>
      <c r="Q83" s="209">
        <f>IFERROR('Tabel 13'!P83/'Tabel 14'!$F83*1000,"nb")</f>
        <v>20.889193739477459</v>
      </c>
      <c r="R83" s="209">
        <f>IFERROR('Tabel 13'!Q83/'Tabel 14'!$F83*1000,"nb")</f>
        <v>20.431917856623226</v>
      </c>
      <c r="S83" s="209">
        <f>IFERROR('Tabel 13'!R83/'Tabel 14'!$F83*1000,"nb")</f>
        <v>23.321070025565877</v>
      </c>
      <c r="T83" s="209">
        <f>IFERROR('Tabel 13'!S83/'Tabel 14'!$F83*1000,"nb")</f>
        <v>22.801438340504252</v>
      </c>
      <c r="U83" s="209">
        <f>IFERROR('Tabel 13'!T83/'Tabel 14'!$F83*1000,"nb")</f>
        <v>0.51963168506162827</v>
      </c>
      <c r="V83" s="209">
        <f>IFERROR('Tabel 13'!U83/'Tabel 14'!$F83*1000,"nb")</f>
        <v>0</v>
      </c>
      <c r="W83" s="209">
        <f>IFERROR('Tabel 13'!V83/'Tabel 14'!$F83*1000,"nb")</f>
        <v>0</v>
      </c>
      <c r="X83" s="209"/>
      <c r="Y83" s="209">
        <f>IFERROR('Tabel 13'!X83/'Tabel 14'!$F83*1000,"nb")</f>
        <v>18.665170127413688</v>
      </c>
    </row>
    <row r="84" spans="3:25" x14ac:dyDescent="0.25">
      <c r="D84" s="1" t="s">
        <v>142</v>
      </c>
      <c r="E84" s="1" t="s">
        <v>143</v>
      </c>
      <c r="F84" s="84">
        <v>28021</v>
      </c>
      <c r="H84" s="209">
        <f>IFERROR('Tabel 13'!G84/'Tabel 14'!$F84*1000,"nb")</f>
        <v>50.319403304664363</v>
      </c>
      <c r="I84" s="209">
        <f>IFERROR('Tabel 13'!H84/'Tabel 14'!$F84*1000,"nb")</f>
        <v>12.847507226722815</v>
      </c>
      <c r="J84" s="209">
        <f>IFERROR('Tabel 13'!I84/'Tabel 14'!$F84*1000,"nb")</f>
        <v>1.7879447557189252</v>
      </c>
      <c r="K84" s="209">
        <f>IFERROR('Tabel 13'!J84/'Tabel 14'!$F84*1000,"nb")</f>
        <v>1.5060133471325079</v>
      </c>
      <c r="L84" s="209">
        <f>IFERROR('Tabel 13'!K84/'Tabel 14'!$F84*1000,"nb")</f>
        <v>7.0340102066307413</v>
      </c>
      <c r="M84" s="209">
        <f>IFERROR('Tabel 13'!L84/'Tabel 14'!$F84*1000,"nb")</f>
        <v>0</v>
      </c>
      <c r="N84" s="209">
        <f>IFERROR('Tabel 13'!M84/'Tabel 14'!$F84*1000,"nb")</f>
        <v>2.5195389172406406</v>
      </c>
      <c r="O84" s="209">
        <f>IFERROR('Tabel 13'!N84/'Tabel 14'!$F84*1000,"nb")</f>
        <v>3.7115020877199245</v>
      </c>
      <c r="P84" s="209">
        <f>IFERROR('Tabel 13'!O84/'Tabel 14'!$F84*1000,"nb")</f>
        <v>3.7115020877199245</v>
      </c>
      <c r="Q84" s="209">
        <f>IFERROR('Tabel 13'!P84/'Tabel 14'!$F84*1000,"nb")</f>
        <v>0</v>
      </c>
      <c r="R84" s="209">
        <f>IFERROR('Tabel 13'!Q84/'Tabel 14'!$F84*1000,"nb")</f>
        <v>8.7434424181863601</v>
      </c>
      <c r="S84" s="209">
        <f>IFERROR('Tabel 13'!R84/'Tabel 14'!$F84*1000,"nb")</f>
        <v>25.016951572035257</v>
      </c>
      <c r="T84" s="209">
        <f>IFERROR('Tabel 13'!S84/'Tabel 14'!$F84*1000,"nb")</f>
        <v>23.089825488026836</v>
      </c>
      <c r="U84" s="209">
        <f>IFERROR('Tabel 13'!T84/'Tabel 14'!$F84*1000,"nb")</f>
        <v>0.71375040148460089</v>
      </c>
      <c r="V84" s="209">
        <f>IFERROR('Tabel 13'!U84/'Tabel 14'!$F84*1000,"nb")</f>
        <v>1.2133756825238213</v>
      </c>
      <c r="W84" s="209">
        <f>IFERROR('Tabel 13'!V84/'Tabel 14'!$F84*1000,"nb")</f>
        <v>0</v>
      </c>
      <c r="X84" s="209"/>
      <c r="Y84" s="209">
        <f>IFERROR('Tabel 13'!X84/'Tabel 14'!$F84*1000,"nb")</f>
        <v>1.8200635237857321</v>
      </c>
    </row>
    <row r="85" spans="3:25" x14ac:dyDescent="0.25">
      <c r="D85" s="1" t="s">
        <v>144</v>
      </c>
      <c r="E85" s="1" t="s">
        <v>145</v>
      </c>
      <c r="F85" s="84">
        <v>19581</v>
      </c>
      <c r="H85" s="209">
        <f>IFERROR('Tabel 13'!G85/'Tabel 14'!$F85*1000,"nb")</f>
        <v>27.73096368929064</v>
      </c>
      <c r="I85" s="209">
        <f>IFERROR('Tabel 13'!H85/'Tabel 14'!$F85*1000,"nb")</f>
        <v>5.6176906184566668</v>
      </c>
      <c r="J85" s="209">
        <f>IFERROR('Tabel 13'!I85/'Tabel 14'!$F85*1000,"nb")</f>
        <v>0.51069914713242426</v>
      </c>
      <c r="K85" s="209">
        <f>IFERROR('Tabel 13'!J85/'Tabel 14'!$F85*1000,"nb")</f>
        <v>0</v>
      </c>
      <c r="L85" s="209">
        <f>IFERROR('Tabel 13'!K85/'Tabel 14'!$F85*1000,"nb")</f>
        <v>2.0938665032429395</v>
      </c>
      <c r="M85" s="209">
        <f>IFERROR('Tabel 13'!L85/'Tabel 14'!$F85*1000,"nb")</f>
        <v>0.10213982942648486</v>
      </c>
      <c r="N85" s="209">
        <f>IFERROR('Tabel 13'!M85/'Tabel 14'!$F85*1000,"nb")</f>
        <v>2.9109851386548184</v>
      </c>
      <c r="O85" s="209">
        <f>IFERROR('Tabel 13'!N85/'Tabel 14'!$F85*1000,"nb")</f>
        <v>2.4002859915223942</v>
      </c>
      <c r="P85" s="209">
        <f>IFERROR('Tabel 13'!O85/'Tabel 14'!$F85*1000,"nb")</f>
        <v>2.4002859915223942</v>
      </c>
      <c r="Q85" s="209">
        <f>IFERROR('Tabel 13'!P85/'Tabel 14'!$F85*1000,"nb")</f>
        <v>0</v>
      </c>
      <c r="R85" s="209">
        <f>IFERROR('Tabel 13'!Q85/'Tabel 14'!$F85*1000,"nb")</f>
        <v>3.064194882794546</v>
      </c>
      <c r="S85" s="209">
        <f>IFERROR('Tabel 13'!R85/'Tabel 14'!$F85*1000,"nb")</f>
        <v>16.648792196517032</v>
      </c>
      <c r="T85" s="209">
        <f>IFERROR('Tabel 13'!S85/'Tabel 14'!$F85*1000,"nb")</f>
        <v>16.087023134671366</v>
      </c>
      <c r="U85" s="209">
        <f>IFERROR('Tabel 13'!T85/'Tabel 14'!$F85*1000,"nb")</f>
        <v>0.56176906184566677</v>
      </c>
      <c r="V85" s="209">
        <f>IFERROR('Tabel 13'!U85/'Tabel 14'!$F85*1000,"nb")</f>
        <v>0</v>
      </c>
      <c r="W85" s="209">
        <f>IFERROR('Tabel 13'!V85/'Tabel 14'!$F85*1000,"nb")</f>
        <v>0</v>
      </c>
      <c r="X85" s="209"/>
      <c r="Y85" s="209">
        <f>IFERROR('Tabel 13'!X85/'Tabel 14'!$F85*1000,"nb")</f>
        <v>0.51069914713242426</v>
      </c>
    </row>
    <row r="86" spans="3:25" x14ac:dyDescent="0.25">
      <c r="D86" s="1" t="s">
        <v>146</v>
      </c>
      <c r="E86" s="1" t="s">
        <v>147</v>
      </c>
      <c r="F86" s="84">
        <v>39346</v>
      </c>
      <c r="H86" s="209">
        <f>IFERROR('Tabel 13'!G86/'Tabel 14'!$F86*1000,"nb")</f>
        <v>90.962232501397864</v>
      </c>
      <c r="I86" s="209">
        <f>IFERROR('Tabel 13'!H86/'Tabel 14'!$F86*1000,"nb")</f>
        <v>55.634626137345599</v>
      </c>
      <c r="J86" s="209">
        <f>IFERROR('Tabel 13'!I86/'Tabel 14'!$F86*1000,"nb")</f>
        <v>3.6598383571392263</v>
      </c>
      <c r="K86" s="209">
        <f>IFERROR('Tabel 13'!J86/'Tabel 14'!$F86*1000,"nb")</f>
        <v>0</v>
      </c>
      <c r="L86" s="209">
        <f>IFERROR('Tabel 13'!K86/'Tabel 14'!$F86*1000,"nb")</f>
        <v>6.7351191989020487</v>
      </c>
      <c r="M86" s="209">
        <f>IFERROR('Tabel 13'!L86/'Tabel 14'!$F86*1000,"nb")</f>
        <v>0</v>
      </c>
      <c r="N86" s="209">
        <f>IFERROR('Tabel 13'!M86/'Tabel 14'!$F86*1000,"nb")</f>
        <v>45.239668581304329</v>
      </c>
      <c r="O86" s="209">
        <f>IFERROR('Tabel 13'!N86/'Tabel 14'!$F86*1000,"nb")</f>
        <v>4.3460580491028313</v>
      </c>
      <c r="P86" s="209">
        <f>IFERROR('Tabel 13'!O86/'Tabel 14'!$F86*1000,"nb")</f>
        <v>0</v>
      </c>
      <c r="Q86" s="209">
        <f>IFERROR('Tabel 13'!P86/'Tabel 14'!$F86*1000,"nb")</f>
        <v>4.3460580491028313</v>
      </c>
      <c r="R86" s="209">
        <f>IFERROR('Tabel 13'!Q86/'Tabel 14'!$F86*1000,"nb")</f>
        <v>6.8876124637828493</v>
      </c>
      <c r="S86" s="209">
        <f>IFERROR('Tabel 13'!R86/'Tabel 14'!$F86*1000,"nb")</f>
        <v>24.093935851166574</v>
      </c>
      <c r="T86" s="209">
        <f>IFERROR('Tabel 13'!S86/'Tabel 14'!$F86*1000,"nb")</f>
        <v>22.670665378945763</v>
      </c>
      <c r="U86" s="209">
        <f>IFERROR('Tabel 13'!T86/'Tabel 14'!$F86*1000,"nb")</f>
        <v>1.4232704722208103</v>
      </c>
      <c r="V86" s="209">
        <f>IFERROR('Tabel 13'!U86/'Tabel 14'!$F86*1000,"nb")</f>
        <v>0</v>
      </c>
      <c r="W86" s="209">
        <f>IFERROR('Tabel 13'!V86/'Tabel 14'!$F86*1000,"nb")</f>
        <v>0</v>
      </c>
      <c r="X86" s="209"/>
      <c r="Y86" s="209">
        <f>IFERROR('Tabel 13'!X86/'Tabel 14'!$F86*1000,"nb")</f>
        <v>11.767396939968485</v>
      </c>
    </row>
    <row r="87" spans="3:25" x14ac:dyDescent="0.25">
      <c r="D87" s="1" t="s">
        <v>148</v>
      </c>
      <c r="E87" s="1" t="s">
        <v>149</v>
      </c>
      <c r="F87" s="84">
        <v>29574</v>
      </c>
      <c r="H87" s="209">
        <f>IFERROR('Tabel 13'!G87/'Tabel 14'!$F87*1000,"nb")</f>
        <v>53.425306012037602</v>
      </c>
      <c r="I87" s="209">
        <f>IFERROR('Tabel 13'!H87/'Tabel 14'!$F87*1000,"nb")</f>
        <v>11.699465746939879</v>
      </c>
      <c r="J87" s="209">
        <f>IFERROR('Tabel 13'!I87/'Tabel 14'!$F87*1000,"nb")</f>
        <v>0</v>
      </c>
      <c r="K87" s="209">
        <f>IFERROR('Tabel 13'!J87/'Tabel 14'!$F87*1000,"nb")</f>
        <v>0</v>
      </c>
      <c r="L87" s="209">
        <f>IFERROR('Tabel 13'!K87/'Tabel 14'!$F87*1000,"nb")</f>
        <v>7.8785419625346593</v>
      </c>
      <c r="M87" s="209">
        <f>IFERROR('Tabel 13'!L87/'Tabel 14'!$F87*1000,"nb")</f>
        <v>0</v>
      </c>
      <c r="N87" s="209">
        <f>IFERROR('Tabel 13'!M87/'Tabel 14'!$F87*1000,"nb")</f>
        <v>3.8209237844052208</v>
      </c>
      <c r="O87" s="209">
        <f>IFERROR('Tabel 13'!N87/'Tabel 14'!$F87*1000,"nb")</f>
        <v>8.4871846892540734</v>
      </c>
      <c r="P87" s="209">
        <f>IFERROR('Tabel 13'!O87/'Tabel 14'!$F87*1000,"nb")</f>
        <v>8.4871846892540734</v>
      </c>
      <c r="Q87" s="209">
        <f>IFERROR('Tabel 13'!P87/'Tabel 14'!$F87*1000,"nb")</f>
        <v>0</v>
      </c>
      <c r="R87" s="209">
        <f>IFERROR('Tabel 13'!Q87/'Tabel 14'!$F87*1000,"nb")</f>
        <v>5.2410901467505244</v>
      </c>
      <c r="S87" s="209">
        <f>IFERROR('Tabel 13'!R87/'Tabel 14'!$F87*1000,"nb")</f>
        <v>27.997565429093122</v>
      </c>
      <c r="T87" s="209">
        <f>IFERROR('Tabel 13'!S87/'Tabel 14'!$F87*1000,"nb")</f>
        <v>26.577399066747819</v>
      </c>
      <c r="U87" s="209">
        <f>IFERROR('Tabel 13'!T87/'Tabel 14'!$F87*1000,"nb")</f>
        <v>0.71008318117265168</v>
      </c>
      <c r="V87" s="209">
        <f>IFERROR('Tabel 13'!U87/'Tabel 14'!$F87*1000,"nb")</f>
        <v>0.71008318117265168</v>
      </c>
      <c r="W87" s="209">
        <f>IFERROR('Tabel 13'!V87/'Tabel 14'!$F87*1000,"nb")</f>
        <v>0</v>
      </c>
      <c r="X87" s="209"/>
      <c r="Y87" s="209">
        <f>IFERROR('Tabel 13'!X87/'Tabel 14'!$F87*1000,"nb")</f>
        <v>0</v>
      </c>
    </row>
    <row r="88" spans="3:25" x14ac:dyDescent="0.25">
      <c r="D88" s="1" t="s">
        <v>150</v>
      </c>
      <c r="E88" s="1" t="s">
        <v>151</v>
      </c>
      <c r="F88" s="84">
        <v>46822</v>
      </c>
      <c r="H88" s="209">
        <f>IFERROR('Tabel 13'!G88/'Tabel 14'!$F88*1000,"nb")</f>
        <v>28.405450429285381</v>
      </c>
      <c r="I88" s="209">
        <f>IFERROR('Tabel 13'!H88/'Tabel 14'!$F88*1000,"nb")</f>
        <v>8.0304130536927083</v>
      </c>
      <c r="J88" s="209">
        <f>IFERROR('Tabel 13'!I88/'Tabel 14'!$F88*1000,"nb")</f>
        <v>0.83294177950536075</v>
      </c>
      <c r="K88" s="209">
        <f>IFERROR('Tabel 13'!J88/'Tabel 14'!$F88*1000,"nb")</f>
        <v>0.34171970441245569</v>
      </c>
      <c r="L88" s="209">
        <f>IFERROR('Tabel 13'!K88/'Tabel 14'!$F88*1000,"nb")</f>
        <v>2.5201828200418603</v>
      </c>
      <c r="M88" s="209">
        <f>IFERROR('Tabel 13'!L88/'Tabel 14'!$F88*1000,"nb")</f>
        <v>0</v>
      </c>
      <c r="N88" s="209">
        <f>IFERROR('Tabel 13'!M88/'Tabel 14'!$F88*1000,"nb")</f>
        <v>4.3355687497330315</v>
      </c>
      <c r="O88" s="209">
        <f>IFERROR('Tabel 13'!N88/'Tabel 14'!$F88*1000,"nb")</f>
        <v>0</v>
      </c>
      <c r="P88" s="209">
        <f>IFERROR('Tabel 13'!O88/'Tabel 14'!$F88*1000,"nb")</f>
        <v>0</v>
      </c>
      <c r="Q88" s="209">
        <f>IFERROR('Tabel 13'!P88/'Tabel 14'!$F88*1000,"nb")</f>
        <v>0</v>
      </c>
      <c r="R88" s="209">
        <f>IFERROR('Tabel 13'!Q88/'Tabel 14'!$F88*1000,"nb")</f>
        <v>2.1357481525778481</v>
      </c>
      <c r="S88" s="209">
        <f>IFERROR('Tabel 13'!R88/'Tabel 14'!$F88*1000,"nb")</f>
        <v>18.239289223014822</v>
      </c>
      <c r="T88" s="209">
        <f>IFERROR('Tabel 13'!S88/'Tabel 14'!$F88*1000,"nb")</f>
        <v>18.239289223014822</v>
      </c>
      <c r="U88" s="209">
        <f>IFERROR('Tabel 13'!T88/'Tabel 14'!$F88*1000,"nb")</f>
        <v>0</v>
      </c>
      <c r="V88" s="209">
        <f>IFERROR('Tabel 13'!U88/'Tabel 14'!$F88*1000,"nb")</f>
        <v>0</v>
      </c>
      <c r="W88" s="209">
        <f>IFERROR('Tabel 13'!V88/'Tabel 14'!$F88*1000,"nb")</f>
        <v>0</v>
      </c>
      <c r="X88" s="209"/>
      <c r="Y88" s="209">
        <f>IFERROR('Tabel 13'!X88/'Tabel 14'!$F88*1000,"nb")</f>
        <v>0.68343940882491139</v>
      </c>
    </row>
    <row r="89" spans="3:25" x14ac:dyDescent="0.25">
      <c r="D89" s="1" t="s">
        <v>152</v>
      </c>
      <c r="E89" s="1" t="s">
        <v>153</v>
      </c>
      <c r="F89" s="84">
        <v>48214</v>
      </c>
      <c r="H89" s="209">
        <f>IFERROR('Tabel 13'!G89/'Tabel 14'!$F89*1000,"nb")</f>
        <v>21.570498195544861</v>
      </c>
      <c r="I89" s="209">
        <f>IFERROR('Tabel 13'!H89/'Tabel 14'!$F89*1000,"nb")</f>
        <v>2.3229767287509855</v>
      </c>
      <c r="J89" s="209">
        <f>IFERROR('Tabel 13'!I89/'Tabel 14'!$F89*1000,"nb")</f>
        <v>0.95407972787986894</v>
      </c>
      <c r="K89" s="209">
        <f>IFERROR('Tabel 13'!J89/'Tabel 14'!$F89*1000,"nb")</f>
        <v>0.56000331853818386</v>
      </c>
      <c r="L89" s="209">
        <f>IFERROR('Tabel 13'!K89/'Tabel 14'!$F89*1000,"nb")</f>
        <v>0.80889368233293235</v>
      </c>
      <c r="M89" s="209">
        <f>IFERROR('Tabel 13'!L89/'Tabel 14'!$F89*1000,"nb")</f>
        <v>0</v>
      </c>
      <c r="N89" s="209">
        <f>IFERROR('Tabel 13'!M89/'Tabel 14'!$F89*1000,"nb")</f>
        <v>0</v>
      </c>
      <c r="O89" s="209">
        <f>IFERROR('Tabel 13'!N89/'Tabel 14'!$F89*1000,"nb")</f>
        <v>0</v>
      </c>
      <c r="P89" s="209">
        <f>IFERROR('Tabel 13'!O89/'Tabel 14'!$F89*1000,"nb")</f>
        <v>0</v>
      </c>
      <c r="Q89" s="209">
        <f>IFERROR('Tabel 13'!P89/'Tabel 14'!$F89*1000,"nb")</f>
        <v>0</v>
      </c>
      <c r="R89" s="209">
        <f>IFERROR('Tabel 13'!Q89/'Tabel 14'!$F89*1000,"nb")</f>
        <v>0.43555813664080972</v>
      </c>
      <c r="S89" s="209">
        <f>IFERROR('Tabel 13'!R89/'Tabel 14'!$F89*1000,"nb")</f>
        <v>18.81196333015307</v>
      </c>
      <c r="T89" s="209">
        <f>IFERROR('Tabel 13'!S89/'Tabel 14'!$F89*1000,"nb")</f>
        <v>18.397146057161819</v>
      </c>
      <c r="U89" s="209">
        <f>IFERROR('Tabel 13'!T89/'Tabel 14'!$F89*1000,"nb")</f>
        <v>0.41481727299124732</v>
      </c>
      <c r="V89" s="209">
        <f>IFERROR('Tabel 13'!U89/'Tabel 14'!$F89*1000,"nb")</f>
        <v>0</v>
      </c>
      <c r="W89" s="209">
        <f>IFERROR('Tabel 13'!V89/'Tabel 14'!$F89*1000,"nb")</f>
        <v>0</v>
      </c>
      <c r="X89" s="209"/>
      <c r="Y89" s="209">
        <f>IFERROR('Tabel 13'!X89/'Tabel 14'!$F89*1000,"nb")</f>
        <v>3.1940930020326048</v>
      </c>
    </row>
    <row r="90" spans="3:25" x14ac:dyDescent="0.25">
      <c r="D90" s="1" t="s">
        <v>154</v>
      </c>
      <c r="E90" s="1" t="s">
        <v>155</v>
      </c>
      <c r="F90" s="84">
        <v>24648</v>
      </c>
      <c r="H90" s="209">
        <f>IFERROR('Tabel 13'!G90/'Tabel 14'!$F90*1000,"nb")</f>
        <v>42.762090230444656</v>
      </c>
      <c r="I90" s="209">
        <f>IFERROR('Tabel 13'!H90/'Tabel 14'!$F90*1000,"nb")</f>
        <v>11.92794547224927</v>
      </c>
      <c r="J90" s="209">
        <f>IFERROR('Tabel 13'!I90/'Tabel 14'!$F90*1000,"nb")</f>
        <v>0</v>
      </c>
      <c r="K90" s="209">
        <f>IFERROR('Tabel 13'!J90/'Tabel 14'!$F90*1000,"nb")</f>
        <v>0</v>
      </c>
      <c r="L90" s="209">
        <f>IFERROR('Tabel 13'!K90/'Tabel 14'!$F90*1000,"nb")</f>
        <v>0</v>
      </c>
      <c r="M90" s="209">
        <f>IFERROR('Tabel 13'!L90/'Tabel 14'!$F90*1000,"nb")</f>
        <v>0</v>
      </c>
      <c r="N90" s="209">
        <f>IFERROR('Tabel 13'!M90/'Tabel 14'!$F90*1000,"nb")</f>
        <v>11.92794547224927</v>
      </c>
      <c r="O90" s="209">
        <f>IFERROR('Tabel 13'!N90/'Tabel 14'!$F90*1000,"nb")</f>
        <v>0.48685491723466406</v>
      </c>
      <c r="P90" s="209">
        <f>IFERROR('Tabel 13'!O90/'Tabel 14'!$F90*1000,"nb")</f>
        <v>0.48685491723466406</v>
      </c>
      <c r="Q90" s="209">
        <f>IFERROR('Tabel 13'!P90/'Tabel 14'!$F90*1000,"nb")</f>
        <v>0</v>
      </c>
      <c r="R90" s="209">
        <f>IFERROR('Tabel 13'!Q90/'Tabel 14'!$F90*1000,"nb")</f>
        <v>11.92794547224927</v>
      </c>
      <c r="S90" s="209">
        <f>IFERROR('Tabel 13'!R90/'Tabel 14'!$F90*1000,"nb")</f>
        <v>18.419344368711457</v>
      </c>
      <c r="T90" s="209">
        <f>IFERROR('Tabel 13'!S90/'Tabel 14'!$F90*1000,"nb")</f>
        <v>18.419344368711457</v>
      </c>
      <c r="U90" s="209">
        <f>IFERROR('Tabel 13'!T90/'Tabel 14'!$F90*1000,"nb")</f>
        <v>0</v>
      </c>
      <c r="V90" s="209">
        <f>IFERROR('Tabel 13'!U90/'Tabel 14'!$F90*1000,"nb")</f>
        <v>0</v>
      </c>
      <c r="W90" s="209">
        <f>IFERROR('Tabel 13'!V90/'Tabel 14'!$F90*1000,"nb")</f>
        <v>0</v>
      </c>
      <c r="X90" s="209"/>
      <c r="Y90" s="209">
        <f>IFERROR('Tabel 13'!X90/'Tabel 14'!$F90*1000,"nb")</f>
        <v>8.1548198636806219</v>
      </c>
    </row>
    <row r="91" spans="3:25" x14ac:dyDescent="0.25">
      <c r="D91" s="1" t="s">
        <v>156</v>
      </c>
      <c r="E91" s="1" t="s">
        <v>157</v>
      </c>
      <c r="F91" s="84">
        <v>43846</v>
      </c>
      <c r="H91" s="209">
        <f>IFERROR('Tabel 13'!G91/'Tabel 14'!$F91*1000,"nb")</f>
        <v>42.877343429275193</v>
      </c>
      <c r="I91" s="209">
        <f>IFERROR('Tabel 13'!H91/'Tabel 14'!$F91*1000,"nb")</f>
        <v>13.570223053414223</v>
      </c>
      <c r="J91" s="209">
        <f>IFERROR('Tabel 13'!I91/'Tabel 14'!$F91*1000,"nb")</f>
        <v>1.3684258541258039</v>
      </c>
      <c r="K91" s="209">
        <f>IFERROR('Tabel 13'!J91/'Tabel 14'!$F91*1000,"nb")</f>
        <v>0</v>
      </c>
      <c r="L91" s="209">
        <f>IFERROR('Tabel 13'!K91/'Tabel 14'!$F91*1000,"nb")</f>
        <v>6.9105505633353106</v>
      </c>
      <c r="M91" s="209">
        <f>IFERROR('Tabel 13'!L91/'Tabel 14'!$F91*1000,"nb")</f>
        <v>0</v>
      </c>
      <c r="N91" s="209">
        <f>IFERROR('Tabel 13'!M91/'Tabel 14'!$F91*1000,"nb")</f>
        <v>5.2912466359531081</v>
      </c>
      <c r="O91" s="209">
        <f>IFERROR('Tabel 13'!N91/'Tabel 14'!$F91*1000,"nb")</f>
        <v>9.2140674177804129</v>
      </c>
      <c r="P91" s="209">
        <f>IFERROR('Tabel 13'!O91/'Tabel 14'!$F91*1000,"nb")</f>
        <v>2.8965013912329516</v>
      </c>
      <c r="Q91" s="209">
        <f>IFERROR('Tabel 13'!P91/'Tabel 14'!$F91*1000,"nb")</f>
        <v>6.3175660265474614</v>
      </c>
      <c r="R91" s="209">
        <f>IFERROR('Tabel 13'!Q91/'Tabel 14'!$F91*1000,"nb")</f>
        <v>3.4894859280207999</v>
      </c>
      <c r="S91" s="209">
        <f>IFERROR('Tabel 13'!R91/'Tabel 14'!$F91*1000,"nb")</f>
        <v>16.603567030059754</v>
      </c>
      <c r="T91" s="209">
        <f>IFERROR('Tabel 13'!S91/'Tabel 14'!$F91*1000,"nb")</f>
        <v>15.349176663777769</v>
      </c>
      <c r="U91" s="209">
        <f>IFERROR('Tabel 13'!T91/'Tabel 14'!$F91*1000,"nb")</f>
        <v>1.2543903662819869</v>
      </c>
      <c r="V91" s="209">
        <f>IFERROR('Tabel 13'!U91/'Tabel 14'!$F91*1000,"nb")</f>
        <v>0</v>
      </c>
      <c r="W91" s="209">
        <f>IFERROR('Tabel 13'!V91/'Tabel 14'!$F91*1000,"nb")</f>
        <v>0</v>
      </c>
      <c r="X91" s="209"/>
      <c r="Y91" s="209">
        <f>IFERROR('Tabel 13'!X91/'Tabel 14'!$F91*1000,"nb")</f>
        <v>1.5964968298134381</v>
      </c>
    </row>
    <row r="92" spans="3:25" x14ac:dyDescent="0.25">
      <c r="D92" s="1" t="s">
        <v>158</v>
      </c>
      <c r="E92" s="1" t="s">
        <v>159</v>
      </c>
      <c r="F92" s="84">
        <v>36087</v>
      </c>
      <c r="H92" s="209">
        <f>IFERROR('Tabel 13'!G92/'Tabel 14'!$F92*1000,"nb")</f>
        <v>41.122842020672259</v>
      </c>
      <c r="I92" s="209">
        <f>IFERROR('Tabel 13'!H92/'Tabel 14'!$F92*1000,"nb")</f>
        <v>6.2072214370826062</v>
      </c>
      <c r="J92" s="209">
        <f>IFERROR('Tabel 13'!I92/'Tabel 14'!$F92*1000,"nb")</f>
        <v>1.0918059134868512</v>
      </c>
      <c r="K92" s="209">
        <f>IFERROR('Tabel 13'!J92/'Tabel 14'!$F92*1000,"nb")</f>
        <v>5.5421619973951841E-2</v>
      </c>
      <c r="L92" s="209">
        <f>IFERROR('Tabel 13'!K92/'Tabel 14'!$F92*1000,"nb")</f>
        <v>2.7683099176988946</v>
      </c>
      <c r="M92" s="209">
        <f>IFERROR('Tabel 13'!L92/'Tabel 14'!$F92*1000,"nb")</f>
        <v>0</v>
      </c>
      <c r="N92" s="209">
        <f>IFERROR('Tabel 13'!M92/'Tabel 14'!$F92*1000,"nb")</f>
        <v>2.2916839859229086</v>
      </c>
      <c r="O92" s="209">
        <f>IFERROR('Tabel 13'!N92/'Tabel 14'!$F92*1000,"nb")</f>
        <v>0.49879457976556651</v>
      </c>
      <c r="P92" s="209">
        <f>IFERROR('Tabel 13'!O92/'Tabel 14'!$F92*1000,"nb")</f>
        <v>0.49879457976556651</v>
      </c>
      <c r="Q92" s="209">
        <f>IFERROR('Tabel 13'!P92/'Tabel 14'!$F92*1000,"nb")</f>
        <v>0</v>
      </c>
      <c r="R92" s="209">
        <f>IFERROR('Tabel 13'!Q92/'Tabel 14'!$F92*1000,"nb")</f>
        <v>13.827694183500983</v>
      </c>
      <c r="S92" s="209">
        <f>IFERROR('Tabel 13'!R92/'Tabel 14'!$F92*1000,"nb")</f>
        <v>20.589131820323107</v>
      </c>
      <c r="T92" s="209">
        <f>IFERROR('Tabel 13'!S92/'Tabel 14'!$F92*1000,"nb")</f>
        <v>19.530578878820627</v>
      </c>
      <c r="U92" s="209">
        <f>IFERROR('Tabel 13'!T92/'Tabel 14'!$F92*1000,"nb")</f>
        <v>1.0585529415024804</v>
      </c>
      <c r="V92" s="209">
        <f>IFERROR('Tabel 13'!U92/'Tabel 14'!$F92*1000,"nb")</f>
        <v>0</v>
      </c>
      <c r="W92" s="209">
        <f>IFERROR('Tabel 13'!V92/'Tabel 14'!$F92*1000,"nb")</f>
        <v>0.41566214980463878</v>
      </c>
      <c r="X92" s="209"/>
      <c r="Y92" s="209">
        <f>IFERROR('Tabel 13'!X92/'Tabel 14'!$F92*1000,"nb")</f>
        <v>2.2445756089450493</v>
      </c>
    </row>
    <row r="93" spans="3:25" x14ac:dyDescent="0.25">
      <c r="D93" s="1" t="s">
        <v>160</v>
      </c>
      <c r="E93" s="1" t="s">
        <v>161</v>
      </c>
      <c r="F93" s="84">
        <v>35010</v>
      </c>
      <c r="H93" s="209">
        <f>IFERROR('Tabel 13'!G93/'Tabel 14'!$F93*1000,"nb")</f>
        <v>46.615252784918589</v>
      </c>
      <c r="I93" s="209">
        <f>IFERROR('Tabel 13'!H93/'Tabel 14'!$F93*1000,"nb")</f>
        <v>9.8257640674093114</v>
      </c>
      <c r="J93" s="209">
        <f>IFERROR('Tabel 13'!I93/'Tabel 14'!$F93*1000,"nb")</f>
        <v>5.912596401028277</v>
      </c>
      <c r="K93" s="209">
        <f>IFERROR('Tabel 13'!J93/'Tabel 14'!$F93*1000,"nb")</f>
        <v>1.1996572407883461</v>
      </c>
      <c r="L93" s="209">
        <f>IFERROR('Tabel 13'!K93/'Tabel 14'!$F93*1000,"nb")</f>
        <v>0</v>
      </c>
      <c r="M93" s="209">
        <f>IFERROR('Tabel 13'!L93/'Tabel 14'!$F93*1000,"nb")</f>
        <v>0</v>
      </c>
      <c r="N93" s="209">
        <f>IFERROR('Tabel 13'!M93/'Tabel 14'!$F93*1000,"nb")</f>
        <v>2.7135104255926881</v>
      </c>
      <c r="O93" s="209">
        <f>IFERROR('Tabel 13'!N93/'Tabel 14'!$F93*1000,"nb")</f>
        <v>7.3978863181948018</v>
      </c>
      <c r="P93" s="209">
        <f>IFERROR('Tabel 13'!O93/'Tabel 14'!$F93*1000,"nb")</f>
        <v>7.3978863181948018</v>
      </c>
      <c r="Q93" s="209">
        <f>IFERROR('Tabel 13'!P93/'Tabel 14'!$F93*1000,"nb")</f>
        <v>0</v>
      </c>
      <c r="R93" s="209">
        <f>IFERROR('Tabel 13'!Q93/'Tabel 14'!$F93*1000,"nb")</f>
        <v>7.0551271065409882</v>
      </c>
      <c r="S93" s="209">
        <f>IFERROR('Tabel 13'!R93/'Tabel 14'!$F93*1000,"nb")</f>
        <v>22.336475292773493</v>
      </c>
      <c r="T93" s="209">
        <f>IFERROR('Tabel 13'!S93/'Tabel 14'!$F93*1000,"nb")</f>
        <v>21.108254784347331</v>
      </c>
      <c r="U93" s="209">
        <f>IFERROR('Tabel 13'!T93/'Tabel 14'!$F93*1000,"nb")</f>
        <v>1.2282205084261639</v>
      </c>
      <c r="V93" s="209">
        <f>IFERROR('Tabel 13'!U93/'Tabel 14'!$F93*1000,"nb")</f>
        <v>0</v>
      </c>
      <c r="W93" s="209">
        <f>IFERROR('Tabel 13'!V93/'Tabel 14'!$F93*1000,"nb")</f>
        <v>0</v>
      </c>
      <c r="X93" s="209"/>
      <c r="Y93" s="209">
        <f>IFERROR('Tabel 13'!X93/'Tabel 14'!$F93*1000,"nb")</f>
        <v>2.9705798343330478</v>
      </c>
    </row>
    <row r="94" spans="3:25" x14ac:dyDescent="0.25">
      <c r="D94" s="1" t="s">
        <v>162</v>
      </c>
      <c r="E94" s="1" t="s">
        <v>163</v>
      </c>
      <c r="F94" s="84">
        <v>36031</v>
      </c>
      <c r="H94" s="209">
        <f>IFERROR('Tabel 13'!G94/'Tabel 14'!$F94*1000,"nb")</f>
        <v>41.991618328661431</v>
      </c>
      <c r="I94" s="209">
        <f>IFERROR('Tabel 13'!H94/'Tabel 14'!$F94*1000,"nb")</f>
        <v>18.595098665038439</v>
      </c>
      <c r="J94" s="209">
        <f>IFERROR('Tabel 13'!I94/'Tabel 14'!$F94*1000,"nb")</f>
        <v>3.3859731897532677</v>
      </c>
      <c r="K94" s="209">
        <f>IFERROR('Tabel 13'!J94/'Tabel 14'!$F94*1000,"nb")</f>
        <v>0</v>
      </c>
      <c r="L94" s="209">
        <f>IFERROR('Tabel 13'!K94/'Tabel 14'!$F94*1000,"nb")</f>
        <v>9.436318725541895</v>
      </c>
      <c r="M94" s="209">
        <f>IFERROR('Tabel 13'!L94/'Tabel 14'!$F94*1000,"nb")</f>
        <v>0.44406205767255974</v>
      </c>
      <c r="N94" s="209">
        <f>IFERROR('Tabel 13'!M94/'Tabel 14'!$F94*1000,"nb")</f>
        <v>5.3287446920707167</v>
      </c>
      <c r="O94" s="209">
        <f>IFERROR('Tabel 13'!N94/'Tabel 14'!$F94*1000,"nb")</f>
        <v>0.80486247953151446</v>
      </c>
      <c r="P94" s="209">
        <f>IFERROR('Tabel 13'!O94/'Tabel 14'!$F94*1000,"nb")</f>
        <v>0.66609308650883958</v>
      </c>
      <c r="Q94" s="209">
        <f>IFERROR('Tabel 13'!P94/'Tabel 14'!$F94*1000,"nb")</f>
        <v>0.13876939302267491</v>
      </c>
      <c r="R94" s="209">
        <f>IFERROR('Tabel 13'!Q94/'Tabel 14'!$F94*1000,"nb")</f>
        <v>0.94363187255418945</v>
      </c>
      <c r="S94" s="209">
        <f>IFERROR('Tabel 13'!R94/'Tabel 14'!$F94*1000,"nb")</f>
        <v>21.648025311537285</v>
      </c>
      <c r="T94" s="209">
        <f>IFERROR('Tabel 13'!S94/'Tabel 14'!$F94*1000,"nb")</f>
        <v>20.399100774333213</v>
      </c>
      <c r="U94" s="209">
        <f>IFERROR('Tabel 13'!T94/'Tabel 14'!$F94*1000,"nb")</f>
        <v>1.2489245372040743</v>
      </c>
      <c r="V94" s="209">
        <f>IFERROR('Tabel 13'!U94/'Tabel 14'!$F94*1000,"nb")</f>
        <v>0</v>
      </c>
      <c r="W94" s="209">
        <f>IFERROR('Tabel 13'!V94/'Tabel 14'!$F94*1000,"nb")</f>
        <v>0</v>
      </c>
      <c r="X94" s="209"/>
      <c r="Y94" s="209">
        <f>IFERROR('Tabel 13'!X94/'Tabel 14'!$F94*1000,"nb")</f>
        <v>3.7745274902167578</v>
      </c>
    </row>
    <row r="95" spans="3:25" x14ac:dyDescent="0.25">
      <c r="D95" s="1" t="s">
        <v>164</v>
      </c>
      <c r="E95" s="1" t="s">
        <v>165</v>
      </c>
      <c r="F95" s="84">
        <v>51496</v>
      </c>
      <c r="H95" s="209">
        <f>IFERROR('Tabel 13'!G95/'Tabel 14'!$F95*1000,"nb")</f>
        <v>42.119776293304334</v>
      </c>
      <c r="I95" s="209">
        <f>IFERROR('Tabel 13'!H95/'Tabel 14'!$F95*1000,"nb")</f>
        <v>8.0006214074879587</v>
      </c>
      <c r="J95" s="209">
        <f>IFERROR('Tabel 13'!I95/'Tabel 14'!$F95*1000,"nb")</f>
        <v>0</v>
      </c>
      <c r="K95" s="209">
        <f>IFERROR('Tabel 13'!J95/'Tabel 14'!$F95*1000,"nb")</f>
        <v>0</v>
      </c>
      <c r="L95" s="209">
        <f>IFERROR('Tabel 13'!K95/'Tabel 14'!$F95*1000,"nb")</f>
        <v>4.2915954637253382</v>
      </c>
      <c r="M95" s="209">
        <f>IFERROR('Tabel 13'!L95/'Tabel 14'!$F95*1000,"nb")</f>
        <v>9.7094919993785916E-2</v>
      </c>
      <c r="N95" s="209">
        <f>IFERROR('Tabel 13'!M95/'Tabel 14'!$F95*1000,"nb")</f>
        <v>3.6119310237688365</v>
      </c>
      <c r="O95" s="209">
        <f>IFERROR('Tabel 13'!N95/'Tabel 14'!$F95*1000,"nb")</f>
        <v>11.534876495261768</v>
      </c>
      <c r="P95" s="209">
        <f>IFERROR('Tabel 13'!O95/'Tabel 14'!$F95*1000,"nb")</f>
        <v>1.0292061519341309</v>
      </c>
      <c r="Q95" s="209">
        <f>IFERROR('Tabel 13'!P95/'Tabel 14'!$F95*1000,"nb")</f>
        <v>10.505670343327637</v>
      </c>
      <c r="R95" s="209">
        <f>IFERROR('Tabel 13'!Q95/'Tabel 14'!$F95*1000,"nb")</f>
        <v>0.38837967997514367</v>
      </c>
      <c r="S95" s="209">
        <f>IFERROR('Tabel 13'!R95/'Tabel 14'!$F95*1000,"nb")</f>
        <v>22.195898710579463</v>
      </c>
      <c r="T95" s="209">
        <f>IFERROR('Tabel 13'!S95/'Tabel 14'!$F95*1000,"nb")</f>
        <v>21.710424110610532</v>
      </c>
      <c r="U95" s="209">
        <f>IFERROR('Tabel 13'!T95/'Tabel 14'!$F95*1000,"nb")</f>
        <v>0.48547459996892961</v>
      </c>
      <c r="V95" s="209">
        <f>IFERROR('Tabel 13'!U95/'Tabel 14'!$F95*1000,"nb")</f>
        <v>0</v>
      </c>
      <c r="W95" s="209">
        <f>IFERROR('Tabel 13'!V95/'Tabel 14'!$F95*1000,"nb")</f>
        <v>0</v>
      </c>
      <c r="X95" s="209"/>
      <c r="Y95" s="209">
        <f>IFERROR('Tabel 13'!X95/'Tabel 14'!$F95*1000,"nb")</f>
        <v>1.4370048159080318</v>
      </c>
    </row>
    <row r="96" spans="3:25" x14ac:dyDescent="0.25">
      <c r="C96" s="10" t="s">
        <v>28</v>
      </c>
      <c r="D96" s="10"/>
      <c r="E96" s="10"/>
      <c r="F96" s="84">
        <v>1662264</v>
      </c>
      <c r="G96" s="10"/>
      <c r="H96" s="209">
        <f>IFERROR('Tabel 13'!G96/'Tabel 14'!$F96*1000,"nb")</f>
        <v>91.935456702425128</v>
      </c>
      <c r="I96" s="209">
        <f>IFERROR('Tabel 13'!H96/'Tabel 14'!$F96*1000,"nb")</f>
        <v>46.415611479283676</v>
      </c>
      <c r="J96" s="209">
        <f>IFERROR('Tabel 13'!I96/'Tabel 14'!$F96*1000,"nb")</f>
        <v>26.541572217168873</v>
      </c>
      <c r="K96" s="209">
        <f>IFERROR('Tabel 13'!J96/'Tabel 14'!$F96*1000,"nb")</f>
        <v>2.3187652502851535</v>
      </c>
      <c r="L96" s="209">
        <f>IFERROR('Tabel 13'!K96/'Tabel 14'!$F96*1000,"nb")</f>
        <v>7.8836454377884619</v>
      </c>
      <c r="M96" s="209">
        <f>IFERROR('Tabel 13'!L96/'Tabel 14'!$F96*1000,"nb")</f>
        <v>1.8343055014125313</v>
      </c>
      <c r="N96" s="209">
        <f>IFERROR('Tabel 13'!M96/'Tabel 14'!$F96*1000,"nb")</f>
        <v>7.8373230726286547</v>
      </c>
      <c r="O96" s="209">
        <f>IFERROR('Tabel 13'!N96/'Tabel 14'!$F96*1000,"nb")</f>
        <v>11.848900054383659</v>
      </c>
      <c r="P96" s="209">
        <f>IFERROR('Tabel 13'!O96/'Tabel 14'!$F96*1000,"nb")</f>
        <v>8.856054152649639</v>
      </c>
      <c r="Q96" s="209">
        <f>IFERROR('Tabel 13'!P96/'Tabel 14'!$F96*1000,"nb")</f>
        <v>2.9928459017340203</v>
      </c>
      <c r="R96" s="209">
        <f>IFERROR('Tabel 13'!Q96/'Tabel 14'!$F96*1000,"nb")</f>
        <v>7.4458690075703986</v>
      </c>
      <c r="S96" s="209">
        <f>IFERROR('Tabel 13'!R96/'Tabel 14'!$F96*1000,"nb")</f>
        <v>26.225076161187392</v>
      </c>
      <c r="T96" s="209">
        <f>IFERROR('Tabel 13'!S96/'Tabel 14'!$F96*1000,"nb")</f>
        <v>25.560801413012616</v>
      </c>
      <c r="U96" s="209">
        <f>IFERROR('Tabel 13'!T96/'Tabel 14'!$F96*1000,"nb")</f>
        <v>0.55839505638093589</v>
      </c>
      <c r="V96" s="209">
        <f>IFERROR('Tabel 13'!U96/'Tabel 14'!$F96*1000,"nb")</f>
        <v>0.10581953287805065</v>
      </c>
      <c r="W96" s="209">
        <f>IFERROR('Tabel 13'!V96/'Tabel 14'!$F96*1000,"nb")</f>
        <v>5.955732663403647E-2</v>
      </c>
      <c r="X96" s="209"/>
      <c r="Y96" s="209">
        <f>IFERROR('Tabel 13'!X96/'Tabel 14'!$F96*1000,"nb")</f>
        <v>13.378741282973101</v>
      </c>
    </row>
    <row r="97" spans="2:25" x14ac:dyDescent="0.25">
      <c r="C97" s="1" t="s">
        <v>29</v>
      </c>
      <c r="D97" s="1" t="s">
        <v>166</v>
      </c>
      <c r="E97" s="1" t="s">
        <v>167</v>
      </c>
      <c r="F97" s="84">
        <v>59992</v>
      </c>
      <c r="H97" s="209">
        <f>IFERROR('Tabel 13'!G97/'Tabel 14'!$F97*1000,"nb")</f>
        <v>65.725430057340986</v>
      </c>
      <c r="I97" s="209">
        <f>IFERROR('Tabel 13'!H97/'Tabel 14'!$F97*1000,"nb")</f>
        <v>25.170022669689292</v>
      </c>
      <c r="J97" s="209" t="str">
        <f>IFERROR('Tabel 13'!I97/'Tabel 14'!$F97*1000,"nb")</f>
        <v>nb</v>
      </c>
      <c r="K97" s="209" t="str">
        <f>IFERROR('Tabel 13'!J97/'Tabel 14'!$F97*1000,"nb")</f>
        <v>nb</v>
      </c>
      <c r="L97" s="209" t="str">
        <f>IFERROR('Tabel 13'!K97/'Tabel 14'!$F97*1000,"nb")</f>
        <v>nb</v>
      </c>
      <c r="M97" s="209" t="str">
        <f>IFERROR('Tabel 13'!L97/'Tabel 14'!$F97*1000,"nb")</f>
        <v>nb</v>
      </c>
      <c r="N97" s="209" t="str">
        <f>IFERROR('Tabel 13'!M97/'Tabel 14'!$F97*1000,"nb")</f>
        <v>nb</v>
      </c>
      <c r="O97" s="209">
        <f>IFERROR('Tabel 13'!N97/'Tabel 14'!$F97*1000,"nb")</f>
        <v>16.602213628483796</v>
      </c>
      <c r="P97" s="209" t="str">
        <f>IFERROR('Tabel 13'!O97/'Tabel 14'!$F97*1000,"nb")</f>
        <v>nb</v>
      </c>
      <c r="Q97" s="209" t="str">
        <f>IFERROR('Tabel 13'!P97/'Tabel 14'!$F97*1000,"nb")</f>
        <v>nb</v>
      </c>
      <c r="R97" s="209">
        <f>IFERROR('Tabel 13'!Q97/'Tabel 14'!$F97*1000,"nb")</f>
        <v>4.1338845179357246</v>
      </c>
      <c r="S97" s="209">
        <f>IFERROR('Tabel 13'!R97/'Tabel 14'!$F97*1000,"nb")</f>
        <v>19.819309241232162</v>
      </c>
      <c r="T97" s="209" t="str">
        <f>IFERROR('Tabel 13'!S97/'Tabel 14'!$F97*1000,"nb")</f>
        <v>nb</v>
      </c>
      <c r="U97" s="209" t="str">
        <f>IFERROR('Tabel 13'!T97/'Tabel 14'!$F97*1000,"nb")</f>
        <v>nb</v>
      </c>
      <c r="V97" s="209" t="str">
        <f>IFERROR('Tabel 13'!U97/'Tabel 14'!$F97*1000,"nb")</f>
        <v>nb</v>
      </c>
      <c r="W97" s="209">
        <f>IFERROR('Tabel 13'!V97/'Tabel 14'!$F97*1000,"nb")</f>
        <v>0</v>
      </c>
      <c r="X97" s="209"/>
      <c r="Y97" s="209">
        <f>IFERROR('Tabel 13'!X97/'Tabel 14'!$F97*1000,"nb")</f>
        <v>15.502066942258967</v>
      </c>
    </row>
    <row r="98" spans="2:25" x14ac:dyDescent="0.25">
      <c r="D98" s="1" t="s">
        <v>168</v>
      </c>
      <c r="E98" s="1" t="s">
        <v>169</v>
      </c>
      <c r="F98" s="84">
        <v>26157</v>
      </c>
      <c r="H98" s="209">
        <f>IFERROR('Tabel 13'!G98/'Tabel 14'!$F98*1000,"nb")</f>
        <v>31.27269946859349</v>
      </c>
      <c r="I98" s="209">
        <f>IFERROR('Tabel 13'!H98/'Tabel 14'!$F98*1000,"nb")</f>
        <v>7.4167526857055472</v>
      </c>
      <c r="J98" s="209" t="str">
        <f>IFERROR('Tabel 13'!I98/'Tabel 14'!$F98*1000,"nb")</f>
        <v>nb</v>
      </c>
      <c r="K98" s="209" t="str">
        <f>IFERROR('Tabel 13'!J98/'Tabel 14'!$F98*1000,"nb")</f>
        <v>nb</v>
      </c>
      <c r="L98" s="209" t="str">
        <f>IFERROR('Tabel 13'!K98/'Tabel 14'!$F98*1000,"nb")</f>
        <v>nb</v>
      </c>
      <c r="M98" s="209" t="str">
        <f>IFERROR('Tabel 13'!L98/'Tabel 14'!$F98*1000,"nb")</f>
        <v>nb</v>
      </c>
      <c r="N98" s="209" t="str">
        <f>IFERROR('Tabel 13'!M98/'Tabel 14'!$F98*1000,"nb")</f>
        <v>nb</v>
      </c>
      <c r="O98" s="209">
        <f>IFERROR('Tabel 13'!N98/'Tabel 14'!$F98*1000,"nb")</f>
        <v>1.2233818863019459</v>
      </c>
      <c r="P98" s="209" t="str">
        <f>IFERROR('Tabel 13'!O98/'Tabel 14'!$F98*1000,"nb")</f>
        <v>nb</v>
      </c>
      <c r="Q98" s="209" t="str">
        <f>IFERROR('Tabel 13'!P98/'Tabel 14'!$F98*1000,"nb")</f>
        <v>nb</v>
      </c>
      <c r="R98" s="209">
        <f>IFERROR('Tabel 13'!Q98/'Tabel 14'!$F98*1000,"nb")</f>
        <v>3.5554536070650302</v>
      </c>
      <c r="S98" s="209">
        <f>IFERROR('Tabel 13'!R98/'Tabel 14'!$F98*1000,"nb")</f>
        <v>19.077111289520971</v>
      </c>
      <c r="T98" s="209" t="str">
        <f>IFERROR('Tabel 13'!S98/'Tabel 14'!$F98*1000,"nb")</f>
        <v>nb</v>
      </c>
      <c r="U98" s="209" t="str">
        <f>IFERROR('Tabel 13'!T98/'Tabel 14'!$F98*1000,"nb")</f>
        <v>nb</v>
      </c>
      <c r="V98" s="209" t="str">
        <f>IFERROR('Tabel 13'!U98/'Tabel 14'!$F98*1000,"nb")</f>
        <v>nb</v>
      </c>
      <c r="W98" s="209">
        <f>IFERROR('Tabel 13'!V98/'Tabel 14'!$F98*1000,"nb")</f>
        <v>0</v>
      </c>
      <c r="X98" s="209"/>
      <c r="Y98" s="209">
        <f>IFERROR('Tabel 13'!X98/'Tabel 14'!$F98*1000,"nb")</f>
        <v>1.2616125702488818</v>
      </c>
    </row>
    <row r="99" spans="2:25" x14ac:dyDescent="0.25">
      <c r="D99" s="1" t="s">
        <v>170</v>
      </c>
      <c r="E99" s="1" t="s">
        <v>171</v>
      </c>
      <c r="F99" s="84">
        <v>29121</v>
      </c>
      <c r="H99" s="209">
        <f>IFERROR('Tabel 13'!G99/'Tabel 14'!$F99*1000,"nb")</f>
        <v>87.943408536794749</v>
      </c>
      <c r="I99" s="209">
        <f>IFERROR('Tabel 13'!H99/'Tabel 14'!$F99*1000,"nb")</f>
        <v>18.165584973043508</v>
      </c>
      <c r="J99" s="209" t="str">
        <f>IFERROR('Tabel 13'!I99/'Tabel 14'!$F99*1000,"nb")</f>
        <v>nb</v>
      </c>
      <c r="K99" s="209" t="str">
        <f>IFERROR('Tabel 13'!J99/'Tabel 14'!$F99*1000,"nb")</f>
        <v>nb</v>
      </c>
      <c r="L99" s="209" t="str">
        <f>IFERROR('Tabel 13'!K99/'Tabel 14'!$F99*1000,"nb")</f>
        <v>nb</v>
      </c>
      <c r="M99" s="209" t="str">
        <f>IFERROR('Tabel 13'!L99/'Tabel 14'!$F99*1000,"nb")</f>
        <v>nb</v>
      </c>
      <c r="N99" s="209" t="str">
        <f>IFERROR('Tabel 13'!M99/'Tabel 14'!$F99*1000,"nb")</f>
        <v>nb</v>
      </c>
      <c r="O99" s="209">
        <f>IFERROR('Tabel 13'!N99/'Tabel 14'!$F99*1000,"nb")</f>
        <v>16.723326808832113</v>
      </c>
      <c r="P99" s="209" t="str">
        <f>IFERROR('Tabel 13'!O99/'Tabel 14'!$F99*1000,"nb")</f>
        <v>nb</v>
      </c>
      <c r="Q99" s="209" t="str">
        <f>IFERROR('Tabel 13'!P99/'Tabel 14'!$F99*1000,"nb")</f>
        <v>nb</v>
      </c>
      <c r="R99" s="209">
        <f>IFERROR('Tabel 13'!Q99/'Tabel 14'!$F99*1000,"nb")</f>
        <v>34.820232821675084</v>
      </c>
      <c r="S99" s="209">
        <f>IFERROR('Tabel 13'!R99/'Tabel 14'!$F99*1000,"nb")</f>
        <v>18.234263933244051</v>
      </c>
      <c r="T99" s="209" t="str">
        <f>IFERROR('Tabel 13'!S99/'Tabel 14'!$F99*1000,"nb")</f>
        <v>nb</v>
      </c>
      <c r="U99" s="209" t="str">
        <f>IFERROR('Tabel 13'!T99/'Tabel 14'!$F99*1000,"nb")</f>
        <v>nb</v>
      </c>
      <c r="V99" s="209" t="str">
        <f>IFERROR('Tabel 13'!U99/'Tabel 14'!$F99*1000,"nb")</f>
        <v>nb</v>
      </c>
      <c r="W99" s="209">
        <f>IFERROR('Tabel 13'!V99/'Tabel 14'!$F99*1000,"nb")</f>
        <v>0</v>
      </c>
      <c r="X99" s="209"/>
      <c r="Y99" s="209">
        <f>IFERROR('Tabel 13'!X99/'Tabel 14'!$F99*1000,"nb")</f>
        <v>2.7128189279214312</v>
      </c>
    </row>
    <row r="100" spans="2:25" x14ac:dyDescent="0.25">
      <c r="D100" s="1" t="s">
        <v>172</v>
      </c>
      <c r="E100" s="1" t="s">
        <v>173</v>
      </c>
      <c r="F100" s="84">
        <v>58270</v>
      </c>
      <c r="H100" s="209">
        <f>IFERROR('Tabel 13'!G100/'Tabel 14'!$F100*1000,"nb")</f>
        <v>101.3385961901493</v>
      </c>
      <c r="I100" s="209">
        <f>IFERROR('Tabel 13'!H100/'Tabel 14'!$F100*1000,"nb")</f>
        <v>71.220181911789936</v>
      </c>
      <c r="J100" s="209" t="str">
        <f>IFERROR('Tabel 13'!I100/'Tabel 14'!$F100*1000,"nb")</f>
        <v>nb</v>
      </c>
      <c r="K100" s="209" t="str">
        <f>IFERROR('Tabel 13'!J100/'Tabel 14'!$F100*1000,"nb")</f>
        <v>nb</v>
      </c>
      <c r="L100" s="209" t="str">
        <f>IFERROR('Tabel 13'!K100/'Tabel 14'!$F100*1000,"nb")</f>
        <v>nb</v>
      </c>
      <c r="M100" s="209" t="str">
        <f>IFERROR('Tabel 13'!L100/'Tabel 14'!$F100*1000,"nb")</f>
        <v>nb</v>
      </c>
      <c r="N100" s="209" t="str">
        <f>IFERROR('Tabel 13'!M100/'Tabel 14'!$F100*1000,"nb")</f>
        <v>nb</v>
      </c>
      <c r="O100" s="209">
        <f>IFERROR('Tabel 13'!N100/'Tabel 14'!$F100*1000,"nb")</f>
        <v>1.5273725759395915</v>
      </c>
      <c r="P100" s="209" t="str">
        <f>IFERROR('Tabel 13'!O100/'Tabel 14'!$F100*1000,"nb")</f>
        <v>nb</v>
      </c>
      <c r="Q100" s="209" t="str">
        <f>IFERROR('Tabel 13'!P100/'Tabel 14'!$F100*1000,"nb")</f>
        <v>nb</v>
      </c>
      <c r="R100" s="209">
        <f>IFERROR('Tabel 13'!Q100/'Tabel 14'!$F100*1000,"nb")</f>
        <v>10.657285052342543</v>
      </c>
      <c r="S100" s="209">
        <f>IFERROR('Tabel 13'!R100/'Tabel 14'!$F100*1000,"nb")</f>
        <v>17.933756650077228</v>
      </c>
      <c r="T100" s="209" t="str">
        <f>IFERROR('Tabel 13'!S100/'Tabel 14'!$F100*1000,"nb")</f>
        <v>nb</v>
      </c>
      <c r="U100" s="209" t="str">
        <f>IFERROR('Tabel 13'!T100/'Tabel 14'!$F100*1000,"nb")</f>
        <v>nb</v>
      </c>
      <c r="V100" s="209" t="str">
        <f>IFERROR('Tabel 13'!U100/'Tabel 14'!$F100*1000,"nb")</f>
        <v>nb</v>
      </c>
      <c r="W100" s="209">
        <f>IFERROR('Tabel 13'!V100/'Tabel 14'!$F100*1000,"nb")</f>
        <v>0</v>
      </c>
      <c r="X100" s="209"/>
      <c r="Y100" s="209">
        <f>IFERROR('Tabel 13'!X100/'Tabel 14'!$F100*1000,"nb")</f>
        <v>6.384074137635146</v>
      </c>
    </row>
    <row r="101" spans="2:25" x14ac:dyDescent="0.25">
      <c r="D101" s="1" t="s">
        <v>174</v>
      </c>
      <c r="E101" s="1" t="s">
        <v>175</v>
      </c>
      <c r="F101" s="84">
        <v>18991</v>
      </c>
      <c r="H101" s="209">
        <f>IFERROR('Tabel 13'!G101/'Tabel 14'!$F101*1000,"nb")</f>
        <v>49.549786741087885</v>
      </c>
      <c r="I101" s="209">
        <f>IFERROR('Tabel 13'!H101/'Tabel 14'!$F101*1000,"nb")</f>
        <v>25.538412932441684</v>
      </c>
      <c r="J101" s="209" t="str">
        <f>IFERROR('Tabel 13'!I101/'Tabel 14'!$F101*1000,"nb")</f>
        <v>nb</v>
      </c>
      <c r="K101" s="209" t="str">
        <f>IFERROR('Tabel 13'!J101/'Tabel 14'!$F101*1000,"nb")</f>
        <v>nb</v>
      </c>
      <c r="L101" s="209" t="str">
        <f>IFERROR('Tabel 13'!K101/'Tabel 14'!$F101*1000,"nb")</f>
        <v>nb</v>
      </c>
      <c r="M101" s="209" t="str">
        <f>IFERROR('Tabel 13'!L101/'Tabel 14'!$F101*1000,"nb")</f>
        <v>nb</v>
      </c>
      <c r="N101" s="209" t="str">
        <f>IFERROR('Tabel 13'!M101/'Tabel 14'!$F101*1000,"nb")</f>
        <v>nb</v>
      </c>
      <c r="O101" s="209">
        <f>IFERROR('Tabel 13'!N101/'Tabel 14'!$F101*1000,"nb")</f>
        <v>0</v>
      </c>
      <c r="P101" s="209" t="str">
        <f>IFERROR('Tabel 13'!O101/'Tabel 14'!$F101*1000,"nb")</f>
        <v>nb</v>
      </c>
      <c r="Q101" s="209" t="str">
        <f>IFERROR('Tabel 13'!P101/'Tabel 14'!$F101*1000,"nb")</f>
        <v>nb</v>
      </c>
      <c r="R101" s="209">
        <f>IFERROR('Tabel 13'!Q101/'Tabel 14'!$F101*1000,"nb")</f>
        <v>10.373334737507241</v>
      </c>
      <c r="S101" s="209">
        <f>IFERROR('Tabel 13'!R101/'Tabel 14'!$F101*1000,"nb")</f>
        <v>13.638039071138961</v>
      </c>
      <c r="T101" s="209" t="str">
        <f>IFERROR('Tabel 13'!S101/'Tabel 14'!$F101*1000,"nb")</f>
        <v>nb</v>
      </c>
      <c r="U101" s="209" t="str">
        <f>IFERROR('Tabel 13'!T101/'Tabel 14'!$F101*1000,"nb")</f>
        <v>nb</v>
      </c>
      <c r="V101" s="209" t="str">
        <f>IFERROR('Tabel 13'!U101/'Tabel 14'!$F101*1000,"nb")</f>
        <v>nb</v>
      </c>
      <c r="W101" s="209">
        <f>IFERROR('Tabel 13'!V101/'Tabel 14'!$F101*1000,"nb")</f>
        <v>0</v>
      </c>
      <c r="X101" s="209"/>
      <c r="Y101" s="209">
        <f>IFERROR('Tabel 13'!X101/'Tabel 14'!$F101*1000,"nb")</f>
        <v>2.2115739034279396</v>
      </c>
    </row>
    <row r="102" spans="2:25" x14ac:dyDescent="0.25">
      <c r="D102" s="1" t="s">
        <v>176</v>
      </c>
      <c r="E102" s="1" t="s">
        <v>177</v>
      </c>
      <c r="F102" s="84">
        <v>118530</v>
      </c>
      <c r="H102" s="209">
        <f>IFERROR('Tabel 13'!G102/'Tabel 14'!$F102*1000,"nb")</f>
        <v>97.09778115245085</v>
      </c>
      <c r="I102" s="209">
        <f>IFERROR('Tabel 13'!H102/'Tabel 14'!$F102*1000,"nb")</f>
        <v>48.806209398464524</v>
      </c>
      <c r="J102" s="209" t="str">
        <f>IFERROR('Tabel 13'!I102/'Tabel 14'!$F102*1000,"nb")</f>
        <v>nb</v>
      </c>
      <c r="K102" s="209" t="str">
        <f>IFERROR('Tabel 13'!J102/'Tabel 14'!$F102*1000,"nb")</f>
        <v>nb</v>
      </c>
      <c r="L102" s="209" t="str">
        <f>IFERROR('Tabel 13'!K102/'Tabel 14'!$F102*1000,"nb")</f>
        <v>nb</v>
      </c>
      <c r="M102" s="209" t="str">
        <f>IFERROR('Tabel 13'!L102/'Tabel 14'!$F102*1000,"nb")</f>
        <v>nb</v>
      </c>
      <c r="N102" s="209" t="str">
        <f>IFERROR('Tabel 13'!M102/'Tabel 14'!$F102*1000,"nb")</f>
        <v>nb</v>
      </c>
      <c r="O102" s="209">
        <f>IFERROR('Tabel 13'!N102/'Tabel 14'!$F102*1000,"nb")</f>
        <v>12.309120053994768</v>
      </c>
      <c r="P102" s="209" t="str">
        <f>IFERROR('Tabel 13'!O102/'Tabel 14'!$F102*1000,"nb")</f>
        <v>nb</v>
      </c>
      <c r="Q102" s="209" t="str">
        <f>IFERROR('Tabel 13'!P102/'Tabel 14'!$F102*1000,"nb")</f>
        <v>nb</v>
      </c>
      <c r="R102" s="209">
        <f>IFERROR('Tabel 13'!Q102/'Tabel 14'!$F102*1000,"nb")</f>
        <v>6.3612587530582978</v>
      </c>
      <c r="S102" s="209">
        <f>IFERROR('Tabel 13'!R102/'Tabel 14'!$F102*1000,"nb")</f>
        <v>29.621192946933267</v>
      </c>
      <c r="T102" s="209" t="str">
        <f>IFERROR('Tabel 13'!S102/'Tabel 14'!$F102*1000,"nb")</f>
        <v>nb</v>
      </c>
      <c r="U102" s="209" t="str">
        <f>IFERROR('Tabel 13'!T102/'Tabel 14'!$F102*1000,"nb")</f>
        <v>nb</v>
      </c>
      <c r="V102" s="209" t="str">
        <f>IFERROR('Tabel 13'!U102/'Tabel 14'!$F102*1000,"nb")</f>
        <v>nb</v>
      </c>
      <c r="W102" s="209">
        <f>IFERROR('Tabel 13'!V102/'Tabel 14'!$F102*1000,"nb")</f>
        <v>0</v>
      </c>
      <c r="X102" s="209"/>
      <c r="Y102" s="209">
        <f>IFERROR('Tabel 13'!X102/'Tabel 14'!$F102*1000,"nb")</f>
        <v>11.99696279422931</v>
      </c>
    </row>
    <row r="103" spans="2:25" x14ac:dyDescent="0.25">
      <c r="D103" s="1" t="s">
        <v>178</v>
      </c>
      <c r="E103" s="1" t="s">
        <v>179</v>
      </c>
      <c r="F103" s="84">
        <v>23429</v>
      </c>
      <c r="H103" s="209">
        <f>IFERROR('Tabel 13'!G103/'Tabel 14'!$F103*1000,"nb")</f>
        <v>67.82193008664477</v>
      </c>
      <c r="I103" s="209">
        <f>IFERROR('Tabel 13'!H103/'Tabel 14'!$F103*1000,"nb")</f>
        <v>13.957061761065345</v>
      </c>
      <c r="J103" s="209" t="str">
        <f>IFERROR('Tabel 13'!I103/'Tabel 14'!$F103*1000,"nb")</f>
        <v>nb</v>
      </c>
      <c r="K103" s="209" t="str">
        <f>IFERROR('Tabel 13'!J103/'Tabel 14'!$F103*1000,"nb")</f>
        <v>nb</v>
      </c>
      <c r="L103" s="209" t="str">
        <f>IFERROR('Tabel 13'!K103/'Tabel 14'!$F103*1000,"nb")</f>
        <v>nb</v>
      </c>
      <c r="M103" s="209" t="str">
        <f>IFERROR('Tabel 13'!L103/'Tabel 14'!$F103*1000,"nb")</f>
        <v>nb</v>
      </c>
      <c r="N103" s="209" t="str">
        <f>IFERROR('Tabel 13'!M103/'Tabel 14'!$F103*1000,"nb")</f>
        <v>nb</v>
      </c>
      <c r="O103" s="209">
        <f>IFERROR('Tabel 13'!N103/'Tabel 14'!$F103*1000,"nb")</f>
        <v>23.560544624183702</v>
      </c>
      <c r="P103" s="209" t="str">
        <f>IFERROR('Tabel 13'!O103/'Tabel 14'!$F103*1000,"nb")</f>
        <v>nb</v>
      </c>
      <c r="Q103" s="209" t="str">
        <f>IFERROR('Tabel 13'!P103/'Tabel 14'!$F103*1000,"nb")</f>
        <v>nb</v>
      </c>
      <c r="R103" s="209">
        <f>IFERROR('Tabel 13'!Q103/'Tabel 14'!$F103*1000,"nb")</f>
        <v>12.249775918733194</v>
      </c>
      <c r="S103" s="209">
        <f>IFERROR('Tabel 13'!R103/'Tabel 14'!$F103*1000,"nb")</f>
        <v>18.05454778266251</v>
      </c>
      <c r="T103" s="209" t="str">
        <f>IFERROR('Tabel 13'!S103/'Tabel 14'!$F103*1000,"nb")</f>
        <v>nb</v>
      </c>
      <c r="U103" s="209" t="str">
        <f>IFERROR('Tabel 13'!T103/'Tabel 14'!$F103*1000,"nb")</f>
        <v>nb</v>
      </c>
      <c r="V103" s="209" t="str">
        <f>IFERROR('Tabel 13'!U103/'Tabel 14'!$F103*1000,"nb")</f>
        <v>nb</v>
      </c>
      <c r="W103" s="209">
        <f>IFERROR('Tabel 13'!V103/'Tabel 14'!$F103*1000,"nb")</f>
        <v>0</v>
      </c>
      <c r="X103" s="209"/>
      <c r="Y103" s="209">
        <f>IFERROR('Tabel 13'!X103/'Tabel 14'!$F103*1000,"nb")</f>
        <v>3.9267574373639511</v>
      </c>
    </row>
    <row r="104" spans="2:25" x14ac:dyDescent="0.25">
      <c r="D104" s="1" t="s">
        <v>180</v>
      </c>
      <c r="E104" s="1" t="s">
        <v>181</v>
      </c>
      <c r="F104" s="84">
        <v>33198</v>
      </c>
      <c r="H104" s="209">
        <f>IFERROR('Tabel 13'!G104/'Tabel 14'!$F104*1000,"nb")</f>
        <v>49.822278450509067</v>
      </c>
      <c r="I104" s="209">
        <f>IFERROR('Tabel 13'!H104/'Tabel 14'!$F104*1000,"nb")</f>
        <v>20.844629194529791</v>
      </c>
      <c r="J104" s="209" t="str">
        <f>IFERROR('Tabel 13'!I104/'Tabel 14'!$F104*1000,"nb")</f>
        <v>nb</v>
      </c>
      <c r="K104" s="209" t="str">
        <f>IFERROR('Tabel 13'!J104/'Tabel 14'!$F104*1000,"nb")</f>
        <v>nb</v>
      </c>
      <c r="L104" s="209" t="str">
        <f>IFERROR('Tabel 13'!K104/'Tabel 14'!$F104*1000,"nb")</f>
        <v>nb</v>
      </c>
      <c r="M104" s="209" t="str">
        <f>IFERROR('Tabel 13'!L104/'Tabel 14'!$F104*1000,"nb")</f>
        <v>nb</v>
      </c>
      <c r="N104" s="209" t="str">
        <f>IFERROR('Tabel 13'!M104/'Tabel 14'!$F104*1000,"nb")</f>
        <v>nb</v>
      </c>
      <c r="O104" s="209">
        <f>IFERROR('Tabel 13'!N104/'Tabel 14'!$F104*1000,"nb")</f>
        <v>8.2836315440689194</v>
      </c>
      <c r="P104" s="209" t="str">
        <f>IFERROR('Tabel 13'!O104/'Tabel 14'!$F104*1000,"nb")</f>
        <v>nb</v>
      </c>
      <c r="Q104" s="209" t="str">
        <f>IFERROR('Tabel 13'!P104/'Tabel 14'!$F104*1000,"nb")</f>
        <v>nb</v>
      </c>
      <c r="R104" s="209">
        <f>IFERROR('Tabel 13'!Q104/'Tabel 14'!$F104*1000,"nb")</f>
        <v>1.235014157479366</v>
      </c>
      <c r="S104" s="209">
        <f>IFERROR('Tabel 13'!R104/'Tabel 14'!$F104*1000,"nb")</f>
        <v>19.459003554430989</v>
      </c>
      <c r="T104" s="209" t="str">
        <f>IFERROR('Tabel 13'!S104/'Tabel 14'!$F104*1000,"nb")</f>
        <v>nb</v>
      </c>
      <c r="U104" s="209" t="str">
        <f>IFERROR('Tabel 13'!T104/'Tabel 14'!$F104*1000,"nb")</f>
        <v>nb</v>
      </c>
      <c r="V104" s="209" t="str">
        <f>IFERROR('Tabel 13'!U104/'Tabel 14'!$F104*1000,"nb")</f>
        <v>nb</v>
      </c>
      <c r="W104" s="209">
        <f>IFERROR('Tabel 13'!V104/'Tabel 14'!$F104*1000,"nb")</f>
        <v>0</v>
      </c>
      <c r="X104" s="209"/>
      <c r="Y104" s="209">
        <f>IFERROR('Tabel 13'!X104/'Tabel 14'!$F104*1000,"nb")</f>
        <v>5.3918910777757691</v>
      </c>
    </row>
    <row r="105" spans="2:25" x14ac:dyDescent="0.25">
      <c r="D105" s="1" t="s">
        <v>182</v>
      </c>
      <c r="E105" s="1" t="s">
        <v>183</v>
      </c>
      <c r="F105" s="84">
        <v>27016</v>
      </c>
      <c r="H105" s="209">
        <f>IFERROR('Tabel 13'!G105/'Tabel 14'!$F105*1000,"nb")</f>
        <v>48.82291975125851</v>
      </c>
      <c r="I105" s="209">
        <f>IFERROR('Tabel 13'!H105/'Tabel 14'!$F105*1000,"nb")</f>
        <v>11.733787385253182</v>
      </c>
      <c r="J105" s="209" t="str">
        <f>IFERROR('Tabel 13'!I105/'Tabel 14'!$F105*1000,"nb")</f>
        <v>nb</v>
      </c>
      <c r="K105" s="209" t="str">
        <f>IFERROR('Tabel 13'!J105/'Tabel 14'!$F105*1000,"nb")</f>
        <v>nb</v>
      </c>
      <c r="L105" s="209" t="str">
        <f>IFERROR('Tabel 13'!K105/'Tabel 14'!$F105*1000,"nb")</f>
        <v>nb</v>
      </c>
      <c r="M105" s="209" t="str">
        <f>IFERROR('Tabel 13'!L105/'Tabel 14'!$F105*1000,"nb")</f>
        <v>nb</v>
      </c>
      <c r="N105" s="209" t="str">
        <f>IFERROR('Tabel 13'!M105/'Tabel 14'!$F105*1000,"nb")</f>
        <v>nb</v>
      </c>
      <c r="O105" s="209">
        <f>IFERROR('Tabel 13'!N105/'Tabel 14'!$F105*1000,"nb")</f>
        <v>16.249629848978383</v>
      </c>
      <c r="P105" s="209" t="str">
        <f>IFERROR('Tabel 13'!O105/'Tabel 14'!$F105*1000,"nb")</f>
        <v>nb</v>
      </c>
      <c r="Q105" s="209" t="str">
        <f>IFERROR('Tabel 13'!P105/'Tabel 14'!$F105*1000,"nb")</f>
        <v>nb</v>
      </c>
      <c r="R105" s="209">
        <f>IFERROR('Tabel 13'!Q105/'Tabel 14'!$F105*1000,"nb")</f>
        <v>1.8137400059224162</v>
      </c>
      <c r="S105" s="209">
        <f>IFERROR('Tabel 13'!R105/'Tabel 14'!$F105*1000,"nb")</f>
        <v>19.025762511104531</v>
      </c>
      <c r="T105" s="209" t="str">
        <f>IFERROR('Tabel 13'!S105/'Tabel 14'!$F105*1000,"nb")</f>
        <v>nb</v>
      </c>
      <c r="U105" s="209" t="str">
        <f>IFERROR('Tabel 13'!T105/'Tabel 14'!$F105*1000,"nb")</f>
        <v>nb</v>
      </c>
      <c r="V105" s="209" t="str">
        <f>IFERROR('Tabel 13'!U105/'Tabel 14'!$F105*1000,"nb")</f>
        <v>nb</v>
      </c>
      <c r="W105" s="209">
        <f>IFERROR('Tabel 13'!V105/'Tabel 14'!$F105*1000,"nb")</f>
        <v>0</v>
      </c>
      <c r="X105" s="209"/>
      <c r="Y105" s="209">
        <f>IFERROR('Tabel 13'!X105/'Tabel 14'!$F105*1000,"nb")</f>
        <v>2.9612081729345574</v>
      </c>
    </row>
    <row r="106" spans="2:25" x14ac:dyDescent="0.25">
      <c r="D106" s="1" t="s">
        <v>184</v>
      </c>
      <c r="E106" s="1" t="s">
        <v>185</v>
      </c>
      <c r="F106" s="84">
        <v>39635</v>
      </c>
      <c r="H106" s="209">
        <f>IFERROR('Tabel 13'!G106/'Tabel 14'!$F106*1000,"nb")</f>
        <v>117.67377318026996</v>
      </c>
      <c r="I106" s="209">
        <f>IFERROR('Tabel 13'!H106/'Tabel 14'!$F106*1000,"nb")</f>
        <v>74.580547495900078</v>
      </c>
      <c r="J106" s="209" t="str">
        <f>IFERROR('Tabel 13'!I106/'Tabel 14'!$F106*1000,"nb")</f>
        <v>nb</v>
      </c>
      <c r="K106" s="209" t="str">
        <f>IFERROR('Tabel 13'!J106/'Tabel 14'!$F106*1000,"nb")</f>
        <v>nb</v>
      </c>
      <c r="L106" s="209" t="str">
        <f>IFERROR('Tabel 13'!K106/'Tabel 14'!$F106*1000,"nb")</f>
        <v>nb</v>
      </c>
      <c r="M106" s="209" t="str">
        <f>IFERROR('Tabel 13'!L106/'Tabel 14'!$F106*1000,"nb")</f>
        <v>nb</v>
      </c>
      <c r="N106" s="209" t="str">
        <f>IFERROR('Tabel 13'!M106/'Tabel 14'!$F106*1000,"nb")</f>
        <v>nb</v>
      </c>
      <c r="O106" s="209">
        <f>IFERROR('Tabel 13'!N106/'Tabel 14'!$F106*1000,"nb")</f>
        <v>10.621925066229343</v>
      </c>
      <c r="P106" s="209" t="str">
        <f>IFERROR('Tabel 13'!O106/'Tabel 14'!$F106*1000,"nb")</f>
        <v>nb</v>
      </c>
      <c r="Q106" s="209" t="str">
        <f>IFERROR('Tabel 13'!P106/'Tabel 14'!$F106*1000,"nb")</f>
        <v>nb</v>
      </c>
      <c r="R106" s="209">
        <f>IFERROR('Tabel 13'!Q106/'Tabel 14'!$F106*1000,"nb")</f>
        <v>3.4060804844203356</v>
      </c>
      <c r="S106" s="209">
        <f>IFERROR('Tabel 13'!R106/'Tabel 14'!$F106*1000,"nb")</f>
        <v>29.065220133720196</v>
      </c>
      <c r="T106" s="209" t="str">
        <f>IFERROR('Tabel 13'!S106/'Tabel 14'!$F106*1000,"nb")</f>
        <v>nb</v>
      </c>
      <c r="U106" s="209" t="str">
        <f>IFERROR('Tabel 13'!T106/'Tabel 14'!$F106*1000,"nb")</f>
        <v>nb</v>
      </c>
      <c r="V106" s="209" t="str">
        <f>IFERROR('Tabel 13'!U106/'Tabel 14'!$F106*1000,"nb")</f>
        <v>nb</v>
      </c>
      <c r="W106" s="209">
        <f>IFERROR('Tabel 13'!V106/'Tabel 14'!$F106*1000,"nb")</f>
        <v>0</v>
      </c>
      <c r="X106" s="209"/>
      <c r="Y106" s="209">
        <f>IFERROR('Tabel 13'!X106/'Tabel 14'!$F106*1000,"nb")</f>
        <v>16.525797905891256</v>
      </c>
    </row>
    <row r="107" spans="2:25" x14ac:dyDescent="0.25">
      <c r="C107" s="10" t="s">
        <v>32</v>
      </c>
      <c r="D107" s="10"/>
      <c r="E107" s="10"/>
      <c r="F107" s="84">
        <v>434339</v>
      </c>
      <c r="G107" s="10"/>
      <c r="H107" s="209">
        <f>IFERROR('Tabel 13'!G107/'Tabel 14'!$F107*1000,"nb")</f>
        <v>80.358890175646209</v>
      </c>
      <c r="I107" s="209">
        <f>IFERROR('Tabel 13'!H107/'Tabel 14'!$F107*1000,"nb")</f>
        <v>39.01330527537246</v>
      </c>
      <c r="J107" s="209">
        <f>IFERROR('Tabel 13'!I107/'Tabel 14'!$F107*1000,"nb")</f>
        <v>20.160289543421154</v>
      </c>
      <c r="K107" s="209">
        <f>IFERROR('Tabel 13'!J107/'Tabel 14'!$F107*1000,"nb")</f>
        <v>2.4204595949247016</v>
      </c>
      <c r="L107" s="209">
        <f>IFERROR('Tabel 13'!K107/'Tabel 14'!$F107*1000,"nb")</f>
        <v>8.5723363547827862</v>
      </c>
      <c r="M107" s="209">
        <f>IFERROR('Tabel 13'!L107/'Tabel 14'!$F107*1000,"nb")</f>
        <v>0.41442283561918225</v>
      </c>
      <c r="N107" s="209">
        <f>IFERROR('Tabel 13'!M107/'Tabel 14'!$F107*1000,"nb")</f>
        <v>7.4462574164419948</v>
      </c>
      <c r="O107" s="209">
        <f>IFERROR('Tabel 13'!N107/'Tabel 14'!$F107*1000,"nb")</f>
        <v>10.936158162172864</v>
      </c>
      <c r="P107" s="209">
        <f>IFERROR('Tabel 13'!O107/'Tabel 14'!$F107*1000,"nb")</f>
        <v>7.9258367312168598</v>
      </c>
      <c r="Q107" s="209">
        <f>IFERROR('Tabel 13'!P107/'Tabel 14'!$F107*1000,"nb")</f>
        <v>3.010321430956004</v>
      </c>
      <c r="R107" s="209">
        <f>IFERROR('Tabel 13'!Q107/'Tabel 14'!$F107*1000,"nb")</f>
        <v>7.9177785094131545</v>
      </c>
      <c r="S107" s="209">
        <f>IFERROR('Tabel 13'!R107/'Tabel 14'!$F107*1000,"nb")</f>
        <v>22.49164822868773</v>
      </c>
      <c r="T107" s="209">
        <f>IFERROR('Tabel 13'!S107/'Tabel 14'!$F107*1000,"nb")</f>
        <v>21.382606673589063</v>
      </c>
      <c r="U107" s="209">
        <f>IFERROR('Tabel 13'!T107/'Tabel 14'!$F107*1000,"nb")</f>
        <v>0.85255986683212892</v>
      </c>
      <c r="V107" s="209">
        <f>IFERROR('Tabel 13'!U107/'Tabel 14'!$F107*1000,"nb")</f>
        <v>0.25602121844918363</v>
      </c>
      <c r="W107" s="209">
        <f>IFERROR('Tabel 13'!V107/'Tabel 14'!$F107*1000,"nb")</f>
        <v>0</v>
      </c>
      <c r="X107" s="209"/>
      <c r="Y107" s="209">
        <f>IFERROR('Tabel 13'!X107/'Tabel 14'!$F107*1000,"nb")</f>
        <v>8.9423238530272435</v>
      </c>
    </row>
    <row r="108" spans="2:25" x14ac:dyDescent="0.25">
      <c r="B108" s="7" t="s">
        <v>727</v>
      </c>
      <c r="C108" s="7"/>
      <c r="D108" s="7"/>
      <c r="E108" s="7"/>
      <c r="F108" s="85">
        <v>2096603</v>
      </c>
      <c r="G108" s="7"/>
      <c r="H108" s="209">
        <f>IFERROR('Tabel 13'!G108/'Tabel 14'!$F108*1000,"nb")</f>
        <v>89.537218061788522</v>
      </c>
      <c r="I108" s="209">
        <f>IFERROR('Tabel 13'!H108/'Tabel 14'!$F108*1000,"nb")</f>
        <v>44.882125991425177</v>
      </c>
      <c r="J108" s="209">
        <f>IFERROR('Tabel 13'!I108/'Tabel 14'!$F108*1000,"nb")</f>
        <v>25.219605237615326</v>
      </c>
      <c r="K108" s="209">
        <f>IFERROR('Tabel 13'!J108/'Tabel 14'!$F108*1000,"nb")</f>
        <v>2.3398325767920776</v>
      </c>
      <c r="L108" s="209">
        <f>IFERROR('Tabel 13'!K108/'Tabel 14'!$F108*1000,"nb")</f>
        <v>8.0263168563624099</v>
      </c>
      <c r="M108" s="209">
        <f>IFERROR('Tabel 13'!L108/'Tabel 14'!$F108*1000,"nb")</f>
        <v>1.5401580556738683</v>
      </c>
      <c r="N108" s="209">
        <f>IFERROR('Tabel 13'!M108/'Tabel 14'!$F108*1000,"nb")</f>
        <v>7.7563086573853024</v>
      </c>
      <c r="O108" s="209">
        <f>IFERROR('Tabel 13'!N108/'Tabel 14'!$F108*1000,"nb")</f>
        <v>11.659813517389798</v>
      </c>
      <c r="P108" s="209">
        <f>IFERROR('Tabel 13'!O108/'Tabel 14'!$F108*1000,"nb")</f>
        <v>8.6633473289888432</v>
      </c>
      <c r="Q108" s="209">
        <f>IFERROR('Tabel 13'!P108/'Tabel 14'!$F108*1000,"nb")</f>
        <v>2.9964661884009507</v>
      </c>
      <c r="R108" s="209">
        <f>IFERROR('Tabel 13'!Q108/'Tabel 14'!$F108*1000,"nb")</f>
        <v>7.5436312930964995</v>
      </c>
      <c r="S108" s="209">
        <f>IFERROR('Tabel 13'!R108/'Tabel 14'!$F108*1000,"nb")</f>
        <v>25.451647259877049</v>
      </c>
      <c r="T108" s="209">
        <f>IFERROR('Tabel 13'!S108/'Tabel 14'!$F108*1000,"nb")</f>
        <v>24.695233193885532</v>
      </c>
      <c r="U108" s="209">
        <f>IFERROR('Tabel 13'!T108/'Tabel 14'!$F108*1000,"nb")</f>
        <v>0.61933518172014435</v>
      </c>
      <c r="V108" s="209">
        <f>IFERROR('Tabel 13'!U108/'Tabel 14'!$F108*1000,"nb")</f>
        <v>0.13693579566565536</v>
      </c>
      <c r="W108" s="209">
        <f>IFERROR('Tabel 13'!V108/'Tabel 14'!$F108*1000,"nb")</f>
        <v>4.721923988470874E-2</v>
      </c>
      <c r="X108" s="209"/>
      <c r="Y108" s="209">
        <f>IFERROR('Tabel 13'!X108/'Tabel 14'!$F108*1000,"nb")</f>
        <v>12.45967882331562</v>
      </c>
    </row>
    <row r="109" spans="2:25" x14ac:dyDescent="0.25">
      <c r="B109" s="1" t="s">
        <v>186</v>
      </c>
      <c r="C109" s="1" t="s">
        <v>5</v>
      </c>
      <c r="D109" s="1" t="s">
        <v>187</v>
      </c>
      <c r="E109" s="1" t="s">
        <v>186</v>
      </c>
      <c r="F109" s="84">
        <v>233273</v>
      </c>
      <c r="H109" s="209">
        <f>IFERROR('Tabel 13'!G109/'Tabel 14'!$F109*1000,"nb")</f>
        <v>201.30490884071452</v>
      </c>
      <c r="I109" s="209">
        <f>IFERROR('Tabel 13'!H109/'Tabel 14'!$F109*1000,"nb")</f>
        <v>108.6623827018129</v>
      </c>
      <c r="J109" s="209">
        <f>IFERROR('Tabel 13'!I109/'Tabel 14'!$F109*1000,"nb")</f>
        <v>61.138665855028229</v>
      </c>
      <c r="K109" s="209">
        <f>IFERROR('Tabel 13'!J109/'Tabel 14'!$F109*1000,"nb")</f>
        <v>5.9844045388879126</v>
      </c>
      <c r="L109" s="209">
        <f>IFERROR('Tabel 13'!K109/'Tabel 14'!$F109*1000,"nb")</f>
        <v>28.125843968226071</v>
      </c>
      <c r="M109" s="209">
        <f>IFERROR('Tabel 13'!L109/'Tabel 14'!$F109*1000,"nb")</f>
        <v>2.6278223369185461</v>
      </c>
      <c r="N109" s="209">
        <f>IFERROR('Tabel 13'!M109/'Tabel 14'!$F109*1000,"nb")</f>
        <v>10.78564600275214</v>
      </c>
      <c r="O109" s="209">
        <f>IFERROR('Tabel 13'!N109/'Tabel 14'!$F109*1000,"nb")</f>
        <v>87.219695378376414</v>
      </c>
      <c r="P109" s="209">
        <f>IFERROR('Tabel 13'!O109/'Tabel 14'!$F109*1000,"nb")</f>
        <v>37.158179472120651</v>
      </c>
      <c r="Q109" s="209">
        <f>IFERROR('Tabel 13'!P109/'Tabel 14'!$F109*1000,"nb")</f>
        <v>50.061515906255757</v>
      </c>
      <c r="R109" s="209">
        <f>IFERROR('Tabel 13'!Q109/'Tabel 14'!$F109*1000,"nb")</f>
        <v>5.3413811285489539</v>
      </c>
      <c r="S109" s="209">
        <f>IFERROR('Tabel 13'!R109/'Tabel 14'!$F109*1000,"nb")</f>
        <v>8.1449631976268144E-2</v>
      </c>
      <c r="T109" s="209">
        <f>IFERROR('Tabel 13'!S109/'Tabel 14'!$F109*1000,"nb")</f>
        <v>1.2860468206779182E-2</v>
      </c>
      <c r="U109" s="209">
        <f>IFERROR('Tabel 13'!T109/'Tabel 14'!$F109*1000,"nb")</f>
        <v>0</v>
      </c>
      <c r="V109" s="209">
        <f>IFERROR('Tabel 13'!U109/'Tabel 14'!$F109*1000,"nb")</f>
        <v>6.8589163769488967E-2</v>
      </c>
      <c r="W109" s="209">
        <f>IFERROR('Tabel 13'!V109/'Tabel 14'!$F109*1000,"nb")</f>
        <v>11.505832222331776</v>
      </c>
      <c r="X109" s="209"/>
      <c r="Y109" s="209">
        <f>IFERROR('Tabel 13'!X109/'Tabel 14'!$F109*1000,"nb")</f>
        <v>29.574790052856525</v>
      </c>
    </row>
    <row r="110" spans="2:25" x14ac:dyDescent="0.25">
      <c r="D110" s="1" t="s">
        <v>188</v>
      </c>
      <c r="E110" s="1" t="s">
        <v>189</v>
      </c>
      <c r="F110" s="84">
        <v>31754</v>
      </c>
      <c r="H110" s="209">
        <f>IFERROR('Tabel 13'!G110/'Tabel 14'!$F110*1000,"nb")</f>
        <v>89.059646028846771</v>
      </c>
      <c r="I110" s="209">
        <f>IFERROR('Tabel 13'!H110/'Tabel 14'!$F110*1000,"nb")</f>
        <v>59.394092082887191</v>
      </c>
      <c r="J110" s="209">
        <f>IFERROR('Tabel 13'!I110/'Tabel 14'!$F110*1000,"nb")</f>
        <v>32.156578698746614</v>
      </c>
      <c r="K110" s="209">
        <f>IFERROR('Tabel 13'!J110/'Tabel 14'!$F110*1000,"nb")</f>
        <v>13.336902437488192</v>
      </c>
      <c r="L110" s="209">
        <f>IFERROR('Tabel 13'!K110/'Tabel 14'!$F110*1000,"nb")</f>
        <v>13.780940983813064</v>
      </c>
      <c r="M110" s="209">
        <f>IFERROR('Tabel 13'!L110/'Tabel 14'!$F110*1000,"nb")</f>
        <v>0</v>
      </c>
      <c r="N110" s="209">
        <f>IFERROR('Tabel 13'!M110/'Tabel 14'!$F110*1000,"nb")</f>
        <v>0.11966996283932732</v>
      </c>
      <c r="O110" s="209">
        <f>IFERROR('Tabel 13'!N110/'Tabel 14'!$F110*1000,"nb")</f>
        <v>3.9994961264722555</v>
      </c>
      <c r="P110" s="209">
        <f>IFERROR('Tabel 13'!O110/'Tabel 14'!$F110*1000,"nb")</f>
        <v>3.9994961264722555</v>
      </c>
      <c r="Q110" s="209">
        <f>IFERROR('Tabel 13'!P110/'Tabel 14'!$F110*1000,"nb")</f>
        <v>0</v>
      </c>
      <c r="R110" s="209">
        <f>IFERROR('Tabel 13'!Q110/'Tabel 14'!$F110*1000,"nb")</f>
        <v>0.78730238710083766</v>
      </c>
      <c r="S110" s="209">
        <f>IFERROR('Tabel 13'!R110/'Tabel 14'!$F110*1000,"nb")</f>
        <v>24.87875543238647</v>
      </c>
      <c r="T110" s="209">
        <f>IFERROR('Tabel 13'!S110/'Tabel 14'!$F110*1000,"nb")</f>
        <v>24.333942180512693</v>
      </c>
      <c r="U110" s="209">
        <f>IFERROR('Tabel 13'!T110/'Tabel 14'!$F110*1000,"nb")</f>
        <v>0.54481325187377971</v>
      </c>
      <c r="V110" s="209">
        <f>IFERROR('Tabel 13'!U110/'Tabel 14'!$F110*1000,"nb")</f>
        <v>0</v>
      </c>
      <c r="W110" s="209">
        <f>IFERROR('Tabel 13'!V110/'Tabel 14'!$F110*1000,"nb")</f>
        <v>0</v>
      </c>
      <c r="X110" s="209"/>
      <c r="Y110" s="209">
        <f>IFERROR('Tabel 13'!X110/'Tabel 14'!$F110*1000,"nb")</f>
        <v>13.510108962650374</v>
      </c>
    </row>
    <row r="111" spans="2:25" x14ac:dyDescent="0.25">
      <c r="D111" s="1" t="s">
        <v>190</v>
      </c>
      <c r="E111" s="1" t="s">
        <v>191</v>
      </c>
      <c r="F111" s="84">
        <v>27417</v>
      </c>
      <c r="H111" s="209">
        <f>IFERROR('Tabel 13'!G111/'Tabel 14'!$F111*1000,"nb")</f>
        <v>98.95320421636211</v>
      </c>
      <c r="I111" s="209">
        <f>IFERROR('Tabel 13'!H111/'Tabel 14'!$F111*1000,"nb")</f>
        <v>65.798592114381592</v>
      </c>
      <c r="J111" s="209">
        <f>IFERROR('Tabel 13'!I111/'Tabel 14'!$F111*1000,"nb")</f>
        <v>63.13601050443156</v>
      </c>
      <c r="K111" s="209">
        <f>IFERROR('Tabel 13'!J111/'Tabel 14'!$F111*1000,"nb")</f>
        <v>0</v>
      </c>
      <c r="L111" s="209">
        <f>IFERROR('Tabel 13'!K111/'Tabel 14'!$F111*1000,"nb")</f>
        <v>0</v>
      </c>
      <c r="M111" s="209">
        <f>IFERROR('Tabel 13'!L111/'Tabel 14'!$F111*1000,"nb")</f>
        <v>0.21884232410548199</v>
      </c>
      <c r="N111" s="209">
        <f>IFERROR('Tabel 13'!M111/'Tabel 14'!$F111*1000,"nb")</f>
        <v>2.4437392858445488</v>
      </c>
      <c r="O111" s="209">
        <f>IFERROR('Tabel 13'!N111/'Tabel 14'!$F111*1000,"nb")</f>
        <v>7.7324287850603639</v>
      </c>
      <c r="P111" s="209">
        <f>IFERROR('Tabel 13'!O111/'Tabel 14'!$F111*1000,"nb")</f>
        <v>7.7324287850603639</v>
      </c>
      <c r="Q111" s="209">
        <f>IFERROR('Tabel 13'!P111/'Tabel 14'!$F111*1000,"nb")</f>
        <v>0</v>
      </c>
      <c r="R111" s="209">
        <f>IFERROR('Tabel 13'!Q111/'Tabel 14'!$F111*1000,"nb")</f>
        <v>0</v>
      </c>
      <c r="S111" s="209">
        <f>IFERROR('Tabel 13'!R111/'Tabel 14'!$F111*1000,"nb")</f>
        <v>25.422183316920158</v>
      </c>
      <c r="T111" s="209">
        <f>IFERROR('Tabel 13'!S111/'Tabel 14'!$F111*1000,"nb")</f>
        <v>24.692708903235221</v>
      </c>
      <c r="U111" s="209">
        <f>IFERROR('Tabel 13'!T111/'Tabel 14'!$F111*1000,"nb")</f>
        <v>0.72947441368493993</v>
      </c>
      <c r="V111" s="209">
        <f>IFERROR('Tabel 13'!U111/'Tabel 14'!$F111*1000,"nb")</f>
        <v>0</v>
      </c>
      <c r="W111" s="209">
        <f>IFERROR('Tabel 13'!V111/'Tabel 14'!$F111*1000,"nb")</f>
        <v>0</v>
      </c>
      <c r="X111" s="209"/>
      <c r="Y111" s="209">
        <f>IFERROR('Tabel 13'!X111/'Tabel 14'!$F111*1000,"nb")</f>
        <v>11.489222015537806</v>
      </c>
    </row>
    <row r="112" spans="2:25" x14ac:dyDescent="0.25">
      <c r="D112" s="1" t="s">
        <v>192</v>
      </c>
      <c r="E112" s="1" t="s">
        <v>193</v>
      </c>
      <c r="F112" s="84">
        <v>12176</v>
      </c>
      <c r="H112" s="209">
        <f>IFERROR('Tabel 13'!G112/'Tabel 14'!$F112*1000,"nb")</f>
        <v>32.440867279894874</v>
      </c>
      <c r="I112" s="209">
        <f>IFERROR('Tabel 13'!H112/'Tabel 14'!$F112*1000,"nb")</f>
        <v>5.6668856767411304</v>
      </c>
      <c r="J112" s="209">
        <f>IFERROR('Tabel 13'!I112/'Tabel 14'!$F112*1000,"nb")</f>
        <v>0</v>
      </c>
      <c r="K112" s="209">
        <f>IFERROR('Tabel 13'!J112/'Tabel 14'!$F112*1000,"nb")</f>
        <v>0</v>
      </c>
      <c r="L112" s="209">
        <f>IFERROR('Tabel 13'!K112/'Tabel 14'!$F112*1000,"nb")</f>
        <v>5.6668856767411304</v>
      </c>
      <c r="M112" s="209">
        <f>IFERROR('Tabel 13'!L112/'Tabel 14'!$F112*1000,"nb")</f>
        <v>0</v>
      </c>
      <c r="N112" s="209">
        <f>IFERROR('Tabel 13'!M112/'Tabel 14'!$F112*1000,"nb")</f>
        <v>0</v>
      </c>
      <c r="O112" s="209">
        <f>IFERROR('Tabel 13'!N112/'Tabel 14'!$F112*1000,"nb")</f>
        <v>0.90341655716162939</v>
      </c>
      <c r="P112" s="209">
        <f>IFERROR('Tabel 13'!O112/'Tabel 14'!$F112*1000,"nb")</f>
        <v>0.90341655716162939</v>
      </c>
      <c r="Q112" s="209">
        <f>IFERROR('Tabel 13'!P112/'Tabel 14'!$F112*1000,"nb")</f>
        <v>0</v>
      </c>
      <c r="R112" s="209">
        <f>IFERROR('Tabel 13'!Q112/'Tabel 14'!$F112*1000,"nb")</f>
        <v>0</v>
      </c>
      <c r="S112" s="209">
        <f>IFERROR('Tabel 13'!R112/'Tabel 14'!$F112*1000,"nb")</f>
        <v>25.870565045992116</v>
      </c>
      <c r="T112" s="209">
        <f>IFERROR('Tabel 13'!S112/'Tabel 14'!$F112*1000,"nb")</f>
        <v>25.295663600525625</v>
      </c>
      <c r="U112" s="209">
        <f>IFERROR('Tabel 13'!T112/'Tabel 14'!$F112*1000,"nb")</f>
        <v>0.57490144546649147</v>
      </c>
      <c r="V112" s="209">
        <f>IFERROR('Tabel 13'!U112/'Tabel 14'!$F112*1000,"nb")</f>
        <v>0</v>
      </c>
      <c r="W112" s="209">
        <f>IFERROR('Tabel 13'!V112/'Tabel 14'!$F112*1000,"nb")</f>
        <v>0</v>
      </c>
      <c r="X112" s="209"/>
      <c r="Y112" s="209">
        <f>IFERROR('Tabel 13'!X112/'Tabel 14'!$F112*1000,"nb")</f>
        <v>6.6524310118265442</v>
      </c>
    </row>
    <row r="113" spans="2:25" x14ac:dyDescent="0.25">
      <c r="D113" s="1" t="s">
        <v>194</v>
      </c>
      <c r="E113" s="1" t="s">
        <v>195</v>
      </c>
      <c r="F113" s="84">
        <v>38277</v>
      </c>
      <c r="H113" s="209">
        <f>IFERROR('Tabel 13'!G113/'Tabel 14'!$F113*1000,"nb")</f>
        <v>112.62638137785093</v>
      </c>
      <c r="I113" s="209">
        <f>IFERROR('Tabel 13'!H113/'Tabel 14'!$F113*1000,"nb")</f>
        <v>77.069780808318299</v>
      </c>
      <c r="J113" s="209">
        <f>IFERROR('Tabel 13'!I113/'Tabel 14'!$F113*1000,"nb")</f>
        <v>27.013611307051232</v>
      </c>
      <c r="K113" s="209">
        <f>IFERROR('Tabel 13'!J113/'Tabel 14'!$F113*1000,"nb")</f>
        <v>0.62700838623716593</v>
      </c>
      <c r="L113" s="209">
        <f>IFERROR('Tabel 13'!K113/'Tabel 14'!$F113*1000,"nb")</f>
        <v>0.47025628967787447</v>
      </c>
      <c r="M113" s="209">
        <f>IFERROR('Tabel 13'!L113/'Tabel 14'!$F113*1000,"nb")</f>
        <v>24.427201713822924</v>
      </c>
      <c r="N113" s="209">
        <f>IFERROR('Tabel 13'!M113/'Tabel 14'!$F113*1000,"nb")</f>
        <v>24.531703111529119</v>
      </c>
      <c r="O113" s="209">
        <f>IFERROR('Tabel 13'!N113/'Tabel 14'!$F113*1000,"nb")</f>
        <v>5.2511952347362643</v>
      </c>
      <c r="P113" s="209">
        <f>IFERROR('Tabel 13'!O113/'Tabel 14'!$F113*1000,"nb")</f>
        <v>5.2250698853097157</v>
      </c>
      <c r="Q113" s="209">
        <f>IFERROR('Tabel 13'!P113/'Tabel 14'!$F113*1000,"nb")</f>
        <v>2.612534942654858E-2</v>
      </c>
      <c r="R113" s="209">
        <f>IFERROR('Tabel 13'!Q113/'Tabel 14'!$F113*1000,"nb")</f>
        <v>10.241136975207043</v>
      </c>
      <c r="S113" s="209">
        <f>IFERROR('Tabel 13'!R113/'Tabel 14'!$F113*1000,"nb")</f>
        <v>20.06426835958931</v>
      </c>
      <c r="T113" s="209">
        <f>IFERROR('Tabel 13'!S113/'Tabel 14'!$F113*1000,"nb")</f>
        <v>18.914752984821174</v>
      </c>
      <c r="U113" s="209">
        <f>IFERROR('Tabel 13'!T113/'Tabel 14'!$F113*1000,"nb")</f>
        <v>0.88826188050265165</v>
      </c>
      <c r="V113" s="209">
        <f>IFERROR('Tabel 13'!U113/'Tabel 14'!$F113*1000,"nb")</f>
        <v>0.26125349426548583</v>
      </c>
      <c r="W113" s="209">
        <f>IFERROR('Tabel 13'!V113/'Tabel 14'!$F113*1000,"nb")</f>
        <v>0</v>
      </c>
      <c r="X113" s="209"/>
      <c r="Y113" s="209">
        <f>IFERROR('Tabel 13'!X113/'Tabel 14'!$F113*1000,"nb")</f>
        <v>10.972646759150402</v>
      </c>
    </row>
    <row r="114" spans="2:25" x14ac:dyDescent="0.25">
      <c r="D114" s="1" t="s">
        <v>196</v>
      </c>
      <c r="E114" s="1" t="s">
        <v>197</v>
      </c>
      <c r="F114" s="84">
        <v>47834</v>
      </c>
      <c r="H114" s="209">
        <f>IFERROR('Tabel 13'!G114/'Tabel 14'!$F114*1000,"nb")</f>
        <v>56.675168290337417</v>
      </c>
      <c r="I114" s="209">
        <f>IFERROR('Tabel 13'!H114/'Tabel 14'!$F114*1000,"nb")</f>
        <v>14.090395952669649</v>
      </c>
      <c r="J114" s="209">
        <f>IFERROR('Tabel 13'!I114/'Tabel 14'!$F114*1000,"nb")</f>
        <v>2.4877702052933062</v>
      </c>
      <c r="K114" s="209">
        <f>IFERROR('Tabel 13'!J114/'Tabel 14'!$F114*1000,"nb")</f>
        <v>0.22996195174980141</v>
      </c>
      <c r="L114" s="209">
        <f>IFERROR('Tabel 13'!K114/'Tabel 14'!$F114*1000,"nb")</f>
        <v>6.2089726972446382</v>
      </c>
      <c r="M114" s="209">
        <f>IFERROR('Tabel 13'!L114/'Tabel 14'!$F114*1000,"nb")</f>
        <v>8.3622527909018682E-2</v>
      </c>
      <c r="N114" s="209">
        <f>IFERROR('Tabel 13'!M114/'Tabel 14'!$F114*1000,"nb")</f>
        <v>5.0800685704728847</v>
      </c>
      <c r="O114" s="209">
        <f>IFERROR('Tabel 13'!N114/'Tabel 14'!$F114*1000,"nb")</f>
        <v>3.8466362838148598</v>
      </c>
      <c r="P114" s="209">
        <f>IFERROR('Tabel 13'!O114/'Tabel 14'!$F114*1000,"nb")</f>
        <v>3.8466362838148598</v>
      </c>
      <c r="Q114" s="209">
        <f>IFERROR('Tabel 13'!P114/'Tabel 14'!$F114*1000,"nb")</f>
        <v>0</v>
      </c>
      <c r="R114" s="209">
        <f>IFERROR('Tabel 13'!Q114/'Tabel 14'!$F114*1000,"nb")</f>
        <v>12.480662290421039</v>
      </c>
      <c r="S114" s="209">
        <f>IFERROR('Tabel 13'!R114/'Tabel 14'!$F114*1000,"nb")</f>
        <v>26.257473763431868</v>
      </c>
      <c r="T114" s="209">
        <f>IFERROR('Tabel 13'!S114/'Tabel 14'!$F114*1000,"nb")</f>
        <v>25.609399172136971</v>
      </c>
      <c r="U114" s="209">
        <f>IFERROR('Tabel 13'!T114/'Tabel 14'!$F114*1000,"nb")</f>
        <v>0.64807459129489486</v>
      </c>
      <c r="V114" s="209">
        <f>IFERROR('Tabel 13'!U114/'Tabel 14'!$F114*1000,"nb")</f>
        <v>0</v>
      </c>
      <c r="W114" s="209">
        <f>IFERROR('Tabel 13'!V114/'Tabel 14'!$F114*1000,"nb")</f>
        <v>0</v>
      </c>
      <c r="X114" s="209"/>
      <c r="Y114" s="209">
        <f>IFERROR('Tabel 13'!X114/'Tabel 14'!$F114*1000,"nb")</f>
        <v>11.017268052013211</v>
      </c>
    </row>
    <row r="115" spans="2:25" x14ac:dyDescent="0.25">
      <c r="D115" s="1" t="s">
        <v>198</v>
      </c>
      <c r="E115" s="1" t="s">
        <v>199</v>
      </c>
      <c r="F115" s="84">
        <v>63678</v>
      </c>
      <c r="H115" s="209">
        <f>IFERROR('Tabel 13'!G115/'Tabel 14'!$F115*1000,"nb")</f>
        <v>48.90228964477528</v>
      </c>
      <c r="I115" s="209">
        <f>IFERROR('Tabel 13'!H115/'Tabel 14'!$F115*1000,"nb")</f>
        <v>16.661955463425361</v>
      </c>
      <c r="J115" s="209">
        <f>IFERROR('Tabel 13'!I115/'Tabel 14'!$F115*1000,"nb")</f>
        <v>1.6175131128490217</v>
      </c>
      <c r="K115" s="209">
        <f>IFERROR('Tabel 13'!J115/'Tabel 14'!$F115*1000,"nb")</f>
        <v>4.4913470900467978</v>
      </c>
      <c r="L115" s="209">
        <f>IFERROR('Tabel 13'!K115/'Tabel 14'!$F115*1000,"nb")</f>
        <v>10.207607022833631</v>
      </c>
      <c r="M115" s="209">
        <f>IFERROR('Tabel 13'!L115/'Tabel 14'!$F115*1000,"nb")</f>
        <v>0.21985615126103206</v>
      </c>
      <c r="N115" s="209">
        <f>IFERROR('Tabel 13'!M115/'Tabel 14'!$F115*1000,"nb")</f>
        <v>0.12563208643487545</v>
      </c>
      <c r="O115" s="209">
        <f>IFERROR('Tabel 13'!N115/'Tabel 14'!$F115*1000,"nb")</f>
        <v>5.0409874681993783</v>
      </c>
      <c r="P115" s="209">
        <f>IFERROR('Tabel 13'!O115/'Tabel 14'!$F115*1000,"nb")</f>
        <v>5.0409874681993783</v>
      </c>
      <c r="Q115" s="209">
        <f>IFERROR('Tabel 13'!P115/'Tabel 14'!$F115*1000,"nb")</f>
        <v>0</v>
      </c>
      <c r="R115" s="209">
        <f>IFERROR('Tabel 13'!Q115/'Tabel 14'!$F115*1000,"nb")</f>
        <v>6.0931561920914605</v>
      </c>
      <c r="S115" s="209">
        <f>IFERROR('Tabel 13'!R115/'Tabel 14'!$F115*1000,"nb")</f>
        <v>21.106190521059077</v>
      </c>
      <c r="T115" s="209">
        <f>IFERROR('Tabel 13'!S115/'Tabel 14'!$F115*1000,"nb")</f>
        <v>20.635070196928297</v>
      </c>
      <c r="U115" s="209">
        <f>IFERROR('Tabel 13'!T115/'Tabel 14'!$F115*1000,"nb")</f>
        <v>0.47112032413078297</v>
      </c>
      <c r="V115" s="209">
        <f>IFERROR('Tabel 13'!U115/'Tabel 14'!$F115*1000,"nb")</f>
        <v>0</v>
      </c>
      <c r="W115" s="209">
        <f>IFERROR('Tabel 13'!V115/'Tabel 14'!$F115*1000,"nb")</f>
        <v>0</v>
      </c>
      <c r="X115" s="209"/>
      <c r="Y115" s="209">
        <f>IFERROR('Tabel 13'!X115/'Tabel 14'!$F115*1000,"nb")</f>
        <v>6.7998366782876341</v>
      </c>
    </row>
    <row r="116" spans="2:25" x14ac:dyDescent="0.25">
      <c r="D116" s="1" t="s">
        <v>200</v>
      </c>
      <c r="E116" s="1" t="s">
        <v>201</v>
      </c>
      <c r="F116" s="84">
        <v>45587</v>
      </c>
      <c r="H116" s="209">
        <f>IFERROR('Tabel 13'!G116/'Tabel 14'!$F116*1000,"nb")</f>
        <v>77.631780990194571</v>
      </c>
      <c r="I116" s="209">
        <f>IFERROR('Tabel 13'!H116/'Tabel 14'!$F116*1000,"nb")</f>
        <v>40.077214995503105</v>
      </c>
      <c r="J116" s="209">
        <f>IFERROR('Tabel 13'!I116/'Tabel 14'!$F116*1000,"nb")</f>
        <v>20.290872397832715</v>
      </c>
      <c r="K116" s="209">
        <f>IFERROR('Tabel 13'!J116/'Tabel 14'!$F116*1000,"nb")</f>
        <v>0.21936078267927259</v>
      </c>
      <c r="L116" s="209">
        <f>IFERROR('Tabel 13'!K116/'Tabel 14'!$F116*1000,"nb")</f>
        <v>12.679053238861956</v>
      </c>
      <c r="M116" s="209">
        <f>IFERROR('Tabel 13'!L116/'Tabel 14'!$F116*1000,"nb")</f>
        <v>0</v>
      </c>
      <c r="N116" s="209">
        <f>IFERROR('Tabel 13'!M116/'Tabel 14'!$F116*1000,"nb")</f>
        <v>6.88792857612916</v>
      </c>
      <c r="O116" s="209">
        <f>IFERROR('Tabel 13'!N116/'Tabel 14'!$F116*1000,"nb")</f>
        <v>5.2427227060346153</v>
      </c>
      <c r="P116" s="209">
        <f>IFERROR('Tabel 13'!O116/'Tabel 14'!$F116*1000,"nb")</f>
        <v>5.2427227060346153</v>
      </c>
      <c r="Q116" s="209">
        <f>IFERROR('Tabel 13'!P116/'Tabel 14'!$F116*1000,"nb")</f>
        <v>0</v>
      </c>
      <c r="R116" s="209">
        <f>IFERROR('Tabel 13'!Q116/'Tabel 14'!$F116*1000,"nb")</f>
        <v>13.951345778401738</v>
      </c>
      <c r="S116" s="209">
        <f>IFERROR('Tabel 13'!R116/'Tabel 14'!$F116*1000,"nb")</f>
        <v>18.360497510255115</v>
      </c>
      <c r="T116" s="209">
        <f>IFERROR('Tabel 13'!S116/'Tabel 14'!$F116*1000,"nb")</f>
        <v>17.636606927413517</v>
      </c>
      <c r="U116" s="209">
        <f>IFERROR('Tabel 13'!T116/'Tabel 14'!$F116*1000,"nb")</f>
        <v>0.65808234803781784</v>
      </c>
      <c r="V116" s="209">
        <f>IFERROR('Tabel 13'!U116/'Tabel 14'!$F116*1000,"nb")</f>
        <v>6.5808234803781784E-2</v>
      </c>
      <c r="W116" s="209">
        <f>IFERROR('Tabel 13'!V116/'Tabel 14'!$F116*1000,"nb")</f>
        <v>0</v>
      </c>
      <c r="X116" s="209"/>
      <c r="Y116" s="209">
        <f>IFERROR('Tabel 13'!X116/'Tabel 14'!$F116*1000,"nb")</f>
        <v>7.5460109241669766</v>
      </c>
    </row>
    <row r="117" spans="2:25" x14ac:dyDescent="0.25">
      <c r="C117" s="10" t="s">
        <v>28</v>
      </c>
      <c r="D117" s="10"/>
      <c r="E117" s="10"/>
      <c r="F117" s="86">
        <v>499996</v>
      </c>
      <c r="G117" s="10"/>
      <c r="H117" s="209">
        <f>IFERROR('Tabel 13'!G117/'Tabel 14'!$F117*1000,"nb")</f>
        <v>133.14106512852103</v>
      </c>
      <c r="I117" s="209">
        <f>IFERROR('Tabel 13'!H117/'Tabel 14'!$F117*1000,"nb")</f>
        <v>71.238569908559271</v>
      </c>
      <c r="J117" s="209">
        <f>IFERROR('Tabel 13'!I117/'Tabel 14'!$F117*1000,"nb")</f>
        <v>38.390507124056988</v>
      </c>
      <c r="K117" s="209">
        <f>IFERROR('Tabel 13'!J117/'Tabel 14'!$F117*1000,"nb")</f>
        <v>4.3010344082752665</v>
      </c>
      <c r="L117" s="209">
        <f>IFERROR('Tabel 13'!K117/'Tabel 14'!$F117*1000,"nb")</f>
        <v>17.221337770702164</v>
      </c>
      <c r="M117" s="209">
        <f>IFERROR('Tabel 13'!L117/'Tabel 14'!$F117*1000,"nb")</f>
        <v>3.1440251522012179</v>
      </c>
      <c r="N117" s="209">
        <f>IFERROR('Tabel 13'!M117/'Tabel 14'!$F117*1000,"nb")</f>
        <v>8.1816654533236264</v>
      </c>
      <c r="O117" s="209">
        <f>IFERROR('Tabel 13'!N117/'Tabel 14'!$F117*1000,"nb")</f>
        <v>43.282346258770069</v>
      </c>
      <c r="P117" s="209">
        <f>IFERROR('Tabel 13'!O117/'Tabel 14'!$F117*1000,"nb")</f>
        <v>19.924159393275147</v>
      </c>
      <c r="Q117" s="209">
        <f>IFERROR('Tabel 13'!P117/'Tabel 14'!$F117*1000,"nb")</f>
        <v>23.358186865494925</v>
      </c>
      <c r="R117" s="209">
        <f>IFERROR('Tabel 13'!Q117/'Tabel 14'!$F117*1000,"nb")</f>
        <v>6.5680525444203557</v>
      </c>
      <c r="S117" s="209">
        <f>IFERROR('Tabel 13'!R117/'Tabel 14'!$F117*1000,"nb")</f>
        <v>12.052096416771334</v>
      </c>
      <c r="T117" s="209">
        <f>IFERROR('Tabel 13'!S117/'Tabel 14'!$F117*1000,"nb")</f>
        <v>11.655493243945951</v>
      </c>
      <c r="U117" s="209">
        <f>IFERROR('Tabel 13'!T117/'Tabel 14'!$F117*1000,"nb")</f>
        <v>0.33860270882167059</v>
      </c>
      <c r="V117" s="209">
        <f>IFERROR('Tabel 13'!U117/'Tabel 14'!$F117*1000,"nb")</f>
        <v>5.8000464003712025E-2</v>
      </c>
      <c r="W117" s="209">
        <f>IFERROR('Tabel 13'!V117/'Tabel 14'!$F117*1000,"nb")</f>
        <v>5.3680429443435544</v>
      </c>
      <c r="X117" s="209"/>
      <c r="Y117" s="209">
        <f>IFERROR('Tabel 13'!X117/'Tabel 14'!$F117*1000,"nb")</f>
        <v>18.896151169209354</v>
      </c>
    </row>
    <row r="118" spans="2:25" x14ac:dyDescent="0.25">
      <c r="C118" s="1" t="s">
        <v>29</v>
      </c>
      <c r="D118" s="1" t="s">
        <v>202</v>
      </c>
      <c r="E118" s="1" t="s">
        <v>203</v>
      </c>
      <c r="F118" s="84">
        <v>26215</v>
      </c>
      <c r="H118" s="209">
        <f>IFERROR('Tabel 13'!G118/'Tabel 14'!$F118*1000,"nb")</f>
        <v>71.180621781422843</v>
      </c>
      <c r="I118" s="209">
        <f>IFERROR('Tabel 13'!H118/'Tabel 14'!$F118*1000,"nb")</f>
        <v>17.737936296013732</v>
      </c>
      <c r="J118" s="209" t="str">
        <f>IFERROR('Tabel 13'!I118/'Tabel 14'!$F118*1000,"nb")</f>
        <v>nb</v>
      </c>
      <c r="K118" s="209" t="str">
        <f>IFERROR('Tabel 13'!J118/'Tabel 14'!$F118*1000,"nb")</f>
        <v>nb</v>
      </c>
      <c r="L118" s="209" t="str">
        <f>IFERROR('Tabel 13'!K118/'Tabel 14'!$F118*1000,"nb")</f>
        <v>nb</v>
      </c>
      <c r="M118" s="209" t="str">
        <f>IFERROR('Tabel 13'!L118/'Tabel 14'!$F118*1000,"nb")</f>
        <v>nb</v>
      </c>
      <c r="N118" s="209" t="str">
        <f>IFERROR('Tabel 13'!M118/'Tabel 14'!$F118*1000,"nb")</f>
        <v>nb</v>
      </c>
      <c r="O118" s="209">
        <f>IFERROR('Tabel 13'!N118/'Tabel 14'!$F118*1000,"nb")</f>
        <v>9.4220865916460053</v>
      </c>
      <c r="P118" s="209" t="str">
        <f>IFERROR('Tabel 13'!O118/'Tabel 14'!$F118*1000,"nb")</f>
        <v>nb</v>
      </c>
      <c r="Q118" s="209" t="str">
        <f>IFERROR('Tabel 13'!P118/'Tabel 14'!$F118*1000,"nb")</f>
        <v>nb</v>
      </c>
      <c r="R118" s="209">
        <f>IFERROR('Tabel 13'!Q118/'Tabel 14'!$F118*1000,"nb")</f>
        <v>16.021361815754339</v>
      </c>
      <c r="S118" s="209">
        <f>IFERROR('Tabel 13'!R118/'Tabel 14'!$F118*1000,"nb")</f>
        <v>27.999237078008772</v>
      </c>
      <c r="T118" s="209" t="str">
        <f>IFERROR('Tabel 13'!S118/'Tabel 14'!$F118*1000,"nb")</f>
        <v>nb</v>
      </c>
      <c r="U118" s="209" t="str">
        <f>IFERROR('Tabel 13'!T118/'Tabel 14'!$F118*1000,"nb")</f>
        <v>nb</v>
      </c>
      <c r="V118" s="209" t="str">
        <f>IFERROR('Tabel 13'!U118/'Tabel 14'!$F118*1000,"nb")</f>
        <v>nb</v>
      </c>
      <c r="W118" s="209">
        <f>IFERROR('Tabel 13'!V118/'Tabel 14'!$F118*1000,"nb")</f>
        <v>0</v>
      </c>
      <c r="X118" s="209"/>
      <c r="Y118" s="209">
        <f>IFERROR('Tabel 13'!X118/'Tabel 14'!$F118*1000,"nb")</f>
        <v>11.596414266641236</v>
      </c>
    </row>
    <row r="119" spans="2:25" x14ac:dyDescent="0.25">
      <c r="D119" s="1" t="s">
        <v>204</v>
      </c>
      <c r="E119" s="1" t="s">
        <v>205</v>
      </c>
      <c r="F119" s="86">
        <v>60726</v>
      </c>
      <c r="H119" s="209">
        <f>IFERROR('Tabel 13'!G119/'Tabel 14'!$F119*1000,"nb")</f>
        <v>87.063201923393606</v>
      </c>
      <c r="I119" s="209">
        <f>IFERROR('Tabel 13'!H119/'Tabel 14'!$F119*1000,"nb")</f>
        <v>49.978592365708266</v>
      </c>
      <c r="J119" s="209" t="str">
        <f>IFERROR('Tabel 13'!I119/'Tabel 14'!$F119*1000,"nb")</f>
        <v>nb</v>
      </c>
      <c r="K119" s="209" t="str">
        <f>IFERROR('Tabel 13'!J119/'Tabel 14'!$F119*1000,"nb")</f>
        <v>nb</v>
      </c>
      <c r="L119" s="209" t="str">
        <f>IFERROR('Tabel 13'!K119/'Tabel 14'!$F119*1000,"nb")</f>
        <v>nb</v>
      </c>
      <c r="M119" s="209" t="str">
        <f>IFERROR('Tabel 13'!L119/'Tabel 14'!$F119*1000,"nb")</f>
        <v>nb</v>
      </c>
      <c r="N119" s="209" t="str">
        <f>IFERROR('Tabel 13'!M119/'Tabel 14'!$F119*1000,"nb")</f>
        <v>nb</v>
      </c>
      <c r="O119" s="209">
        <f>IFERROR('Tabel 13'!N119/'Tabel 14'!$F119*1000,"nb")</f>
        <v>3.2605473767414286</v>
      </c>
      <c r="P119" s="209" t="str">
        <f>IFERROR('Tabel 13'!O119/'Tabel 14'!$F119*1000,"nb")</f>
        <v>nb</v>
      </c>
      <c r="Q119" s="209" t="str">
        <f>IFERROR('Tabel 13'!P119/'Tabel 14'!$F119*1000,"nb")</f>
        <v>nb</v>
      </c>
      <c r="R119" s="209">
        <f>IFERROR('Tabel 13'!Q119/'Tabel 14'!$F119*1000,"nb")</f>
        <v>8.4642492507327987</v>
      </c>
      <c r="S119" s="209">
        <f>IFERROR('Tabel 13'!R119/'Tabel 14'!$F119*1000,"nb")</f>
        <v>25.359812930211113</v>
      </c>
      <c r="T119" s="209" t="str">
        <f>IFERROR('Tabel 13'!S119/'Tabel 14'!$F119*1000,"nb")</f>
        <v>nb</v>
      </c>
      <c r="U119" s="209" t="str">
        <f>IFERROR('Tabel 13'!T119/'Tabel 14'!$F119*1000,"nb")</f>
        <v>nb</v>
      </c>
      <c r="V119" s="209" t="str">
        <f>IFERROR('Tabel 13'!U119/'Tabel 14'!$F119*1000,"nb")</f>
        <v>nb</v>
      </c>
      <c r="W119" s="209">
        <f>IFERROR('Tabel 13'!V119/'Tabel 14'!$F119*1000,"nb")</f>
        <v>0</v>
      </c>
      <c r="X119" s="209"/>
      <c r="Y119" s="209">
        <f>IFERROR('Tabel 13'!X119/'Tabel 14'!$F119*1000,"nb")</f>
        <v>8.9253367585548204</v>
      </c>
    </row>
    <row r="120" spans="2:25" x14ac:dyDescent="0.25">
      <c r="C120" s="10" t="s">
        <v>32</v>
      </c>
      <c r="D120" s="10"/>
      <c r="E120" s="10"/>
      <c r="F120" s="84">
        <v>86941</v>
      </c>
      <c r="G120" s="10"/>
      <c r="H120" s="209">
        <f>IFERROR('Tabel 13'!G120/'Tabel 14'!$F120*1000,"nb")</f>
        <v>82.274185942190684</v>
      </c>
      <c r="I120" s="209">
        <f>IFERROR('Tabel 13'!H120/'Tabel 14'!$F120*1000,"nb")</f>
        <v>40.257185907684516</v>
      </c>
      <c r="J120" s="209">
        <f>IFERROR('Tabel 13'!I120/'Tabel 14'!$F120*1000,"nb")</f>
        <v>23.457287125751947</v>
      </c>
      <c r="K120" s="209">
        <f>IFERROR('Tabel 13'!J120/'Tabel 14'!$F120*1000,"nb")</f>
        <v>1.9714519041648935</v>
      </c>
      <c r="L120" s="209">
        <f>IFERROR('Tabel 13'!K120/'Tabel 14'!$F120*1000,"nb")</f>
        <v>7.765036058936519</v>
      </c>
      <c r="M120" s="209">
        <f>IFERROR('Tabel 13'!L120/'Tabel 14'!$F120*1000,"nb")</f>
        <v>0.36231467316916066</v>
      </c>
      <c r="N120" s="209">
        <f>IFERROR('Tabel 13'!M120/'Tabel 14'!$F120*1000,"nb")</f>
        <v>6.7010961456620004</v>
      </c>
      <c r="O120" s="209">
        <f>IFERROR('Tabel 13'!N120/'Tabel 14'!$F120*1000,"nb")</f>
        <v>5.1184136368341751</v>
      </c>
      <c r="P120" s="209">
        <f>IFERROR('Tabel 13'!O120/'Tabel 14'!$F120*1000,"nb")</f>
        <v>3.5506837970577756</v>
      </c>
      <c r="Q120" s="209">
        <f>IFERROR('Tabel 13'!P120/'Tabel 14'!$F120*1000,"nb")</f>
        <v>1.5677298397764003</v>
      </c>
      <c r="R120" s="209">
        <f>IFERROR('Tabel 13'!Q120/'Tabel 14'!$F120*1000,"nb")</f>
        <v>10.742917610793526</v>
      </c>
      <c r="S120" s="209">
        <f>IFERROR('Tabel 13'!R120/'Tabel 14'!$F120*1000,"nb")</f>
        <v>26.155668786878458</v>
      </c>
      <c r="T120" s="209">
        <f>IFERROR('Tabel 13'!S120/'Tabel 14'!$F120*1000,"nb")</f>
        <v>24.819130214743332</v>
      </c>
      <c r="U120" s="209">
        <f>IFERROR('Tabel 13'!T120/'Tabel 14'!$F120*1000,"nb")</f>
        <v>0.90751199089037404</v>
      </c>
      <c r="V120" s="209">
        <f>IFERROR('Tabel 13'!U120/'Tabel 14'!$F120*1000,"nb")</f>
        <v>0.42787637593310407</v>
      </c>
      <c r="W120" s="209">
        <f>IFERROR('Tabel 13'!V120/'Tabel 14'!$F120*1000,"nb")</f>
        <v>0</v>
      </c>
      <c r="X120" s="209"/>
      <c r="Y120" s="209">
        <f>IFERROR('Tabel 13'!X120/'Tabel 14'!$F120*1000,"nb")</f>
        <v>9.730736936543174</v>
      </c>
    </row>
    <row r="121" spans="2:25" x14ac:dyDescent="0.25">
      <c r="B121" s="7" t="s">
        <v>728</v>
      </c>
      <c r="C121" s="7"/>
      <c r="D121" s="7"/>
      <c r="E121" s="7"/>
      <c r="F121" s="85">
        <v>586937</v>
      </c>
      <c r="G121" s="7"/>
      <c r="H121" s="209">
        <f>IFERROR('Tabel 13'!G121/'Tabel 14'!$F121*1000,"nb")</f>
        <v>125.60632572149993</v>
      </c>
      <c r="I121" s="209">
        <f>IFERROR('Tabel 13'!H121/'Tabel 14'!$F121*1000,"nb")</f>
        <v>66.649401894922292</v>
      </c>
      <c r="J121" s="209">
        <f>IFERROR('Tabel 13'!I121/'Tabel 14'!$F121*1000,"nb")</f>
        <v>36.178499566392986</v>
      </c>
      <c r="K121" s="209">
        <f>IFERROR('Tabel 13'!J121/'Tabel 14'!$F121*1000,"nb")</f>
        <v>3.9559612019688655</v>
      </c>
      <c r="L121" s="209">
        <f>IFERROR('Tabel 13'!K121/'Tabel 14'!$F121*1000,"nb")</f>
        <v>15.820607663173389</v>
      </c>
      <c r="M121" s="209">
        <f>IFERROR('Tabel 13'!L121/'Tabel 14'!$F121*1000,"nb")</f>
        <v>2.7319797525117688</v>
      </c>
      <c r="N121" s="209">
        <f>IFERROR('Tabel 13'!M121/'Tabel 14'!$F121*1000,"nb")</f>
        <v>7.9623537108752718</v>
      </c>
      <c r="O121" s="209">
        <f>IFERROR('Tabel 13'!N121/'Tabel 14'!$F121*1000,"nb")</f>
        <v>37.629251521032067</v>
      </c>
      <c r="P121" s="209">
        <f>IFERROR('Tabel 13'!O121/'Tabel 14'!$F121*1000,"nb")</f>
        <v>17.498811627142263</v>
      </c>
      <c r="Q121" s="209">
        <f>IFERROR('Tabel 13'!P121/'Tabel 14'!$F121*1000,"nb")</f>
        <v>20.130439893889807</v>
      </c>
      <c r="R121" s="209">
        <f>IFERROR('Tabel 13'!Q121/'Tabel 14'!$F121*1000,"nb")</f>
        <v>7.1864612385997138</v>
      </c>
      <c r="S121" s="209">
        <f>IFERROR('Tabel 13'!R121/'Tabel 14'!$F121*1000,"nb")</f>
        <v>14.141211066945855</v>
      </c>
      <c r="T121" s="209">
        <f>IFERROR('Tabel 13'!S121/'Tabel 14'!$F121*1000,"nb")</f>
        <v>13.605378430734474</v>
      </c>
      <c r="U121" s="209">
        <f>IFERROR('Tabel 13'!T121/'Tabel 14'!$F121*1000,"nb")</f>
        <v>0.42287332371276648</v>
      </c>
      <c r="V121" s="209">
        <f>IFERROR('Tabel 13'!U121/'Tabel 14'!$F121*1000,"nb")</f>
        <v>0.11278893646166453</v>
      </c>
      <c r="W121" s="209">
        <f>IFERROR('Tabel 13'!V121/'Tabel 14'!$F121*1000,"nb")</f>
        <v>4.5728928317689981</v>
      </c>
      <c r="X121" s="209"/>
      <c r="Y121" s="209">
        <f>IFERROR('Tabel 13'!X121/'Tabel 14'!$F121*1000,"nb")</f>
        <v>17.538509243751886</v>
      </c>
    </row>
    <row r="122" spans="2:25" x14ac:dyDescent="0.25">
      <c r="B122" s="1" t="s">
        <v>206</v>
      </c>
      <c r="C122" s="1" t="s">
        <v>5</v>
      </c>
      <c r="D122" s="1" t="s">
        <v>207</v>
      </c>
      <c r="E122" s="1" t="s">
        <v>208</v>
      </c>
      <c r="F122" s="84">
        <v>37262</v>
      </c>
      <c r="H122" s="209">
        <f>IFERROR('Tabel 13'!G122/'Tabel 14'!$F122*1000,"nb")</f>
        <v>55.713595620202888</v>
      </c>
      <c r="I122" s="209">
        <f>IFERROR('Tabel 13'!H122/'Tabel 14'!$F122*1000,"nb")</f>
        <v>21.925822553808171</v>
      </c>
      <c r="J122" s="209">
        <f>IFERROR('Tabel 13'!I122/'Tabel 14'!$F122*1000,"nb")</f>
        <v>7.3801728302291885</v>
      </c>
      <c r="K122" s="209">
        <f>IFERROR('Tabel 13'!J122/'Tabel 14'!$F122*1000,"nb")</f>
        <v>0.37571788953894047</v>
      </c>
      <c r="L122" s="209">
        <f>IFERROR('Tabel 13'!K122/'Tabel 14'!$F122*1000,"nb")</f>
        <v>13.337985078632387</v>
      </c>
      <c r="M122" s="209">
        <f>IFERROR('Tabel 13'!L122/'Tabel 14'!$F122*1000,"nb")</f>
        <v>0</v>
      </c>
      <c r="N122" s="209">
        <f>IFERROR('Tabel 13'!M122/'Tabel 14'!$F122*1000,"nb")</f>
        <v>0.83194675540765395</v>
      </c>
      <c r="O122" s="209">
        <f>IFERROR('Tabel 13'!N122/'Tabel 14'!$F122*1000,"nb")</f>
        <v>0</v>
      </c>
      <c r="P122" s="209">
        <f>IFERROR('Tabel 13'!O122/'Tabel 14'!$F122*1000,"nb")</f>
        <v>0</v>
      </c>
      <c r="Q122" s="209">
        <f>IFERROR('Tabel 13'!P122/'Tabel 14'!$F122*1000,"nb")</f>
        <v>0</v>
      </c>
      <c r="R122" s="209">
        <f>IFERROR('Tabel 13'!Q122/'Tabel 14'!$F122*1000,"nb")</f>
        <v>3.7840158874993293</v>
      </c>
      <c r="S122" s="209">
        <f>IFERROR('Tabel 13'!R122/'Tabel 14'!$F122*1000,"nb")</f>
        <v>30.003757178895391</v>
      </c>
      <c r="T122" s="209">
        <f>IFERROR('Tabel 13'!S122/'Tabel 14'!$F122*1000,"nb")</f>
        <v>28.232515699640384</v>
      </c>
      <c r="U122" s="209">
        <f>IFERROR('Tabel 13'!T122/'Tabel 14'!$F122*1000,"nb")</f>
        <v>1.7712414792550051</v>
      </c>
      <c r="V122" s="209">
        <f>IFERROR('Tabel 13'!U122/'Tabel 14'!$F122*1000,"nb")</f>
        <v>0</v>
      </c>
      <c r="W122" s="209">
        <f>IFERROR('Tabel 13'!V122/'Tabel 14'!$F122*1000,"nb")</f>
        <v>0.88562073962750254</v>
      </c>
      <c r="X122" s="209"/>
      <c r="Y122" s="209">
        <f>IFERROR('Tabel 13'!X122/'Tabel 14'!$F122*1000,"nb")</f>
        <v>0.88562073962750254</v>
      </c>
    </row>
    <row r="123" spans="2:25" x14ac:dyDescent="0.25">
      <c r="D123" s="1" t="s">
        <v>209</v>
      </c>
      <c r="E123" s="1" t="s">
        <v>210</v>
      </c>
      <c r="F123" s="84">
        <v>15875</v>
      </c>
      <c r="H123" s="209">
        <f>IFERROR('Tabel 13'!G123/'Tabel 14'!$F123*1000,"nb")</f>
        <v>52.409448818897637</v>
      </c>
      <c r="I123" s="209">
        <f>IFERROR('Tabel 13'!H123/'Tabel 14'!$F123*1000,"nb")</f>
        <v>26.645669291338582</v>
      </c>
      <c r="J123" s="209">
        <f>IFERROR('Tabel 13'!I123/'Tabel 14'!$F123*1000,"nb")</f>
        <v>10.897637795275591</v>
      </c>
      <c r="K123" s="209">
        <f>IFERROR('Tabel 13'!J123/'Tabel 14'!$F123*1000,"nb")</f>
        <v>0.69291338582677164</v>
      </c>
      <c r="L123" s="209">
        <f>IFERROR('Tabel 13'!K123/'Tabel 14'!$F123*1000,"nb")</f>
        <v>7.3070866141732287</v>
      </c>
      <c r="M123" s="209">
        <f>IFERROR('Tabel 13'!L123/'Tabel 14'!$F123*1000,"nb")</f>
        <v>0</v>
      </c>
      <c r="N123" s="209">
        <f>IFERROR('Tabel 13'!M123/'Tabel 14'!$F123*1000,"nb")</f>
        <v>7.7480314960629917</v>
      </c>
      <c r="O123" s="209">
        <f>IFERROR('Tabel 13'!N123/'Tabel 14'!$F123*1000,"nb")</f>
        <v>0</v>
      </c>
      <c r="P123" s="209">
        <f>IFERROR('Tabel 13'!O123/'Tabel 14'!$F123*1000,"nb")</f>
        <v>0</v>
      </c>
      <c r="Q123" s="209">
        <f>IFERROR('Tabel 13'!P123/'Tabel 14'!$F123*1000,"nb")</f>
        <v>0</v>
      </c>
      <c r="R123" s="209">
        <f>IFERROR('Tabel 13'!Q123/'Tabel 14'!$F123*1000,"nb")</f>
        <v>3.9685039370078741</v>
      </c>
      <c r="S123" s="209">
        <f>IFERROR('Tabel 13'!R123/'Tabel 14'!$F123*1000,"nb")</f>
        <v>21.795275590551181</v>
      </c>
      <c r="T123" s="209">
        <f>IFERROR('Tabel 13'!S123/'Tabel 14'!$F123*1000,"nb")</f>
        <v>19.716535433070867</v>
      </c>
      <c r="U123" s="209">
        <f>IFERROR('Tabel 13'!T123/'Tabel 14'!$F123*1000,"nb")</f>
        <v>2.0787401574803153</v>
      </c>
      <c r="V123" s="209">
        <f>IFERROR('Tabel 13'!U123/'Tabel 14'!$F123*1000,"nb")</f>
        <v>0</v>
      </c>
      <c r="W123" s="209">
        <f>IFERROR('Tabel 13'!V123/'Tabel 14'!$F123*1000,"nb")</f>
        <v>0</v>
      </c>
      <c r="X123" s="209"/>
      <c r="Y123" s="209">
        <f>IFERROR('Tabel 13'!X123/'Tabel 14'!$F123*1000,"nb")</f>
        <v>2.2677165354330713</v>
      </c>
    </row>
    <row r="124" spans="2:25" x14ac:dyDescent="0.25">
      <c r="D124" s="1" t="s">
        <v>211</v>
      </c>
      <c r="E124" s="1" t="s">
        <v>212</v>
      </c>
      <c r="F124" s="84">
        <v>13450</v>
      </c>
      <c r="H124" s="209">
        <f>IFERROR('Tabel 13'!G124/'Tabel 14'!$F124*1000,"nb")</f>
        <v>35.836431226765804</v>
      </c>
      <c r="I124" s="209">
        <f>IFERROR('Tabel 13'!H124/'Tabel 14'!$F124*1000,"nb")</f>
        <v>14.795539033457249</v>
      </c>
      <c r="J124" s="209">
        <f>IFERROR('Tabel 13'!I124/'Tabel 14'!$F124*1000,"nb")</f>
        <v>0</v>
      </c>
      <c r="K124" s="209">
        <f>IFERROR('Tabel 13'!J124/'Tabel 14'!$F124*1000,"nb")</f>
        <v>6.6171003717472123</v>
      </c>
      <c r="L124" s="209">
        <f>IFERROR('Tabel 13'!K124/'Tabel 14'!$F124*1000,"nb")</f>
        <v>1.7100371747211895</v>
      </c>
      <c r="M124" s="209">
        <f>IFERROR('Tabel 13'!L124/'Tabel 14'!$F124*1000,"nb")</f>
        <v>0</v>
      </c>
      <c r="N124" s="209">
        <f>IFERROR('Tabel 13'!M124/'Tabel 14'!$F124*1000,"nb")</f>
        <v>6.4684014869888475</v>
      </c>
      <c r="O124" s="209">
        <f>IFERROR('Tabel 13'!N124/'Tabel 14'!$F124*1000,"nb")</f>
        <v>0</v>
      </c>
      <c r="P124" s="209">
        <f>IFERROR('Tabel 13'!O124/'Tabel 14'!$F124*1000,"nb")</f>
        <v>0</v>
      </c>
      <c r="Q124" s="209">
        <f>IFERROR('Tabel 13'!P124/'Tabel 14'!$F124*1000,"nb")</f>
        <v>0</v>
      </c>
      <c r="R124" s="209">
        <f>IFERROR('Tabel 13'!Q124/'Tabel 14'!$F124*1000,"nb")</f>
        <v>1.8587360594795539</v>
      </c>
      <c r="S124" s="209">
        <f>IFERROR('Tabel 13'!R124/'Tabel 14'!$F124*1000,"nb")</f>
        <v>19.182156133828997</v>
      </c>
      <c r="T124" s="209">
        <f>IFERROR('Tabel 13'!S124/'Tabel 14'!$F124*1000,"nb")</f>
        <v>15.836431226765798</v>
      </c>
      <c r="U124" s="209">
        <f>IFERROR('Tabel 13'!T124/'Tabel 14'!$F124*1000,"nb")</f>
        <v>0</v>
      </c>
      <c r="V124" s="209">
        <f>IFERROR('Tabel 13'!U124/'Tabel 14'!$F124*1000,"nb")</f>
        <v>3.3457249070631971</v>
      </c>
      <c r="W124" s="209">
        <f>IFERROR('Tabel 13'!V124/'Tabel 14'!$F124*1000,"nb")</f>
        <v>0</v>
      </c>
      <c r="X124" s="209"/>
      <c r="Y124" s="209">
        <f>IFERROR('Tabel 13'!X124/'Tabel 14'!$F124*1000,"nb")</f>
        <v>1.5613382899628252</v>
      </c>
    </row>
    <row r="125" spans="2:25" x14ac:dyDescent="0.25">
      <c r="D125" s="1" t="s">
        <v>213</v>
      </c>
      <c r="E125" s="1" t="s">
        <v>214</v>
      </c>
      <c r="F125" s="84">
        <v>13108</v>
      </c>
      <c r="H125" s="209">
        <f>IFERROR('Tabel 13'!G125/'Tabel 14'!$F125*1000,"nb")</f>
        <v>23.191943851083309</v>
      </c>
      <c r="I125" s="209">
        <f>IFERROR('Tabel 13'!H125/'Tabel 14'!$F125*1000,"nb")</f>
        <v>5.4928288068355204</v>
      </c>
      <c r="J125" s="209">
        <f>IFERROR('Tabel 13'!I125/'Tabel 14'!$F125*1000,"nb")</f>
        <v>0</v>
      </c>
      <c r="K125" s="209">
        <f>IFERROR('Tabel 13'!J125/'Tabel 14'!$F125*1000,"nb")</f>
        <v>0</v>
      </c>
      <c r="L125" s="209">
        <f>IFERROR('Tabel 13'!K125/'Tabel 14'!$F125*1000,"nb")</f>
        <v>3.5855965822398534</v>
      </c>
      <c r="M125" s="209">
        <f>IFERROR('Tabel 13'!L125/'Tabel 14'!$F125*1000,"nb")</f>
        <v>0</v>
      </c>
      <c r="N125" s="209">
        <f>IFERROR('Tabel 13'!M125/'Tabel 14'!$F125*1000,"nb")</f>
        <v>1.9072322245956668</v>
      </c>
      <c r="O125" s="209">
        <f>IFERROR('Tabel 13'!N125/'Tabel 14'!$F125*1000,"nb")</f>
        <v>0</v>
      </c>
      <c r="P125" s="209">
        <f>IFERROR('Tabel 13'!O125/'Tabel 14'!$F125*1000,"nb")</f>
        <v>0</v>
      </c>
      <c r="Q125" s="209">
        <f>IFERROR('Tabel 13'!P125/'Tabel 14'!$F125*1000,"nb")</f>
        <v>0</v>
      </c>
      <c r="R125" s="209">
        <f>IFERROR('Tabel 13'!Q125/'Tabel 14'!$F125*1000,"nb")</f>
        <v>0.15257857796765334</v>
      </c>
      <c r="S125" s="209">
        <f>IFERROR('Tabel 13'!R125/'Tabel 14'!$F125*1000,"nb")</f>
        <v>17.546536466280134</v>
      </c>
      <c r="T125" s="209">
        <f>IFERROR('Tabel 13'!S125/'Tabel 14'!$F125*1000,"nb")</f>
        <v>16.936222154409521</v>
      </c>
      <c r="U125" s="209">
        <f>IFERROR('Tabel 13'!T125/'Tabel 14'!$F125*1000,"nb")</f>
        <v>0.61031431187061336</v>
      </c>
      <c r="V125" s="209">
        <f>IFERROR('Tabel 13'!U125/'Tabel 14'!$F125*1000,"nb")</f>
        <v>0</v>
      </c>
      <c r="W125" s="209">
        <f>IFERROR('Tabel 13'!V125/'Tabel 14'!$F125*1000,"nb")</f>
        <v>0</v>
      </c>
      <c r="X125" s="209"/>
      <c r="Y125" s="209">
        <f>IFERROR('Tabel 13'!X125/'Tabel 14'!$F125*1000,"nb")</f>
        <v>0.53402502288678666</v>
      </c>
    </row>
    <row r="126" spans="2:25" x14ac:dyDescent="0.25">
      <c r="D126" s="1" t="s">
        <v>215</v>
      </c>
      <c r="E126" s="1" t="s">
        <v>216</v>
      </c>
      <c r="F126" s="84">
        <v>27670</v>
      </c>
      <c r="H126" s="209">
        <f>IFERROR('Tabel 13'!G126/'Tabel 14'!$F126*1000,"nb")</f>
        <v>76.219732562341875</v>
      </c>
      <c r="I126" s="209">
        <f>IFERROR('Tabel 13'!H126/'Tabel 14'!$F126*1000,"nb")</f>
        <v>52.909288037585839</v>
      </c>
      <c r="J126" s="209">
        <f>IFERROR('Tabel 13'!I126/'Tabel 14'!$F126*1000,"nb")</f>
        <v>2.3852547885796893</v>
      </c>
      <c r="K126" s="209">
        <f>IFERROR('Tabel 13'!J126/'Tabel 14'!$F126*1000,"nb")</f>
        <v>0</v>
      </c>
      <c r="L126" s="209">
        <f>IFERROR('Tabel 13'!K126/'Tabel 14'!$F126*1000,"nb")</f>
        <v>23.346584748825443</v>
      </c>
      <c r="M126" s="209">
        <f>IFERROR('Tabel 13'!L126/'Tabel 14'!$F126*1000,"nb")</f>
        <v>0</v>
      </c>
      <c r="N126" s="209">
        <f>IFERROR('Tabel 13'!M126/'Tabel 14'!$F126*1000,"nb")</f>
        <v>27.177448500180702</v>
      </c>
      <c r="O126" s="209">
        <f>IFERROR('Tabel 13'!N126/'Tabel 14'!$F126*1000,"nb")</f>
        <v>0</v>
      </c>
      <c r="P126" s="209">
        <f>IFERROR('Tabel 13'!O126/'Tabel 14'!$F126*1000,"nb")</f>
        <v>0</v>
      </c>
      <c r="Q126" s="209">
        <f>IFERROR('Tabel 13'!P126/'Tabel 14'!$F126*1000,"nb")</f>
        <v>0</v>
      </c>
      <c r="R126" s="209">
        <f>IFERROR('Tabel 13'!Q126/'Tabel 14'!$F126*1000,"nb")</f>
        <v>0</v>
      </c>
      <c r="S126" s="209">
        <f>IFERROR('Tabel 13'!R126/'Tabel 14'!$F126*1000,"nb")</f>
        <v>23.310444524756054</v>
      </c>
      <c r="T126" s="209">
        <f>IFERROR('Tabel 13'!S126/'Tabel 14'!$F126*1000,"nb")</f>
        <v>21.828695337911093</v>
      </c>
      <c r="U126" s="209">
        <f>IFERROR('Tabel 13'!T126/'Tabel 14'!$F126*1000,"nb")</f>
        <v>0</v>
      </c>
      <c r="V126" s="209">
        <f>IFERROR('Tabel 13'!U126/'Tabel 14'!$F126*1000,"nb")</f>
        <v>1.4817491868449584</v>
      </c>
      <c r="W126" s="209">
        <f>IFERROR('Tabel 13'!V126/'Tabel 14'!$F126*1000,"nb")</f>
        <v>0</v>
      </c>
      <c r="X126" s="209"/>
      <c r="Y126" s="209">
        <f>IFERROR('Tabel 13'!X126/'Tabel 14'!$F126*1000,"nb")</f>
        <v>1.0480664980122878</v>
      </c>
    </row>
    <row r="127" spans="2:25" x14ac:dyDescent="0.25">
      <c r="D127" s="1" t="s">
        <v>217</v>
      </c>
      <c r="E127" s="1" t="s">
        <v>218</v>
      </c>
      <c r="F127" s="84">
        <v>45442</v>
      </c>
      <c r="H127" s="209">
        <f>IFERROR('Tabel 13'!G127/'Tabel 14'!$F127*1000,"nb")</f>
        <v>146.60446283174156</v>
      </c>
      <c r="I127" s="209">
        <f>IFERROR('Tabel 13'!H127/'Tabel 14'!$F127*1000,"nb")</f>
        <v>118.23863386294617</v>
      </c>
      <c r="J127" s="209">
        <f>IFERROR('Tabel 13'!I127/'Tabel 14'!$F127*1000,"nb")</f>
        <v>99.790942300074818</v>
      </c>
      <c r="K127" s="209">
        <f>IFERROR('Tabel 13'!J127/'Tabel 14'!$F127*1000,"nb")</f>
        <v>0.65358038818713959</v>
      </c>
      <c r="L127" s="209">
        <f>IFERROR('Tabel 13'!K127/'Tabel 14'!$F127*1000,"nb")</f>
        <v>17.675278376832004</v>
      </c>
      <c r="M127" s="209">
        <f>IFERROR('Tabel 13'!L127/'Tabel 14'!$F127*1000,"nb")</f>
        <v>0</v>
      </c>
      <c r="N127" s="209">
        <f>IFERROR('Tabel 13'!M127/'Tabel 14'!$F127*1000,"nb")</f>
        <v>0.11663219048457374</v>
      </c>
      <c r="O127" s="209">
        <f>IFERROR('Tabel 13'!N127/'Tabel 14'!$F127*1000,"nb")</f>
        <v>0</v>
      </c>
      <c r="P127" s="209">
        <f>IFERROR('Tabel 13'!O127/'Tabel 14'!$F127*1000,"nb")</f>
        <v>0</v>
      </c>
      <c r="Q127" s="209">
        <f>IFERROR('Tabel 13'!P127/'Tabel 14'!$F127*1000,"nb")</f>
        <v>0</v>
      </c>
      <c r="R127" s="209">
        <f>IFERROR('Tabel 13'!Q127/'Tabel 14'!$F127*1000,"nb")</f>
        <v>3.4109414198318735</v>
      </c>
      <c r="S127" s="209">
        <f>IFERROR('Tabel 13'!R127/'Tabel 14'!$F127*1000,"nb")</f>
        <v>24.954887548963516</v>
      </c>
      <c r="T127" s="209">
        <f>IFERROR('Tabel 13'!S127/'Tabel 14'!$F127*1000,"nb")</f>
        <v>24.954887548963516</v>
      </c>
      <c r="U127" s="209">
        <f>IFERROR('Tabel 13'!T127/'Tabel 14'!$F127*1000,"nb")</f>
        <v>0</v>
      </c>
      <c r="V127" s="209">
        <f>IFERROR('Tabel 13'!U127/'Tabel 14'!$F127*1000,"nb")</f>
        <v>0</v>
      </c>
      <c r="W127" s="209">
        <f>IFERROR('Tabel 13'!V127/'Tabel 14'!$F127*1000,"nb")</f>
        <v>0</v>
      </c>
      <c r="X127" s="209"/>
      <c r="Y127" s="209">
        <f>IFERROR('Tabel 13'!X127/'Tabel 14'!$F127*1000,"nb")</f>
        <v>8.8684476915628707</v>
      </c>
    </row>
    <row r="128" spans="2:25" x14ac:dyDescent="0.25">
      <c r="D128" s="1" t="s">
        <v>219</v>
      </c>
      <c r="E128" s="1" t="s">
        <v>220</v>
      </c>
      <c r="F128" s="84">
        <v>120227</v>
      </c>
      <c r="H128" s="209">
        <f>IFERROR('Tabel 13'!G128/'Tabel 14'!$F128*1000,"nb")</f>
        <v>177.65560148718674</v>
      </c>
      <c r="I128" s="209">
        <f>IFERROR('Tabel 13'!H128/'Tabel 14'!$F128*1000,"nb")</f>
        <v>118.96662147437763</v>
      </c>
      <c r="J128" s="209">
        <f>IFERROR('Tabel 13'!I128/'Tabel 14'!$F128*1000,"nb")</f>
        <v>55.104094754090177</v>
      </c>
      <c r="K128" s="209">
        <f>IFERROR('Tabel 13'!J128/'Tabel 14'!$F128*1000,"nb")</f>
        <v>5.847272243339682</v>
      </c>
      <c r="L128" s="209">
        <f>IFERROR('Tabel 13'!K128/'Tabel 14'!$F128*1000,"nb")</f>
        <v>29.48588919294335</v>
      </c>
      <c r="M128" s="209">
        <f>IFERROR('Tabel 13'!L128/'Tabel 14'!$F128*1000,"nb")</f>
        <v>3.2022756951433542</v>
      </c>
      <c r="N128" s="209">
        <f>IFERROR('Tabel 13'!M128/'Tabel 14'!$F128*1000,"nb")</f>
        <v>25.327089588861071</v>
      </c>
      <c r="O128" s="209">
        <f>IFERROR('Tabel 13'!N128/'Tabel 14'!$F128*1000,"nb")</f>
        <v>3.4850740682209489</v>
      </c>
      <c r="P128" s="209">
        <f>IFERROR('Tabel 13'!O128/'Tabel 14'!$F128*1000,"nb")</f>
        <v>3.4850740682209489</v>
      </c>
      <c r="Q128" s="209">
        <f>IFERROR('Tabel 13'!P128/'Tabel 14'!$F128*1000,"nb")</f>
        <v>0</v>
      </c>
      <c r="R128" s="209">
        <f>IFERROR('Tabel 13'!Q128/'Tabel 14'!$F128*1000,"nb")</f>
        <v>5.6226970647192402</v>
      </c>
      <c r="S128" s="209">
        <f>IFERROR('Tabel 13'!R128/'Tabel 14'!$F128*1000,"nb")</f>
        <v>49.581208879868917</v>
      </c>
      <c r="T128" s="209">
        <f>IFERROR('Tabel 13'!S128/'Tabel 14'!$F128*1000,"nb")</f>
        <v>46.204263601354107</v>
      </c>
      <c r="U128" s="209">
        <f>IFERROR('Tabel 13'!T128/'Tabel 14'!$F128*1000,"nb")</f>
        <v>3.3769452785148095</v>
      </c>
      <c r="V128" s="209">
        <f>IFERROR('Tabel 13'!U128/'Tabel 14'!$F128*1000,"nb")</f>
        <v>0</v>
      </c>
      <c r="W128" s="209">
        <f>IFERROR('Tabel 13'!V128/'Tabel 14'!$F128*1000,"nb")</f>
        <v>0</v>
      </c>
      <c r="X128" s="209"/>
      <c r="Y128" s="209">
        <f>IFERROR('Tabel 13'!X128/'Tabel 14'!$F128*1000,"nb")</f>
        <v>20.885491611701198</v>
      </c>
    </row>
    <row r="129" spans="4:25" x14ac:dyDescent="0.25">
      <c r="D129" s="1" t="s">
        <v>221</v>
      </c>
      <c r="E129" s="1" t="s">
        <v>222</v>
      </c>
      <c r="F129" s="84">
        <v>7909</v>
      </c>
      <c r="H129" s="209">
        <f>IFERROR('Tabel 13'!G129/'Tabel 14'!$F129*1000,"nb")</f>
        <v>14.793273485902137</v>
      </c>
      <c r="I129" s="209">
        <f>IFERROR('Tabel 13'!H129/'Tabel 14'!$F129*1000,"nb")</f>
        <v>8.5977999747123519</v>
      </c>
      <c r="J129" s="209">
        <f>IFERROR('Tabel 13'!I129/'Tabel 14'!$F129*1000,"nb")</f>
        <v>4.425338222278417</v>
      </c>
      <c r="K129" s="209">
        <f>IFERROR('Tabel 13'!J129/'Tabel 14'!$F129*1000,"nb")</f>
        <v>0.25287646984448092</v>
      </c>
      <c r="L129" s="209">
        <f>IFERROR('Tabel 13'!K129/'Tabel 14'!$F129*1000,"nb")</f>
        <v>0.12643823492224046</v>
      </c>
      <c r="M129" s="209">
        <f>IFERROR('Tabel 13'!L129/'Tabel 14'!$F129*1000,"nb")</f>
        <v>0</v>
      </c>
      <c r="N129" s="209">
        <f>IFERROR('Tabel 13'!M129/'Tabel 14'!$F129*1000,"nb")</f>
        <v>3.7931470476672144</v>
      </c>
      <c r="O129" s="209">
        <f>IFERROR('Tabel 13'!N129/'Tabel 14'!$F129*1000,"nb")</f>
        <v>0</v>
      </c>
      <c r="P129" s="209">
        <f>IFERROR('Tabel 13'!O129/'Tabel 14'!$F129*1000,"nb")</f>
        <v>0</v>
      </c>
      <c r="Q129" s="209">
        <f>IFERROR('Tabel 13'!P129/'Tabel 14'!$F129*1000,"nb")</f>
        <v>0</v>
      </c>
      <c r="R129" s="209">
        <f>IFERROR('Tabel 13'!Q129/'Tabel 14'!$F129*1000,"nb")</f>
        <v>2.7816411682892905</v>
      </c>
      <c r="S129" s="209">
        <f>IFERROR('Tabel 13'!R129/'Tabel 14'!$F129*1000,"nb")</f>
        <v>3.4138323429004931</v>
      </c>
      <c r="T129" s="209">
        <f>IFERROR('Tabel 13'!S129/'Tabel 14'!$F129*1000,"nb")</f>
        <v>2.2758882286003286</v>
      </c>
      <c r="U129" s="209">
        <f>IFERROR('Tabel 13'!T129/'Tabel 14'!$F129*1000,"nb")</f>
        <v>0.63219117461120233</v>
      </c>
      <c r="V129" s="209">
        <f>IFERROR('Tabel 13'!U129/'Tabel 14'!$F129*1000,"nb")</f>
        <v>0.50575293968896184</v>
      </c>
      <c r="W129" s="209">
        <f>IFERROR('Tabel 13'!V129/'Tabel 14'!$F129*1000,"nb")</f>
        <v>0</v>
      </c>
      <c r="X129" s="209"/>
      <c r="Y129" s="209">
        <f>IFERROR('Tabel 13'!X129/'Tabel 14'!$F129*1000,"nb")</f>
        <v>0</v>
      </c>
    </row>
    <row r="130" spans="4:25" x14ac:dyDescent="0.25">
      <c r="D130" s="1" t="s">
        <v>223</v>
      </c>
      <c r="E130" s="1" t="s">
        <v>224</v>
      </c>
      <c r="F130" s="84">
        <v>17171</v>
      </c>
      <c r="H130" s="209">
        <f>IFERROR('Tabel 13'!G130/'Tabel 14'!$F130*1000,"nb")</f>
        <v>52.938093296837692</v>
      </c>
      <c r="I130" s="209">
        <f>IFERROR('Tabel 13'!H130/'Tabel 14'!$F130*1000,"nb")</f>
        <v>15.60771067497525</v>
      </c>
      <c r="J130" s="209">
        <f>IFERROR('Tabel 13'!I130/'Tabel 14'!$F130*1000,"nb")</f>
        <v>12.404635723021373</v>
      </c>
      <c r="K130" s="209">
        <f>IFERROR('Tabel 13'!J130/'Tabel 14'!$F130*1000,"nb")</f>
        <v>0</v>
      </c>
      <c r="L130" s="209">
        <f>IFERROR('Tabel 13'!K130/'Tabel 14'!$F130*1000,"nb")</f>
        <v>3.2030749519538757</v>
      </c>
      <c r="M130" s="209">
        <f>IFERROR('Tabel 13'!L130/'Tabel 14'!$F130*1000,"nb")</f>
        <v>0</v>
      </c>
      <c r="N130" s="209">
        <f>IFERROR('Tabel 13'!M130/'Tabel 14'!$F130*1000,"nb")</f>
        <v>0</v>
      </c>
      <c r="O130" s="209">
        <f>IFERROR('Tabel 13'!N130/'Tabel 14'!$F130*1000,"nb")</f>
        <v>0</v>
      </c>
      <c r="P130" s="209">
        <f>IFERROR('Tabel 13'!O130/'Tabel 14'!$F130*1000,"nb")</f>
        <v>0</v>
      </c>
      <c r="Q130" s="209">
        <f>IFERROR('Tabel 13'!P130/'Tabel 14'!$F130*1000,"nb")</f>
        <v>0</v>
      </c>
      <c r="R130" s="209">
        <f>IFERROR('Tabel 13'!Q130/'Tabel 14'!$F130*1000,"nb")</f>
        <v>19.451400617319901</v>
      </c>
      <c r="S130" s="209">
        <f>IFERROR('Tabel 13'!R130/'Tabel 14'!$F130*1000,"nb")</f>
        <v>17.878982004542543</v>
      </c>
      <c r="T130" s="209">
        <f>IFERROR('Tabel 13'!S130/'Tabel 14'!$F130*1000,"nb")</f>
        <v>17.296604740550929</v>
      </c>
      <c r="U130" s="209">
        <f>IFERROR('Tabel 13'!T130/'Tabel 14'!$F130*1000,"nb")</f>
        <v>0.58237726399161371</v>
      </c>
      <c r="V130" s="209">
        <f>IFERROR('Tabel 13'!U130/'Tabel 14'!$F130*1000,"nb")</f>
        <v>0</v>
      </c>
      <c r="W130" s="209">
        <f>IFERROR('Tabel 13'!V130/'Tabel 14'!$F130*1000,"nb")</f>
        <v>0</v>
      </c>
      <c r="X130" s="209"/>
      <c r="Y130" s="209">
        <f>IFERROR('Tabel 13'!X130/'Tabel 14'!$F130*1000,"nb")</f>
        <v>1.863607244773164</v>
      </c>
    </row>
    <row r="131" spans="4:25" x14ac:dyDescent="0.25">
      <c r="D131" s="1" t="s">
        <v>225</v>
      </c>
      <c r="E131" s="1" t="s">
        <v>226</v>
      </c>
      <c r="F131" s="84">
        <v>58763</v>
      </c>
      <c r="H131" s="209">
        <f>IFERROR('Tabel 13'!G131/'Tabel 14'!$F131*1000,"nb")</f>
        <v>123.56414750778551</v>
      </c>
      <c r="I131" s="209">
        <f>IFERROR('Tabel 13'!H131/'Tabel 14'!$F131*1000,"nb")</f>
        <v>69.482497489917122</v>
      </c>
      <c r="J131" s="209">
        <f>IFERROR('Tabel 13'!I131/'Tabel 14'!$F131*1000,"nb")</f>
        <v>43.445705631094391</v>
      </c>
      <c r="K131" s="209">
        <f>IFERROR('Tabel 13'!J131/'Tabel 14'!$F131*1000,"nb")</f>
        <v>2.6887667409764648</v>
      </c>
      <c r="L131" s="209">
        <f>IFERROR('Tabel 13'!K131/'Tabel 14'!$F131*1000,"nb")</f>
        <v>0.62964790769702017</v>
      </c>
      <c r="M131" s="209">
        <f>IFERROR('Tabel 13'!L131/'Tabel 14'!$F131*1000,"nb")</f>
        <v>0</v>
      </c>
      <c r="N131" s="209">
        <f>IFERROR('Tabel 13'!M131/'Tabel 14'!$F131*1000,"nb")</f>
        <v>22.718377210149242</v>
      </c>
      <c r="O131" s="209">
        <f>IFERROR('Tabel 13'!N131/'Tabel 14'!$F131*1000,"nb")</f>
        <v>18.072596702006365</v>
      </c>
      <c r="P131" s="209">
        <f>IFERROR('Tabel 13'!O131/'Tabel 14'!$F131*1000,"nb")</f>
        <v>14.958392185558941</v>
      </c>
      <c r="Q131" s="209">
        <f>IFERROR('Tabel 13'!P131/'Tabel 14'!$F131*1000,"nb")</f>
        <v>3.1142045164474244</v>
      </c>
      <c r="R131" s="209">
        <f>IFERROR('Tabel 13'!Q131/'Tabel 14'!$F131*1000,"nb")</f>
        <v>4.7478855742559096</v>
      </c>
      <c r="S131" s="209">
        <f>IFERROR('Tabel 13'!R131/'Tabel 14'!$F131*1000,"nb")</f>
        <v>31.261167741606108</v>
      </c>
      <c r="T131" s="209">
        <f>IFERROR('Tabel 13'!S131/'Tabel 14'!$F131*1000,"nb")</f>
        <v>30.56344978983374</v>
      </c>
      <c r="U131" s="209">
        <f>IFERROR('Tabel 13'!T131/'Tabel 14'!$F131*1000,"nb")</f>
        <v>0.69771795177237372</v>
      </c>
      <c r="V131" s="209">
        <f>IFERROR('Tabel 13'!U131/'Tabel 14'!$F131*1000,"nb")</f>
        <v>0</v>
      </c>
      <c r="W131" s="209">
        <f>IFERROR('Tabel 13'!V131/'Tabel 14'!$F131*1000,"nb")</f>
        <v>0</v>
      </c>
      <c r="X131" s="209"/>
      <c r="Y131" s="209">
        <f>IFERROR('Tabel 13'!X131/'Tabel 14'!$F131*1000,"nb")</f>
        <v>7.5047223593077277</v>
      </c>
    </row>
    <row r="132" spans="4:25" x14ac:dyDescent="0.25">
      <c r="D132" s="1" t="s">
        <v>227</v>
      </c>
      <c r="E132" s="1" t="s">
        <v>228</v>
      </c>
      <c r="F132" s="84">
        <v>10477</v>
      </c>
      <c r="H132" s="209">
        <f>IFERROR('Tabel 13'!G132/'Tabel 14'!$F132*1000,"nb")</f>
        <v>40.374152906366326</v>
      </c>
      <c r="I132" s="209">
        <f>IFERROR('Tabel 13'!H132/'Tabel 14'!$F132*1000,"nb")</f>
        <v>26.916101937577551</v>
      </c>
      <c r="J132" s="209">
        <f>IFERROR('Tabel 13'!I132/'Tabel 14'!$F132*1000,"nb")</f>
        <v>0</v>
      </c>
      <c r="K132" s="209">
        <f>IFERROR('Tabel 13'!J132/'Tabel 14'!$F132*1000,"nb")</f>
        <v>0</v>
      </c>
      <c r="L132" s="209">
        <f>IFERROR('Tabel 13'!K132/'Tabel 14'!$F132*1000,"nb")</f>
        <v>0</v>
      </c>
      <c r="M132" s="209">
        <f>IFERROR('Tabel 13'!L132/'Tabel 14'!$F132*1000,"nb")</f>
        <v>0</v>
      </c>
      <c r="N132" s="209">
        <f>IFERROR('Tabel 13'!M132/'Tabel 14'!$F132*1000,"nb")</f>
        <v>26.916101937577551</v>
      </c>
      <c r="O132" s="209">
        <f>IFERROR('Tabel 13'!N132/'Tabel 14'!$F132*1000,"nb")</f>
        <v>0</v>
      </c>
      <c r="P132" s="209">
        <f>IFERROR('Tabel 13'!O132/'Tabel 14'!$F132*1000,"nb")</f>
        <v>0</v>
      </c>
      <c r="Q132" s="209">
        <f>IFERROR('Tabel 13'!P132/'Tabel 14'!$F132*1000,"nb")</f>
        <v>0</v>
      </c>
      <c r="R132" s="209">
        <f>IFERROR('Tabel 13'!Q132/'Tabel 14'!$F132*1000,"nb")</f>
        <v>9.5447169991409758E-2</v>
      </c>
      <c r="S132" s="209">
        <f>IFERROR('Tabel 13'!R132/'Tabel 14'!$F132*1000,"nb")</f>
        <v>13.362603798797366</v>
      </c>
      <c r="T132" s="209">
        <f>IFERROR('Tabel 13'!S132/'Tabel 14'!$F132*1000,"nb")</f>
        <v>13.362603798797366</v>
      </c>
      <c r="U132" s="209">
        <f>IFERROR('Tabel 13'!T132/'Tabel 14'!$F132*1000,"nb")</f>
        <v>0</v>
      </c>
      <c r="V132" s="209">
        <f>IFERROR('Tabel 13'!U132/'Tabel 14'!$F132*1000,"nb")</f>
        <v>0</v>
      </c>
      <c r="W132" s="209">
        <f>IFERROR('Tabel 13'!V132/'Tabel 14'!$F132*1000,"nb")</f>
        <v>0</v>
      </c>
      <c r="X132" s="209"/>
      <c r="Y132" s="209">
        <f>IFERROR('Tabel 13'!X132/'Tabel 14'!$F132*1000,"nb")</f>
        <v>4.7723584995704877</v>
      </c>
    </row>
    <row r="133" spans="4:25" x14ac:dyDescent="0.25">
      <c r="D133" s="1" t="s">
        <v>229</v>
      </c>
      <c r="E133" s="1" t="s">
        <v>230</v>
      </c>
      <c r="F133" s="84">
        <v>24875</v>
      </c>
      <c r="H133" s="209">
        <f>IFERROR('Tabel 13'!G133/'Tabel 14'!$F133*1000,"nb")</f>
        <v>39.959798994974868</v>
      </c>
      <c r="I133" s="209">
        <f>IFERROR('Tabel 13'!H133/'Tabel 14'!$F133*1000,"nb")</f>
        <v>12.100502512562814</v>
      </c>
      <c r="J133" s="209">
        <f>IFERROR('Tabel 13'!I133/'Tabel 14'!$F133*1000,"nb")</f>
        <v>6.0301507537688437</v>
      </c>
      <c r="K133" s="209">
        <f>IFERROR('Tabel 13'!J133/'Tabel 14'!$F133*1000,"nb")</f>
        <v>1.1658291457286434</v>
      </c>
      <c r="L133" s="209">
        <f>IFERROR('Tabel 13'!K133/'Tabel 14'!$F133*1000,"nb")</f>
        <v>3.3366834170854269</v>
      </c>
      <c r="M133" s="209">
        <f>IFERROR('Tabel 13'!L133/'Tabel 14'!$F133*1000,"nb")</f>
        <v>0</v>
      </c>
      <c r="N133" s="209">
        <f>IFERROR('Tabel 13'!M133/'Tabel 14'!$F133*1000,"nb")</f>
        <v>1.5678391959798996</v>
      </c>
      <c r="O133" s="209">
        <f>IFERROR('Tabel 13'!N133/'Tabel 14'!$F133*1000,"nb")</f>
        <v>6.0301507537688437</v>
      </c>
      <c r="P133" s="209">
        <f>IFERROR('Tabel 13'!O133/'Tabel 14'!$F133*1000,"nb")</f>
        <v>6.0301507537688437</v>
      </c>
      <c r="Q133" s="209">
        <f>IFERROR('Tabel 13'!P133/'Tabel 14'!$F133*1000,"nb")</f>
        <v>0</v>
      </c>
      <c r="R133" s="209">
        <f>IFERROR('Tabel 13'!Q133/'Tabel 14'!$F133*1000,"nb")</f>
        <v>4.7839195979899491</v>
      </c>
      <c r="S133" s="209">
        <f>IFERROR('Tabel 13'!R133/'Tabel 14'!$F133*1000,"nb")</f>
        <v>17.045226130653266</v>
      </c>
      <c r="T133" s="209">
        <f>IFERROR('Tabel 13'!S133/'Tabel 14'!$F133*1000,"nb")</f>
        <v>15.195979899497488</v>
      </c>
      <c r="U133" s="209">
        <f>IFERROR('Tabel 13'!T133/'Tabel 14'!$F133*1000,"nb")</f>
        <v>0.8040201005025126</v>
      </c>
      <c r="V133" s="209">
        <f>IFERROR('Tabel 13'!U133/'Tabel 14'!$F133*1000,"nb")</f>
        <v>1.0452261306532664</v>
      </c>
      <c r="W133" s="209">
        <f>IFERROR('Tabel 13'!V133/'Tabel 14'!$F133*1000,"nb")</f>
        <v>0</v>
      </c>
      <c r="X133" s="209"/>
      <c r="Y133" s="209">
        <f>IFERROR('Tabel 13'!X133/'Tabel 14'!$F133*1000,"nb")</f>
        <v>0.68341708542713575</v>
      </c>
    </row>
    <row r="134" spans="4:25" x14ac:dyDescent="0.25">
      <c r="D134" s="1" t="s">
        <v>231</v>
      </c>
      <c r="E134" s="1" t="s">
        <v>232</v>
      </c>
      <c r="F134" s="84">
        <v>10084</v>
      </c>
      <c r="H134" s="209">
        <f>IFERROR('Tabel 13'!G134/'Tabel 14'!$F134*1000,"nb")</f>
        <v>146.86632288774297</v>
      </c>
      <c r="I134" s="209">
        <f>IFERROR('Tabel 13'!H134/'Tabel 14'!$F134*1000,"nb")</f>
        <v>63.466878222927406</v>
      </c>
      <c r="J134" s="209">
        <f>IFERROR('Tabel 13'!I134/'Tabel 14'!$F134*1000,"nb")</f>
        <v>35.10511701705672</v>
      </c>
      <c r="K134" s="209">
        <f>IFERROR('Tabel 13'!J134/'Tabel 14'!$F134*1000,"nb")</f>
        <v>6.9416898056326852</v>
      </c>
      <c r="L134" s="209">
        <f>IFERROR('Tabel 13'!K134/'Tabel 14'!$F134*1000,"nb")</f>
        <v>6.9416898056326852</v>
      </c>
      <c r="M134" s="209">
        <f>IFERROR('Tabel 13'!L134/'Tabel 14'!$F134*1000,"nb")</f>
        <v>0.99166997223324072</v>
      </c>
      <c r="N134" s="209">
        <f>IFERROR('Tabel 13'!M134/'Tabel 14'!$F134*1000,"nb")</f>
        <v>13.486711622372074</v>
      </c>
      <c r="O134" s="209">
        <f>IFERROR('Tabel 13'!N134/'Tabel 14'!$F134*1000,"nb")</f>
        <v>16.263387544625147</v>
      </c>
      <c r="P134" s="209">
        <f>IFERROR('Tabel 13'!O134/'Tabel 14'!$F134*1000,"nb")</f>
        <v>15.767552558508529</v>
      </c>
      <c r="Q134" s="209">
        <f>IFERROR('Tabel 13'!P134/'Tabel 14'!$F134*1000,"nb")</f>
        <v>0.49583498611662036</v>
      </c>
      <c r="R134" s="209">
        <f>IFERROR('Tabel 13'!Q134/'Tabel 14'!$F134*1000,"nb")</f>
        <v>46.50932169773899</v>
      </c>
      <c r="S134" s="209">
        <f>IFERROR('Tabel 13'!R134/'Tabel 14'!$F134*1000,"nb")</f>
        <v>20.626735422451407</v>
      </c>
      <c r="T134" s="209">
        <f>IFERROR('Tabel 13'!S134/'Tabel 14'!$F134*1000,"nb")</f>
        <v>18.544228480761603</v>
      </c>
      <c r="U134" s="209">
        <f>IFERROR('Tabel 13'!T134/'Tabel 14'!$F134*1000,"nb")</f>
        <v>0</v>
      </c>
      <c r="V134" s="209">
        <f>IFERROR('Tabel 13'!U134/'Tabel 14'!$F134*1000,"nb")</f>
        <v>2.0825069416898057</v>
      </c>
      <c r="W134" s="209">
        <f>IFERROR('Tabel 13'!V134/'Tabel 14'!$F134*1000,"nb")</f>
        <v>0</v>
      </c>
      <c r="X134" s="209"/>
      <c r="Y134" s="209">
        <f>IFERROR('Tabel 13'!X134/'Tabel 14'!$F134*1000,"nb")</f>
        <v>22.411741372471241</v>
      </c>
    </row>
    <row r="135" spans="4:25" x14ac:dyDescent="0.25">
      <c r="D135" s="1" t="s">
        <v>233</v>
      </c>
      <c r="E135" s="1" t="s">
        <v>234</v>
      </c>
      <c r="F135" s="84">
        <v>101988</v>
      </c>
      <c r="H135" s="209">
        <f>IFERROR('Tabel 13'!G135/'Tabel 14'!$F135*1000,"nb")</f>
        <v>129.35835588500606</v>
      </c>
      <c r="I135" s="209">
        <f>IFERROR('Tabel 13'!H135/'Tabel 14'!$F135*1000,"nb")</f>
        <v>82.029258344118915</v>
      </c>
      <c r="J135" s="209">
        <f>IFERROR('Tabel 13'!I135/'Tabel 14'!$F135*1000,"nb")</f>
        <v>55.977173785151194</v>
      </c>
      <c r="K135" s="209">
        <f>IFERROR('Tabel 13'!J135/'Tabel 14'!$F135*1000,"nb")</f>
        <v>0</v>
      </c>
      <c r="L135" s="209">
        <f>IFERROR('Tabel 13'!K135/'Tabel 14'!$F135*1000,"nb")</f>
        <v>3.8926148174295019</v>
      </c>
      <c r="M135" s="209">
        <f>IFERROR('Tabel 13'!L135/'Tabel 14'!$F135*1000,"nb")</f>
        <v>1.0491430364356591</v>
      </c>
      <c r="N135" s="209">
        <f>IFERROR('Tabel 13'!M135/'Tabel 14'!$F135*1000,"nb")</f>
        <v>21.110326705102562</v>
      </c>
      <c r="O135" s="209">
        <f>IFERROR('Tabel 13'!N135/'Tabel 14'!$F135*1000,"nb")</f>
        <v>23.139977252225755</v>
      </c>
      <c r="P135" s="209">
        <f>IFERROR('Tabel 13'!O135/'Tabel 14'!$F135*1000,"nb")</f>
        <v>13.893791426442327</v>
      </c>
      <c r="Q135" s="209">
        <f>IFERROR('Tabel 13'!P135/'Tabel 14'!$F135*1000,"nb")</f>
        <v>9.2461858257834244</v>
      </c>
      <c r="R135" s="209">
        <f>IFERROR('Tabel 13'!Q135/'Tabel 14'!$F135*1000,"nb")</f>
        <v>4.1475467702082591</v>
      </c>
      <c r="S135" s="209">
        <f>IFERROR('Tabel 13'!R135/'Tabel 14'!$F135*1000,"nb")</f>
        <v>20.041573518453152</v>
      </c>
      <c r="T135" s="209">
        <f>IFERROR('Tabel 13'!S135/'Tabel 14'!$F135*1000,"nb")</f>
        <v>17.286347413421186</v>
      </c>
      <c r="U135" s="209">
        <f>IFERROR('Tabel 13'!T135/'Tabel 14'!$F135*1000,"nb")</f>
        <v>2.7552261050319644</v>
      </c>
      <c r="V135" s="209">
        <f>IFERROR('Tabel 13'!U135/'Tabel 14'!$F135*1000,"nb")</f>
        <v>0</v>
      </c>
      <c r="W135" s="209">
        <f>IFERROR('Tabel 13'!V135/'Tabel 14'!$F135*1000,"nb")</f>
        <v>0</v>
      </c>
      <c r="X135" s="209"/>
      <c r="Y135" s="209">
        <f>IFERROR('Tabel 13'!X135/'Tabel 14'!$F135*1000,"nb")</f>
        <v>2.0786759226575673</v>
      </c>
    </row>
    <row r="136" spans="4:25" x14ac:dyDescent="0.25">
      <c r="D136" s="1" t="s">
        <v>235</v>
      </c>
      <c r="E136" s="1" t="s">
        <v>236</v>
      </c>
      <c r="F136" s="84">
        <v>12466</v>
      </c>
      <c r="H136" s="209">
        <f>IFERROR('Tabel 13'!G136/'Tabel 14'!$F136*1000,"nb")</f>
        <v>42.836515321674959</v>
      </c>
      <c r="I136" s="209">
        <f>IFERROR('Tabel 13'!H136/'Tabel 14'!$F136*1000,"nb")</f>
        <v>15.642547729825123</v>
      </c>
      <c r="J136" s="209">
        <f>IFERROR('Tabel 13'!I136/'Tabel 14'!$F136*1000,"nb")</f>
        <v>2.566982191561046</v>
      </c>
      <c r="K136" s="209">
        <f>IFERROR('Tabel 13'!J136/'Tabel 14'!$F136*1000,"nb")</f>
        <v>0</v>
      </c>
      <c r="L136" s="209">
        <f>IFERROR('Tabel 13'!K136/'Tabel 14'!$F136*1000,"nb")</f>
        <v>0</v>
      </c>
      <c r="M136" s="209">
        <f>IFERROR('Tabel 13'!L136/'Tabel 14'!$F136*1000,"nb")</f>
        <v>0</v>
      </c>
      <c r="N136" s="209">
        <f>IFERROR('Tabel 13'!M136/'Tabel 14'!$F136*1000,"nb")</f>
        <v>13.075565538264078</v>
      </c>
      <c r="O136" s="209">
        <f>IFERROR('Tabel 13'!N136/'Tabel 14'!$F136*1000,"nb")</f>
        <v>1.042836515321675</v>
      </c>
      <c r="P136" s="209">
        <f>IFERROR('Tabel 13'!O136/'Tabel 14'!$F136*1000,"nb")</f>
        <v>0</v>
      </c>
      <c r="Q136" s="209">
        <f>IFERROR('Tabel 13'!P136/'Tabel 14'!$F136*1000,"nb")</f>
        <v>1.042836515321675</v>
      </c>
      <c r="R136" s="209">
        <f>IFERROR('Tabel 13'!Q136/'Tabel 14'!$F136*1000,"nb")</f>
        <v>2.8076367720198943</v>
      </c>
      <c r="S136" s="209">
        <f>IFERROR('Tabel 13'!R136/'Tabel 14'!$F136*1000,"nb")</f>
        <v>23.343494304508262</v>
      </c>
      <c r="T136" s="209">
        <f>IFERROR('Tabel 13'!S136/'Tabel 14'!$F136*1000,"nb")</f>
        <v>23.343494304508262</v>
      </c>
      <c r="U136" s="209">
        <f>IFERROR('Tabel 13'!T136/'Tabel 14'!$F136*1000,"nb")</f>
        <v>0</v>
      </c>
      <c r="V136" s="209">
        <f>IFERROR('Tabel 13'!U136/'Tabel 14'!$F136*1000,"nb")</f>
        <v>0</v>
      </c>
      <c r="W136" s="209">
        <f>IFERROR('Tabel 13'!V136/'Tabel 14'!$F136*1000,"nb")</f>
        <v>0</v>
      </c>
      <c r="X136" s="209"/>
      <c r="Y136" s="209">
        <f>IFERROR('Tabel 13'!X136/'Tabel 14'!$F136*1000,"nb")</f>
        <v>1.6043638697256539</v>
      </c>
    </row>
    <row r="137" spans="4:25" x14ac:dyDescent="0.25">
      <c r="D137" s="1" t="s">
        <v>237</v>
      </c>
      <c r="E137" s="1" t="s">
        <v>238</v>
      </c>
      <c r="F137" s="84">
        <v>50011</v>
      </c>
      <c r="H137" s="209">
        <f>IFERROR('Tabel 13'!G137/'Tabel 14'!$F137*1000,"nb")</f>
        <v>150.82681810001799</v>
      </c>
      <c r="I137" s="209">
        <f>IFERROR('Tabel 13'!H137/'Tabel 14'!$F137*1000,"nb")</f>
        <v>88.460538681490078</v>
      </c>
      <c r="J137" s="209">
        <f>IFERROR('Tabel 13'!I137/'Tabel 14'!$F137*1000,"nb")</f>
        <v>44.730159364939716</v>
      </c>
      <c r="K137" s="209">
        <f>IFERROR('Tabel 13'!J137/'Tabel 14'!$F137*1000,"nb")</f>
        <v>9.4979104596988666</v>
      </c>
      <c r="L137" s="209">
        <f>IFERROR('Tabel 13'!K137/'Tabel 14'!$F137*1000,"nb")</f>
        <v>27.973845753934135</v>
      </c>
      <c r="M137" s="209">
        <f>IFERROR('Tabel 13'!L137/'Tabel 14'!$F137*1000,"nb")</f>
        <v>0</v>
      </c>
      <c r="N137" s="209">
        <f>IFERROR('Tabel 13'!M137/'Tabel 14'!$F137*1000,"nb")</f>
        <v>6.2586231029173582</v>
      </c>
      <c r="O137" s="209">
        <f>IFERROR('Tabel 13'!N137/'Tabel 14'!$F137*1000,"nb")</f>
        <v>19.875627361980367</v>
      </c>
      <c r="P137" s="209">
        <f>IFERROR('Tabel 13'!O137/'Tabel 14'!$F137*1000,"nb")</f>
        <v>18.815860510687649</v>
      </c>
      <c r="Q137" s="209">
        <f>IFERROR('Tabel 13'!P137/'Tabel 14'!$F137*1000,"nb")</f>
        <v>1.0597668512927156</v>
      </c>
      <c r="R137" s="209">
        <f>IFERROR('Tabel 13'!Q137/'Tabel 14'!$F137*1000,"nb")</f>
        <v>13.716982263901942</v>
      </c>
      <c r="S137" s="209">
        <f>IFERROR('Tabel 13'!R137/'Tabel 14'!$F137*1000,"nb")</f>
        <v>28.773669792645617</v>
      </c>
      <c r="T137" s="209">
        <f>IFERROR('Tabel 13'!S137/'Tabel 14'!$F137*1000,"nb")</f>
        <v>26.974065705544781</v>
      </c>
      <c r="U137" s="209">
        <f>IFERROR('Tabel 13'!T137/'Tabel 14'!$F137*1000,"nb")</f>
        <v>1.7996040871008379</v>
      </c>
      <c r="V137" s="209">
        <f>IFERROR('Tabel 13'!U137/'Tabel 14'!$F137*1000,"nb")</f>
        <v>0</v>
      </c>
      <c r="W137" s="209">
        <f>IFERROR('Tabel 13'!V137/'Tabel 14'!$F137*1000,"nb")</f>
        <v>6.7785087280798217</v>
      </c>
      <c r="X137" s="209"/>
      <c r="Y137" s="209">
        <f>IFERROR('Tabel 13'!X137/'Tabel 14'!$F137*1000,"nb")</f>
        <v>13.756973465837516</v>
      </c>
    </row>
    <row r="138" spans="4:25" x14ac:dyDescent="0.25">
      <c r="D138" s="1" t="s">
        <v>239</v>
      </c>
      <c r="E138" s="1" t="s">
        <v>240</v>
      </c>
      <c r="F138" s="84">
        <v>16365</v>
      </c>
      <c r="H138" s="209">
        <f>IFERROR('Tabel 13'!G138/'Tabel 14'!$F138*1000,"nb")</f>
        <v>89.642529789184223</v>
      </c>
      <c r="I138" s="209">
        <f>IFERROR('Tabel 13'!H138/'Tabel 14'!$F138*1000,"nb")</f>
        <v>23.892453406660557</v>
      </c>
      <c r="J138" s="209">
        <f>IFERROR('Tabel 13'!I138/'Tabel 14'!$F138*1000,"nb")</f>
        <v>9.1659028414298807E-2</v>
      </c>
      <c r="K138" s="209">
        <f>IFERROR('Tabel 13'!J138/'Tabel 14'!$F138*1000,"nb")</f>
        <v>17.317445768408188</v>
      </c>
      <c r="L138" s="209">
        <f>IFERROR('Tabel 13'!K138/'Tabel 14'!$F138*1000,"nb")</f>
        <v>0</v>
      </c>
      <c r="M138" s="209">
        <f>IFERROR('Tabel 13'!L138/'Tabel 14'!$F138*1000,"nb")</f>
        <v>9.1659028414298807E-2</v>
      </c>
      <c r="N138" s="209">
        <f>IFERROR('Tabel 13'!M138/'Tabel 14'!$F138*1000,"nb")</f>
        <v>6.3978001833180569</v>
      </c>
      <c r="O138" s="209">
        <f>IFERROR('Tabel 13'!N138/'Tabel 14'!$F138*1000,"nb")</f>
        <v>24.931255728689276</v>
      </c>
      <c r="P138" s="209">
        <f>IFERROR('Tabel 13'!O138/'Tabel 14'!$F138*1000,"nb")</f>
        <v>24.931255728689276</v>
      </c>
      <c r="Q138" s="209">
        <f>IFERROR('Tabel 13'!P138/'Tabel 14'!$F138*1000,"nb")</f>
        <v>0</v>
      </c>
      <c r="R138" s="209">
        <f>IFERROR('Tabel 13'!Q138/'Tabel 14'!$F138*1000,"nb")</f>
        <v>24.197983501374885</v>
      </c>
      <c r="S138" s="209">
        <f>IFERROR('Tabel 13'!R138/'Tabel 14'!$F138*1000,"nb")</f>
        <v>16.620837152459515</v>
      </c>
      <c r="T138" s="209">
        <f>IFERROR('Tabel 13'!S138/'Tabel 14'!$F138*1000,"nb")</f>
        <v>16.620837152459515</v>
      </c>
      <c r="U138" s="209">
        <f>IFERROR('Tabel 13'!T138/'Tabel 14'!$F138*1000,"nb")</f>
        <v>0</v>
      </c>
      <c r="V138" s="209">
        <f>IFERROR('Tabel 13'!U138/'Tabel 14'!$F138*1000,"nb")</f>
        <v>0</v>
      </c>
      <c r="W138" s="209">
        <f>IFERROR('Tabel 13'!V138/'Tabel 14'!$F138*1000,"nb")</f>
        <v>41.796516956920257</v>
      </c>
      <c r="X138" s="209"/>
      <c r="Y138" s="209">
        <f>IFERROR('Tabel 13'!X138/'Tabel 14'!$F138*1000,"nb")</f>
        <v>6.1717079132294534</v>
      </c>
    </row>
    <row r="139" spans="4:25" x14ac:dyDescent="0.25">
      <c r="D139" s="1" t="s">
        <v>241</v>
      </c>
      <c r="E139" s="1" t="s">
        <v>242</v>
      </c>
      <c r="F139" s="84">
        <v>42487</v>
      </c>
      <c r="H139" s="209">
        <f>IFERROR('Tabel 13'!G139/'Tabel 14'!$F139*1000,"nb")</f>
        <v>40.365288205804127</v>
      </c>
      <c r="I139" s="209">
        <f>IFERROR('Tabel 13'!H139/'Tabel 14'!$F139*1000,"nb")</f>
        <v>11.791842210558524</v>
      </c>
      <c r="J139" s="209">
        <f>IFERROR('Tabel 13'!I139/'Tabel 14'!$F139*1000,"nb")</f>
        <v>7.3669593051992379</v>
      </c>
      <c r="K139" s="209">
        <f>IFERROR('Tabel 13'!J139/'Tabel 14'!$F139*1000,"nb")</f>
        <v>3.177442511827147</v>
      </c>
      <c r="L139" s="209">
        <f>IFERROR('Tabel 13'!K139/'Tabel 14'!$F139*1000,"nb")</f>
        <v>0</v>
      </c>
      <c r="M139" s="209">
        <f>IFERROR('Tabel 13'!L139/'Tabel 14'!$F139*1000,"nb")</f>
        <v>0</v>
      </c>
      <c r="N139" s="209">
        <f>IFERROR('Tabel 13'!M139/'Tabel 14'!$F139*1000,"nb")</f>
        <v>1.2474403935321392</v>
      </c>
      <c r="O139" s="209">
        <f>IFERROR('Tabel 13'!N139/'Tabel 14'!$F139*1000,"nb")</f>
        <v>0</v>
      </c>
      <c r="P139" s="209">
        <f>IFERROR('Tabel 13'!O139/'Tabel 14'!$F139*1000,"nb")</f>
        <v>0</v>
      </c>
      <c r="Q139" s="209">
        <f>IFERROR('Tabel 13'!P139/'Tabel 14'!$F139*1000,"nb")</f>
        <v>0</v>
      </c>
      <c r="R139" s="209">
        <f>IFERROR('Tabel 13'!Q139/'Tabel 14'!$F139*1000,"nb")</f>
        <v>6.4254948572504533</v>
      </c>
      <c r="S139" s="209">
        <f>IFERROR('Tabel 13'!R139/'Tabel 14'!$F139*1000,"nb")</f>
        <v>22.147951137995154</v>
      </c>
      <c r="T139" s="209">
        <f>IFERROR('Tabel 13'!S139/'Tabel 14'!$F139*1000,"nb")</f>
        <v>19.605997128533435</v>
      </c>
      <c r="U139" s="209">
        <f>IFERROR('Tabel 13'!T139/'Tabel 14'!$F139*1000,"nb")</f>
        <v>2.5419540094617177</v>
      </c>
      <c r="V139" s="209">
        <f>IFERROR('Tabel 13'!U139/'Tabel 14'!$F139*1000,"nb")</f>
        <v>0</v>
      </c>
      <c r="W139" s="209">
        <f>IFERROR('Tabel 13'!V139/'Tabel 14'!$F139*1000,"nb")</f>
        <v>0</v>
      </c>
      <c r="X139" s="209"/>
      <c r="Y139" s="209">
        <f>IFERROR('Tabel 13'!X139/'Tabel 14'!$F139*1000,"nb")</f>
        <v>0.28243933438463531</v>
      </c>
    </row>
    <row r="140" spans="4:25" x14ac:dyDescent="0.25">
      <c r="D140" s="1" t="s">
        <v>243</v>
      </c>
      <c r="E140" s="1" t="s">
        <v>244</v>
      </c>
      <c r="F140" s="84">
        <v>36045</v>
      </c>
      <c r="H140" s="209">
        <f>IFERROR('Tabel 13'!G140/'Tabel 14'!$F140*1000,"nb")</f>
        <v>76.293521986405878</v>
      </c>
      <c r="I140" s="209">
        <f>IFERROR('Tabel 13'!H140/'Tabel 14'!$F140*1000,"nb")</f>
        <v>51.657650159522817</v>
      </c>
      <c r="J140" s="209">
        <f>IFERROR('Tabel 13'!I140/'Tabel 14'!$F140*1000,"nb")</f>
        <v>11.041753363850743</v>
      </c>
      <c r="K140" s="209">
        <f>IFERROR('Tabel 13'!J140/'Tabel 14'!$F140*1000,"nb")</f>
        <v>1.2484394506866416</v>
      </c>
      <c r="L140" s="209">
        <f>IFERROR('Tabel 13'!K140/'Tabel 14'!$F140*1000,"nb")</f>
        <v>8.1842141767235415</v>
      </c>
      <c r="M140" s="209">
        <f>IFERROR('Tabel 13'!L140/'Tabel 14'!$F140*1000,"nb")</f>
        <v>0</v>
      </c>
      <c r="N140" s="209">
        <f>IFERROR('Tabel 13'!M140/'Tabel 14'!$F140*1000,"nb")</f>
        <v>31.183243168261892</v>
      </c>
      <c r="O140" s="209">
        <f>IFERROR('Tabel 13'!N140/'Tabel 14'!$F140*1000,"nb")</f>
        <v>0.61034817589124701</v>
      </c>
      <c r="P140" s="209">
        <f>IFERROR('Tabel 13'!O140/'Tabel 14'!$F140*1000,"nb")</f>
        <v>0</v>
      </c>
      <c r="Q140" s="209">
        <f>IFERROR('Tabel 13'!P140/'Tabel 14'!$F140*1000,"nb")</f>
        <v>0.61034817589124701</v>
      </c>
      <c r="R140" s="209">
        <f>IFERROR('Tabel 13'!Q140/'Tabel 14'!$F140*1000,"nb")</f>
        <v>6.4641420446663895</v>
      </c>
      <c r="S140" s="209">
        <f>IFERROR('Tabel 13'!R140/'Tabel 14'!$F140*1000,"nb")</f>
        <v>17.56138160632543</v>
      </c>
      <c r="T140" s="209">
        <f>IFERROR('Tabel 13'!S140/'Tabel 14'!$F140*1000,"nb")</f>
        <v>16.95103343043418</v>
      </c>
      <c r="U140" s="209">
        <f>IFERROR('Tabel 13'!T140/'Tabel 14'!$F140*1000,"nb")</f>
        <v>0.61034817589124701</v>
      </c>
      <c r="V140" s="209">
        <f>IFERROR('Tabel 13'!U140/'Tabel 14'!$F140*1000,"nb")</f>
        <v>0</v>
      </c>
      <c r="W140" s="209">
        <f>IFERROR('Tabel 13'!V140/'Tabel 14'!$F140*1000,"nb")</f>
        <v>0</v>
      </c>
      <c r="X140" s="209"/>
      <c r="Y140" s="209">
        <f>IFERROR('Tabel 13'!X140/'Tabel 14'!$F140*1000,"nb")</f>
        <v>4.2724372312387295</v>
      </c>
    </row>
    <row r="141" spans="4:25" x14ac:dyDescent="0.25">
      <c r="D141" s="1" t="s">
        <v>245</v>
      </c>
      <c r="E141" s="1" t="s">
        <v>246</v>
      </c>
      <c r="F141" s="84">
        <v>23947</v>
      </c>
      <c r="H141" s="209">
        <f>IFERROR('Tabel 13'!G141/'Tabel 14'!$F141*1000,"nb")</f>
        <v>46.561155885914729</v>
      </c>
      <c r="I141" s="209">
        <f>IFERROR('Tabel 13'!H141/'Tabel 14'!$F141*1000,"nb")</f>
        <v>18.624462354365892</v>
      </c>
      <c r="J141" s="209">
        <f>IFERROR('Tabel 13'!I141/'Tabel 14'!$F141*1000,"nb")</f>
        <v>7.474840272267925</v>
      </c>
      <c r="K141" s="209">
        <f>IFERROR('Tabel 13'!J141/'Tabel 14'!$F141*1000,"nb")</f>
        <v>1.4615609470914939</v>
      </c>
      <c r="L141" s="209">
        <f>IFERROR('Tabel 13'!K141/'Tabel 14'!$F141*1000,"nb")</f>
        <v>6.3055915145947301</v>
      </c>
      <c r="M141" s="209">
        <f>IFERROR('Tabel 13'!L141/'Tabel 14'!$F141*1000,"nb")</f>
        <v>0.25055330521568464</v>
      </c>
      <c r="N141" s="209">
        <f>IFERROR('Tabel 13'!M141/'Tabel 14'!$F141*1000,"nb")</f>
        <v>3.1319163151960576</v>
      </c>
      <c r="O141" s="209">
        <f>IFERROR('Tabel 13'!N141/'Tabel 14'!$F141*1000,"nb")</f>
        <v>7.7671524616862238</v>
      </c>
      <c r="P141" s="209">
        <f>IFERROR('Tabel 13'!O141/'Tabel 14'!$F141*1000,"nb")</f>
        <v>7.474840272267925</v>
      </c>
      <c r="Q141" s="209">
        <f>IFERROR('Tabel 13'!P141/'Tabel 14'!$F141*1000,"nb")</f>
        <v>0.29231218941829873</v>
      </c>
      <c r="R141" s="209">
        <f>IFERROR('Tabel 13'!Q141/'Tabel 14'!$F141*1000,"nb")</f>
        <v>7.0572514302417835</v>
      </c>
      <c r="S141" s="209">
        <f>IFERROR('Tabel 13'!R141/'Tabel 14'!$F141*1000,"nb")</f>
        <v>13.11228963962083</v>
      </c>
      <c r="T141" s="209">
        <f>IFERROR('Tabel 13'!S141/'Tabel 14'!$F141*1000,"nb")</f>
        <v>12.694700797594688</v>
      </c>
      <c r="U141" s="209">
        <f>IFERROR('Tabel 13'!T141/'Tabel 14'!$F141*1000,"nb")</f>
        <v>0</v>
      </c>
      <c r="V141" s="209">
        <f>IFERROR('Tabel 13'!U141/'Tabel 14'!$F141*1000,"nb")</f>
        <v>0.41758884202614105</v>
      </c>
      <c r="W141" s="209">
        <f>IFERROR('Tabel 13'!V141/'Tabel 14'!$F141*1000,"nb")</f>
        <v>0</v>
      </c>
      <c r="X141" s="209"/>
      <c r="Y141" s="209">
        <f>IFERROR('Tabel 13'!X141/'Tabel 14'!$F141*1000,"nb")</f>
        <v>0.37582995782352696</v>
      </c>
    </row>
    <row r="142" spans="4:25" x14ac:dyDescent="0.25">
      <c r="D142" s="1" t="s">
        <v>247</v>
      </c>
      <c r="E142" s="1" t="s">
        <v>248</v>
      </c>
      <c r="F142" s="84">
        <v>31751</v>
      </c>
      <c r="H142" s="209">
        <f>IFERROR('Tabel 13'!G142/'Tabel 14'!$F142*1000,"nb")</f>
        <v>59.33671380428963</v>
      </c>
      <c r="I142" s="209">
        <f>IFERROR('Tabel 13'!H142/'Tabel 14'!$F142*1000,"nb")</f>
        <v>25.605492740386129</v>
      </c>
      <c r="J142" s="209">
        <f>IFERROR('Tabel 13'!I142/'Tabel 14'!$F142*1000,"nb")</f>
        <v>7.8359736701206266</v>
      </c>
      <c r="K142" s="209">
        <f>IFERROR('Tabel 13'!J142/'Tabel 14'!$F142*1000,"nb")</f>
        <v>4.0282195836351615</v>
      </c>
      <c r="L142" s="209">
        <f>IFERROR('Tabel 13'!K142/'Tabel 14'!$F142*1000,"nb")</f>
        <v>13.738149979528202</v>
      </c>
      <c r="M142" s="209">
        <f>IFERROR('Tabel 13'!L142/'Tabel 14'!$F142*1000,"nb")</f>
        <v>0</v>
      </c>
      <c r="N142" s="209">
        <f>IFERROR('Tabel 13'!M142/'Tabel 14'!$F142*1000,"nb")</f>
        <v>0</v>
      </c>
      <c r="O142" s="209">
        <f>IFERROR('Tabel 13'!N142/'Tabel 14'!$F142*1000,"nb")</f>
        <v>11.999622059147743</v>
      </c>
      <c r="P142" s="209">
        <f>IFERROR('Tabel 13'!O142/'Tabel 14'!$F142*1000,"nb")</f>
        <v>4.9762212213788537</v>
      </c>
      <c r="Q142" s="209">
        <f>IFERROR('Tabel 13'!P142/'Tabel 14'!$F142*1000,"nb")</f>
        <v>7.0234008377688886</v>
      </c>
      <c r="R142" s="209">
        <f>IFERROR('Tabel 13'!Q142/'Tabel 14'!$F142*1000,"nb")</f>
        <v>4.4093099429939215</v>
      </c>
      <c r="S142" s="209">
        <f>IFERROR('Tabel 13'!R142/'Tabel 14'!$F142*1000,"nb")</f>
        <v>17.322289061761833</v>
      </c>
      <c r="T142" s="209">
        <f>IFERROR('Tabel 13'!S142/'Tabel 14'!$F142*1000,"nb")</f>
        <v>16.660892570312743</v>
      </c>
      <c r="U142" s="209">
        <f>IFERROR('Tabel 13'!T142/'Tabel 14'!$F142*1000,"nb")</f>
        <v>0.66139649144908819</v>
      </c>
      <c r="V142" s="209">
        <f>IFERROR('Tabel 13'!U142/'Tabel 14'!$F142*1000,"nb")</f>
        <v>0</v>
      </c>
      <c r="W142" s="209">
        <f>IFERROR('Tabel 13'!V142/'Tabel 14'!$F142*1000,"nb")</f>
        <v>0</v>
      </c>
      <c r="X142" s="209"/>
      <c r="Y142" s="209">
        <f>IFERROR('Tabel 13'!X142/'Tabel 14'!$F142*1000,"nb")</f>
        <v>1.5117634090264873</v>
      </c>
    </row>
    <row r="143" spans="4:25" x14ac:dyDescent="0.25">
      <c r="D143" s="1" t="s">
        <v>249</v>
      </c>
      <c r="E143" s="1" t="s">
        <v>250</v>
      </c>
      <c r="F143" s="84">
        <v>14206</v>
      </c>
      <c r="H143" s="209">
        <f>IFERROR('Tabel 13'!G143/'Tabel 14'!$F143*1000,"nb")</f>
        <v>56.806982964944389</v>
      </c>
      <c r="I143" s="209">
        <f>IFERROR('Tabel 13'!H143/'Tabel 14'!$F143*1000,"nb")</f>
        <v>24.355905955230185</v>
      </c>
      <c r="J143" s="209">
        <f>IFERROR('Tabel 13'!I143/'Tabel 14'!$F143*1000,"nb")</f>
        <v>8.8694917640433619</v>
      </c>
      <c r="K143" s="209">
        <f>IFERROR('Tabel 13'!J143/'Tabel 14'!$F143*1000,"nb")</f>
        <v>2.0413909615655355</v>
      </c>
      <c r="L143" s="209">
        <f>IFERROR('Tabel 13'!K143/'Tabel 14'!$F143*1000,"nb")</f>
        <v>0.35196395889060961</v>
      </c>
      <c r="M143" s="209">
        <f>IFERROR('Tabel 13'!L143/'Tabel 14'!$F143*1000,"nb")</f>
        <v>0</v>
      </c>
      <c r="N143" s="209">
        <f>IFERROR('Tabel 13'!M143/'Tabel 14'!$F143*1000,"nb")</f>
        <v>13.093059270730677</v>
      </c>
      <c r="O143" s="209">
        <f>IFERROR('Tabel 13'!N143/'Tabel 14'!$F143*1000,"nb")</f>
        <v>7.0392791778121921</v>
      </c>
      <c r="P143" s="209">
        <f>IFERROR('Tabel 13'!O143/'Tabel 14'!$F143*1000,"nb")</f>
        <v>0.98549908489370674</v>
      </c>
      <c r="Q143" s="209">
        <f>IFERROR('Tabel 13'!P143/'Tabel 14'!$F143*1000,"nb")</f>
        <v>6.0537800929184851</v>
      </c>
      <c r="R143" s="209">
        <f>IFERROR('Tabel 13'!Q143/'Tabel 14'!$F143*1000,"nb")</f>
        <v>9.854990848937069</v>
      </c>
      <c r="S143" s="209">
        <f>IFERROR('Tabel 13'!R143/'Tabel 14'!$F143*1000,"nb")</f>
        <v>15.556806982964945</v>
      </c>
      <c r="T143" s="209">
        <f>IFERROR('Tabel 13'!S143/'Tabel 14'!$F143*1000,"nb")</f>
        <v>14.289736730958749</v>
      </c>
      <c r="U143" s="209">
        <f>IFERROR('Tabel 13'!T143/'Tabel 14'!$F143*1000,"nb")</f>
        <v>0</v>
      </c>
      <c r="V143" s="209">
        <f>IFERROR('Tabel 13'!U143/'Tabel 14'!$F143*1000,"nb")</f>
        <v>1.2670702520061945</v>
      </c>
      <c r="W143" s="209">
        <f>IFERROR('Tabel 13'!V143/'Tabel 14'!$F143*1000,"nb")</f>
        <v>0</v>
      </c>
      <c r="X143" s="209"/>
      <c r="Y143" s="209">
        <f>IFERROR('Tabel 13'!X143/'Tabel 14'!$F143*1000,"nb")</f>
        <v>0.14078558355624385</v>
      </c>
    </row>
    <row r="144" spans="4:25" x14ac:dyDescent="0.25">
      <c r="D144" s="1" t="s">
        <v>251</v>
      </c>
      <c r="E144" s="1" t="s">
        <v>252</v>
      </c>
      <c r="F144" s="84">
        <v>91743</v>
      </c>
      <c r="H144" s="209">
        <f>IFERROR('Tabel 13'!G144/'Tabel 14'!$F144*1000,"nb")</f>
        <v>184.35193965752157</v>
      </c>
      <c r="I144" s="209">
        <f>IFERROR('Tabel 13'!H144/'Tabel 14'!$F144*1000,"nb")</f>
        <v>164.90631437820869</v>
      </c>
      <c r="J144" s="209">
        <f>IFERROR('Tabel 13'!I144/'Tabel 14'!$F144*1000,"nb")</f>
        <v>85.172710724523938</v>
      </c>
      <c r="K144" s="209">
        <f>IFERROR('Tabel 13'!J144/'Tabel 14'!$F144*1000,"nb")</f>
        <v>0</v>
      </c>
      <c r="L144" s="209">
        <f>IFERROR('Tabel 13'!K144/'Tabel 14'!$F144*1000,"nb")</f>
        <v>3.8368049878464845</v>
      </c>
      <c r="M144" s="209">
        <f>IFERROR('Tabel 13'!L144/'Tabel 14'!$F144*1000,"nb")</f>
        <v>1.0682013886618051</v>
      </c>
      <c r="N144" s="209">
        <f>IFERROR('Tabel 13'!M144/'Tabel 14'!$F144*1000,"nb")</f>
        <v>74.828597277176456</v>
      </c>
      <c r="O144" s="209">
        <f>IFERROR('Tabel 13'!N144/'Tabel 14'!$F144*1000,"nb")</f>
        <v>8.8508115060549581</v>
      </c>
      <c r="P144" s="209">
        <f>IFERROR('Tabel 13'!O144/'Tabel 14'!$F144*1000,"nb")</f>
        <v>8.600111180144534</v>
      </c>
      <c r="Q144" s="209">
        <f>IFERROR('Tabel 13'!P144/'Tabel 14'!$F144*1000,"nb")</f>
        <v>0.25070032591042368</v>
      </c>
      <c r="R144" s="209">
        <f>IFERROR('Tabel 13'!Q144/'Tabel 14'!$F144*1000,"nb")</f>
        <v>6.4637084028209237</v>
      </c>
      <c r="S144" s="209">
        <f>IFERROR('Tabel 13'!R144/'Tabel 14'!$F144*1000,"nb")</f>
        <v>4.1311053704369822</v>
      </c>
      <c r="T144" s="209">
        <f>IFERROR('Tabel 13'!S144/'Tabel 14'!$F144*1000,"nb")</f>
        <v>3.4771045202358764</v>
      </c>
      <c r="U144" s="209">
        <f>IFERROR('Tabel 13'!T144/'Tabel 14'!$F144*1000,"nb")</f>
        <v>0.65400085020110521</v>
      </c>
      <c r="V144" s="209">
        <f>IFERROR('Tabel 13'!U144/'Tabel 14'!$F144*1000,"nb")</f>
        <v>0</v>
      </c>
      <c r="W144" s="209">
        <f>IFERROR('Tabel 13'!V144/'Tabel 14'!$F144*1000,"nb")</f>
        <v>0</v>
      </c>
      <c r="X144" s="209"/>
      <c r="Y144" s="209">
        <f>IFERROR('Tabel 13'!X144/'Tabel 14'!$F144*1000,"nb")</f>
        <v>34.781945216528783</v>
      </c>
    </row>
    <row r="145" spans="2:25" x14ac:dyDescent="0.25">
      <c r="D145" s="1" t="s">
        <v>253</v>
      </c>
      <c r="E145" s="1" t="s">
        <v>254</v>
      </c>
      <c r="F145" s="84">
        <v>43660</v>
      </c>
      <c r="H145" s="209">
        <f>IFERROR('Tabel 13'!G145/'Tabel 14'!$F145*1000,"nb")</f>
        <v>62.574438845625288</v>
      </c>
      <c r="I145" s="209">
        <f>IFERROR('Tabel 13'!H145/'Tabel 14'!$F145*1000,"nb")</f>
        <v>32.317911131470453</v>
      </c>
      <c r="J145" s="209">
        <f>IFERROR('Tabel 13'!I145/'Tabel 14'!$F145*1000,"nb")</f>
        <v>16.53687585890976</v>
      </c>
      <c r="K145" s="209">
        <f>IFERROR('Tabel 13'!J145/'Tabel 14'!$F145*1000,"nb")</f>
        <v>6.5277141548327986</v>
      </c>
      <c r="L145" s="209">
        <f>IFERROR('Tabel 13'!K145/'Tabel 14'!$F145*1000,"nb")</f>
        <v>5.5657352267521754</v>
      </c>
      <c r="M145" s="209">
        <f>IFERROR('Tabel 13'!L145/'Tabel 14'!$F145*1000,"nb")</f>
        <v>0.13742556115437474</v>
      </c>
      <c r="N145" s="209">
        <f>IFERROR('Tabel 13'!M145/'Tabel 14'!$F145*1000,"nb")</f>
        <v>3.5501603298213467</v>
      </c>
      <c r="O145" s="209">
        <f>IFERROR('Tabel 13'!N145/'Tabel 14'!$F145*1000,"nb")</f>
        <v>1.7865322950068714</v>
      </c>
      <c r="P145" s="209">
        <f>IFERROR('Tabel 13'!O145/'Tabel 14'!$F145*1000,"nb")</f>
        <v>1.7865322950068714</v>
      </c>
      <c r="Q145" s="209">
        <f>IFERROR('Tabel 13'!P145/'Tabel 14'!$F145*1000,"nb")</f>
        <v>0</v>
      </c>
      <c r="R145" s="209">
        <f>IFERROR('Tabel 13'!Q145/'Tabel 14'!$F145*1000,"nb")</f>
        <v>3.6417773705909302</v>
      </c>
      <c r="S145" s="209">
        <f>IFERROR('Tabel 13'!R145/'Tabel 14'!$F145*1000,"nb")</f>
        <v>24.828218048557034</v>
      </c>
      <c r="T145" s="209">
        <f>IFERROR('Tabel 13'!S145/'Tabel 14'!$F145*1000,"nb")</f>
        <v>22.99587723316537</v>
      </c>
      <c r="U145" s="209">
        <f>IFERROR('Tabel 13'!T145/'Tabel 14'!$F145*1000,"nb")</f>
        <v>1.8323408153916629</v>
      </c>
      <c r="V145" s="209">
        <f>IFERROR('Tabel 13'!U145/'Tabel 14'!$F145*1000,"nb")</f>
        <v>0</v>
      </c>
      <c r="W145" s="209">
        <f>IFERROR('Tabel 13'!V145/'Tabel 14'!$F145*1000,"nb")</f>
        <v>0</v>
      </c>
      <c r="X145" s="209"/>
      <c r="Y145" s="209">
        <f>IFERROR('Tabel 13'!X145/'Tabel 14'!$F145*1000,"nb")</f>
        <v>3.6188731103985341</v>
      </c>
    </row>
    <row r="146" spans="2:25" x14ac:dyDescent="0.25">
      <c r="D146" s="1" t="s">
        <v>255</v>
      </c>
      <c r="E146" s="1" t="s">
        <v>256</v>
      </c>
      <c r="F146" s="84">
        <v>36065</v>
      </c>
      <c r="H146" s="209">
        <f>IFERROR('Tabel 13'!G146/'Tabel 14'!$F146*1000,"nb")</f>
        <v>29.335921253292664</v>
      </c>
      <c r="I146" s="209">
        <f>IFERROR('Tabel 13'!H146/'Tabel 14'!$F146*1000,"nb")</f>
        <v>6.9319284624982664</v>
      </c>
      <c r="J146" s="209">
        <f>IFERROR('Tabel 13'!I146/'Tabel 14'!$F146*1000,"nb")</f>
        <v>0</v>
      </c>
      <c r="K146" s="209">
        <f>IFERROR('Tabel 13'!J146/'Tabel 14'!$F146*1000,"nb")</f>
        <v>0</v>
      </c>
      <c r="L146" s="209">
        <f>IFERROR('Tabel 13'!K146/'Tabel 14'!$F146*1000,"nb")</f>
        <v>0.66546513239983363</v>
      </c>
      <c r="M146" s="209">
        <f>IFERROR('Tabel 13'!L146/'Tabel 14'!$F146*1000,"nb")</f>
        <v>0</v>
      </c>
      <c r="N146" s="209">
        <f>IFERROR('Tabel 13'!M146/'Tabel 14'!$F146*1000,"nb")</f>
        <v>6.2664633300984338</v>
      </c>
      <c r="O146" s="209">
        <f>IFERROR('Tabel 13'!N146/'Tabel 14'!$F146*1000,"nb")</f>
        <v>1.0259254124497434</v>
      </c>
      <c r="P146" s="209">
        <f>IFERROR('Tabel 13'!O146/'Tabel 14'!$F146*1000,"nb")</f>
        <v>0</v>
      </c>
      <c r="Q146" s="209">
        <f>IFERROR('Tabel 13'!P146/'Tabel 14'!$F146*1000,"nb")</f>
        <v>1.0259254124497434</v>
      </c>
      <c r="R146" s="209">
        <f>IFERROR('Tabel 13'!Q146/'Tabel 14'!$F146*1000,"nb")</f>
        <v>0</v>
      </c>
      <c r="S146" s="209">
        <f>IFERROR('Tabel 13'!R146/'Tabel 14'!$F146*1000,"nb")</f>
        <v>21.378067378344653</v>
      </c>
      <c r="T146" s="209">
        <f>IFERROR('Tabel 13'!S146/'Tabel 14'!$F146*1000,"nb")</f>
        <v>21.378067378344653</v>
      </c>
      <c r="U146" s="209">
        <f>IFERROR('Tabel 13'!T146/'Tabel 14'!$F146*1000,"nb")</f>
        <v>0</v>
      </c>
      <c r="V146" s="209">
        <f>IFERROR('Tabel 13'!U146/'Tabel 14'!$F146*1000,"nb")</f>
        <v>0</v>
      </c>
      <c r="W146" s="209">
        <f>IFERROR('Tabel 13'!V146/'Tabel 14'!$F146*1000,"nb")</f>
        <v>0</v>
      </c>
      <c r="X146" s="209"/>
      <c r="Y146" s="209">
        <f>IFERROR('Tabel 13'!X146/'Tabel 14'!$F146*1000,"nb")</f>
        <v>-0.38818799389990294</v>
      </c>
    </row>
    <row r="147" spans="2:25" x14ac:dyDescent="0.25">
      <c r="C147" s="10" t="s">
        <v>28</v>
      </c>
      <c r="D147" s="10"/>
      <c r="E147" s="10"/>
      <c r="F147" s="86">
        <v>903047</v>
      </c>
      <c r="G147" s="10"/>
      <c r="H147" s="209">
        <f>IFERROR('Tabel 13'!G147/'Tabel 14'!$F147*1000,"nb")</f>
        <v>107.10405992157662</v>
      </c>
      <c r="I147" s="209">
        <f>IFERROR('Tabel 13'!H147/'Tabel 14'!$F147*1000,"nb")</f>
        <v>69.129292273824063</v>
      </c>
      <c r="J147" s="209">
        <f>IFERROR('Tabel 13'!I147/'Tabel 14'!$F147*1000,"nb")</f>
        <v>36.27607422426518</v>
      </c>
      <c r="K147" s="209">
        <f>IFERROR('Tabel 13'!J147/'Tabel 14'!$F147*1000,"nb")</f>
        <v>2.7916597917937827</v>
      </c>
      <c r="L147" s="209">
        <f>IFERROR('Tabel 13'!K147/'Tabel 14'!$F147*1000,"nb")</f>
        <v>10.215858089335327</v>
      </c>
      <c r="M147" s="209">
        <f>IFERROR('Tabel 13'!L147/'Tabel 14'!$F147*1000,"nb")</f>
        <v>0.67936663318741997</v>
      </c>
      <c r="N147" s="209">
        <f>IFERROR('Tabel 13'!M147/'Tabel 14'!$F147*1000,"nb")</f>
        <v>19.166222799034824</v>
      </c>
      <c r="O147" s="209">
        <f>IFERROR('Tabel 13'!N147/'Tabel 14'!$F147*1000,"nb")</f>
        <v>7.9575038729988581</v>
      </c>
      <c r="P147" s="209">
        <f>IFERROR('Tabel 13'!O147/'Tabel 14'!$F147*1000,"nb")</f>
        <v>6.1912613629190947</v>
      </c>
      <c r="Q147" s="209">
        <f>IFERROR('Tabel 13'!P147/'Tabel 14'!$F147*1000,"nb")</f>
        <v>1.7662425100797632</v>
      </c>
      <c r="R147" s="209">
        <f>IFERROR('Tabel 13'!Q147/'Tabel 14'!$F147*1000,"nb")</f>
        <v>6.1270343625525578</v>
      </c>
      <c r="S147" s="209">
        <f>IFERROR('Tabel 13'!R147/'Tabel 14'!$F147*1000,"nb")</f>
        <v>23.890229412201137</v>
      </c>
      <c r="T147" s="209">
        <f>IFERROR('Tabel 13'!S147/'Tabel 14'!$F147*1000,"nb")</f>
        <v>22.322204713597408</v>
      </c>
      <c r="U147" s="209">
        <f>IFERROR('Tabel 13'!T147/'Tabel 14'!$F147*1000,"nb")</f>
        <v>1.3853099561816826</v>
      </c>
      <c r="V147" s="209">
        <f>IFERROR('Tabel 13'!U147/'Tabel 14'!$F147*1000,"nb")</f>
        <v>0.18271474242204447</v>
      </c>
      <c r="W147" s="209">
        <f>IFERROR('Tabel 13'!V147/'Tabel 14'!$F147*1000,"nb")</f>
        <v>1.1693743515010846</v>
      </c>
      <c r="X147" s="209"/>
      <c r="Y147" s="209">
        <f>IFERROR('Tabel 13'!X147/'Tabel 14'!$F147*1000,"nb")</f>
        <v>9.2874457254162852</v>
      </c>
    </row>
    <row r="148" spans="2:25" x14ac:dyDescent="0.25">
      <c r="C148" s="1" t="s">
        <v>29</v>
      </c>
      <c r="D148" s="1" t="s">
        <v>257</v>
      </c>
      <c r="E148" s="1" t="s">
        <v>258</v>
      </c>
      <c r="F148" s="84">
        <v>17035</v>
      </c>
      <c r="H148" s="209">
        <f>IFERROR('Tabel 13'!G148/'Tabel 14'!$F148*1000,"nb")</f>
        <v>50.836513061344291</v>
      </c>
      <c r="I148" s="209">
        <f>IFERROR('Tabel 13'!H148/'Tabel 14'!$F148*1000,"nb")</f>
        <v>18.960962723803934</v>
      </c>
      <c r="J148" s="209" t="str">
        <f>IFERROR('Tabel 13'!I148/'Tabel 14'!$F148*1000,"nb")</f>
        <v>nb</v>
      </c>
      <c r="K148" s="209" t="str">
        <f>IFERROR('Tabel 13'!J148/'Tabel 14'!$F148*1000,"nb")</f>
        <v>nb</v>
      </c>
      <c r="L148" s="209" t="str">
        <f>IFERROR('Tabel 13'!K148/'Tabel 14'!$F148*1000,"nb")</f>
        <v>nb</v>
      </c>
      <c r="M148" s="209" t="str">
        <f>IFERROR('Tabel 13'!L148/'Tabel 14'!$F148*1000,"nb")</f>
        <v>nb</v>
      </c>
      <c r="N148" s="209" t="str">
        <f>IFERROR('Tabel 13'!M148/'Tabel 14'!$F148*1000,"nb")</f>
        <v>nb</v>
      </c>
      <c r="O148" s="209">
        <f>IFERROR('Tabel 13'!N148/'Tabel 14'!$F148*1000,"nb")</f>
        <v>1.8197828001174052</v>
      </c>
      <c r="P148" s="209" t="str">
        <f>IFERROR('Tabel 13'!O148/'Tabel 14'!$F148*1000,"nb")</f>
        <v>nb</v>
      </c>
      <c r="Q148" s="209" t="str">
        <f>IFERROR('Tabel 13'!P148/'Tabel 14'!$F148*1000,"nb")</f>
        <v>nb</v>
      </c>
      <c r="R148" s="209">
        <f>IFERROR('Tabel 13'!Q148/'Tabel 14'!$F148*1000,"nb")</f>
        <v>3.5808629292632816</v>
      </c>
      <c r="S148" s="209">
        <f>IFERROR('Tabel 13'!R148/'Tabel 14'!$F148*1000,"nb")</f>
        <v>26.474904608159672</v>
      </c>
      <c r="T148" s="209" t="str">
        <f>IFERROR('Tabel 13'!S148/'Tabel 14'!$F148*1000,"nb")</f>
        <v>nb</v>
      </c>
      <c r="U148" s="209" t="str">
        <f>IFERROR('Tabel 13'!T148/'Tabel 14'!$F148*1000,"nb")</f>
        <v>nb</v>
      </c>
      <c r="V148" s="209" t="str">
        <f>IFERROR('Tabel 13'!U148/'Tabel 14'!$F148*1000,"nb")</f>
        <v>nb</v>
      </c>
      <c r="W148" s="209">
        <f>IFERROR('Tabel 13'!V148/'Tabel 14'!$F148*1000,"nb")</f>
        <v>0</v>
      </c>
      <c r="X148" s="209"/>
      <c r="Y148" s="209">
        <f>IFERROR('Tabel 13'!X148/'Tabel 14'!$F148*1000,"nb")</f>
        <v>2.2894041678896389</v>
      </c>
    </row>
    <row r="149" spans="2:25" x14ac:dyDescent="0.25">
      <c r="D149" s="1" t="s">
        <v>259</v>
      </c>
      <c r="E149" s="1" t="s">
        <v>260</v>
      </c>
      <c r="F149" s="84">
        <v>86936</v>
      </c>
      <c r="H149" s="209">
        <f>IFERROR('Tabel 13'!G149/'Tabel 14'!$F149*1000,"nb")</f>
        <v>239.72807582589493</v>
      </c>
      <c r="I149" s="209">
        <f>IFERROR('Tabel 13'!H149/'Tabel 14'!$F149*1000,"nb")</f>
        <v>148.97165731112543</v>
      </c>
      <c r="J149" s="209" t="str">
        <f>IFERROR('Tabel 13'!I149/'Tabel 14'!$F149*1000,"nb")</f>
        <v>nb</v>
      </c>
      <c r="K149" s="209" t="str">
        <f>IFERROR('Tabel 13'!J149/'Tabel 14'!$F149*1000,"nb")</f>
        <v>nb</v>
      </c>
      <c r="L149" s="209" t="str">
        <f>IFERROR('Tabel 13'!K149/'Tabel 14'!$F149*1000,"nb")</f>
        <v>nb</v>
      </c>
      <c r="M149" s="209" t="str">
        <f>IFERROR('Tabel 13'!L149/'Tabel 14'!$F149*1000,"nb")</f>
        <v>nb</v>
      </c>
      <c r="N149" s="209" t="str">
        <f>IFERROR('Tabel 13'!M149/'Tabel 14'!$F149*1000,"nb")</f>
        <v>nb</v>
      </c>
      <c r="O149" s="209">
        <f>IFERROR('Tabel 13'!N149/'Tabel 14'!$F149*1000,"nb")</f>
        <v>35.646912671390446</v>
      </c>
      <c r="P149" s="209" t="str">
        <f>IFERROR('Tabel 13'!O149/'Tabel 14'!$F149*1000,"nb")</f>
        <v>nb</v>
      </c>
      <c r="Q149" s="209" t="str">
        <f>IFERROR('Tabel 13'!P149/'Tabel 14'!$F149*1000,"nb")</f>
        <v>nb</v>
      </c>
      <c r="R149" s="209">
        <f>IFERROR('Tabel 13'!Q149/'Tabel 14'!$F149*1000,"nb")</f>
        <v>53.280574215514861</v>
      </c>
      <c r="S149" s="209">
        <f>IFERROR('Tabel 13'!R149/'Tabel 14'!$F149*1000,"nb")</f>
        <v>1.8289316278641761</v>
      </c>
      <c r="T149" s="209" t="str">
        <f>IFERROR('Tabel 13'!S149/'Tabel 14'!$F149*1000,"nb")</f>
        <v>nb</v>
      </c>
      <c r="U149" s="209" t="str">
        <f>IFERROR('Tabel 13'!T149/'Tabel 14'!$F149*1000,"nb")</f>
        <v>nb</v>
      </c>
      <c r="V149" s="209" t="str">
        <f>IFERROR('Tabel 13'!U149/'Tabel 14'!$F149*1000,"nb")</f>
        <v>nb</v>
      </c>
      <c r="W149" s="209">
        <f>IFERROR('Tabel 13'!V149/'Tabel 14'!$F149*1000,"nb")</f>
        <v>0</v>
      </c>
      <c r="X149" s="209"/>
      <c r="Y149" s="209">
        <f>IFERROR('Tabel 13'!X149/'Tabel 14'!$F149*1000,"nb")</f>
        <v>13.86077114198951</v>
      </c>
    </row>
    <row r="150" spans="2:25" x14ac:dyDescent="0.25">
      <c r="D150" s="1" t="s">
        <v>261</v>
      </c>
      <c r="E150" s="1" t="s">
        <v>262</v>
      </c>
      <c r="F150" s="84">
        <v>18661</v>
      </c>
      <c r="H150" s="209">
        <f>IFERROR('Tabel 13'!G150/'Tabel 14'!$F150*1000,"nb")</f>
        <v>30.062697604629978</v>
      </c>
      <c r="I150" s="209">
        <f>IFERROR('Tabel 13'!H150/'Tabel 14'!$F150*1000,"nb")</f>
        <v>9.913723809013451</v>
      </c>
      <c r="J150" s="209" t="str">
        <f>IFERROR('Tabel 13'!I150/'Tabel 14'!$F150*1000,"nb")</f>
        <v>nb</v>
      </c>
      <c r="K150" s="209" t="str">
        <f>IFERROR('Tabel 13'!J150/'Tabel 14'!$F150*1000,"nb")</f>
        <v>nb</v>
      </c>
      <c r="L150" s="209" t="str">
        <f>IFERROR('Tabel 13'!K150/'Tabel 14'!$F150*1000,"nb")</f>
        <v>nb</v>
      </c>
      <c r="M150" s="209" t="str">
        <f>IFERROR('Tabel 13'!L150/'Tabel 14'!$F150*1000,"nb")</f>
        <v>nb</v>
      </c>
      <c r="N150" s="209" t="str">
        <f>IFERROR('Tabel 13'!M150/'Tabel 14'!$F150*1000,"nb")</f>
        <v>nb</v>
      </c>
      <c r="O150" s="209">
        <f>IFERROR('Tabel 13'!N150/'Tabel 14'!$F150*1000,"nb")</f>
        <v>0.21435078505975028</v>
      </c>
      <c r="P150" s="209" t="str">
        <f>IFERROR('Tabel 13'!O150/'Tabel 14'!$F150*1000,"nb")</f>
        <v>nb</v>
      </c>
      <c r="Q150" s="209" t="str">
        <f>IFERROR('Tabel 13'!P150/'Tabel 14'!$F150*1000,"nb")</f>
        <v>nb</v>
      </c>
      <c r="R150" s="209">
        <f>IFERROR('Tabel 13'!Q150/'Tabel 14'!$F150*1000,"nb")</f>
        <v>5.3587696264937569E-2</v>
      </c>
      <c r="S150" s="209">
        <f>IFERROR('Tabel 13'!R150/'Tabel 14'!$F150*1000,"nb")</f>
        <v>19.881035314291836</v>
      </c>
      <c r="T150" s="209" t="str">
        <f>IFERROR('Tabel 13'!S150/'Tabel 14'!$F150*1000,"nb")</f>
        <v>nb</v>
      </c>
      <c r="U150" s="209" t="str">
        <f>IFERROR('Tabel 13'!T150/'Tabel 14'!$F150*1000,"nb")</f>
        <v>nb</v>
      </c>
      <c r="V150" s="209" t="str">
        <f>IFERROR('Tabel 13'!U150/'Tabel 14'!$F150*1000,"nb")</f>
        <v>nb</v>
      </c>
      <c r="W150" s="209">
        <f>IFERROR('Tabel 13'!V150/'Tabel 14'!$F150*1000,"nb")</f>
        <v>0</v>
      </c>
      <c r="X150" s="209"/>
      <c r="Y150" s="209">
        <f>IFERROR('Tabel 13'!X150/'Tabel 14'!$F150*1000,"nb")</f>
        <v>2.2506832431273778</v>
      </c>
    </row>
    <row r="151" spans="2:25" x14ac:dyDescent="0.25">
      <c r="D151" s="1" t="s">
        <v>263</v>
      </c>
      <c r="E151" s="1" t="s">
        <v>264</v>
      </c>
      <c r="F151" s="84">
        <v>43713</v>
      </c>
      <c r="H151" s="209">
        <f>IFERROR('Tabel 13'!G151/'Tabel 14'!$F151*1000,"nb")</f>
        <v>79.770320042092735</v>
      </c>
      <c r="I151" s="209">
        <f>IFERROR('Tabel 13'!H151/'Tabel 14'!$F151*1000,"nb")</f>
        <v>55.955894127605056</v>
      </c>
      <c r="J151" s="209" t="str">
        <f>IFERROR('Tabel 13'!I151/'Tabel 14'!$F151*1000,"nb")</f>
        <v>nb</v>
      </c>
      <c r="K151" s="209" t="str">
        <f>IFERROR('Tabel 13'!J151/'Tabel 14'!$F151*1000,"nb")</f>
        <v>nb</v>
      </c>
      <c r="L151" s="209" t="str">
        <f>IFERROR('Tabel 13'!K151/'Tabel 14'!$F151*1000,"nb")</f>
        <v>nb</v>
      </c>
      <c r="M151" s="209" t="str">
        <f>IFERROR('Tabel 13'!L151/'Tabel 14'!$F151*1000,"nb")</f>
        <v>nb</v>
      </c>
      <c r="N151" s="209" t="str">
        <f>IFERROR('Tabel 13'!M151/'Tabel 14'!$F151*1000,"nb")</f>
        <v>nb</v>
      </c>
      <c r="O151" s="209">
        <f>IFERROR('Tabel 13'!N151/'Tabel 14'!$F151*1000,"nb")</f>
        <v>6.7256880104316794</v>
      </c>
      <c r="P151" s="209" t="str">
        <f>IFERROR('Tabel 13'!O151/'Tabel 14'!$F151*1000,"nb")</f>
        <v>nb</v>
      </c>
      <c r="Q151" s="209" t="str">
        <f>IFERROR('Tabel 13'!P151/'Tabel 14'!$F151*1000,"nb")</f>
        <v>nb</v>
      </c>
      <c r="R151" s="209">
        <f>IFERROR('Tabel 13'!Q151/'Tabel 14'!$F151*1000,"nb")</f>
        <v>1.7614897170178208</v>
      </c>
      <c r="S151" s="209">
        <f>IFERROR('Tabel 13'!R151/'Tabel 14'!$F151*1000,"nb")</f>
        <v>15.32724818703818</v>
      </c>
      <c r="T151" s="209" t="str">
        <f>IFERROR('Tabel 13'!S151/'Tabel 14'!$F151*1000,"nb")</f>
        <v>nb</v>
      </c>
      <c r="U151" s="209" t="str">
        <f>IFERROR('Tabel 13'!T151/'Tabel 14'!$F151*1000,"nb")</f>
        <v>nb</v>
      </c>
      <c r="V151" s="209" t="str">
        <f>IFERROR('Tabel 13'!U151/'Tabel 14'!$F151*1000,"nb")</f>
        <v>nb</v>
      </c>
      <c r="W151" s="209">
        <f>IFERROR('Tabel 13'!V151/'Tabel 14'!$F151*1000,"nb")</f>
        <v>0</v>
      </c>
      <c r="X151" s="209"/>
      <c r="Y151" s="209">
        <f>IFERROR('Tabel 13'!X151/'Tabel 14'!$F151*1000,"nb")</f>
        <v>4.8040628645940568</v>
      </c>
    </row>
    <row r="152" spans="2:25" x14ac:dyDescent="0.25">
      <c r="D152" s="1" t="s">
        <v>265</v>
      </c>
      <c r="E152" s="1" t="s">
        <v>266</v>
      </c>
      <c r="F152" s="84">
        <v>20580</v>
      </c>
      <c r="H152" s="209">
        <f>IFERROR('Tabel 13'!G152/'Tabel 14'!$F152*1000,"nb")</f>
        <v>53.061224489795919</v>
      </c>
      <c r="I152" s="209">
        <f>IFERROR('Tabel 13'!H152/'Tabel 14'!$F152*1000,"nb")</f>
        <v>38.581146744412052</v>
      </c>
      <c r="J152" s="209" t="str">
        <f>IFERROR('Tabel 13'!I152/'Tabel 14'!$F152*1000,"nb")</f>
        <v>nb</v>
      </c>
      <c r="K152" s="209" t="str">
        <f>IFERROR('Tabel 13'!J152/'Tabel 14'!$F152*1000,"nb")</f>
        <v>nb</v>
      </c>
      <c r="L152" s="209" t="str">
        <f>IFERROR('Tabel 13'!K152/'Tabel 14'!$F152*1000,"nb")</f>
        <v>nb</v>
      </c>
      <c r="M152" s="209" t="str">
        <f>IFERROR('Tabel 13'!L152/'Tabel 14'!$F152*1000,"nb")</f>
        <v>nb</v>
      </c>
      <c r="N152" s="209" t="str">
        <f>IFERROR('Tabel 13'!M152/'Tabel 14'!$F152*1000,"nb")</f>
        <v>nb</v>
      </c>
      <c r="O152" s="209">
        <f>IFERROR('Tabel 13'!N152/'Tabel 14'!$F152*1000,"nb")</f>
        <v>9.7181729834791064E-2</v>
      </c>
      <c r="P152" s="209" t="str">
        <f>IFERROR('Tabel 13'!O152/'Tabel 14'!$F152*1000,"nb")</f>
        <v>nb</v>
      </c>
      <c r="Q152" s="209" t="str">
        <f>IFERROR('Tabel 13'!P152/'Tabel 14'!$F152*1000,"nb")</f>
        <v>nb</v>
      </c>
      <c r="R152" s="209">
        <f>IFERROR('Tabel 13'!Q152/'Tabel 14'!$F152*1000,"nb")</f>
        <v>2.9154518950437316</v>
      </c>
      <c r="S152" s="209">
        <f>IFERROR('Tabel 13'!R152/'Tabel 14'!$F152*1000,"nb")</f>
        <v>11.467444120505345</v>
      </c>
      <c r="T152" s="209" t="str">
        <f>IFERROR('Tabel 13'!S152/'Tabel 14'!$F152*1000,"nb")</f>
        <v>nb</v>
      </c>
      <c r="U152" s="209" t="str">
        <f>IFERROR('Tabel 13'!T152/'Tabel 14'!$F152*1000,"nb")</f>
        <v>nb</v>
      </c>
      <c r="V152" s="209" t="str">
        <f>IFERROR('Tabel 13'!U152/'Tabel 14'!$F152*1000,"nb")</f>
        <v>nb</v>
      </c>
      <c r="W152" s="209">
        <f>IFERROR('Tabel 13'!V152/'Tabel 14'!$F152*1000,"nb")</f>
        <v>0</v>
      </c>
      <c r="X152" s="209"/>
      <c r="Y152" s="209">
        <f>IFERROR('Tabel 13'!X152/'Tabel 14'!$F152*1000,"nb")</f>
        <v>0.29154518950437319</v>
      </c>
    </row>
    <row r="153" spans="2:25" x14ac:dyDescent="0.25">
      <c r="D153" s="1" t="s">
        <v>267</v>
      </c>
      <c r="E153" s="1" t="s">
        <v>268</v>
      </c>
      <c r="F153" s="84">
        <v>25900</v>
      </c>
      <c r="H153" s="209">
        <f>IFERROR('Tabel 13'!G153/'Tabel 14'!$F153*1000,"nb")</f>
        <v>26.795366795366796</v>
      </c>
      <c r="I153" s="209">
        <f>IFERROR('Tabel 13'!H153/'Tabel 14'!$F153*1000,"nb")</f>
        <v>12.432432432432432</v>
      </c>
      <c r="J153" s="209" t="str">
        <f>IFERROR('Tabel 13'!I153/'Tabel 14'!$F153*1000,"nb")</f>
        <v>nb</v>
      </c>
      <c r="K153" s="209" t="str">
        <f>IFERROR('Tabel 13'!J153/'Tabel 14'!$F153*1000,"nb")</f>
        <v>nb</v>
      </c>
      <c r="L153" s="209" t="str">
        <f>IFERROR('Tabel 13'!K153/'Tabel 14'!$F153*1000,"nb")</f>
        <v>nb</v>
      </c>
      <c r="M153" s="209" t="str">
        <f>IFERROR('Tabel 13'!L153/'Tabel 14'!$F153*1000,"nb")</f>
        <v>nb</v>
      </c>
      <c r="N153" s="209" t="str">
        <f>IFERROR('Tabel 13'!M153/'Tabel 14'!$F153*1000,"nb")</f>
        <v>nb</v>
      </c>
      <c r="O153" s="209">
        <f>IFERROR('Tabel 13'!N153/'Tabel 14'!$F153*1000,"nb")</f>
        <v>0.19305019305019305</v>
      </c>
      <c r="P153" s="209" t="str">
        <f>IFERROR('Tabel 13'!O153/'Tabel 14'!$F153*1000,"nb")</f>
        <v>nb</v>
      </c>
      <c r="Q153" s="209" t="str">
        <f>IFERROR('Tabel 13'!P153/'Tabel 14'!$F153*1000,"nb")</f>
        <v>nb</v>
      </c>
      <c r="R153" s="209">
        <f>IFERROR('Tabel 13'!Q153/'Tabel 14'!$F153*1000,"nb")</f>
        <v>0.92664092664092657</v>
      </c>
      <c r="S153" s="209">
        <f>IFERROR('Tabel 13'!R153/'Tabel 14'!$F153*1000,"nb")</f>
        <v>13.243243243243244</v>
      </c>
      <c r="T153" s="209" t="str">
        <f>IFERROR('Tabel 13'!S153/'Tabel 14'!$F153*1000,"nb")</f>
        <v>nb</v>
      </c>
      <c r="U153" s="209" t="str">
        <f>IFERROR('Tabel 13'!T153/'Tabel 14'!$F153*1000,"nb")</f>
        <v>nb</v>
      </c>
      <c r="V153" s="209" t="str">
        <f>IFERROR('Tabel 13'!U153/'Tabel 14'!$F153*1000,"nb")</f>
        <v>nb</v>
      </c>
      <c r="W153" s="209">
        <f>IFERROR('Tabel 13'!V153/'Tabel 14'!$F153*1000,"nb")</f>
        <v>0</v>
      </c>
      <c r="X153" s="209"/>
      <c r="Y153" s="209">
        <f>IFERROR('Tabel 13'!X153/'Tabel 14'!$F153*1000,"nb")</f>
        <v>0</v>
      </c>
    </row>
    <row r="154" spans="2:25" x14ac:dyDescent="0.25">
      <c r="C154" s="10" t="s">
        <v>32</v>
      </c>
      <c r="D154" s="10"/>
      <c r="E154" s="10"/>
      <c r="F154" s="86">
        <v>212825</v>
      </c>
      <c r="G154" s="10"/>
      <c r="H154" s="209">
        <f>IFERROR('Tabel 13'!G154/'Tabel 14'!$F154*1000,"nb")</f>
        <v>129.40678961588159</v>
      </c>
      <c r="I154" s="209">
        <f>IFERROR('Tabel 13'!H154/'Tabel 14'!$F154*1000,"nb")</f>
        <v>79.976506519440861</v>
      </c>
      <c r="J154" s="209">
        <f>IFERROR('Tabel 13'!I154/'Tabel 14'!$F154*1000,"nb")</f>
        <v>45.182191941736164</v>
      </c>
      <c r="K154" s="209">
        <f>IFERROR('Tabel 13'!J154/'Tabel 14'!$F154*1000,"nb")</f>
        <v>4.0037589568894631</v>
      </c>
      <c r="L154" s="209">
        <f>IFERROR('Tabel 13'!K154/'Tabel 14'!$F154*1000,"nb")</f>
        <v>16.030541524726885</v>
      </c>
      <c r="M154" s="209">
        <f>IFERROR('Tabel 13'!L154/'Tabel 14'!$F154*1000,"nb")</f>
        <v>0.78280277223070616</v>
      </c>
      <c r="N154" s="209">
        <f>IFERROR('Tabel 13'!M154/'Tabel 14'!$F154*1000,"nb")</f>
        <v>13.977211323857633</v>
      </c>
      <c r="O154" s="209">
        <f>IFERROR('Tabel 13'!N154/'Tabel 14'!$F154*1000,"nb")</f>
        <v>16.140021144132501</v>
      </c>
      <c r="P154" s="209">
        <f>IFERROR('Tabel 13'!O154/'Tabel 14'!$F154*1000,"nb")</f>
        <v>11.58604487254787</v>
      </c>
      <c r="Q154" s="209">
        <f>IFERROR('Tabel 13'!P154/'Tabel 14'!$F154*1000,"nb")</f>
        <v>4.5539762715846352</v>
      </c>
      <c r="R154" s="209">
        <f>IFERROR('Tabel 13'!Q154/'Tabel 14'!$F154*1000,"nb")</f>
        <v>22.812169622929638</v>
      </c>
      <c r="S154" s="209">
        <f>IFERROR('Tabel 13'!R154/'Tabel 14'!$F154*1000,"nb")</f>
        <v>10.478092329378597</v>
      </c>
      <c r="T154" s="209">
        <f>IFERROR('Tabel 13'!S154/'Tabel 14'!$F154*1000,"nb")</f>
        <v>9.8470574415599668</v>
      </c>
      <c r="U154" s="209">
        <f>IFERROR('Tabel 13'!T154/'Tabel 14'!$F154*1000,"nb")</f>
        <v>0.30353576882415129</v>
      </c>
      <c r="V154" s="209">
        <f>IFERROR('Tabel 13'!U154/'Tabel 14'!$F154*1000,"nb")</f>
        <v>0.32655937977211325</v>
      </c>
      <c r="W154" s="209">
        <f>IFERROR('Tabel 13'!V154/'Tabel 14'!$F154*1000,"nb")</f>
        <v>0</v>
      </c>
      <c r="X154" s="209"/>
      <c r="Y154" s="209">
        <f>IFERROR('Tabel 13'!X154/'Tabel 14'!$F154*1000,"nb")</f>
        <v>7.057441559967109</v>
      </c>
    </row>
    <row r="155" spans="2:25" x14ac:dyDescent="0.25">
      <c r="B155" s="7" t="s">
        <v>729</v>
      </c>
      <c r="C155" s="7"/>
      <c r="D155" s="7"/>
      <c r="E155" s="7"/>
      <c r="F155" s="85">
        <v>1115872</v>
      </c>
      <c r="G155" s="7"/>
      <c r="H155" s="209">
        <f>IFERROR('Tabel 13'!G155/'Tabel 14'!$F155*1000,"nb")</f>
        <v>111.35775429439936</v>
      </c>
      <c r="I155" s="209">
        <f>IFERROR('Tabel 13'!H155/'Tabel 14'!$F155*1000,"nb")</f>
        <v>71.19813025149837</v>
      </c>
      <c r="J155" s="209">
        <f>IFERROR('Tabel 13'!I155/'Tabel 14'!$F155*1000,"nb")</f>
        <v>37.974696022482867</v>
      </c>
      <c r="K155" s="209">
        <f>IFERROR('Tabel 13'!J155/'Tabel 14'!$F155*1000,"nb")</f>
        <v>3.022837744830948</v>
      </c>
      <c r="L155" s="209">
        <f>IFERROR('Tabel 13'!K155/'Tabel 14'!$F155*1000,"nb")</f>
        <v>11.324865217515988</v>
      </c>
      <c r="M155" s="209">
        <f>IFERROR('Tabel 13'!L155/'Tabel 14'!$F155*1000,"nb")</f>
        <v>0.69909451980155424</v>
      </c>
      <c r="N155" s="209">
        <f>IFERROR('Tabel 13'!M155/'Tabel 14'!$F155*1000,"nb")</f>
        <v>18.176547130853717</v>
      </c>
      <c r="O155" s="209">
        <f>IFERROR('Tabel 13'!N155/'Tabel 14'!$F155*1000,"nb")</f>
        <v>9.5181167732499787</v>
      </c>
      <c r="P155" s="209">
        <f>IFERROR('Tabel 13'!O155/'Tabel 14'!$F155*1000,"nb")</f>
        <v>7.2201829600527656</v>
      </c>
      <c r="Q155" s="209">
        <f>IFERROR('Tabel 13'!P155/'Tabel 14'!$F155*1000,"nb")</f>
        <v>2.2979338131972127</v>
      </c>
      <c r="R155" s="209">
        <f>IFERROR('Tabel 13'!Q155/'Tabel 14'!$F155*1000,"nb")</f>
        <v>9.3093114622465656</v>
      </c>
      <c r="S155" s="209">
        <f>IFERROR('Tabel 13'!R155/'Tabel 14'!$F155*1000,"nb")</f>
        <v>21.332195807404432</v>
      </c>
      <c r="T155" s="209">
        <f>IFERROR('Tabel 13'!S155/'Tabel 14'!$F155*1000,"nb")</f>
        <v>19.942878753118638</v>
      </c>
      <c r="U155" s="209">
        <f>IFERROR('Tabel 13'!T155/'Tabel 14'!$F155*1000,"nb")</f>
        <v>1.1789882710561785</v>
      </c>
      <c r="V155" s="209">
        <f>IFERROR('Tabel 13'!U155/'Tabel 14'!$F155*1000,"nb")</f>
        <v>0.21014955120300535</v>
      </c>
      <c r="W155" s="209">
        <f>IFERROR('Tabel 13'!V155/'Tabel 14'!$F155*1000,"nb")</f>
        <v>0.94634510051332055</v>
      </c>
      <c r="X155" s="209"/>
      <c r="Y155" s="209">
        <f>IFERROR('Tabel 13'!X155/'Tabel 14'!$F155*1000,"nb")</f>
        <v>8.8621275558486996</v>
      </c>
    </row>
    <row r="156" spans="2:25" x14ac:dyDescent="0.25">
      <c r="B156" s="1" t="s">
        <v>269</v>
      </c>
      <c r="C156" s="1" t="s">
        <v>5</v>
      </c>
      <c r="D156" s="1" t="s">
        <v>270</v>
      </c>
      <c r="E156" s="1" t="s">
        <v>271</v>
      </c>
      <c r="F156" s="84">
        <v>16817</v>
      </c>
      <c r="H156" s="209">
        <f>IFERROR('Tabel 13'!G156/'Tabel 14'!$F156*1000,"nb")</f>
        <v>48.403401320092762</v>
      </c>
      <c r="I156" s="209">
        <f>IFERROR('Tabel 13'!H156/'Tabel 14'!$F156*1000,"nb")</f>
        <v>9.3357911637033961</v>
      </c>
      <c r="J156" s="209">
        <f>IFERROR('Tabel 13'!I156/'Tabel 14'!$F156*1000,"nb")</f>
        <v>0</v>
      </c>
      <c r="K156" s="209">
        <f>IFERROR('Tabel 13'!J156/'Tabel 14'!$F156*1000,"nb")</f>
        <v>0</v>
      </c>
      <c r="L156" s="209">
        <f>IFERROR('Tabel 13'!K156/'Tabel 14'!$F156*1000,"nb")</f>
        <v>0.5351727418683474</v>
      </c>
      <c r="M156" s="209">
        <f>IFERROR('Tabel 13'!L156/'Tabel 14'!$F156*1000,"nb")</f>
        <v>0</v>
      </c>
      <c r="N156" s="209">
        <f>IFERROR('Tabel 13'!M156/'Tabel 14'!$F156*1000,"nb")</f>
        <v>8.8006184218350469</v>
      </c>
      <c r="O156" s="209">
        <f>IFERROR('Tabel 13'!N156/'Tabel 14'!$F156*1000,"nb")</f>
        <v>22.001546054587621</v>
      </c>
      <c r="P156" s="209">
        <f>IFERROR('Tabel 13'!O156/'Tabel 14'!$F156*1000,"nb")</f>
        <v>22.001546054587621</v>
      </c>
      <c r="Q156" s="209">
        <f>IFERROR('Tabel 13'!P156/'Tabel 14'!$F156*1000,"nb")</f>
        <v>0</v>
      </c>
      <c r="R156" s="209">
        <f>IFERROR('Tabel 13'!Q156/'Tabel 14'!$F156*1000,"nb")</f>
        <v>2.5569364333709936</v>
      </c>
      <c r="S156" s="209">
        <f>IFERROR('Tabel 13'!R156/'Tabel 14'!$F156*1000,"nb")</f>
        <v>14.509127668430756</v>
      </c>
      <c r="T156" s="209">
        <f>IFERROR('Tabel 13'!S156/'Tabel 14'!$F156*1000,"nb")</f>
        <v>14.509127668430756</v>
      </c>
      <c r="U156" s="209">
        <f>IFERROR('Tabel 13'!T156/'Tabel 14'!$F156*1000,"nb")</f>
        <v>0</v>
      </c>
      <c r="V156" s="209">
        <f>IFERROR('Tabel 13'!U156/'Tabel 14'!$F156*1000,"nb")</f>
        <v>0</v>
      </c>
      <c r="W156" s="209">
        <f>IFERROR('Tabel 13'!V156/'Tabel 14'!$F156*1000,"nb")</f>
        <v>0</v>
      </c>
      <c r="X156" s="209"/>
      <c r="Y156" s="209">
        <f>IFERROR('Tabel 13'!X156/'Tabel 14'!$F156*1000,"nb")</f>
        <v>1.7839091395611584</v>
      </c>
    </row>
    <row r="157" spans="2:25" x14ac:dyDescent="0.25">
      <c r="D157" s="1" t="s">
        <v>272</v>
      </c>
      <c r="E157" s="1" t="s">
        <v>273</v>
      </c>
      <c r="F157" s="84">
        <v>6899</v>
      </c>
      <c r="H157" s="209">
        <f>IFERROR('Tabel 13'!G157/'Tabel 14'!$F157*1000,"nb")</f>
        <v>48.847659081026237</v>
      </c>
      <c r="I157" s="209">
        <f>IFERROR('Tabel 13'!H157/'Tabel 14'!$F157*1000,"nb")</f>
        <v>16.81403101898826</v>
      </c>
      <c r="J157" s="209">
        <f>IFERROR('Tabel 13'!I157/'Tabel 14'!$F157*1000,"nb")</f>
        <v>3.7686621249456445</v>
      </c>
      <c r="K157" s="209">
        <f>IFERROR('Tabel 13'!J157/'Tabel 14'!$F157*1000,"nb")</f>
        <v>8.4070155094941299</v>
      </c>
      <c r="L157" s="209">
        <f>IFERROR('Tabel 13'!K157/'Tabel 14'!$F157*1000,"nb")</f>
        <v>3.3338164951442235</v>
      </c>
      <c r="M157" s="209">
        <f>IFERROR('Tabel 13'!L157/'Tabel 14'!$F157*1000,"nb")</f>
        <v>0</v>
      </c>
      <c r="N157" s="209">
        <f>IFERROR('Tabel 13'!M157/'Tabel 14'!$F157*1000,"nb")</f>
        <v>1.3045368894042615</v>
      </c>
      <c r="O157" s="209">
        <f>IFERROR('Tabel 13'!N157/'Tabel 14'!$F157*1000,"nb")</f>
        <v>1.1595883461371215</v>
      </c>
      <c r="P157" s="209">
        <f>IFERROR('Tabel 13'!O157/'Tabel 14'!$F157*1000,"nb")</f>
        <v>1.1595883461371215</v>
      </c>
      <c r="Q157" s="209">
        <f>IFERROR('Tabel 13'!P157/'Tabel 14'!$F157*1000,"nb")</f>
        <v>0</v>
      </c>
      <c r="R157" s="209">
        <f>IFERROR('Tabel 13'!Q157/'Tabel 14'!$F157*1000,"nb")</f>
        <v>1.1595883461371215</v>
      </c>
      <c r="S157" s="209">
        <f>IFERROR('Tabel 13'!R157/'Tabel 14'!$F157*1000,"nb")</f>
        <v>29.714451369763733</v>
      </c>
      <c r="T157" s="209">
        <f>IFERROR('Tabel 13'!S157/'Tabel 14'!$F157*1000,"nb")</f>
        <v>29.714451369763733</v>
      </c>
      <c r="U157" s="209">
        <f>IFERROR('Tabel 13'!T157/'Tabel 14'!$F157*1000,"nb")</f>
        <v>0</v>
      </c>
      <c r="V157" s="209">
        <f>IFERROR('Tabel 13'!U157/'Tabel 14'!$F157*1000,"nb")</f>
        <v>0</v>
      </c>
      <c r="W157" s="209">
        <f>IFERROR('Tabel 13'!V157/'Tabel 14'!$F157*1000,"nb")</f>
        <v>0</v>
      </c>
      <c r="X157" s="209"/>
      <c r="Y157" s="209">
        <f>IFERROR('Tabel 13'!X157/'Tabel 14'!$F157*1000,"nb")</f>
        <v>0.86969125960284099</v>
      </c>
    </row>
    <row r="158" spans="2:25" x14ac:dyDescent="0.25">
      <c r="D158" s="1" t="s">
        <v>274</v>
      </c>
      <c r="E158" s="1" t="s">
        <v>275</v>
      </c>
      <c r="F158" s="84">
        <v>67514</v>
      </c>
      <c r="H158" s="209">
        <f>IFERROR('Tabel 13'!G158/'Tabel 14'!$F158*1000,"nb")</f>
        <v>150.54655330746218</v>
      </c>
      <c r="I158" s="209">
        <f>IFERROR('Tabel 13'!H158/'Tabel 14'!$F158*1000,"nb")</f>
        <v>75.821311135468193</v>
      </c>
      <c r="J158" s="209">
        <f>IFERROR('Tabel 13'!I158/'Tabel 14'!$F158*1000,"nb")</f>
        <v>34.481737121189681</v>
      </c>
      <c r="K158" s="209">
        <f>IFERROR('Tabel 13'!J158/'Tabel 14'!$F158*1000,"nb")</f>
        <v>0</v>
      </c>
      <c r="L158" s="209">
        <f>IFERROR('Tabel 13'!K158/'Tabel 14'!$F158*1000,"nb")</f>
        <v>41.339574014278519</v>
      </c>
      <c r="M158" s="209">
        <f>IFERROR('Tabel 13'!L158/'Tabel 14'!$F158*1000,"nb")</f>
        <v>0</v>
      </c>
      <c r="N158" s="209">
        <f>IFERROR('Tabel 13'!M158/'Tabel 14'!$F158*1000,"nb")</f>
        <v>0</v>
      </c>
      <c r="O158" s="209">
        <f>IFERROR('Tabel 13'!N158/'Tabel 14'!$F158*1000,"nb")</f>
        <v>44.894392274194985</v>
      </c>
      <c r="P158" s="209">
        <f>IFERROR('Tabel 13'!O158/'Tabel 14'!$F158*1000,"nb")</f>
        <v>29.268003673312201</v>
      </c>
      <c r="Q158" s="209">
        <f>IFERROR('Tabel 13'!P158/'Tabel 14'!$F158*1000,"nb")</f>
        <v>15.626388600882779</v>
      </c>
      <c r="R158" s="209">
        <f>IFERROR('Tabel 13'!Q158/'Tabel 14'!$F158*1000,"nb")</f>
        <v>11.153242290487899</v>
      </c>
      <c r="S158" s="209">
        <f>IFERROR('Tabel 13'!R158/'Tabel 14'!$F158*1000,"nb")</f>
        <v>18.677607607311074</v>
      </c>
      <c r="T158" s="209">
        <f>IFERROR('Tabel 13'!S158/'Tabel 14'!$F158*1000,"nb")</f>
        <v>18.02589092632639</v>
      </c>
      <c r="U158" s="209">
        <f>IFERROR('Tabel 13'!T158/'Tabel 14'!$F158*1000,"nb")</f>
        <v>0.6517166809846846</v>
      </c>
      <c r="V158" s="209">
        <f>IFERROR('Tabel 13'!U158/'Tabel 14'!$F158*1000,"nb")</f>
        <v>0</v>
      </c>
      <c r="W158" s="209">
        <f>IFERROR('Tabel 13'!V158/'Tabel 14'!$F158*1000,"nb")</f>
        <v>0</v>
      </c>
      <c r="X158" s="209"/>
      <c r="Y158" s="209">
        <f>IFERROR('Tabel 13'!X158/'Tabel 14'!$F158*1000,"nb")</f>
        <v>25.239209645406881</v>
      </c>
    </row>
    <row r="159" spans="2:25" x14ac:dyDescent="0.25">
      <c r="D159" s="1" t="s">
        <v>276</v>
      </c>
      <c r="E159" s="1" t="s">
        <v>277</v>
      </c>
      <c r="F159" s="84">
        <v>30216</v>
      </c>
      <c r="H159" s="209">
        <f>IFERROR('Tabel 13'!G159/'Tabel 14'!$F159*1000,"nb")</f>
        <v>53.547789250728087</v>
      </c>
      <c r="I159" s="209">
        <f>IFERROR('Tabel 13'!H159/'Tabel 14'!$F159*1000,"nb")</f>
        <v>26.674609478422031</v>
      </c>
      <c r="J159" s="209">
        <f>IFERROR('Tabel 13'!I159/'Tabel 14'!$F159*1000,"nb")</f>
        <v>8.4723325390521573</v>
      </c>
      <c r="K159" s="209">
        <f>IFERROR('Tabel 13'!J159/'Tabel 14'!$F159*1000,"nb")</f>
        <v>10.325655281969818</v>
      </c>
      <c r="L159" s="209">
        <f>IFERROR('Tabel 13'!K159/'Tabel 14'!$F159*1000,"nb")</f>
        <v>6.7844850410378603</v>
      </c>
      <c r="M159" s="209">
        <f>IFERROR('Tabel 13'!L159/'Tabel 14'!$F159*1000,"nb")</f>
        <v>0</v>
      </c>
      <c r="N159" s="209">
        <f>IFERROR('Tabel 13'!M159/'Tabel 14'!$F159*1000,"nb")</f>
        <v>1.0921366163621922</v>
      </c>
      <c r="O159" s="209">
        <f>IFERROR('Tabel 13'!N159/'Tabel 14'!$F159*1000,"nb")</f>
        <v>2.9785544082605244</v>
      </c>
      <c r="P159" s="209">
        <f>IFERROR('Tabel 13'!O159/'Tabel 14'!$F159*1000,"nb")</f>
        <v>0</v>
      </c>
      <c r="Q159" s="209">
        <f>IFERROR('Tabel 13'!P159/'Tabel 14'!$F159*1000,"nb")</f>
        <v>2.9785544082605244</v>
      </c>
      <c r="R159" s="209">
        <f>IFERROR('Tabel 13'!Q159/'Tabel 14'!$F159*1000,"nb")</f>
        <v>3.3425999470479217</v>
      </c>
      <c r="S159" s="209">
        <f>IFERROR('Tabel 13'!R159/'Tabel 14'!$F159*1000,"nb")</f>
        <v>20.552025416997619</v>
      </c>
      <c r="T159" s="209">
        <f>IFERROR('Tabel 13'!S159/'Tabel 14'!$F159*1000,"nb")</f>
        <v>19.956314535345513</v>
      </c>
      <c r="U159" s="209">
        <f>IFERROR('Tabel 13'!T159/'Tabel 14'!$F159*1000,"nb")</f>
        <v>0.59571088165210484</v>
      </c>
      <c r="V159" s="209">
        <f>IFERROR('Tabel 13'!U159/'Tabel 14'!$F159*1000,"nb")</f>
        <v>0</v>
      </c>
      <c r="W159" s="209">
        <f>IFERROR('Tabel 13'!V159/'Tabel 14'!$F159*1000,"nb")</f>
        <v>0</v>
      </c>
      <c r="X159" s="209"/>
      <c r="Y159" s="209">
        <f>IFERROR('Tabel 13'!X159/'Tabel 14'!$F159*1000,"nb")</f>
        <v>7.1485305798252581</v>
      </c>
    </row>
    <row r="160" spans="2:25" x14ac:dyDescent="0.25">
      <c r="D160" s="1" t="s">
        <v>278</v>
      </c>
      <c r="E160" s="1" t="s">
        <v>279</v>
      </c>
      <c r="F160" s="84">
        <v>32973</v>
      </c>
      <c r="H160" s="209">
        <f>IFERROR('Tabel 13'!G160/'Tabel 14'!$F160*1000,"nb")</f>
        <v>43.82373457070937</v>
      </c>
      <c r="I160" s="209">
        <f>IFERROR('Tabel 13'!H160/'Tabel 14'!$F160*1000,"nb")</f>
        <v>14.830315712855972</v>
      </c>
      <c r="J160" s="209">
        <f>IFERROR('Tabel 13'!I160/'Tabel 14'!$F160*1000,"nb")</f>
        <v>0</v>
      </c>
      <c r="K160" s="209">
        <f>IFERROR('Tabel 13'!J160/'Tabel 14'!$F160*1000,"nb")</f>
        <v>14.830315712855972</v>
      </c>
      <c r="L160" s="209">
        <f>IFERROR('Tabel 13'!K160/'Tabel 14'!$F160*1000,"nb")</f>
        <v>0</v>
      </c>
      <c r="M160" s="209">
        <f>IFERROR('Tabel 13'!L160/'Tabel 14'!$F160*1000,"nb")</f>
        <v>0</v>
      </c>
      <c r="N160" s="209">
        <f>IFERROR('Tabel 13'!M160/'Tabel 14'!$F160*1000,"nb")</f>
        <v>0</v>
      </c>
      <c r="O160" s="209">
        <f>IFERROR('Tabel 13'!N160/'Tabel 14'!$F160*1000,"nb")</f>
        <v>10.37212264580111</v>
      </c>
      <c r="P160" s="209">
        <f>IFERROR('Tabel 13'!O160/'Tabel 14'!$F160*1000,"nb")</f>
        <v>7.7639280623540472</v>
      </c>
      <c r="Q160" s="209">
        <f>IFERROR('Tabel 13'!P160/'Tabel 14'!$F160*1000,"nb")</f>
        <v>2.6081945834470628</v>
      </c>
      <c r="R160" s="209">
        <f>IFERROR('Tabel 13'!Q160/'Tabel 14'!$F160*1000,"nb")</f>
        <v>2.8811451793891973</v>
      </c>
      <c r="S160" s="209">
        <f>IFERROR('Tabel 13'!R160/'Tabel 14'!$F160*1000,"nb")</f>
        <v>15.740151032663089</v>
      </c>
      <c r="T160" s="209">
        <f>IFERROR('Tabel 13'!S160/'Tabel 14'!$F160*1000,"nb")</f>
        <v>14.951627088830254</v>
      </c>
      <c r="U160" s="209">
        <f>IFERROR('Tabel 13'!T160/'Tabel 14'!$F160*1000,"nb")</f>
        <v>0.78852394383283297</v>
      </c>
      <c r="V160" s="209">
        <f>IFERROR('Tabel 13'!U160/'Tabel 14'!$F160*1000,"nb")</f>
        <v>0</v>
      </c>
      <c r="W160" s="209">
        <f>IFERROR('Tabel 13'!V160/'Tabel 14'!$F160*1000,"nb")</f>
        <v>0</v>
      </c>
      <c r="X160" s="209"/>
      <c r="Y160" s="209">
        <f>IFERROR('Tabel 13'!X160/'Tabel 14'!$F160*1000,"nb")</f>
        <v>0.60655687987140994</v>
      </c>
    </row>
    <row r="161" spans="4:25" x14ac:dyDescent="0.25">
      <c r="D161" s="1" t="s">
        <v>280</v>
      </c>
      <c r="E161" s="1" t="s">
        <v>281</v>
      </c>
      <c r="F161" s="84">
        <v>184126</v>
      </c>
      <c r="H161" s="209">
        <f>IFERROR('Tabel 13'!G161/'Tabel 14'!$F161*1000,"nb")</f>
        <v>168.87348880657811</v>
      </c>
      <c r="I161" s="209">
        <f>IFERROR('Tabel 13'!H161/'Tabel 14'!$F161*1000,"nb")</f>
        <v>92.860323908627791</v>
      </c>
      <c r="J161" s="209">
        <f>IFERROR('Tabel 13'!I161/'Tabel 14'!$F161*1000,"nb")</f>
        <v>40.689527823338366</v>
      </c>
      <c r="K161" s="209">
        <f>IFERROR('Tabel 13'!J161/'Tabel 14'!$F161*1000,"nb")</f>
        <v>34.052768213071481</v>
      </c>
      <c r="L161" s="209">
        <f>IFERROR('Tabel 13'!K161/'Tabel 14'!$F161*1000,"nb")</f>
        <v>0</v>
      </c>
      <c r="M161" s="209">
        <f>IFERROR('Tabel 13'!L161/'Tabel 14'!$F161*1000,"nb")</f>
        <v>0</v>
      </c>
      <c r="N161" s="209">
        <f>IFERROR('Tabel 13'!M161/'Tabel 14'!$F161*1000,"nb")</f>
        <v>18.11802787221794</v>
      </c>
      <c r="O161" s="209">
        <f>IFERROR('Tabel 13'!N161/'Tabel 14'!$F161*1000,"nb")</f>
        <v>0.72233144694394047</v>
      </c>
      <c r="P161" s="209">
        <f>IFERROR('Tabel 13'!O161/'Tabel 14'!$F161*1000,"nb")</f>
        <v>0.72233144694394047</v>
      </c>
      <c r="Q161" s="209">
        <f>IFERROR('Tabel 13'!P161/'Tabel 14'!$F161*1000,"nb")</f>
        <v>0</v>
      </c>
      <c r="R161" s="209">
        <f>IFERROR('Tabel 13'!Q161/'Tabel 14'!$F161*1000,"nb")</f>
        <v>11.372646991733921</v>
      </c>
      <c r="S161" s="209">
        <f>IFERROR('Tabel 13'!R161/'Tabel 14'!$F161*1000,"nb")</f>
        <v>63.918186459272455</v>
      </c>
      <c r="T161" s="209">
        <f>IFERROR('Tabel 13'!S161/'Tabel 14'!$F161*1000,"nb")</f>
        <v>63.266458837969651</v>
      </c>
      <c r="U161" s="209">
        <f>IFERROR('Tabel 13'!T161/'Tabel 14'!$F161*1000,"nb")</f>
        <v>0.65172762130280348</v>
      </c>
      <c r="V161" s="209">
        <f>IFERROR('Tabel 13'!U161/'Tabel 14'!$F161*1000,"nb")</f>
        <v>0</v>
      </c>
      <c r="W161" s="209">
        <f>IFERROR('Tabel 13'!V161/'Tabel 14'!$F161*1000,"nb")</f>
        <v>0</v>
      </c>
      <c r="X161" s="209"/>
      <c r="Y161" s="209">
        <f>IFERROR('Tabel 13'!X161/'Tabel 14'!$F161*1000,"nb")</f>
        <v>15.657756101799855</v>
      </c>
    </row>
    <row r="162" spans="4:25" x14ac:dyDescent="0.25">
      <c r="D162" s="1" t="s">
        <v>282</v>
      </c>
      <c r="E162" s="1" t="s">
        <v>283</v>
      </c>
      <c r="F162" s="84">
        <v>32437</v>
      </c>
      <c r="H162" s="209">
        <f>IFERROR('Tabel 13'!G162/'Tabel 14'!$F162*1000,"nb")</f>
        <v>51.391928970003391</v>
      </c>
      <c r="I162" s="209">
        <f>IFERROR('Tabel 13'!H162/'Tabel 14'!$F162*1000,"nb")</f>
        <v>28.547646206492587</v>
      </c>
      <c r="J162" s="209">
        <f>IFERROR('Tabel 13'!I162/'Tabel 14'!$F162*1000,"nb")</f>
        <v>14.890402934919999</v>
      </c>
      <c r="K162" s="209">
        <f>IFERROR('Tabel 13'!J162/'Tabel 14'!$F162*1000,"nb")</f>
        <v>3.5761630237074944</v>
      </c>
      <c r="L162" s="209">
        <f>IFERROR('Tabel 13'!K162/'Tabel 14'!$F162*1000,"nb")</f>
        <v>0</v>
      </c>
      <c r="M162" s="209">
        <f>IFERROR('Tabel 13'!L162/'Tabel 14'!$F162*1000,"nb")</f>
        <v>0</v>
      </c>
      <c r="N162" s="209">
        <f>IFERROR('Tabel 13'!M162/'Tabel 14'!$F162*1000,"nb")</f>
        <v>10.081080247865092</v>
      </c>
      <c r="O162" s="209">
        <f>IFERROR('Tabel 13'!N162/'Tabel 14'!$F162*1000,"nb")</f>
        <v>11.314239911212505</v>
      </c>
      <c r="P162" s="209">
        <f>IFERROR('Tabel 13'!O162/'Tabel 14'!$F162*1000,"nb")</f>
        <v>7.0598390726639328</v>
      </c>
      <c r="Q162" s="209">
        <f>IFERROR('Tabel 13'!P162/'Tabel 14'!$F162*1000,"nb")</f>
        <v>4.2544008385485714</v>
      </c>
      <c r="R162" s="209">
        <f>IFERROR('Tabel 13'!Q162/'Tabel 14'!$F162*1000,"nb")</f>
        <v>2.7746092425316768</v>
      </c>
      <c r="S162" s="209">
        <f>IFERROR('Tabel 13'!R162/'Tabel 14'!$F162*1000,"nb")</f>
        <v>8.7554336097666248</v>
      </c>
      <c r="T162" s="209">
        <f>IFERROR('Tabel 13'!S162/'Tabel 14'!$F162*1000,"nb")</f>
        <v>8.0463668033418632</v>
      </c>
      <c r="U162" s="209">
        <f>IFERROR('Tabel 13'!T162/'Tabel 14'!$F162*1000,"nb")</f>
        <v>0.52409285692265006</v>
      </c>
      <c r="V162" s="209">
        <f>IFERROR('Tabel 13'!U162/'Tabel 14'!$F162*1000,"nb")</f>
        <v>0.1849739495021118</v>
      </c>
      <c r="W162" s="209">
        <f>IFERROR('Tabel 13'!V162/'Tabel 14'!$F162*1000,"nb")</f>
        <v>0</v>
      </c>
      <c r="X162" s="209"/>
      <c r="Y162" s="209">
        <f>IFERROR('Tabel 13'!X162/'Tabel 14'!$F162*1000,"nb")</f>
        <v>4.5318617628017392</v>
      </c>
    </row>
    <row r="163" spans="4:25" x14ac:dyDescent="0.25">
      <c r="D163" s="1" t="s">
        <v>284</v>
      </c>
      <c r="E163" s="1" t="s">
        <v>285</v>
      </c>
      <c r="F163" s="84">
        <v>19528</v>
      </c>
      <c r="H163" s="209">
        <f>IFERROR('Tabel 13'!G163/'Tabel 14'!$F163*1000,"nb")</f>
        <v>39.020893076607948</v>
      </c>
      <c r="I163" s="209">
        <f>IFERROR('Tabel 13'!H163/'Tabel 14'!$F163*1000,"nb")</f>
        <v>14.440802949610815</v>
      </c>
      <c r="J163" s="209">
        <f>IFERROR('Tabel 13'!I163/'Tabel 14'!$F163*1000,"nb")</f>
        <v>12.187628021302745</v>
      </c>
      <c r="K163" s="209">
        <f>IFERROR('Tabel 13'!J163/'Tabel 14'!$F163*1000,"nb")</f>
        <v>0</v>
      </c>
      <c r="L163" s="209">
        <f>IFERROR('Tabel 13'!K163/'Tabel 14'!$F163*1000,"nb")</f>
        <v>0.20483408439164277</v>
      </c>
      <c r="M163" s="209">
        <f>IFERROR('Tabel 13'!L163/'Tabel 14'!$F163*1000,"nb")</f>
        <v>2.0483408439164279</v>
      </c>
      <c r="N163" s="209">
        <f>IFERROR('Tabel 13'!M163/'Tabel 14'!$F163*1000,"nb")</f>
        <v>0</v>
      </c>
      <c r="O163" s="209">
        <f>IFERROR('Tabel 13'!N163/'Tabel 14'!$F163*1000,"nb")</f>
        <v>5.0696435886931592</v>
      </c>
      <c r="P163" s="209">
        <f>IFERROR('Tabel 13'!O163/'Tabel 14'!$F163*1000,"nb")</f>
        <v>5.0696435886931592</v>
      </c>
      <c r="Q163" s="209">
        <f>IFERROR('Tabel 13'!P163/'Tabel 14'!$F163*1000,"nb")</f>
        <v>0</v>
      </c>
      <c r="R163" s="209">
        <f>IFERROR('Tabel 13'!Q163/'Tabel 14'!$F163*1000,"nb")</f>
        <v>3.2773453502662844</v>
      </c>
      <c r="S163" s="209">
        <f>IFERROR('Tabel 13'!R163/'Tabel 14'!$F163*1000,"nb")</f>
        <v>16.23310118803769</v>
      </c>
      <c r="T163" s="209">
        <f>IFERROR('Tabel 13'!S163/'Tabel 14'!$F163*1000,"nb")</f>
        <v>15.721015977058581</v>
      </c>
      <c r="U163" s="209">
        <f>IFERROR('Tabel 13'!T163/'Tabel 14'!$F163*1000,"nb")</f>
        <v>0.51208521097910698</v>
      </c>
      <c r="V163" s="209">
        <f>IFERROR('Tabel 13'!U163/'Tabel 14'!$F163*1000,"nb")</f>
        <v>0</v>
      </c>
      <c r="W163" s="209">
        <f>IFERROR('Tabel 13'!V163/'Tabel 14'!$F163*1000,"nb")</f>
        <v>0</v>
      </c>
      <c r="X163" s="209"/>
      <c r="Y163" s="209">
        <f>IFERROR('Tabel 13'!X163/'Tabel 14'!$F163*1000,"nb")</f>
        <v>1.5874641540352314</v>
      </c>
    </row>
    <row r="164" spans="4:25" x14ac:dyDescent="0.25">
      <c r="D164" s="1" t="s">
        <v>286</v>
      </c>
      <c r="E164" s="1" t="s">
        <v>287</v>
      </c>
      <c r="F164" s="84">
        <v>235691</v>
      </c>
      <c r="H164" s="209">
        <f>IFERROR('Tabel 13'!G164/'Tabel 14'!$F164*1000,"nb")</f>
        <v>197.88197258274607</v>
      </c>
      <c r="I164" s="209">
        <f>IFERROR('Tabel 13'!H164/'Tabel 14'!$F164*1000,"nb")</f>
        <v>161.5844474332919</v>
      </c>
      <c r="J164" s="209">
        <f>IFERROR('Tabel 13'!I164/'Tabel 14'!$F164*1000,"nb")</f>
        <v>88.25665808198022</v>
      </c>
      <c r="K164" s="209">
        <f>IFERROR('Tabel 13'!J164/'Tabel 14'!$F164*1000,"nb")</f>
        <v>15.928906916259002</v>
      </c>
      <c r="L164" s="209">
        <f>IFERROR('Tabel 13'!K164/'Tabel 14'!$F164*1000,"nb")</f>
        <v>43.317309528153388</v>
      </c>
      <c r="M164" s="209">
        <f>IFERROR('Tabel 13'!L164/'Tabel 14'!$F164*1000,"nb")</f>
        <v>7.5590497727957366</v>
      </c>
      <c r="N164" s="209">
        <f>IFERROR('Tabel 13'!M164/'Tabel 14'!$F164*1000,"nb")</f>
        <v>6.5229474184419436</v>
      </c>
      <c r="O164" s="209">
        <f>IFERROR('Tabel 13'!N164/'Tabel 14'!$F164*1000,"nb")</f>
        <v>31.329155546881296</v>
      </c>
      <c r="P164" s="209">
        <f>IFERROR('Tabel 13'!O164/'Tabel 14'!$F164*1000,"nb")</f>
        <v>31.329155546881296</v>
      </c>
      <c r="Q164" s="209">
        <f>IFERROR('Tabel 13'!P164/'Tabel 14'!$F164*1000,"nb")</f>
        <v>0</v>
      </c>
      <c r="R164" s="209">
        <f>IFERROR('Tabel 13'!Q164/'Tabel 14'!$F164*1000,"nb")</f>
        <v>3.1863753813255493</v>
      </c>
      <c r="S164" s="209">
        <f>IFERROR('Tabel 13'!R164/'Tabel 14'!$F164*1000,"nb")</f>
        <v>1.7819942212473112</v>
      </c>
      <c r="T164" s="209">
        <f>IFERROR('Tabel 13'!S164/'Tabel 14'!$F164*1000,"nb")</f>
        <v>1.7819942212473112</v>
      </c>
      <c r="U164" s="209">
        <f>IFERROR('Tabel 13'!T164/'Tabel 14'!$F164*1000,"nb")</f>
        <v>0</v>
      </c>
      <c r="V164" s="209">
        <f>IFERROR('Tabel 13'!U164/'Tabel 14'!$F164*1000,"nb")</f>
        <v>0</v>
      </c>
      <c r="W164" s="209">
        <f>IFERROR('Tabel 13'!V164/'Tabel 14'!$F164*1000,"nb")</f>
        <v>0</v>
      </c>
      <c r="X164" s="209"/>
      <c r="Y164" s="209">
        <f>IFERROR('Tabel 13'!X164/'Tabel 14'!$F164*1000,"nb")</f>
        <v>25.95771582283583</v>
      </c>
    </row>
    <row r="165" spans="4:25" x14ac:dyDescent="0.25">
      <c r="D165" s="1" t="s">
        <v>288</v>
      </c>
      <c r="E165" s="1" t="s">
        <v>289</v>
      </c>
      <c r="F165" s="84">
        <v>43869</v>
      </c>
      <c r="H165" s="209">
        <f>IFERROR('Tabel 13'!G165/'Tabel 14'!$F165*1000,"nb")</f>
        <v>88.718685176320406</v>
      </c>
      <c r="I165" s="209">
        <f>IFERROR('Tabel 13'!H165/'Tabel 14'!$F165*1000,"nb")</f>
        <v>54.389204221659945</v>
      </c>
      <c r="J165" s="209">
        <f>IFERROR('Tabel 13'!I165/'Tabel 14'!$F165*1000,"nb")</f>
        <v>49.351478264833936</v>
      </c>
      <c r="K165" s="209">
        <f>IFERROR('Tabel 13'!J165/'Tabel 14'!$F165*1000,"nb")</f>
        <v>0.31913196106590075</v>
      </c>
      <c r="L165" s="209">
        <f>IFERROR('Tabel 13'!K165/'Tabel 14'!$F165*1000,"nb")</f>
        <v>4.4222571747703388</v>
      </c>
      <c r="M165" s="209">
        <f>IFERROR('Tabel 13'!L165/'Tabel 14'!$F165*1000,"nb")</f>
        <v>0</v>
      </c>
      <c r="N165" s="209">
        <f>IFERROR('Tabel 13'!M165/'Tabel 14'!$F165*1000,"nb")</f>
        <v>0.29633682098976494</v>
      </c>
      <c r="O165" s="209">
        <f>IFERROR('Tabel 13'!N165/'Tabel 14'!$F165*1000,"nb")</f>
        <v>5.0149308167498692</v>
      </c>
      <c r="P165" s="209">
        <f>IFERROR('Tabel 13'!O165/'Tabel 14'!$F165*1000,"nb")</f>
        <v>2.2795140076135767</v>
      </c>
      <c r="Q165" s="209">
        <f>IFERROR('Tabel 13'!P165/'Tabel 14'!$F165*1000,"nb")</f>
        <v>2.7354168091362925</v>
      </c>
      <c r="R165" s="209">
        <f>IFERROR('Tabel 13'!Q165/'Tabel 14'!$F165*1000,"nb")</f>
        <v>4.1031252137044376</v>
      </c>
      <c r="S165" s="209">
        <f>IFERROR('Tabel 13'!R165/'Tabel 14'!$F165*1000,"nb")</f>
        <v>25.21142492420616</v>
      </c>
      <c r="T165" s="209">
        <f>IFERROR('Tabel 13'!S165/'Tabel 14'!$F165*1000,"nb")</f>
        <v>24.687136702455035</v>
      </c>
      <c r="U165" s="209">
        <f>IFERROR('Tabel 13'!T165/'Tabel 14'!$F165*1000,"nb")</f>
        <v>0.52428822175112266</v>
      </c>
      <c r="V165" s="209">
        <f>IFERROR('Tabel 13'!U165/'Tabel 14'!$F165*1000,"nb")</f>
        <v>0</v>
      </c>
      <c r="W165" s="209">
        <f>IFERROR('Tabel 13'!V165/'Tabel 14'!$F165*1000,"nb")</f>
        <v>0</v>
      </c>
      <c r="X165" s="209"/>
      <c r="Y165" s="209">
        <f>IFERROR('Tabel 13'!X165/'Tabel 14'!$F165*1000,"nb")</f>
        <v>2.7354168091362925</v>
      </c>
    </row>
    <row r="166" spans="4:25" x14ac:dyDescent="0.25">
      <c r="D166" s="1" t="s">
        <v>290</v>
      </c>
      <c r="E166" s="1" t="s">
        <v>291</v>
      </c>
      <c r="F166" s="84">
        <v>21770</v>
      </c>
      <c r="H166" s="209">
        <f>IFERROR('Tabel 13'!G166/'Tabel 14'!$F166*1000,"nb")</f>
        <v>28.020211299954063</v>
      </c>
      <c r="I166" s="209">
        <f>IFERROR('Tabel 13'!H166/'Tabel 14'!$F166*1000,"nb")</f>
        <v>0.59715204409738176</v>
      </c>
      <c r="J166" s="209">
        <f>IFERROR('Tabel 13'!I166/'Tabel 14'!$F166*1000,"nb")</f>
        <v>0</v>
      </c>
      <c r="K166" s="209">
        <f>IFERROR('Tabel 13'!J166/'Tabel 14'!$F166*1000,"nb")</f>
        <v>0</v>
      </c>
      <c r="L166" s="209">
        <f>IFERROR('Tabel 13'!K166/'Tabel 14'!$F166*1000,"nb")</f>
        <v>0.59715204409738176</v>
      </c>
      <c r="M166" s="209">
        <f>IFERROR('Tabel 13'!L166/'Tabel 14'!$F166*1000,"nb")</f>
        <v>0</v>
      </c>
      <c r="N166" s="209">
        <f>IFERROR('Tabel 13'!M166/'Tabel 14'!$F166*1000,"nb")</f>
        <v>0</v>
      </c>
      <c r="O166" s="209">
        <f>IFERROR('Tabel 13'!N166/'Tabel 14'!$F166*1000,"nb")</f>
        <v>0.96463022508038587</v>
      </c>
      <c r="P166" s="209">
        <f>IFERROR('Tabel 13'!O166/'Tabel 14'!$F166*1000,"nb")</f>
        <v>0.96463022508038587</v>
      </c>
      <c r="Q166" s="209">
        <f>IFERROR('Tabel 13'!P166/'Tabel 14'!$F166*1000,"nb")</f>
        <v>0</v>
      </c>
      <c r="R166" s="209">
        <f>IFERROR('Tabel 13'!Q166/'Tabel 14'!$F166*1000,"nb")</f>
        <v>0.2296738631143776</v>
      </c>
      <c r="S166" s="209">
        <f>IFERROR('Tabel 13'!R166/'Tabel 14'!$F166*1000,"nb")</f>
        <v>26.22875516766192</v>
      </c>
      <c r="T166" s="209">
        <f>IFERROR('Tabel 13'!S166/'Tabel 14'!$F166*1000,"nb")</f>
        <v>25.631603123564538</v>
      </c>
      <c r="U166" s="209">
        <f>IFERROR('Tabel 13'!T166/'Tabel 14'!$F166*1000,"nb")</f>
        <v>0.59715204409738176</v>
      </c>
      <c r="V166" s="209">
        <f>IFERROR('Tabel 13'!U166/'Tabel 14'!$F166*1000,"nb")</f>
        <v>0</v>
      </c>
      <c r="W166" s="209">
        <f>IFERROR('Tabel 13'!V166/'Tabel 14'!$F166*1000,"nb")</f>
        <v>0.18373909049150208</v>
      </c>
      <c r="X166" s="209"/>
      <c r="Y166" s="209">
        <f>IFERROR('Tabel 13'!X166/'Tabel 14'!$F166*1000,"nb")</f>
        <v>3.215434083601286</v>
      </c>
    </row>
    <row r="167" spans="4:25" x14ac:dyDescent="0.25">
      <c r="D167" s="1" t="s">
        <v>292</v>
      </c>
      <c r="E167" s="1" t="s">
        <v>293</v>
      </c>
      <c r="F167" s="84">
        <v>26723</v>
      </c>
      <c r="H167" s="209">
        <f>IFERROR('Tabel 13'!G167/'Tabel 14'!$F167*1000,"nb")</f>
        <v>29.263181529019946</v>
      </c>
      <c r="I167" s="209">
        <f>IFERROR('Tabel 13'!H167/'Tabel 14'!$F167*1000,"nb")</f>
        <v>7.858399131834001</v>
      </c>
      <c r="J167" s="209">
        <f>IFERROR('Tabel 13'!I167/'Tabel 14'!$F167*1000,"nb")</f>
        <v>0.74841896493657145</v>
      </c>
      <c r="K167" s="209">
        <f>IFERROR('Tabel 13'!J167/'Tabel 14'!$F167*1000,"nb")</f>
        <v>0</v>
      </c>
      <c r="L167" s="209">
        <f>IFERROR('Tabel 13'!K167/'Tabel 14'!$F167*1000,"nb")</f>
        <v>7.1099801668974294</v>
      </c>
      <c r="M167" s="209">
        <f>IFERROR('Tabel 13'!L167/'Tabel 14'!$F167*1000,"nb")</f>
        <v>0</v>
      </c>
      <c r="N167" s="209">
        <f>IFERROR('Tabel 13'!M167/'Tabel 14'!$F167*1000,"nb")</f>
        <v>0</v>
      </c>
      <c r="O167" s="209">
        <f>IFERROR('Tabel 13'!N167/'Tabel 14'!$F167*1000,"nb")</f>
        <v>0</v>
      </c>
      <c r="P167" s="209">
        <f>IFERROR('Tabel 13'!O167/'Tabel 14'!$F167*1000,"nb")</f>
        <v>0</v>
      </c>
      <c r="Q167" s="209">
        <f>IFERROR('Tabel 13'!P167/'Tabel 14'!$F167*1000,"nb")</f>
        <v>0</v>
      </c>
      <c r="R167" s="209">
        <f>IFERROR('Tabel 13'!Q167/'Tabel 14'!$F167*1000,"nb")</f>
        <v>4.5653556861130857</v>
      </c>
      <c r="S167" s="209">
        <f>IFERROR('Tabel 13'!R167/'Tabel 14'!$F167*1000,"nb")</f>
        <v>16.839426711072857</v>
      </c>
      <c r="T167" s="209">
        <f>IFERROR('Tabel 13'!S167/'Tabel 14'!$F167*1000,"nb")</f>
        <v>16.427796280357747</v>
      </c>
      <c r="U167" s="209">
        <f>IFERROR('Tabel 13'!T167/'Tabel 14'!$F167*1000,"nb")</f>
        <v>0.41163043071511429</v>
      </c>
      <c r="V167" s="209">
        <f>IFERROR('Tabel 13'!U167/'Tabel 14'!$F167*1000,"nb")</f>
        <v>0</v>
      </c>
      <c r="W167" s="209">
        <f>IFERROR('Tabel 13'!V167/'Tabel 14'!$F167*1000,"nb")</f>
        <v>0.74841896493657145</v>
      </c>
      <c r="X167" s="209"/>
      <c r="Y167" s="209">
        <f>IFERROR('Tabel 13'!X167/'Tabel 14'!$F167*1000,"nb")</f>
        <v>1.3471541368858289</v>
      </c>
    </row>
    <row r="168" spans="4:25" x14ac:dyDescent="0.25">
      <c r="D168" s="1" t="s">
        <v>294</v>
      </c>
      <c r="E168" s="1" t="s">
        <v>295</v>
      </c>
      <c r="F168" s="84">
        <v>23952</v>
      </c>
      <c r="H168" s="209">
        <f>IFERROR('Tabel 13'!G168/'Tabel 14'!$F168*1000,"nb")</f>
        <v>76.235804943219776</v>
      </c>
      <c r="I168" s="209">
        <f>IFERROR('Tabel 13'!H168/'Tabel 14'!$F168*1000,"nb")</f>
        <v>17.368069472277892</v>
      </c>
      <c r="J168" s="209">
        <f>IFERROR('Tabel 13'!I168/'Tabel 14'!$F168*1000,"nb")</f>
        <v>13.568804275217101</v>
      </c>
      <c r="K168" s="209">
        <f>IFERROR('Tabel 13'!J168/'Tabel 14'!$F168*1000,"nb")</f>
        <v>0</v>
      </c>
      <c r="L168" s="209">
        <f>IFERROR('Tabel 13'!K168/'Tabel 14'!$F168*1000,"nb")</f>
        <v>1.628256513026052</v>
      </c>
      <c r="M168" s="209">
        <f>IFERROR('Tabel 13'!L168/'Tabel 14'!$F168*1000,"nb")</f>
        <v>0</v>
      </c>
      <c r="N168" s="209">
        <f>IFERROR('Tabel 13'!M168/'Tabel 14'!$F168*1000,"nb")</f>
        <v>2.1710086840347365</v>
      </c>
      <c r="O168" s="209">
        <f>IFERROR('Tabel 13'!N168/'Tabel 14'!$F168*1000,"nb")</f>
        <v>0.16700066800267202</v>
      </c>
      <c r="P168" s="209">
        <f>IFERROR('Tabel 13'!O168/'Tabel 14'!$F168*1000,"nb")</f>
        <v>0.16700066800267202</v>
      </c>
      <c r="Q168" s="209">
        <f>IFERROR('Tabel 13'!P168/'Tabel 14'!$F168*1000,"nb")</f>
        <v>0</v>
      </c>
      <c r="R168" s="209">
        <f>IFERROR('Tabel 13'!Q168/'Tabel 14'!$F168*1000,"nb")</f>
        <v>36.823647294589179</v>
      </c>
      <c r="S168" s="209">
        <f>IFERROR('Tabel 13'!R168/'Tabel 14'!$F168*1000,"nb")</f>
        <v>21.877087508350034</v>
      </c>
      <c r="T168" s="209">
        <f>IFERROR('Tabel 13'!S168/'Tabel 14'!$F168*1000,"nb")</f>
        <v>21.167334669338679</v>
      </c>
      <c r="U168" s="209">
        <f>IFERROR('Tabel 13'!T168/'Tabel 14'!$F168*1000,"nb")</f>
        <v>0.62625250501002006</v>
      </c>
      <c r="V168" s="209">
        <f>IFERROR('Tabel 13'!U168/'Tabel 14'!$F168*1000,"nb")</f>
        <v>8.350033400133601E-2</v>
      </c>
      <c r="W168" s="209">
        <f>IFERROR('Tabel 13'!V168/'Tabel 14'!$F168*1000,"nb")</f>
        <v>0.16700066800267202</v>
      </c>
      <c r="X168" s="209"/>
      <c r="Y168" s="209">
        <f>IFERROR('Tabel 13'!X168/'Tabel 14'!$F168*1000,"nb")</f>
        <v>4.0080160320641278</v>
      </c>
    </row>
    <row r="169" spans="4:25" x14ac:dyDescent="0.25">
      <c r="D169" s="1" t="s">
        <v>296</v>
      </c>
      <c r="E169" s="1" t="s">
        <v>297</v>
      </c>
      <c r="F169" s="84">
        <v>155490</v>
      </c>
      <c r="H169" s="209">
        <f>IFERROR('Tabel 13'!G169/'Tabel 14'!$F169*1000,"nb")</f>
        <v>170.76339314425366</v>
      </c>
      <c r="I169" s="209">
        <f>IFERROR('Tabel 13'!H169/'Tabel 14'!$F169*1000,"nb")</f>
        <v>101.55637018457779</v>
      </c>
      <c r="J169" s="209">
        <f>IFERROR('Tabel 13'!I169/'Tabel 14'!$F169*1000,"nb")</f>
        <v>39.85079426329667</v>
      </c>
      <c r="K169" s="209">
        <f>IFERROR('Tabel 13'!J169/'Tabel 14'!$F169*1000,"nb")</f>
        <v>18.741398160653418</v>
      </c>
      <c r="L169" s="209">
        <f>IFERROR('Tabel 13'!K169/'Tabel 14'!$F169*1000,"nb")</f>
        <v>16.979226959933115</v>
      </c>
      <c r="M169" s="209">
        <f>IFERROR('Tabel 13'!L169/'Tabel 14'!$F169*1000,"nb")</f>
        <v>0</v>
      </c>
      <c r="N169" s="209">
        <f>IFERROR('Tabel 13'!M169/'Tabel 14'!$F169*1000,"nb")</f>
        <v>25.98495080069458</v>
      </c>
      <c r="O169" s="209">
        <f>IFERROR('Tabel 13'!N169/'Tabel 14'!$F169*1000,"nb")</f>
        <v>16.59270692649045</v>
      </c>
      <c r="P169" s="209">
        <f>IFERROR('Tabel 13'!O169/'Tabel 14'!$F169*1000,"nb")</f>
        <v>16.59270692649045</v>
      </c>
      <c r="Q169" s="209">
        <f>IFERROR('Tabel 13'!P169/'Tabel 14'!$F169*1000,"nb")</f>
        <v>0</v>
      </c>
      <c r="R169" s="209">
        <f>IFERROR('Tabel 13'!Q169/'Tabel 14'!$F169*1000,"nb")</f>
        <v>29.153000192938453</v>
      </c>
      <c r="S169" s="209">
        <f>IFERROR('Tabel 13'!R169/'Tabel 14'!$F169*1000,"nb")</f>
        <v>23.461315840246961</v>
      </c>
      <c r="T169" s="209">
        <f>IFERROR('Tabel 13'!S169/'Tabel 14'!$F169*1000,"nb")</f>
        <v>21.421956395909707</v>
      </c>
      <c r="U169" s="209">
        <f>IFERROR('Tabel 13'!T169/'Tabel 14'!$F169*1000,"nb")</f>
        <v>1.4824104444015693</v>
      </c>
      <c r="V169" s="209">
        <f>IFERROR('Tabel 13'!U169/'Tabel 14'!$F169*1000,"nb")</f>
        <v>0.55759212811113257</v>
      </c>
      <c r="W169" s="209">
        <f>IFERROR('Tabel 13'!V169/'Tabel 14'!$F169*1000,"nb")</f>
        <v>0</v>
      </c>
      <c r="X169" s="209"/>
      <c r="Y169" s="209">
        <f>IFERROR('Tabel 13'!X169/'Tabel 14'!$F169*1000,"nb")</f>
        <v>20.728021094604152</v>
      </c>
    </row>
    <row r="170" spans="4:25" x14ac:dyDescent="0.25">
      <c r="D170" s="1" t="s">
        <v>298</v>
      </c>
      <c r="E170" s="1" t="s">
        <v>299</v>
      </c>
      <c r="F170" s="84">
        <v>45005</v>
      </c>
      <c r="H170" s="209">
        <f>IFERROR('Tabel 13'!G170/'Tabel 14'!$F170*1000,"nb")</f>
        <v>74.569492278635707</v>
      </c>
      <c r="I170" s="209">
        <f>IFERROR('Tabel 13'!H170/'Tabel 14'!$F170*1000,"nb")</f>
        <v>39.906677035884904</v>
      </c>
      <c r="J170" s="209">
        <f>IFERROR('Tabel 13'!I170/'Tabel 14'!$F170*1000,"nb")</f>
        <v>35.618264637262527</v>
      </c>
      <c r="K170" s="209">
        <f>IFERROR('Tabel 13'!J170/'Tabel 14'!$F170*1000,"nb")</f>
        <v>0.46661482057549164</v>
      </c>
      <c r="L170" s="209">
        <f>IFERROR('Tabel 13'!K170/'Tabel 14'!$F170*1000,"nb")</f>
        <v>3.8217975780468838</v>
      </c>
      <c r="M170" s="209">
        <f>IFERROR('Tabel 13'!L170/'Tabel 14'!$F170*1000,"nb")</f>
        <v>0</v>
      </c>
      <c r="N170" s="209">
        <f>IFERROR('Tabel 13'!M170/'Tabel 14'!$F170*1000,"nb")</f>
        <v>0</v>
      </c>
      <c r="O170" s="209">
        <f>IFERROR('Tabel 13'!N170/'Tabel 14'!$F170*1000,"nb")</f>
        <v>8.1990889901122088</v>
      </c>
      <c r="P170" s="209">
        <f>IFERROR('Tabel 13'!O170/'Tabel 14'!$F170*1000,"nb")</f>
        <v>0.33329630041106545</v>
      </c>
      <c r="Q170" s="209">
        <f>IFERROR('Tabel 13'!P170/'Tabel 14'!$F170*1000,"nb")</f>
        <v>7.865792689701145</v>
      </c>
      <c r="R170" s="209">
        <f>IFERROR('Tabel 13'!Q170/'Tabel 14'!$F170*1000,"nb")</f>
        <v>3.2663037440284413</v>
      </c>
      <c r="S170" s="209">
        <f>IFERROR('Tabel 13'!R170/'Tabel 14'!$F170*1000,"nb")</f>
        <v>23.197422508610153</v>
      </c>
      <c r="T170" s="209">
        <f>IFERROR('Tabel 13'!S170/'Tabel 14'!$F170*1000,"nb")</f>
        <v>21.619820019997778</v>
      </c>
      <c r="U170" s="209">
        <f>IFERROR('Tabel 13'!T170/'Tabel 14'!$F170*1000,"nb")</f>
        <v>1.5776024886123765</v>
      </c>
      <c r="V170" s="209">
        <f>IFERROR('Tabel 13'!U170/'Tabel 14'!$F170*1000,"nb")</f>
        <v>0</v>
      </c>
      <c r="W170" s="209">
        <f>IFERROR('Tabel 13'!V170/'Tabel 14'!$F170*1000,"nb")</f>
        <v>0</v>
      </c>
      <c r="X170" s="209"/>
      <c r="Y170" s="209">
        <f>IFERROR('Tabel 13'!X170/'Tabel 14'!$F170*1000,"nb")</f>
        <v>9.1989778913454057</v>
      </c>
    </row>
    <row r="171" spans="4:25" x14ac:dyDescent="0.25">
      <c r="D171" s="1" t="s">
        <v>300</v>
      </c>
      <c r="E171" s="1" t="s">
        <v>301</v>
      </c>
      <c r="F171" s="84">
        <v>15698</v>
      </c>
      <c r="H171" s="209">
        <f>IFERROR('Tabel 13'!G171/'Tabel 14'!$F171*1000,"nb")</f>
        <v>88.036692572302201</v>
      </c>
      <c r="I171" s="209">
        <f>IFERROR('Tabel 13'!H171/'Tabel 14'!$F171*1000,"nb")</f>
        <v>52.299656007134665</v>
      </c>
      <c r="J171" s="209">
        <f>IFERROR('Tabel 13'!I171/'Tabel 14'!$F171*1000,"nb")</f>
        <v>23.56988151356861</v>
      </c>
      <c r="K171" s="209">
        <f>IFERROR('Tabel 13'!J171/'Tabel 14'!$F171*1000,"nb")</f>
        <v>3.5036310358007388</v>
      </c>
      <c r="L171" s="209">
        <f>IFERROR('Tabel 13'!K171/'Tabel 14'!$F171*1000,"nb")</f>
        <v>12.676774111351765</v>
      </c>
      <c r="M171" s="209">
        <f>IFERROR('Tabel 13'!L171/'Tabel 14'!$F171*1000,"nb")</f>
        <v>5.2235953624665559</v>
      </c>
      <c r="N171" s="209">
        <f>IFERROR('Tabel 13'!M171/'Tabel 14'!$F171*1000,"nb")</f>
        <v>7.3257739839469993</v>
      </c>
      <c r="O171" s="209">
        <f>IFERROR('Tabel 13'!N171/'Tabel 14'!$F171*1000,"nb")</f>
        <v>6.5613453943177475</v>
      </c>
      <c r="P171" s="209">
        <f>IFERROR('Tabel 13'!O171/'Tabel 14'!$F171*1000,"nb")</f>
        <v>6.5613453943177475</v>
      </c>
      <c r="Q171" s="209">
        <f>IFERROR('Tabel 13'!P171/'Tabel 14'!$F171*1000,"nb")</f>
        <v>0</v>
      </c>
      <c r="R171" s="209">
        <f>IFERROR('Tabel 13'!Q171/'Tabel 14'!$F171*1000,"nb")</f>
        <v>8.6635240157981919</v>
      </c>
      <c r="S171" s="209">
        <f>IFERROR('Tabel 13'!R171/'Tabel 14'!$F171*1000,"nb")</f>
        <v>20.512167155051596</v>
      </c>
      <c r="T171" s="209">
        <f>IFERROR('Tabel 13'!S171/'Tabel 14'!$F171*1000,"nb")</f>
        <v>19.875143330360558</v>
      </c>
      <c r="U171" s="209">
        <f>IFERROR('Tabel 13'!T171/'Tabel 14'!$F171*1000,"nb")</f>
        <v>0.63702382469104346</v>
      </c>
      <c r="V171" s="209">
        <f>IFERROR('Tabel 13'!U171/'Tabel 14'!$F171*1000,"nb")</f>
        <v>0</v>
      </c>
      <c r="W171" s="209">
        <f>IFERROR('Tabel 13'!V171/'Tabel 14'!$F171*1000,"nb")</f>
        <v>0</v>
      </c>
      <c r="X171" s="209"/>
      <c r="Y171" s="209">
        <f>IFERROR('Tabel 13'!X171/'Tabel 14'!$F171*1000,"nb")</f>
        <v>20.193655242706079</v>
      </c>
    </row>
    <row r="172" spans="4:25" x14ac:dyDescent="0.25">
      <c r="D172" s="1" t="s">
        <v>302</v>
      </c>
      <c r="E172" s="1" t="s">
        <v>303</v>
      </c>
      <c r="F172" s="84">
        <v>23504</v>
      </c>
      <c r="H172" s="209">
        <f>IFERROR('Tabel 13'!G172/'Tabel 14'!$F172*1000,"nb")</f>
        <v>28.12287270251872</v>
      </c>
      <c r="I172" s="209">
        <f>IFERROR('Tabel 13'!H172/'Tabel 14'!$F172*1000,"nb")</f>
        <v>3.9142273655547992</v>
      </c>
      <c r="J172" s="209">
        <f>IFERROR('Tabel 13'!I172/'Tabel 14'!$F172*1000,"nb")</f>
        <v>2.6378488767869297</v>
      </c>
      <c r="K172" s="209">
        <f>IFERROR('Tabel 13'!J172/'Tabel 14'!$F172*1000,"nb")</f>
        <v>0</v>
      </c>
      <c r="L172" s="209">
        <f>IFERROR('Tabel 13'!K172/'Tabel 14'!$F172*1000,"nb")</f>
        <v>1.2763784887678693</v>
      </c>
      <c r="M172" s="209">
        <f>IFERROR('Tabel 13'!L172/'Tabel 14'!$F172*1000,"nb")</f>
        <v>0</v>
      </c>
      <c r="N172" s="209">
        <f>IFERROR('Tabel 13'!M172/'Tabel 14'!$F172*1000,"nb")</f>
        <v>0</v>
      </c>
      <c r="O172" s="209">
        <f>IFERROR('Tabel 13'!N172/'Tabel 14'!$F172*1000,"nb")</f>
        <v>0</v>
      </c>
      <c r="P172" s="209">
        <f>IFERROR('Tabel 13'!O172/'Tabel 14'!$F172*1000,"nb")</f>
        <v>0</v>
      </c>
      <c r="Q172" s="209">
        <f>IFERROR('Tabel 13'!P172/'Tabel 14'!$F172*1000,"nb")</f>
        <v>0</v>
      </c>
      <c r="R172" s="209">
        <f>IFERROR('Tabel 13'!Q172/'Tabel 14'!$F172*1000,"nb")</f>
        <v>1.3189244383934648</v>
      </c>
      <c r="S172" s="209">
        <f>IFERROR('Tabel 13'!R172/'Tabel 14'!$F172*1000,"nb")</f>
        <v>22.889720898570456</v>
      </c>
      <c r="T172" s="209">
        <f>IFERROR('Tabel 13'!S172/'Tabel 14'!$F172*1000,"nb")</f>
        <v>22.294077603812116</v>
      </c>
      <c r="U172" s="209">
        <f>IFERROR('Tabel 13'!T172/'Tabel 14'!$F172*1000,"nb")</f>
        <v>0.59564329475833899</v>
      </c>
      <c r="V172" s="209">
        <f>IFERROR('Tabel 13'!U172/'Tabel 14'!$F172*1000,"nb")</f>
        <v>0</v>
      </c>
      <c r="W172" s="209">
        <f>IFERROR('Tabel 13'!V172/'Tabel 14'!$F172*1000,"nb")</f>
        <v>0</v>
      </c>
      <c r="X172" s="209"/>
      <c r="Y172" s="209">
        <f>IFERROR('Tabel 13'!X172/'Tabel 14'!$F172*1000,"nb")</f>
        <v>0.59564329475833899</v>
      </c>
    </row>
    <row r="173" spans="4:25" x14ac:dyDescent="0.25">
      <c r="D173" s="1" t="s">
        <v>304</v>
      </c>
      <c r="E173" s="1" t="s">
        <v>305</v>
      </c>
      <c r="F173" s="84">
        <v>23702</v>
      </c>
      <c r="H173" s="209">
        <f>IFERROR('Tabel 13'!G173/'Tabel 14'!$F173*1000,"nb")</f>
        <v>50.037971479200067</v>
      </c>
      <c r="I173" s="209">
        <f>IFERROR('Tabel 13'!H173/'Tabel 14'!$F173*1000,"nb")</f>
        <v>27.887941945827357</v>
      </c>
      <c r="J173" s="209">
        <f>IFERROR('Tabel 13'!I173/'Tabel 14'!$F173*1000,"nb")</f>
        <v>13.332208252468147</v>
      </c>
      <c r="K173" s="209">
        <f>IFERROR('Tabel 13'!J173/'Tabel 14'!$F173*1000,"nb")</f>
        <v>1.603240232891739</v>
      </c>
      <c r="L173" s="209">
        <f>IFERROR('Tabel 13'!K173/'Tabel 14'!$F173*1000,"nb")</f>
        <v>9.0709644755716816</v>
      </c>
      <c r="M173" s="209">
        <f>IFERROR('Tabel 13'!L173/'Tabel 14'!$F173*1000,"nb")</f>
        <v>0</v>
      </c>
      <c r="N173" s="209">
        <f>IFERROR('Tabel 13'!M173/'Tabel 14'!$F173*1000,"nb")</f>
        <v>3.8815289848957897</v>
      </c>
      <c r="O173" s="209">
        <f>IFERROR('Tabel 13'!N173/'Tabel 14'!$F173*1000,"nb")</f>
        <v>2.1095266222259728</v>
      </c>
      <c r="P173" s="209">
        <f>IFERROR('Tabel 13'!O173/'Tabel 14'!$F173*1000,"nb")</f>
        <v>2.1095266222259728</v>
      </c>
      <c r="Q173" s="209">
        <f>IFERROR('Tabel 13'!P173/'Tabel 14'!$F173*1000,"nb")</f>
        <v>0</v>
      </c>
      <c r="R173" s="209">
        <f>IFERROR('Tabel 13'!Q173/'Tabel 14'!$F173*1000,"nb")</f>
        <v>1.0547633111129864</v>
      </c>
      <c r="S173" s="209">
        <f>IFERROR('Tabel 13'!R173/'Tabel 14'!$F173*1000,"nb")</f>
        <v>18.985739600033753</v>
      </c>
      <c r="T173" s="209">
        <f>IFERROR('Tabel 13'!S173/'Tabel 14'!$F173*1000,"nb")</f>
        <v>18.141928951143363</v>
      </c>
      <c r="U173" s="209">
        <f>IFERROR('Tabel 13'!T173/'Tabel 14'!$F173*1000,"nb")</f>
        <v>0.59066745422327227</v>
      </c>
      <c r="V173" s="209">
        <f>IFERROR('Tabel 13'!U173/'Tabel 14'!$F173*1000,"nb")</f>
        <v>0.25314319466711666</v>
      </c>
      <c r="W173" s="209">
        <f>IFERROR('Tabel 13'!V173/'Tabel 14'!$F173*1000,"nb")</f>
        <v>0</v>
      </c>
      <c r="X173" s="209"/>
      <c r="Y173" s="209">
        <f>IFERROR('Tabel 13'!X173/'Tabel 14'!$F173*1000,"nb")</f>
        <v>1.3922875706691418</v>
      </c>
    </row>
    <row r="174" spans="4:25" x14ac:dyDescent="0.25">
      <c r="D174" s="1" t="s">
        <v>306</v>
      </c>
      <c r="E174" s="1" t="s">
        <v>307</v>
      </c>
      <c r="F174" s="84">
        <v>18842</v>
      </c>
      <c r="H174" s="209">
        <f>IFERROR('Tabel 13'!G174/'Tabel 14'!$F174*1000,"nb")</f>
        <v>53.815943105827408</v>
      </c>
      <c r="I174" s="209">
        <f>IFERROR('Tabel 13'!H174/'Tabel 14'!$F174*1000,"nb")</f>
        <v>12.312917949262287</v>
      </c>
      <c r="J174" s="209">
        <f>IFERROR('Tabel 13'!I174/'Tabel 14'!$F174*1000,"nb")</f>
        <v>0</v>
      </c>
      <c r="K174" s="209">
        <f>IFERROR('Tabel 13'!J174/'Tabel 14'!$F174*1000,"nb")</f>
        <v>0</v>
      </c>
      <c r="L174" s="209">
        <f>IFERROR('Tabel 13'!K174/'Tabel 14'!$F174*1000,"nb")</f>
        <v>0</v>
      </c>
      <c r="M174" s="209">
        <f>IFERROR('Tabel 13'!L174/'Tabel 14'!$F174*1000,"nb")</f>
        <v>0</v>
      </c>
      <c r="N174" s="209">
        <f>IFERROR('Tabel 13'!M174/'Tabel 14'!$F174*1000,"nb")</f>
        <v>12.312917949262287</v>
      </c>
      <c r="O174" s="209">
        <f>IFERROR('Tabel 13'!N174/'Tabel 14'!$F174*1000,"nb")</f>
        <v>16.505678802674876</v>
      </c>
      <c r="P174" s="209">
        <f>IFERROR('Tabel 13'!O174/'Tabel 14'!$F174*1000,"nb")</f>
        <v>3.8212503980469168</v>
      </c>
      <c r="Q174" s="209">
        <f>IFERROR('Tabel 13'!P174/'Tabel 14'!$F174*1000,"nb")</f>
        <v>12.684428404627958</v>
      </c>
      <c r="R174" s="209">
        <f>IFERROR('Tabel 13'!Q174/'Tabel 14'!$F174*1000,"nb")</f>
        <v>11.145313660970173</v>
      </c>
      <c r="S174" s="209">
        <f>IFERROR('Tabel 13'!R174/'Tabel 14'!$F174*1000,"nb")</f>
        <v>13.852032692920073</v>
      </c>
      <c r="T174" s="209">
        <f>IFERROR('Tabel 13'!S174/'Tabel 14'!$F174*1000,"nb")</f>
        <v>13.268230548774016</v>
      </c>
      <c r="U174" s="209">
        <f>IFERROR('Tabel 13'!T174/'Tabel 14'!$F174*1000,"nb")</f>
        <v>0.58380214414605669</v>
      </c>
      <c r="V174" s="209">
        <f>IFERROR('Tabel 13'!U174/'Tabel 14'!$F174*1000,"nb")</f>
        <v>0</v>
      </c>
      <c r="W174" s="209">
        <f>IFERROR('Tabel 13'!V174/'Tabel 14'!$F174*1000,"nb")</f>
        <v>0</v>
      </c>
      <c r="X174" s="209"/>
      <c r="Y174" s="209">
        <f>IFERROR('Tabel 13'!X174/'Tabel 14'!$F174*1000,"nb")</f>
        <v>3.8743233202420124</v>
      </c>
    </row>
    <row r="175" spans="4:25" x14ac:dyDescent="0.25">
      <c r="D175" s="1" t="s">
        <v>308</v>
      </c>
      <c r="E175" s="1" t="s">
        <v>309</v>
      </c>
      <c r="F175" s="84">
        <v>56206</v>
      </c>
      <c r="H175" s="209">
        <f>IFERROR('Tabel 13'!G175/'Tabel 14'!$F175*1000,"nb")</f>
        <v>115.55705796534178</v>
      </c>
      <c r="I175" s="209">
        <f>IFERROR('Tabel 13'!H175/'Tabel 14'!$F175*1000,"nb")</f>
        <v>73.710991709070214</v>
      </c>
      <c r="J175" s="209">
        <f>IFERROR('Tabel 13'!I175/'Tabel 14'!$F175*1000,"nb")</f>
        <v>62.021848201259651</v>
      </c>
      <c r="K175" s="209">
        <f>IFERROR('Tabel 13'!J175/'Tabel 14'!$F175*1000,"nb")</f>
        <v>1.2632103334163611</v>
      </c>
      <c r="L175" s="209">
        <f>IFERROR('Tabel 13'!K175/'Tabel 14'!$F175*1000,"nb")</f>
        <v>10.425933174394194</v>
      </c>
      <c r="M175" s="209">
        <f>IFERROR('Tabel 13'!L175/'Tabel 14'!$F175*1000,"nb")</f>
        <v>0</v>
      </c>
      <c r="N175" s="209">
        <f>IFERROR('Tabel 13'!M175/'Tabel 14'!$F175*1000,"nb")</f>
        <v>0</v>
      </c>
      <c r="O175" s="209">
        <f>IFERROR('Tabel 13'!N175/'Tabel 14'!$F175*1000,"nb")</f>
        <v>2.8822545635697256</v>
      </c>
      <c r="P175" s="209">
        <f>IFERROR('Tabel 13'!O175/'Tabel 14'!$F175*1000,"nb")</f>
        <v>2.8822545635697256</v>
      </c>
      <c r="Q175" s="209">
        <f>IFERROR('Tabel 13'!P175/'Tabel 14'!$F175*1000,"nb")</f>
        <v>0</v>
      </c>
      <c r="R175" s="209">
        <f>IFERROR('Tabel 13'!Q175/'Tabel 14'!$F175*1000,"nb")</f>
        <v>3.5761306622068818</v>
      </c>
      <c r="S175" s="209">
        <f>IFERROR('Tabel 13'!R175/'Tabel 14'!$F175*1000,"nb")</f>
        <v>35.387681030494967</v>
      </c>
      <c r="T175" s="209">
        <f>IFERROR('Tabel 13'!S175/'Tabel 14'!$F175*1000,"nb")</f>
        <v>29.996797494929368</v>
      </c>
      <c r="U175" s="209">
        <f>IFERROR('Tabel 13'!T175/'Tabel 14'!$F175*1000,"nb")</f>
        <v>1.5300857559691134</v>
      </c>
      <c r="V175" s="209">
        <f>IFERROR('Tabel 13'!U175/'Tabel 14'!$F175*1000,"nb")</f>
        <v>3.8607977795964841</v>
      </c>
      <c r="W175" s="209">
        <f>IFERROR('Tabel 13'!V175/'Tabel 14'!$F175*1000,"nb")</f>
        <v>0</v>
      </c>
      <c r="X175" s="209"/>
      <c r="Y175" s="209">
        <f>IFERROR('Tabel 13'!X175/'Tabel 14'!$F175*1000,"nb")</f>
        <v>25.175248194142974</v>
      </c>
    </row>
    <row r="176" spans="4:25" x14ac:dyDescent="0.25">
      <c r="D176" s="1" t="s">
        <v>310</v>
      </c>
      <c r="E176" s="1" t="s">
        <v>311</v>
      </c>
      <c r="F176" s="84">
        <v>92526</v>
      </c>
      <c r="H176" s="209">
        <f>IFERROR('Tabel 13'!G176/'Tabel 14'!$F176*1000,"nb")</f>
        <v>76.36772366686121</v>
      </c>
      <c r="I176" s="209">
        <f>IFERROR('Tabel 13'!H176/'Tabel 14'!$F176*1000,"nb")</f>
        <v>34.811836672935172</v>
      </c>
      <c r="J176" s="209">
        <f>IFERROR('Tabel 13'!I176/'Tabel 14'!$F176*1000,"nb")</f>
        <v>19.88630222856278</v>
      </c>
      <c r="K176" s="209">
        <f>IFERROR('Tabel 13'!J176/'Tabel 14'!$F176*1000,"nb")</f>
        <v>2.1615545900611721E-2</v>
      </c>
      <c r="L176" s="209">
        <f>IFERROR('Tabel 13'!K176/'Tabel 14'!$F176*1000,"nb")</f>
        <v>10.224153210989344</v>
      </c>
      <c r="M176" s="209">
        <f>IFERROR('Tabel 13'!L176/'Tabel 14'!$F176*1000,"nb")</f>
        <v>0</v>
      </c>
      <c r="N176" s="209">
        <f>IFERROR('Tabel 13'!M176/'Tabel 14'!$F176*1000,"nb")</f>
        <v>4.6797656874824369</v>
      </c>
      <c r="O176" s="209">
        <f>IFERROR('Tabel 13'!N176/'Tabel 14'!$F176*1000,"nb")</f>
        <v>9.1757992348096753</v>
      </c>
      <c r="P176" s="209">
        <f>IFERROR('Tabel 13'!O176/'Tabel 14'!$F176*1000,"nb")</f>
        <v>8.8623738192508057</v>
      </c>
      <c r="Q176" s="209">
        <f>IFERROR('Tabel 13'!P176/'Tabel 14'!$F176*1000,"nb")</f>
        <v>0.31342541555886999</v>
      </c>
      <c r="R176" s="209">
        <f>IFERROR('Tabel 13'!Q176/'Tabel 14'!$F176*1000,"nb")</f>
        <v>6.8953591422951384</v>
      </c>
      <c r="S176" s="209">
        <f>IFERROR('Tabel 13'!R176/'Tabel 14'!$F176*1000,"nb")</f>
        <v>25.484728616821219</v>
      </c>
      <c r="T176" s="209">
        <f>IFERROR('Tabel 13'!S176/'Tabel 14'!$F176*1000,"nb")</f>
        <v>21.496660398158355</v>
      </c>
      <c r="U176" s="209">
        <f>IFERROR('Tabel 13'!T176/'Tabel 14'!$F176*1000,"nb")</f>
        <v>3.3612173875451226</v>
      </c>
      <c r="V176" s="209">
        <f>IFERROR('Tabel 13'!U176/'Tabel 14'!$F176*1000,"nb")</f>
        <v>0.62685083111773998</v>
      </c>
      <c r="W176" s="209">
        <f>IFERROR('Tabel 13'!V176/'Tabel 14'!$F176*1000,"nb")</f>
        <v>0</v>
      </c>
      <c r="X176" s="209"/>
      <c r="Y176" s="209">
        <f>IFERROR('Tabel 13'!X176/'Tabel 14'!$F176*1000,"nb")</f>
        <v>-7.5654410652141027E-2</v>
      </c>
    </row>
    <row r="177" spans="4:25" x14ac:dyDescent="0.25">
      <c r="D177" s="1" t="s">
        <v>312</v>
      </c>
      <c r="E177" s="1" t="s">
        <v>313</v>
      </c>
      <c r="F177" s="84">
        <v>23080</v>
      </c>
      <c r="H177" s="209">
        <f>IFERROR('Tabel 13'!G177/'Tabel 14'!$F177*1000,"nb")</f>
        <v>25.433275563258235</v>
      </c>
      <c r="I177" s="209">
        <f>IFERROR('Tabel 13'!H177/'Tabel 14'!$F177*1000,"nb")</f>
        <v>2.5563258232235704</v>
      </c>
      <c r="J177" s="209">
        <f>IFERROR('Tabel 13'!I177/'Tabel 14'!$F177*1000,"nb")</f>
        <v>1.6464471403812824</v>
      </c>
      <c r="K177" s="209">
        <f>IFERROR('Tabel 13'!J177/'Tabel 14'!$F177*1000,"nb")</f>
        <v>0.12998266897746966</v>
      </c>
      <c r="L177" s="209">
        <f>IFERROR('Tabel 13'!K177/'Tabel 14'!$F177*1000,"nb")</f>
        <v>0.25996533795493931</v>
      </c>
      <c r="M177" s="209">
        <f>IFERROR('Tabel 13'!L177/'Tabel 14'!$F177*1000,"nb")</f>
        <v>0</v>
      </c>
      <c r="N177" s="209">
        <f>IFERROR('Tabel 13'!M177/'Tabel 14'!$F177*1000,"nb")</f>
        <v>0.51993067590987863</v>
      </c>
      <c r="O177" s="209">
        <f>IFERROR('Tabel 13'!N177/'Tabel 14'!$F177*1000,"nb")</f>
        <v>4.3327556325823226E-2</v>
      </c>
      <c r="P177" s="209">
        <f>IFERROR('Tabel 13'!O177/'Tabel 14'!$F177*1000,"nb")</f>
        <v>4.3327556325823226E-2</v>
      </c>
      <c r="Q177" s="209">
        <f>IFERROR('Tabel 13'!P177/'Tabel 14'!$F177*1000,"nb")</f>
        <v>0</v>
      </c>
      <c r="R177" s="209">
        <f>IFERROR('Tabel 13'!Q177/'Tabel 14'!$F177*1000,"nb")</f>
        <v>0.95320623916811098</v>
      </c>
      <c r="S177" s="209">
        <f>IFERROR('Tabel 13'!R177/'Tabel 14'!$F177*1000,"nb")</f>
        <v>21.880415944540726</v>
      </c>
      <c r="T177" s="209">
        <f>IFERROR('Tabel 13'!S177/'Tabel 14'!$F177*1000,"nb")</f>
        <v>21.36048526863085</v>
      </c>
      <c r="U177" s="209">
        <f>IFERROR('Tabel 13'!T177/'Tabel 14'!$F177*1000,"nb")</f>
        <v>0.51993067590987863</v>
      </c>
      <c r="V177" s="209">
        <f>IFERROR('Tabel 13'!U177/'Tabel 14'!$F177*1000,"nb")</f>
        <v>0</v>
      </c>
      <c r="W177" s="209">
        <f>IFERROR('Tabel 13'!V177/'Tabel 14'!$F177*1000,"nb")</f>
        <v>1.0831889081455806</v>
      </c>
      <c r="X177" s="209"/>
      <c r="Y177" s="209">
        <f>IFERROR('Tabel 13'!X177/'Tabel 14'!$F177*1000,"nb")</f>
        <v>0</v>
      </c>
    </row>
    <row r="178" spans="4:25" x14ac:dyDescent="0.25">
      <c r="D178" s="1" t="s">
        <v>314</v>
      </c>
      <c r="E178" s="1" t="s">
        <v>315</v>
      </c>
      <c r="F178" s="84">
        <v>29498</v>
      </c>
      <c r="H178" s="209">
        <f>IFERROR('Tabel 13'!G178/'Tabel 14'!$F178*1000,"nb")</f>
        <v>31.798766018035121</v>
      </c>
      <c r="I178" s="209">
        <f>IFERROR('Tabel 13'!H178/'Tabel 14'!$F178*1000,"nb")</f>
        <v>9.7633737880534266</v>
      </c>
      <c r="J178" s="209">
        <f>IFERROR('Tabel 13'!I178/'Tabel 14'!$F178*1000,"nb")</f>
        <v>0</v>
      </c>
      <c r="K178" s="209">
        <f>IFERROR('Tabel 13'!J178/'Tabel 14'!$F178*1000,"nb")</f>
        <v>9.7633737880534266</v>
      </c>
      <c r="L178" s="209">
        <f>IFERROR('Tabel 13'!K178/'Tabel 14'!$F178*1000,"nb")</f>
        <v>0</v>
      </c>
      <c r="M178" s="209">
        <f>IFERROR('Tabel 13'!L178/'Tabel 14'!$F178*1000,"nb")</f>
        <v>0</v>
      </c>
      <c r="N178" s="209">
        <f>IFERROR('Tabel 13'!M178/'Tabel 14'!$F178*1000,"nb")</f>
        <v>0</v>
      </c>
      <c r="O178" s="209">
        <f>IFERROR('Tabel 13'!N178/'Tabel 14'!$F178*1000,"nb")</f>
        <v>3.6273645670892942</v>
      </c>
      <c r="P178" s="209">
        <f>IFERROR('Tabel 13'!O178/'Tabel 14'!$F178*1000,"nb")</f>
        <v>0</v>
      </c>
      <c r="Q178" s="209">
        <f>IFERROR('Tabel 13'!P178/'Tabel 14'!$F178*1000,"nb")</f>
        <v>3.6273645670892942</v>
      </c>
      <c r="R178" s="209">
        <f>IFERROR('Tabel 13'!Q178/'Tabel 14'!$F178*1000,"nb")</f>
        <v>5.3901959454878297</v>
      </c>
      <c r="S178" s="209">
        <f>IFERROR('Tabel 13'!R178/'Tabel 14'!$F178*1000,"nb")</f>
        <v>13.017831717404571</v>
      </c>
      <c r="T178" s="209">
        <f>IFERROR('Tabel 13'!S178/'Tabel 14'!$F178*1000,"nb")</f>
        <v>12.373720252220489</v>
      </c>
      <c r="U178" s="209">
        <f>IFERROR('Tabel 13'!T178/'Tabel 14'!$F178*1000,"nb")</f>
        <v>0.64411146518408036</v>
      </c>
      <c r="V178" s="209">
        <f>IFERROR('Tabel 13'!U178/'Tabel 14'!$F178*1000,"nb")</f>
        <v>0</v>
      </c>
      <c r="W178" s="209">
        <f>IFERROR('Tabel 13'!V178/'Tabel 14'!$F178*1000,"nb")</f>
        <v>0</v>
      </c>
      <c r="X178" s="209"/>
      <c r="Y178" s="209">
        <f>IFERROR('Tabel 13'!X178/'Tabel 14'!$F178*1000,"nb")</f>
        <v>0</v>
      </c>
    </row>
    <row r="179" spans="4:25" x14ac:dyDescent="0.25">
      <c r="D179" s="1" t="s">
        <v>316</v>
      </c>
      <c r="E179" s="1" t="s">
        <v>317</v>
      </c>
      <c r="F179" s="84">
        <v>17552</v>
      </c>
      <c r="H179" s="209">
        <f>IFERROR('Tabel 13'!G179/'Tabel 14'!$F179*1000,"nb")</f>
        <v>49.510027347310846</v>
      </c>
      <c r="I179" s="209">
        <f>IFERROR('Tabel 13'!H179/'Tabel 14'!$F179*1000,"nb")</f>
        <v>23.757976298997264</v>
      </c>
      <c r="J179" s="209">
        <f>IFERROR('Tabel 13'!I179/'Tabel 14'!$F179*1000,"nb")</f>
        <v>15.496809480401094</v>
      </c>
      <c r="K179" s="209">
        <f>IFERROR('Tabel 13'!J179/'Tabel 14'!$F179*1000,"nb")</f>
        <v>0.34184138559708299</v>
      </c>
      <c r="L179" s="209">
        <f>IFERROR('Tabel 13'!K179/'Tabel 14'!$F179*1000,"nb")</f>
        <v>4.8997265268915227</v>
      </c>
      <c r="M179" s="209">
        <f>IFERROR('Tabel 13'!L179/'Tabel 14'!$F179*1000,"nb")</f>
        <v>0</v>
      </c>
      <c r="N179" s="209">
        <f>IFERROR('Tabel 13'!M179/'Tabel 14'!$F179*1000,"nb")</f>
        <v>3.0195989061075661</v>
      </c>
      <c r="O179" s="209">
        <f>IFERROR('Tabel 13'!N179/'Tabel 14'!$F179*1000,"nb")</f>
        <v>0</v>
      </c>
      <c r="P179" s="209">
        <f>IFERROR('Tabel 13'!O179/'Tabel 14'!$F179*1000,"nb")</f>
        <v>0</v>
      </c>
      <c r="Q179" s="209">
        <f>IFERROR('Tabel 13'!P179/'Tabel 14'!$F179*1000,"nb")</f>
        <v>0</v>
      </c>
      <c r="R179" s="209">
        <f>IFERROR('Tabel 13'!Q179/'Tabel 14'!$F179*1000,"nb")</f>
        <v>3.4184138559708299</v>
      </c>
      <c r="S179" s="209">
        <f>IFERROR('Tabel 13'!R179/'Tabel 14'!$F179*1000,"nb")</f>
        <v>22.333637192342753</v>
      </c>
      <c r="T179" s="209">
        <f>IFERROR('Tabel 13'!S179/'Tabel 14'!$F179*1000,"nb")</f>
        <v>21.592980856882406</v>
      </c>
      <c r="U179" s="209">
        <f>IFERROR('Tabel 13'!T179/'Tabel 14'!$F179*1000,"nb")</f>
        <v>0.51276207839562449</v>
      </c>
      <c r="V179" s="209">
        <f>IFERROR('Tabel 13'!U179/'Tabel 14'!$F179*1000,"nb")</f>
        <v>0.22789425706472197</v>
      </c>
      <c r="W179" s="209">
        <f>IFERROR('Tabel 13'!V179/'Tabel 14'!$F179*1000,"nb")</f>
        <v>0</v>
      </c>
      <c r="X179" s="209"/>
      <c r="Y179" s="209">
        <f>IFERROR('Tabel 13'!X179/'Tabel 14'!$F179*1000,"nb")</f>
        <v>5.7543299908842291</v>
      </c>
    </row>
    <row r="180" spans="4:25" x14ac:dyDescent="0.25">
      <c r="D180" s="1" t="s">
        <v>318</v>
      </c>
      <c r="E180" s="1" t="s">
        <v>319</v>
      </c>
      <c r="F180" s="84">
        <v>24310</v>
      </c>
      <c r="H180" s="209">
        <f>IFERROR('Tabel 13'!G180/'Tabel 14'!$F180*1000,"nb")</f>
        <v>42.821883998354586</v>
      </c>
      <c r="I180" s="209">
        <f>IFERROR('Tabel 13'!H180/'Tabel 14'!$F180*1000,"nb")</f>
        <v>19.333607568901684</v>
      </c>
      <c r="J180" s="209">
        <f>IFERROR('Tabel 13'!I180/'Tabel 14'!$F180*1000,"nb")</f>
        <v>3.2661456190867959</v>
      </c>
      <c r="K180" s="209">
        <f>IFERROR('Tabel 13'!J180/'Tabel 14'!$F180*1000,"nb")</f>
        <v>0</v>
      </c>
      <c r="L180" s="209">
        <f>IFERROR('Tabel 13'!K180/'Tabel 14'!$F180*1000,"nb")</f>
        <v>1.2011517893870833</v>
      </c>
      <c r="M180" s="209">
        <f>IFERROR('Tabel 13'!L180/'Tabel 14'!$F180*1000,"nb")</f>
        <v>0</v>
      </c>
      <c r="N180" s="209">
        <f>IFERROR('Tabel 13'!M180/'Tabel 14'!$F180*1000,"nb")</f>
        <v>14.866310160427807</v>
      </c>
      <c r="O180" s="209">
        <f>IFERROR('Tabel 13'!N180/'Tabel 14'!$F180*1000,"nb")</f>
        <v>0</v>
      </c>
      <c r="P180" s="209">
        <f>IFERROR('Tabel 13'!O180/'Tabel 14'!$F180*1000,"nb")</f>
        <v>0</v>
      </c>
      <c r="Q180" s="209">
        <f>IFERROR('Tabel 13'!P180/'Tabel 14'!$F180*1000,"nb")</f>
        <v>0</v>
      </c>
      <c r="R180" s="209">
        <f>IFERROR('Tabel 13'!Q180/'Tabel 14'!$F180*1000,"nb")</f>
        <v>6.4582476347182229</v>
      </c>
      <c r="S180" s="209">
        <f>IFERROR('Tabel 13'!R180/'Tabel 14'!$F180*1000,"nb")</f>
        <v>17.030028794734676</v>
      </c>
      <c r="T180" s="209">
        <f>IFERROR('Tabel 13'!S180/'Tabel 14'!$F180*1000,"nb")</f>
        <v>16.408885232414644</v>
      </c>
      <c r="U180" s="209">
        <f>IFERROR('Tabel 13'!T180/'Tabel 14'!$F180*1000,"nb")</f>
        <v>0.62114356232003287</v>
      </c>
      <c r="V180" s="209">
        <f>IFERROR('Tabel 13'!U180/'Tabel 14'!$F180*1000,"nb")</f>
        <v>0</v>
      </c>
      <c r="W180" s="209">
        <f>IFERROR('Tabel 13'!V180/'Tabel 14'!$F180*1000,"nb")</f>
        <v>0</v>
      </c>
      <c r="X180" s="209"/>
      <c r="Y180" s="209">
        <f>IFERROR('Tabel 13'!X180/'Tabel 14'!$F180*1000,"nb")</f>
        <v>2.0979020979020979</v>
      </c>
    </row>
    <row r="181" spans="4:25" x14ac:dyDescent="0.25">
      <c r="D181" s="1" t="s">
        <v>320</v>
      </c>
      <c r="E181" s="1" t="s">
        <v>321</v>
      </c>
      <c r="F181" s="84">
        <v>221947</v>
      </c>
      <c r="H181" s="209">
        <f>IFERROR('Tabel 13'!G181/'Tabel 14'!$F181*1000,"nb")</f>
        <v>165.48995931461113</v>
      </c>
      <c r="I181" s="209">
        <f>IFERROR('Tabel 13'!H181/'Tabel 14'!$F181*1000,"nb")</f>
        <v>91.535366551473999</v>
      </c>
      <c r="J181" s="209">
        <f>IFERROR('Tabel 13'!I181/'Tabel 14'!$F181*1000,"nb")</f>
        <v>47.042762461308335</v>
      </c>
      <c r="K181" s="209">
        <f>IFERROR('Tabel 13'!J181/'Tabel 14'!$F181*1000,"nb")</f>
        <v>2.2757685393359677</v>
      </c>
      <c r="L181" s="209">
        <f>IFERROR('Tabel 13'!K181/'Tabel 14'!$F181*1000,"nb")</f>
        <v>21.556948280445333</v>
      </c>
      <c r="M181" s="209">
        <f>IFERROR('Tabel 13'!L181/'Tabel 14'!$F181*1000,"nb")</f>
        <v>0.7456735166503714</v>
      </c>
      <c r="N181" s="209">
        <f>IFERROR('Tabel 13'!M181/'Tabel 14'!$F181*1000,"nb")</f>
        <v>19.914664311750105</v>
      </c>
      <c r="O181" s="209">
        <f>IFERROR('Tabel 13'!N181/'Tabel 14'!$F181*1000,"nb")</f>
        <v>38.747989384853142</v>
      </c>
      <c r="P181" s="209">
        <f>IFERROR('Tabel 13'!O181/'Tabel 14'!$F181*1000,"nb")</f>
        <v>38.664185593857994</v>
      </c>
      <c r="Q181" s="209">
        <f>IFERROR('Tabel 13'!P181/'Tabel 14'!$F181*1000,"nb")</f>
        <v>8.3803790995147495E-2</v>
      </c>
      <c r="R181" s="209">
        <f>IFERROR('Tabel 13'!Q181/'Tabel 14'!$F181*1000,"nb")</f>
        <v>1.5499195753941257</v>
      </c>
      <c r="S181" s="209">
        <f>IFERROR('Tabel 13'!R181/'Tabel 14'!$F181*1000,"nb")</f>
        <v>33.65668380288988</v>
      </c>
      <c r="T181" s="209">
        <f>IFERROR('Tabel 13'!S181/'Tabel 14'!$F181*1000,"nb")</f>
        <v>30.649209045402731</v>
      </c>
      <c r="U181" s="209">
        <f>IFERROR('Tabel 13'!T181/'Tabel 14'!$F181*1000,"nb")</f>
        <v>1.0299756248113288</v>
      </c>
      <c r="V181" s="209">
        <f>IFERROR('Tabel 13'!U181/'Tabel 14'!$F181*1000,"nb")</f>
        <v>1.9774991326758189</v>
      </c>
      <c r="W181" s="209">
        <f>IFERROR('Tabel 13'!V181/'Tabel 14'!$F181*1000,"nb")</f>
        <v>14.192577507242719</v>
      </c>
      <c r="X181" s="209"/>
      <c r="Y181" s="209">
        <f>IFERROR('Tabel 13'!X181/'Tabel 14'!$F181*1000,"nb")</f>
        <v>26.866774500218522</v>
      </c>
    </row>
    <row r="182" spans="4:25" x14ac:dyDescent="0.25">
      <c r="D182" s="1" t="s">
        <v>322</v>
      </c>
      <c r="E182" s="1" t="s">
        <v>323</v>
      </c>
      <c r="F182" s="84">
        <v>42291</v>
      </c>
      <c r="H182" s="209">
        <f>IFERROR('Tabel 13'!G182/'Tabel 14'!$F182*1000,"nb")</f>
        <v>131.32817857227306</v>
      </c>
      <c r="I182" s="209">
        <f>IFERROR('Tabel 13'!H182/'Tabel 14'!$F182*1000,"nb")</f>
        <v>87.039795701213023</v>
      </c>
      <c r="J182" s="209">
        <f>IFERROR('Tabel 13'!I182/'Tabel 14'!$F182*1000,"nb")</f>
        <v>60.249225603556312</v>
      </c>
      <c r="K182" s="209">
        <f>IFERROR('Tabel 13'!J182/'Tabel 14'!$F182*1000,"nb")</f>
        <v>4.7291385874063042E-2</v>
      </c>
      <c r="L182" s="209">
        <f>IFERROR('Tabel 13'!K182/'Tabel 14'!$F182*1000,"nb")</f>
        <v>25.466411293182947</v>
      </c>
      <c r="M182" s="209">
        <f>IFERROR('Tabel 13'!L182/'Tabel 14'!$F182*1000,"nb")</f>
        <v>0</v>
      </c>
      <c r="N182" s="209">
        <f>IFERROR('Tabel 13'!M182/'Tabel 14'!$F182*1000,"nb")</f>
        <v>1.2768674185997022</v>
      </c>
      <c r="O182" s="209">
        <f>IFERROR('Tabel 13'!N182/'Tabel 14'!$F182*1000,"nb")</f>
        <v>11.137121373341845</v>
      </c>
      <c r="P182" s="209">
        <f>IFERROR('Tabel 13'!O182/'Tabel 14'!$F182*1000,"nb")</f>
        <v>7.7084958974722753</v>
      </c>
      <c r="Q182" s="209">
        <f>IFERROR('Tabel 13'!P182/'Tabel 14'!$F182*1000,"nb")</f>
        <v>3.4286254758695707</v>
      </c>
      <c r="R182" s="209">
        <f>IFERROR('Tabel 13'!Q182/'Tabel 14'!$F182*1000,"nb")</f>
        <v>0.66207940223688255</v>
      </c>
      <c r="S182" s="209">
        <f>IFERROR('Tabel 13'!R182/'Tabel 14'!$F182*1000,"nb")</f>
        <v>32.489182095481311</v>
      </c>
      <c r="T182" s="209">
        <f>IFERROR('Tabel 13'!S182/'Tabel 14'!$F182*1000,"nb")</f>
        <v>30.124612801778156</v>
      </c>
      <c r="U182" s="209">
        <f>IFERROR('Tabel 13'!T182/'Tabel 14'!$F182*1000,"nb")</f>
        <v>2.3645692937031519</v>
      </c>
      <c r="V182" s="209">
        <f>IFERROR('Tabel 13'!U182/'Tabel 14'!$F182*1000,"nb")</f>
        <v>0</v>
      </c>
      <c r="W182" s="209">
        <f>IFERROR('Tabel 13'!V182/'Tabel 14'!$F182*1000,"nb")</f>
        <v>0</v>
      </c>
      <c r="X182" s="209"/>
      <c r="Y182" s="209">
        <f>IFERROR('Tabel 13'!X182/'Tabel 14'!$F182*1000,"nb")</f>
        <v>32.962095954221944</v>
      </c>
    </row>
    <row r="183" spans="4:25" x14ac:dyDescent="0.25">
      <c r="D183" s="1" t="s">
        <v>324</v>
      </c>
      <c r="E183" s="1" t="s">
        <v>325</v>
      </c>
      <c r="F183" s="84">
        <v>31221</v>
      </c>
      <c r="H183" s="209">
        <f>IFERROR('Tabel 13'!G183/'Tabel 14'!$F183*1000,"nb")</f>
        <v>121.0723551455751</v>
      </c>
      <c r="I183" s="209">
        <f>IFERROR('Tabel 13'!H183/'Tabel 14'!$F183*1000,"nb")</f>
        <v>90.035552993177674</v>
      </c>
      <c r="J183" s="209">
        <f>IFERROR('Tabel 13'!I183/'Tabel 14'!$F183*1000,"nb")</f>
        <v>63.386822971717756</v>
      </c>
      <c r="K183" s="209">
        <f>IFERROR('Tabel 13'!J183/'Tabel 14'!$F183*1000,"nb")</f>
        <v>9.6089170750456421E-2</v>
      </c>
      <c r="L183" s="209">
        <f>IFERROR('Tabel 13'!K183/'Tabel 14'!$F183*1000,"nb")</f>
        <v>25.527689696037925</v>
      </c>
      <c r="M183" s="209">
        <f>IFERROR('Tabel 13'!L183/'Tabel 14'!$F183*1000,"nb")</f>
        <v>0</v>
      </c>
      <c r="N183" s="209">
        <f>IFERROR('Tabel 13'!M183/'Tabel 14'!$F183*1000,"nb")</f>
        <v>1.0249511546715353</v>
      </c>
      <c r="O183" s="209">
        <f>IFERROR('Tabel 13'!N183/'Tabel 14'!$F183*1000,"nb")</f>
        <v>8.487876749623652</v>
      </c>
      <c r="P183" s="209">
        <f>IFERROR('Tabel 13'!O183/'Tabel 14'!$F183*1000,"nb")</f>
        <v>5.3489638384420743</v>
      </c>
      <c r="Q183" s="209">
        <f>IFERROR('Tabel 13'!P183/'Tabel 14'!$F183*1000,"nb")</f>
        <v>3.1389129111815768</v>
      </c>
      <c r="R183" s="209">
        <f>IFERROR('Tabel 13'!Q183/'Tabel 14'!$F183*1000,"nb")</f>
        <v>2.5944076102623232</v>
      </c>
      <c r="S183" s="209">
        <f>IFERROR('Tabel 13'!R183/'Tabel 14'!$F183*1000,"nb")</f>
        <v>19.954517792511449</v>
      </c>
      <c r="T183" s="209">
        <f>IFERROR('Tabel 13'!S183/'Tabel 14'!$F183*1000,"nb")</f>
        <v>19.217834150091285</v>
      </c>
      <c r="U183" s="209">
        <f>IFERROR('Tabel 13'!T183/'Tabel 14'!$F183*1000,"nb")</f>
        <v>0.73668364242016593</v>
      </c>
      <c r="V183" s="209">
        <f>IFERROR('Tabel 13'!U183/'Tabel 14'!$F183*1000,"nb")</f>
        <v>0</v>
      </c>
      <c r="W183" s="209">
        <f>IFERROR('Tabel 13'!V183/'Tabel 14'!$F183*1000,"nb")</f>
        <v>0</v>
      </c>
      <c r="X183" s="209"/>
      <c r="Y183" s="209">
        <f>IFERROR('Tabel 13'!X183/'Tabel 14'!$F183*1000,"nb")</f>
        <v>25.367541078120496</v>
      </c>
    </row>
    <row r="184" spans="4:25" x14ac:dyDescent="0.25">
      <c r="D184" s="1" t="s">
        <v>326</v>
      </c>
      <c r="E184" s="1" t="s">
        <v>327</v>
      </c>
      <c r="F184" s="84">
        <v>31669</v>
      </c>
      <c r="H184" s="209">
        <f>IFERROR('Tabel 13'!G184/'Tabel 14'!$F184*1000,"nb")</f>
        <v>68.963339543402071</v>
      </c>
      <c r="I184" s="209">
        <f>IFERROR('Tabel 13'!H184/'Tabel 14'!$F184*1000,"nb")</f>
        <v>41.712715905143831</v>
      </c>
      <c r="J184" s="209">
        <f>IFERROR('Tabel 13'!I184/'Tabel 14'!$F184*1000,"nb")</f>
        <v>17.903943919921691</v>
      </c>
      <c r="K184" s="209">
        <f>IFERROR('Tabel 13'!J184/'Tabel 14'!$F184*1000,"nb")</f>
        <v>0</v>
      </c>
      <c r="L184" s="209">
        <f>IFERROR('Tabel 13'!K184/'Tabel 14'!$F184*1000,"nb")</f>
        <v>16.261959645078786</v>
      </c>
      <c r="M184" s="209">
        <f>IFERROR('Tabel 13'!L184/'Tabel 14'!$F184*1000,"nb")</f>
        <v>0</v>
      </c>
      <c r="N184" s="209">
        <f>IFERROR('Tabel 13'!M184/'Tabel 14'!$F184*1000,"nb")</f>
        <v>7.546812340143358</v>
      </c>
      <c r="O184" s="209">
        <f>IFERROR('Tabel 13'!N184/'Tabel 14'!$F184*1000,"nb")</f>
        <v>2.336669929584136</v>
      </c>
      <c r="P184" s="209">
        <f>IFERROR('Tabel 13'!O184/'Tabel 14'!$F184*1000,"nb")</f>
        <v>2.336669929584136</v>
      </c>
      <c r="Q184" s="209">
        <f>IFERROR('Tabel 13'!P184/'Tabel 14'!$F184*1000,"nb")</f>
        <v>0</v>
      </c>
      <c r="R184" s="209">
        <f>IFERROR('Tabel 13'!Q184/'Tabel 14'!$F184*1000,"nb")</f>
        <v>5.746944961950172</v>
      </c>
      <c r="S184" s="209">
        <f>IFERROR('Tabel 13'!R184/'Tabel 14'!$F184*1000,"nb")</f>
        <v>19.167008746723926</v>
      </c>
      <c r="T184" s="209">
        <f>IFERROR('Tabel 13'!S184/'Tabel 14'!$F184*1000,"nb")</f>
        <v>18.693359436673088</v>
      </c>
      <c r="U184" s="209">
        <f>IFERROR('Tabel 13'!T184/'Tabel 14'!$F184*1000,"nb")</f>
        <v>0.47364931005083832</v>
      </c>
      <c r="V184" s="209">
        <f>IFERROR('Tabel 13'!U184/'Tabel 14'!$F184*1000,"nb")</f>
        <v>0</v>
      </c>
      <c r="W184" s="209">
        <f>IFERROR('Tabel 13'!V184/'Tabel 14'!$F184*1000,"nb")</f>
        <v>0</v>
      </c>
      <c r="X184" s="209"/>
      <c r="Y184" s="209">
        <f>IFERROR('Tabel 13'!X184/'Tabel 14'!$F184*1000,"nb")</f>
        <v>0.63153241340111776</v>
      </c>
    </row>
    <row r="185" spans="4:25" x14ac:dyDescent="0.25">
      <c r="D185" s="1" t="s">
        <v>328</v>
      </c>
      <c r="E185" s="1" t="s">
        <v>329</v>
      </c>
      <c r="F185" s="84">
        <v>17544</v>
      </c>
      <c r="H185" s="209">
        <f>IFERROR('Tabel 13'!G185/'Tabel 14'!$F185*1000,"nb")</f>
        <v>20.633834929320564</v>
      </c>
      <c r="I185" s="209">
        <f>IFERROR('Tabel 13'!H185/'Tabel 14'!$F185*1000,"nb")</f>
        <v>1.994984040127679</v>
      </c>
      <c r="J185" s="209">
        <f>IFERROR('Tabel 13'!I185/'Tabel 14'!$F185*1000,"nb")</f>
        <v>1.994984040127679</v>
      </c>
      <c r="K185" s="209">
        <f>IFERROR('Tabel 13'!J185/'Tabel 14'!$F185*1000,"nb")</f>
        <v>0</v>
      </c>
      <c r="L185" s="209">
        <f>IFERROR('Tabel 13'!K185/'Tabel 14'!$F185*1000,"nb")</f>
        <v>0</v>
      </c>
      <c r="M185" s="209">
        <f>IFERROR('Tabel 13'!L185/'Tabel 14'!$F185*1000,"nb")</f>
        <v>0</v>
      </c>
      <c r="N185" s="209">
        <f>IFERROR('Tabel 13'!M185/'Tabel 14'!$F185*1000,"nb")</f>
        <v>0</v>
      </c>
      <c r="O185" s="209">
        <f>IFERROR('Tabel 13'!N185/'Tabel 14'!$F185*1000,"nb")</f>
        <v>0.56999544003647973</v>
      </c>
      <c r="P185" s="209">
        <f>IFERROR('Tabel 13'!O185/'Tabel 14'!$F185*1000,"nb")</f>
        <v>0.56999544003647973</v>
      </c>
      <c r="Q185" s="209">
        <f>IFERROR('Tabel 13'!P185/'Tabel 14'!$F185*1000,"nb")</f>
        <v>0</v>
      </c>
      <c r="R185" s="209">
        <f>IFERROR('Tabel 13'!Q185/'Tabel 14'!$F185*1000,"nb")</f>
        <v>0.85499316005471959</v>
      </c>
      <c r="S185" s="209">
        <f>IFERROR('Tabel 13'!R185/'Tabel 14'!$F185*1000,"nb")</f>
        <v>17.213862289101687</v>
      </c>
      <c r="T185" s="209">
        <f>IFERROR('Tabel 13'!S185/'Tabel 14'!$F185*1000,"nb")</f>
        <v>16.58686730506156</v>
      </c>
      <c r="U185" s="209">
        <f>IFERROR('Tabel 13'!T185/'Tabel 14'!$F185*1000,"nb")</f>
        <v>0.62699498404012766</v>
      </c>
      <c r="V185" s="209">
        <f>IFERROR('Tabel 13'!U185/'Tabel 14'!$F185*1000,"nb")</f>
        <v>0</v>
      </c>
      <c r="W185" s="209">
        <f>IFERROR('Tabel 13'!V185/'Tabel 14'!$F185*1000,"nb")</f>
        <v>0.96899224806201545</v>
      </c>
      <c r="X185" s="209"/>
      <c r="Y185" s="209">
        <f>IFERROR('Tabel 13'!X185/'Tabel 14'!$F185*1000,"nb")</f>
        <v>0.96899224806201545</v>
      </c>
    </row>
    <row r="186" spans="4:25" x14ac:dyDescent="0.25">
      <c r="D186" s="1" t="s">
        <v>330</v>
      </c>
      <c r="E186" s="1" t="s">
        <v>331</v>
      </c>
      <c r="F186" s="84">
        <v>22028</v>
      </c>
      <c r="H186" s="209">
        <f>IFERROR('Tabel 13'!G186/'Tabel 14'!$F186*1000,"nb")</f>
        <v>32.367895405847108</v>
      </c>
      <c r="I186" s="209">
        <f>IFERROR('Tabel 13'!H186/'Tabel 14'!$F186*1000,"nb")</f>
        <v>5.1298347557653896</v>
      </c>
      <c r="J186" s="209">
        <f>IFERROR('Tabel 13'!I186/'Tabel 14'!$F186*1000,"nb")</f>
        <v>0.90793535500272382</v>
      </c>
      <c r="K186" s="209">
        <f>IFERROR('Tabel 13'!J186/'Tabel 14'!$F186*1000,"nb")</f>
        <v>0</v>
      </c>
      <c r="L186" s="209">
        <f>IFERROR('Tabel 13'!K186/'Tabel 14'!$F186*1000,"nb")</f>
        <v>3.5863446522607587</v>
      </c>
      <c r="M186" s="209">
        <f>IFERROR('Tabel 13'!L186/'Tabel 14'!$F186*1000,"nb")</f>
        <v>0</v>
      </c>
      <c r="N186" s="209">
        <f>IFERROR('Tabel 13'!M186/'Tabel 14'!$F186*1000,"nb")</f>
        <v>0.63555474850190674</v>
      </c>
      <c r="O186" s="209">
        <f>IFERROR('Tabel 13'!N186/'Tabel 14'!$F186*1000,"nb")</f>
        <v>5.5384056655166152</v>
      </c>
      <c r="P186" s="209">
        <f>IFERROR('Tabel 13'!O186/'Tabel 14'!$F186*1000,"nb")</f>
        <v>0</v>
      </c>
      <c r="Q186" s="209">
        <f>IFERROR('Tabel 13'!P186/'Tabel 14'!$F186*1000,"nb")</f>
        <v>5.5384056655166152</v>
      </c>
      <c r="R186" s="209">
        <f>IFERROR('Tabel 13'!Q186/'Tabel 14'!$F186*1000,"nb")</f>
        <v>0.36317414200108949</v>
      </c>
      <c r="S186" s="209">
        <f>IFERROR('Tabel 13'!R186/'Tabel 14'!$F186*1000,"nb")</f>
        <v>21.336480842564008</v>
      </c>
      <c r="T186" s="209">
        <f>IFERROR('Tabel 13'!S186/'Tabel 14'!$F186*1000,"nb")</f>
        <v>16.932994370800799</v>
      </c>
      <c r="U186" s="209">
        <f>IFERROR('Tabel 13'!T186/'Tabel 14'!$F186*1000,"nb")</f>
        <v>0</v>
      </c>
      <c r="V186" s="209">
        <f>IFERROR('Tabel 13'!U186/'Tabel 14'!$F186*1000,"nb")</f>
        <v>4.4034864717632107</v>
      </c>
      <c r="W186" s="209">
        <f>IFERROR('Tabel 13'!V186/'Tabel 14'!$F186*1000,"nb")</f>
        <v>4.1765026330125297</v>
      </c>
      <c r="X186" s="209"/>
      <c r="Y186" s="209">
        <f>IFERROR('Tabel 13'!X186/'Tabel 14'!$F186*1000,"nb")</f>
        <v>1.2257127292536771</v>
      </c>
    </row>
    <row r="187" spans="4:25" x14ac:dyDescent="0.25">
      <c r="D187" s="1" t="s">
        <v>332</v>
      </c>
      <c r="E187" s="1" t="s">
        <v>333</v>
      </c>
      <c r="F187" s="84">
        <v>21988</v>
      </c>
      <c r="H187" s="209">
        <f>IFERROR('Tabel 13'!G187/'Tabel 14'!$F187*1000,"nb")</f>
        <v>30.380207385846827</v>
      </c>
      <c r="I187" s="209">
        <f>IFERROR('Tabel 13'!H187/'Tabel 14'!$F187*1000,"nb")</f>
        <v>11.233400036383483</v>
      </c>
      <c r="J187" s="209">
        <f>IFERROR('Tabel 13'!I187/'Tabel 14'!$F187*1000,"nb")</f>
        <v>0</v>
      </c>
      <c r="K187" s="209">
        <f>IFERROR('Tabel 13'!J187/'Tabel 14'!$F187*1000,"nb")</f>
        <v>0</v>
      </c>
      <c r="L187" s="209">
        <f>IFERROR('Tabel 13'!K187/'Tabel 14'!$F187*1000,"nb")</f>
        <v>2.1375295615790431</v>
      </c>
      <c r="M187" s="209">
        <f>IFERROR('Tabel 13'!L187/'Tabel 14'!$F187*1000,"nb")</f>
        <v>0</v>
      </c>
      <c r="N187" s="209">
        <f>IFERROR('Tabel 13'!M187/'Tabel 14'!$F187*1000,"nb")</f>
        <v>9.095870474804439</v>
      </c>
      <c r="O187" s="209">
        <f>IFERROR('Tabel 13'!N187/'Tabel 14'!$F187*1000,"nb")</f>
        <v>3.6383481899217753</v>
      </c>
      <c r="P187" s="209">
        <f>IFERROR('Tabel 13'!O187/'Tabel 14'!$F187*1000,"nb")</f>
        <v>3.6383481899217753</v>
      </c>
      <c r="Q187" s="209">
        <f>IFERROR('Tabel 13'!P187/'Tabel 14'!$F187*1000,"nb")</f>
        <v>0</v>
      </c>
      <c r="R187" s="209">
        <f>IFERROR('Tabel 13'!Q187/'Tabel 14'!$F187*1000,"nb")</f>
        <v>0.86410769510642171</v>
      </c>
      <c r="S187" s="209">
        <f>IFERROR('Tabel 13'!R187/'Tabel 14'!$F187*1000,"nb")</f>
        <v>14.644351464435147</v>
      </c>
      <c r="T187" s="209">
        <f>IFERROR('Tabel 13'!S187/'Tabel 14'!$F187*1000,"nb")</f>
        <v>14.09859923594688</v>
      </c>
      <c r="U187" s="209">
        <f>IFERROR('Tabel 13'!T187/'Tabel 14'!$F187*1000,"nb")</f>
        <v>0.54575222848826632</v>
      </c>
      <c r="V187" s="209">
        <f>IFERROR('Tabel 13'!U187/'Tabel 14'!$F187*1000,"nb")</f>
        <v>0</v>
      </c>
      <c r="W187" s="209">
        <f>IFERROR('Tabel 13'!V187/'Tabel 14'!$F187*1000,"nb")</f>
        <v>0</v>
      </c>
      <c r="X187" s="209"/>
      <c r="Y187" s="209">
        <f>IFERROR('Tabel 13'!X187/'Tabel 14'!$F187*1000,"nb")</f>
        <v>1.1824631617245771</v>
      </c>
    </row>
    <row r="188" spans="4:25" x14ac:dyDescent="0.25">
      <c r="D188" s="1" t="s">
        <v>334</v>
      </c>
      <c r="E188" s="1" t="s">
        <v>335</v>
      </c>
      <c r="F188" s="84">
        <v>30760</v>
      </c>
      <c r="H188" s="209">
        <f>IFERROR('Tabel 13'!G188/'Tabel 14'!$F188*1000,"nb")</f>
        <v>65.052015604681401</v>
      </c>
      <c r="I188" s="209">
        <f>IFERROR('Tabel 13'!H188/'Tabel 14'!$F188*1000,"nb")</f>
        <v>25.422626788036411</v>
      </c>
      <c r="J188" s="209">
        <f>IFERROR('Tabel 13'!I188/'Tabel 14'!$F188*1000,"nb")</f>
        <v>0</v>
      </c>
      <c r="K188" s="209">
        <f>IFERROR('Tabel 13'!J188/'Tabel 14'!$F188*1000,"nb")</f>
        <v>0.16254876462938883</v>
      </c>
      <c r="L188" s="209">
        <f>IFERROR('Tabel 13'!K188/'Tabel 14'!$F188*1000,"nb")</f>
        <v>17.490247074122237</v>
      </c>
      <c r="M188" s="209">
        <f>IFERROR('Tabel 13'!L188/'Tabel 14'!$F188*1000,"nb")</f>
        <v>0</v>
      </c>
      <c r="N188" s="209">
        <f>IFERROR('Tabel 13'!M188/'Tabel 14'!$F188*1000,"nb")</f>
        <v>7.7698309492847857</v>
      </c>
      <c r="O188" s="209">
        <f>IFERROR('Tabel 13'!N188/'Tabel 14'!$F188*1000,"nb")</f>
        <v>14.271781534460338</v>
      </c>
      <c r="P188" s="209">
        <f>IFERROR('Tabel 13'!O188/'Tabel 14'!$F188*1000,"nb")</f>
        <v>9.2652795838751629</v>
      </c>
      <c r="Q188" s="209">
        <f>IFERROR('Tabel 13'!P188/'Tabel 14'!$F188*1000,"nb")</f>
        <v>5.006501950585176</v>
      </c>
      <c r="R188" s="209">
        <f>IFERROR('Tabel 13'!Q188/'Tabel 14'!$F188*1000,"nb")</f>
        <v>8.5175552665799739</v>
      </c>
      <c r="S188" s="209">
        <f>IFERROR('Tabel 13'!R188/'Tabel 14'!$F188*1000,"nb")</f>
        <v>16.84005201560468</v>
      </c>
      <c r="T188" s="209">
        <f>IFERROR('Tabel 13'!S188/'Tabel 14'!$F188*1000,"nb")</f>
        <v>16.027308192457738</v>
      </c>
      <c r="U188" s="209">
        <f>IFERROR('Tabel 13'!T188/'Tabel 14'!$F188*1000,"nb")</f>
        <v>0.81274382314694404</v>
      </c>
      <c r="V188" s="209">
        <f>IFERROR('Tabel 13'!U188/'Tabel 14'!$F188*1000,"nb")</f>
        <v>0</v>
      </c>
      <c r="W188" s="209">
        <f>IFERROR('Tabel 13'!V188/'Tabel 14'!$F188*1000,"nb")</f>
        <v>0</v>
      </c>
      <c r="X188" s="209"/>
      <c r="Y188" s="209">
        <f>IFERROR('Tabel 13'!X188/'Tabel 14'!$F188*1000,"nb")</f>
        <v>2.5682704811443431</v>
      </c>
    </row>
    <row r="189" spans="4:25" x14ac:dyDescent="0.25">
      <c r="D189" s="1" t="s">
        <v>336</v>
      </c>
      <c r="E189" s="1" t="s">
        <v>337</v>
      </c>
      <c r="F189" s="84">
        <v>30430</v>
      </c>
      <c r="H189" s="209">
        <f>IFERROR('Tabel 13'!G189/'Tabel 14'!$F189*1000,"nb")</f>
        <v>27.637200131449227</v>
      </c>
      <c r="I189" s="209">
        <f>IFERROR('Tabel 13'!H189/'Tabel 14'!$F189*1000,"nb")</f>
        <v>6.7039106145251397</v>
      </c>
      <c r="J189" s="209">
        <f>IFERROR('Tabel 13'!I189/'Tabel 14'!$F189*1000,"nb")</f>
        <v>0</v>
      </c>
      <c r="K189" s="209">
        <f>IFERROR('Tabel 13'!J189/'Tabel 14'!$F189*1000,"nb")</f>
        <v>3.877752218205718</v>
      </c>
      <c r="L189" s="209">
        <f>IFERROR('Tabel 13'!K189/'Tabel 14'!$F189*1000,"nb")</f>
        <v>2.8261583963194217</v>
      </c>
      <c r="M189" s="209">
        <f>IFERROR('Tabel 13'!L189/'Tabel 14'!$F189*1000,"nb")</f>
        <v>0</v>
      </c>
      <c r="N189" s="209">
        <f>IFERROR('Tabel 13'!M189/'Tabel 14'!$F189*1000,"nb")</f>
        <v>0</v>
      </c>
      <c r="O189" s="209">
        <f>IFERROR('Tabel 13'!N189/'Tabel 14'!$F189*1000,"nb")</f>
        <v>1.1173184357541899</v>
      </c>
      <c r="P189" s="209">
        <f>IFERROR('Tabel 13'!O189/'Tabel 14'!$F189*1000,"nb")</f>
        <v>1.1173184357541899</v>
      </c>
      <c r="Q189" s="209">
        <f>IFERROR('Tabel 13'!P189/'Tabel 14'!$F189*1000,"nb")</f>
        <v>0</v>
      </c>
      <c r="R189" s="209">
        <f>IFERROR('Tabel 13'!Q189/'Tabel 14'!$F189*1000,"nb")</f>
        <v>3.1547814656588891</v>
      </c>
      <c r="S189" s="209">
        <f>IFERROR('Tabel 13'!R189/'Tabel 14'!$F189*1000,"nb")</f>
        <v>16.66118961551101</v>
      </c>
      <c r="T189" s="209">
        <f>IFERROR('Tabel 13'!S189/'Tabel 14'!$F189*1000,"nb")</f>
        <v>15.478146565888926</v>
      </c>
      <c r="U189" s="209">
        <f>IFERROR('Tabel 13'!T189/'Tabel 14'!$F189*1000,"nb")</f>
        <v>1.1830430496220836</v>
      </c>
      <c r="V189" s="209">
        <f>IFERROR('Tabel 13'!U189/'Tabel 14'!$F189*1000,"nb")</f>
        <v>0</v>
      </c>
      <c r="W189" s="209">
        <f>IFERROR('Tabel 13'!V189/'Tabel 14'!$F189*1000,"nb")</f>
        <v>4.4364114360828131</v>
      </c>
      <c r="X189" s="209"/>
      <c r="Y189" s="209">
        <f>IFERROR('Tabel 13'!X189/'Tabel 14'!$F189*1000,"nb")</f>
        <v>0.59152152481104181</v>
      </c>
    </row>
    <row r="190" spans="4:25" x14ac:dyDescent="0.25">
      <c r="D190" s="1" t="s">
        <v>338</v>
      </c>
      <c r="E190" s="1" t="s">
        <v>339</v>
      </c>
      <c r="F190" s="84">
        <v>16243</v>
      </c>
      <c r="H190" s="209">
        <f>IFERROR('Tabel 13'!G190/'Tabel 14'!$F190*1000,"nb")</f>
        <v>31.767530628578463</v>
      </c>
      <c r="I190" s="209">
        <f>IFERROR('Tabel 13'!H190/'Tabel 14'!$F190*1000,"nb")</f>
        <v>10.589176876192822</v>
      </c>
      <c r="J190" s="209">
        <f>IFERROR('Tabel 13'!I190/'Tabel 14'!$F190*1000,"nb")</f>
        <v>0</v>
      </c>
      <c r="K190" s="209">
        <f>IFERROR('Tabel 13'!J190/'Tabel 14'!$F190*1000,"nb")</f>
        <v>2.9551191282398572</v>
      </c>
      <c r="L190" s="209">
        <f>IFERROR('Tabel 13'!K190/'Tabel 14'!$F190*1000,"nb")</f>
        <v>4.1864187650064641</v>
      </c>
      <c r="M190" s="209">
        <f>IFERROR('Tabel 13'!L190/'Tabel 14'!$F190*1000,"nb")</f>
        <v>0</v>
      </c>
      <c r="N190" s="209">
        <f>IFERROR('Tabel 13'!M190/'Tabel 14'!$F190*1000,"nb")</f>
        <v>3.4476389829465002</v>
      </c>
      <c r="O190" s="209">
        <f>IFERROR('Tabel 13'!N190/'Tabel 14'!$F190*1000,"nb")</f>
        <v>0</v>
      </c>
      <c r="P190" s="209">
        <f>IFERROR('Tabel 13'!O190/'Tabel 14'!$F190*1000,"nb")</f>
        <v>0</v>
      </c>
      <c r="Q190" s="209">
        <f>IFERROR('Tabel 13'!P190/'Tabel 14'!$F190*1000,"nb")</f>
        <v>0</v>
      </c>
      <c r="R190" s="209">
        <f>IFERROR('Tabel 13'!Q190/'Tabel 14'!$F190*1000,"nb")</f>
        <v>2.8319891645631965</v>
      </c>
      <c r="S190" s="209">
        <f>IFERROR('Tabel 13'!R190/'Tabel 14'!$F190*1000,"nb")</f>
        <v>18.346364587822446</v>
      </c>
      <c r="T190" s="209">
        <f>IFERROR('Tabel 13'!S190/'Tabel 14'!$F190*1000,"nb")</f>
        <v>18.346364587822446</v>
      </c>
      <c r="U190" s="209">
        <f>IFERROR('Tabel 13'!T190/'Tabel 14'!$F190*1000,"nb")</f>
        <v>0</v>
      </c>
      <c r="V190" s="209">
        <f>IFERROR('Tabel 13'!U190/'Tabel 14'!$F190*1000,"nb")</f>
        <v>0</v>
      </c>
      <c r="W190" s="209">
        <f>IFERROR('Tabel 13'!V190/'Tabel 14'!$F190*1000,"nb")</f>
        <v>0</v>
      </c>
      <c r="X190" s="209"/>
      <c r="Y190" s="209">
        <f>IFERROR('Tabel 13'!X190/'Tabel 14'!$F190*1000,"nb")</f>
        <v>0.18469494551499108</v>
      </c>
    </row>
    <row r="191" spans="4:25" x14ac:dyDescent="0.25">
      <c r="D191" s="1" t="s">
        <v>340</v>
      </c>
      <c r="E191" s="1" t="s">
        <v>341</v>
      </c>
      <c r="F191" s="84">
        <v>22805</v>
      </c>
      <c r="H191" s="209">
        <f>IFERROR('Tabel 13'!G191/'Tabel 14'!$F191*1000,"nb")</f>
        <v>31.65972374479281</v>
      </c>
      <c r="I191" s="209">
        <f>IFERROR('Tabel 13'!H191/'Tabel 14'!$F191*1000,"nb")</f>
        <v>7.8930059197544393</v>
      </c>
      <c r="J191" s="209">
        <f>IFERROR('Tabel 13'!I191/'Tabel 14'!$F191*1000,"nb")</f>
        <v>2.411751808813857</v>
      </c>
      <c r="K191" s="209">
        <f>IFERROR('Tabel 13'!J191/'Tabel 14'!$F191*1000,"nb")</f>
        <v>1.3155009866257399</v>
      </c>
      <c r="L191" s="209">
        <f>IFERROR('Tabel 13'!K191/'Tabel 14'!$F191*1000,"nb")</f>
        <v>2.5871519403639551</v>
      </c>
      <c r="M191" s="209">
        <f>IFERROR('Tabel 13'!L191/'Tabel 14'!$F191*1000,"nb")</f>
        <v>0</v>
      </c>
      <c r="N191" s="209">
        <f>IFERROR('Tabel 13'!M191/'Tabel 14'!$F191*1000,"nb")</f>
        <v>1.578601183950888</v>
      </c>
      <c r="O191" s="209">
        <f>IFERROR('Tabel 13'!N191/'Tabel 14'!$F191*1000,"nb")</f>
        <v>0</v>
      </c>
      <c r="P191" s="209">
        <f>IFERROR('Tabel 13'!O191/'Tabel 14'!$F191*1000,"nb")</f>
        <v>0</v>
      </c>
      <c r="Q191" s="209">
        <f>IFERROR('Tabel 13'!P191/'Tabel 14'!$F191*1000,"nb")</f>
        <v>0</v>
      </c>
      <c r="R191" s="209">
        <f>IFERROR('Tabel 13'!Q191/'Tabel 14'!$F191*1000,"nb")</f>
        <v>5.2181539136154358</v>
      </c>
      <c r="S191" s="209">
        <f>IFERROR('Tabel 13'!R191/'Tabel 14'!$F191*1000,"nb")</f>
        <v>18.548563911422935</v>
      </c>
      <c r="T191" s="209">
        <f>IFERROR('Tabel 13'!S191/'Tabel 14'!$F191*1000,"nb")</f>
        <v>17.715413286559965</v>
      </c>
      <c r="U191" s="209">
        <f>IFERROR('Tabel 13'!T191/'Tabel 14'!$F191*1000,"nb")</f>
        <v>0.83315062486296865</v>
      </c>
      <c r="V191" s="209">
        <f>IFERROR('Tabel 13'!U191/'Tabel 14'!$F191*1000,"nb")</f>
        <v>0</v>
      </c>
      <c r="W191" s="209">
        <f>IFERROR('Tabel 13'!V191/'Tabel 14'!$F191*1000,"nb")</f>
        <v>0</v>
      </c>
      <c r="X191" s="209"/>
      <c r="Y191" s="209">
        <f>IFERROR('Tabel 13'!X191/'Tabel 14'!$F191*1000,"nb")</f>
        <v>0.30695023021267265</v>
      </c>
    </row>
    <row r="192" spans="4:25" x14ac:dyDescent="0.25">
      <c r="D192" s="1" t="s">
        <v>342</v>
      </c>
      <c r="E192" s="1" t="s">
        <v>343</v>
      </c>
      <c r="F192" s="84">
        <v>13127</v>
      </c>
      <c r="H192" s="209">
        <f>IFERROR('Tabel 13'!G192/'Tabel 14'!$F192*1000,"nb")</f>
        <v>38.927401538813136</v>
      </c>
      <c r="I192" s="209">
        <f>IFERROR('Tabel 13'!H192/'Tabel 14'!$F192*1000,"nb")</f>
        <v>11.883903405195399</v>
      </c>
      <c r="J192" s="209">
        <f>IFERROR('Tabel 13'!I192/'Tabel 14'!$F192*1000,"nb")</f>
        <v>5.4086996267235463</v>
      </c>
      <c r="K192" s="209">
        <f>IFERROR('Tabel 13'!J192/'Tabel 14'!$F192*1000,"nb")</f>
        <v>0</v>
      </c>
      <c r="L192" s="209">
        <f>IFERROR('Tabel 13'!K192/'Tabel 14'!$F192*1000,"nb")</f>
        <v>4.0374800030471549</v>
      </c>
      <c r="M192" s="209">
        <f>IFERROR('Tabel 13'!L192/'Tabel 14'!$F192*1000,"nb")</f>
        <v>0</v>
      </c>
      <c r="N192" s="209">
        <f>IFERROR('Tabel 13'!M192/'Tabel 14'!$F192*1000,"nb")</f>
        <v>2.4377237754246974</v>
      </c>
      <c r="O192" s="209">
        <f>IFERROR('Tabel 13'!N192/'Tabel 14'!$F192*1000,"nb")</f>
        <v>4.4945532109392854</v>
      </c>
      <c r="P192" s="209">
        <f>IFERROR('Tabel 13'!O192/'Tabel 14'!$F192*1000,"nb")</f>
        <v>0.38089433991010896</v>
      </c>
      <c r="Q192" s="209">
        <f>IFERROR('Tabel 13'!P192/'Tabel 14'!$F192*1000,"nb")</f>
        <v>4.1136588710291768</v>
      </c>
      <c r="R192" s="209">
        <f>IFERROR('Tabel 13'!Q192/'Tabel 14'!$F192*1000,"nb")</f>
        <v>4.1898377390111987</v>
      </c>
      <c r="S192" s="209">
        <f>IFERROR('Tabel 13'!R192/'Tabel 14'!$F192*1000,"nb")</f>
        <v>18.359107183667252</v>
      </c>
      <c r="T192" s="209">
        <f>IFERROR('Tabel 13'!S192/'Tabel 14'!$F192*1000,"nb")</f>
        <v>17.749676239811077</v>
      </c>
      <c r="U192" s="209">
        <f>IFERROR('Tabel 13'!T192/'Tabel 14'!$F192*1000,"nb")</f>
        <v>0.60943094385617436</v>
      </c>
      <c r="V192" s="209">
        <f>IFERROR('Tabel 13'!U192/'Tabel 14'!$F192*1000,"nb")</f>
        <v>0</v>
      </c>
      <c r="W192" s="209">
        <f>IFERROR('Tabel 13'!V192/'Tabel 14'!$F192*1000,"nb")</f>
        <v>0</v>
      </c>
      <c r="X192" s="209"/>
      <c r="Y192" s="209">
        <f>IFERROR('Tabel 13'!X192/'Tabel 14'!$F192*1000,"nb")</f>
        <v>2.5139026434067193</v>
      </c>
    </row>
    <row r="193" spans="3:25" x14ac:dyDescent="0.25">
      <c r="D193" s="1" t="s">
        <v>344</v>
      </c>
      <c r="E193" s="1" t="s">
        <v>345</v>
      </c>
      <c r="F193" s="84">
        <v>77200</v>
      </c>
      <c r="H193" s="209">
        <f>IFERROR('Tabel 13'!G193/'Tabel 14'!$F193*1000,"nb")</f>
        <v>81.580310880829003</v>
      </c>
      <c r="I193" s="209">
        <f>IFERROR('Tabel 13'!H193/'Tabel 14'!$F193*1000,"nb")</f>
        <v>43.484455958549226</v>
      </c>
      <c r="J193" s="209">
        <f>IFERROR('Tabel 13'!I193/'Tabel 14'!$F193*1000,"nb")</f>
        <v>22.279792746113991</v>
      </c>
      <c r="K193" s="209">
        <f>IFERROR('Tabel 13'!J193/'Tabel 14'!$F193*1000,"nb")</f>
        <v>16.541450777202073</v>
      </c>
      <c r="L193" s="209">
        <f>IFERROR('Tabel 13'!K193/'Tabel 14'!$F193*1000,"nb")</f>
        <v>0</v>
      </c>
      <c r="M193" s="209">
        <f>IFERROR('Tabel 13'!L193/'Tabel 14'!$F193*1000,"nb")</f>
        <v>0</v>
      </c>
      <c r="N193" s="209">
        <f>IFERROR('Tabel 13'!M193/'Tabel 14'!$F193*1000,"nb")</f>
        <v>4.6632124352331603</v>
      </c>
      <c r="O193" s="209">
        <f>IFERROR('Tabel 13'!N193/'Tabel 14'!$F193*1000,"nb")</f>
        <v>14.883419689119172</v>
      </c>
      <c r="P193" s="209">
        <f>IFERROR('Tabel 13'!O193/'Tabel 14'!$F193*1000,"nb")</f>
        <v>8.5362694300518136</v>
      </c>
      <c r="Q193" s="209">
        <f>IFERROR('Tabel 13'!P193/'Tabel 14'!$F193*1000,"nb")</f>
        <v>6.347150259067357</v>
      </c>
      <c r="R193" s="209">
        <f>IFERROR('Tabel 13'!Q193/'Tabel 14'!$F193*1000,"nb")</f>
        <v>3.8989637305699483</v>
      </c>
      <c r="S193" s="209">
        <f>IFERROR('Tabel 13'!R193/'Tabel 14'!$F193*1000,"nb")</f>
        <v>19.313471502590673</v>
      </c>
      <c r="T193" s="209">
        <f>IFERROR('Tabel 13'!S193/'Tabel 14'!$F193*1000,"nb")</f>
        <v>18.652849740932641</v>
      </c>
      <c r="U193" s="209">
        <f>IFERROR('Tabel 13'!T193/'Tabel 14'!$F193*1000,"nb")</f>
        <v>0.66062176165803099</v>
      </c>
      <c r="V193" s="209">
        <f>IFERROR('Tabel 13'!U193/'Tabel 14'!$F193*1000,"nb")</f>
        <v>0</v>
      </c>
      <c r="W193" s="209">
        <f>IFERROR('Tabel 13'!V193/'Tabel 14'!$F193*1000,"nb")</f>
        <v>0</v>
      </c>
      <c r="X193" s="209"/>
      <c r="Y193" s="209">
        <f>IFERROR('Tabel 13'!X193/'Tabel 14'!$F193*1000,"nb")</f>
        <v>3.8601036269430051</v>
      </c>
    </row>
    <row r="194" spans="3:25" x14ac:dyDescent="0.25">
      <c r="D194" s="1" t="s">
        <v>346</v>
      </c>
      <c r="E194" s="1" t="s">
        <v>347</v>
      </c>
      <c r="F194" s="84">
        <v>15817</v>
      </c>
      <c r="H194" s="209">
        <f>IFERROR('Tabel 13'!G194/'Tabel 14'!$F194*1000,"nb")</f>
        <v>43.623948915723588</v>
      </c>
      <c r="I194" s="209">
        <f>IFERROR('Tabel 13'!H194/'Tabel 14'!$F194*1000,"nb")</f>
        <v>10.747929443004363</v>
      </c>
      <c r="J194" s="209">
        <f>IFERROR('Tabel 13'!I194/'Tabel 14'!$F194*1000,"nb")</f>
        <v>9.6731364987039257</v>
      </c>
      <c r="K194" s="209">
        <f>IFERROR('Tabel 13'!J194/'Tabel 14'!$F194*1000,"nb")</f>
        <v>0</v>
      </c>
      <c r="L194" s="209">
        <f>IFERROR('Tabel 13'!K194/'Tabel 14'!$F194*1000,"nb")</f>
        <v>0</v>
      </c>
      <c r="M194" s="209">
        <f>IFERROR('Tabel 13'!L194/'Tabel 14'!$F194*1000,"nb")</f>
        <v>1.0747929443004363</v>
      </c>
      <c r="N194" s="209">
        <f>IFERROR('Tabel 13'!M194/'Tabel 14'!$F194*1000,"nb")</f>
        <v>0</v>
      </c>
      <c r="O194" s="209">
        <f>IFERROR('Tabel 13'!N194/'Tabel 14'!$F194*1000,"nb")</f>
        <v>0</v>
      </c>
      <c r="P194" s="209">
        <f>IFERROR('Tabel 13'!O194/'Tabel 14'!$F194*1000,"nb")</f>
        <v>0</v>
      </c>
      <c r="Q194" s="209">
        <f>IFERROR('Tabel 13'!P194/'Tabel 14'!$F194*1000,"nb")</f>
        <v>0</v>
      </c>
      <c r="R194" s="209">
        <f>IFERROR('Tabel 13'!Q194/'Tabel 14'!$F194*1000,"nb")</f>
        <v>7.270658152620598</v>
      </c>
      <c r="S194" s="209">
        <f>IFERROR('Tabel 13'!R194/'Tabel 14'!$F194*1000,"nb")</f>
        <v>25.605361320098627</v>
      </c>
      <c r="T194" s="209">
        <f>IFERROR('Tabel 13'!S194/'Tabel 14'!$F194*1000,"nb")</f>
        <v>24.846683947651261</v>
      </c>
      <c r="U194" s="209">
        <f>IFERROR('Tabel 13'!T194/'Tabel 14'!$F194*1000,"nb")</f>
        <v>0.75867737244736666</v>
      </c>
      <c r="V194" s="209">
        <f>IFERROR('Tabel 13'!U194/'Tabel 14'!$F194*1000,"nb")</f>
        <v>0</v>
      </c>
      <c r="W194" s="209">
        <f>IFERROR('Tabel 13'!V194/'Tabel 14'!$F194*1000,"nb")</f>
        <v>0</v>
      </c>
      <c r="X194" s="209"/>
      <c r="Y194" s="209">
        <f>IFERROR('Tabel 13'!X194/'Tabel 14'!$F194*1000,"nb")</f>
        <v>3.2243788329013086</v>
      </c>
    </row>
    <row r="195" spans="3:25" x14ac:dyDescent="0.25">
      <c r="D195" s="1" t="s">
        <v>348</v>
      </c>
      <c r="E195" s="1" t="s">
        <v>349</v>
      </c>
      <c r="F195" s="84">
        <v>37185</v>
      </c>
      <c r="H195" s="209">
        <f>IFERROR('Tabel 13'!G195/'Tabel 14'!$F195*1000,"nb")</f>
        <v>57.254269194567698</v>
      </c>
      <c r="I195" s="209">
        <f>IFERROR('Tabel 13'!H195/'Tabel 14'!$F195*1000,"nb")</f>
        <v>11.375554659136748</v>
      </c>
      <c r="J195" s="209">
        <f>IFERROR('Tabel 13'!I195/'Tabel 14'!$F195*1000,"nb")</f>
        <v>0</v>
      </c>
      <c r="K195" s="209">
        <f>IFERROR('Tabel 13'!J195/'Tabel 14'!$F195*1000,"nb")</f>
        <v>0</v>
      </c>
      <c r="L195" s="209">
        <f>IFERROR('Tabel 13'!K195/'Tabel 14'!$F195*1000,"nb")</f>
        <v>10.004033884630898</v>
      </c>
      <c r="M195" s="209">
        <f>IFERROR('Tabel 13'!L195/'Tabel 14'!$F195*1000,"nb")</f>
        <v>0</v>
      </c>
      <c r="N195" s="209">
        <f>IFERROR('Tabel 13'!M195/'Tabel 14'!$F195*1000,"nb")</f>
        <v>1.3715207745058493</v>
      </c>
      <c r="O195" s="209">
        <f>IFERROR('Tabel 13'!N195/'Tabel 14'!$F195*1000,"nb")</f>
        <v>0.7798843619739142</v>
      </c>
      <c r="P195" s="209">
        <f>IFERROR('Tabel 13'!O195/'Tabel 14'!$F195*1000,"nb")</f>
        <v>0.7798843619739142</v>
      </c>
      <c r="Q195" s="209">
        <f>IFERROR('Tabel 13'!P195/'Tabel 14'!$F195*1000,"nb")</f>
        <v>0</v>
      </c>
      <c r="R195" s="209">
        <f>IFERROR('Tabel 13'!Q195/'Tabel 14'!$F195*1000,"nb")</f>
        <v>23.181390345569451</v>
      </c>
      <c r="S195" s="209">
        <f>IFERROR('Tabel 13'!R195/'Tabel 14'!$F195*1000,"nb")</f>
        <v>21.917439827887588</v>
      </c>
      <c r="T195" s="209">
        <f>IFERROR('Tabel 13'!S195/'Tabel 14'!$F195*1000,"nb")</f>
        <v>21.917439827887588</v>
      </c>
      <c r="U195" s="209">
        <f>IFERROR('Tabel 13'!T195/'Tabel 14'!$F195*1000,"nb")</f>
        <v>0</v>
      </c>
      <c r="V195" s="209">
        <f>IFERROR('Tabel 13'!U195/'Tabel 14'!$F195*1000,"nb")</f>
        <v>0</v>
      </c>
      <c r="W195" s="209">
        <f>IFERROR('Tabel 13'!V195/'Tabel 14'!$F195*1000,"nb")</f>
        <v>0</v>
      </c>
      <c r="X195" s="209"/>
      <c r="Y195" s="209">
        <f>IFERROR('Tabel 13'!X195/'Tabel 14'!$F195*1000,"nb")</f>
        <v>12.989108511496571</v>
      </c>
    </row>
    <row r="196" spans="3:25" x14ac:dyDescent="0.25">
      <c r="D196" s="1" t="s">
        <v>350</v>
      </c>
      <c r="E196" s="1" t="s">
        <v>351</v>
      </c>
      <c r="F196" s="84">
        <v>27325</v>
      </c>
      <c r="H196" s="209">
        <f>IFERROR('Tabel 13'!G196/'Tabel 14'!$F196*1000,"nb")</f>
        <v>20.860018298261668</v>
      </c>
      <c r="I196" s="209">
        <f>IFERROR('Tabel 13'!H196/'Tabel 14'!$F196*1000,"nb")</f>
        <v>4.4647758462946019</v>
      </c>
      <c r="J196" s="209">
        <f>IFERROR('Tabel 13'!I196/'Tabel 14'!$F196*1000,"nb")</f>
        <v>3.4766697163769442</v>
      </c>
      <c r="K196" s="209">
        <f>IFERROR('Tabel 13'!J196/'Tabel 14'!$F196*1000,"nb")</f>
        <v>0.98810612991765789</v>
      </c>
      <c r="L196" s="209">
        <f>IFERROR('Tabel 13'!K196/'Tabel 14'!$F196*1000,"nb")</f>
        <v>0</v>
      </c>
      <c r="M196" s="209">
        <f>IFERROR('Tabel 13'!L196/'Tabel 14'!$F196*1000,"nb")</f>
        <v>0</v>
      </c>
      <c r="N196" s="209">
        <f>IFERROR('Tabel 13'!M196/'Tabel 14'!$F196*1000,"nb")</f>
        <v>0</v>
      </c>
      <c r="O196" s="209">
        <f>IFERROR('Tabel 13'!N196/'Tabel 14'!$F196*1000,"nb")</f>
        <v>0</v>
      </c>
      <c r="P196" s="209">
        <f>IFERROR('Tabel 13'!O196/'Tabel 14'!$F196*1000,"nb")</f>
        <v>0</v>
      </c>
      <c r="Q196" s="209">
        <f>IFERROR('Tabel 13'!P196/'Tabel 14'!$F196*1000,"nb")</f>
        <v>0</v>
      </c>
      <c r="R196" s="209">
        <f>IFERROR('Tabel 13'!Q196/'Tabel 14'!$F196*1000,"nb")</f>
        <v>3.6596523330283619E-2</v>
      </c>
      <c r="S196" s="209">
        <f>IFERROR('Tabel 13'!R196/'Tabel 14'!$F196*1000,"nb")</f>
        <v>16.358645928636779</v>
      </c>
      <c r="T196" s="209">
        <f>IFERROR('Tabel 13'!S196/'Tabel 14'!$F196*1000,"nb")</f>
        <v>15.626715462031108</v>
      </c>
      <c r="U196" s="209">
        <f>IFERROR('Tabel 13'!T196/'Tabel 14'!$F196*1000,"nb")</f>
        <v>0.73193046660567251</v>
      </c>
      <c r="V196" s="209">
        <f>IFERROR('Tabel 13'!U196/'Tabel 14'!$F196*1000,"nb")</f>
        <v>0</v>
      </c>
      <c r="W196" s="209">
        <f>IFERROR('Tabel 13'!V196/'Tabel 14'!$F196*1000,"nb")</f>
        <v>0.62214089661482164</v>
      </c>
      <c r="X196" s="209"/>
      <c r="Y196" s="209">
        <f>IFERROR('Tabel 13'!X196/'Tabel 14'!$F196*1000,"nb")</f>
        <v>0</v>
      </c>
    </row>
    <row r="197" spans="3:25" x14ac:dyDescent="0.25">
      <c r="D197" s="1" t="s">
        <v>352</v>
      </c>
      <c r="E197" s="1" t="s">
        <v>353</v>
      </c>
      <c r="F197" s="84">
        <v>31455</v>
      </c>
      <c r="H197" s="209">
        <f>IFERROR('Tabel 13'!G197/'Tabel 14'!$F197*1000,"nb")</f>
        <v>47.019551740581782</v>
      </c>
      <c r="I197" s="209">
        <f>IFERROR('Tabel 13'!H197/'Tabel 14'!$F197*1000,"nb")</f>
        <v>13.829279923700524</v>
      </c>
      <c r="J197" s="209">
        <f>IFERROR('Tabel 13'!I197/'Tabel 14'!$F197*1000,"nb")</f>
        <v>0</v>
      </c>
      <c r="K197" s="209">
        <f>IFERROR('Tabel 13'!J197/'Tabel 14'!$F197*1000,"nb")</f>
        <v>0</v>
      </c>
      <c r="L197" s="209">
        <f>IFERROR('Tabel 13'!K197/'Tabel 14'!$F197*1000,"nb")</f>
        <v>11.254172627563186</v>
      </c>
      <c r="M197" s="209">
        <f>IFERROR('Tabel 13'!L197/'Tabel 14'!$F197*1000,"nb")</f>
        <v>0</v>
      </c>
      <c r="N197" s="209">
        <f>IFERROR('Tabel 13'!M197/'Tabel 14'!$F197*1000,"nb")</f>
        <v>2.5751072961373391</v>
      </c>
      <c r="O197" s="209">
        <f>IFERROR('Tabel 13'!N197/'Tabel 14'!$F197*1000,"nb")</f>
        <v>0.89016054681290735</v>
      </c>
      <c r="P197" s="209">
        <f>IFERROR('Tabel 13'!O197/'Tabel 14'!$F197*1000,"nb")</f>
        <v>0.89016054681290735</v>
      </c>
      <c r="Q197" s="209">
        <f>IFERROR('Tabel 13'!P197/'Tabel 14'!$F197*1000,"nb")</f>
        <v>0</v>
      </c>
      <c r="R197" s="209">
        <f>IFERROR('Tabel 13'!Q197/'Tabel 14'!$F197*1000,"nb")</f>
        <v>6.9941185821014145</v>
      </c>
      <c r="S197" s="209">
        <f>IFERROR('Tabel 13'!R197/'Tabel 14'!$F197*1000,"nb")</f>
        <v>25.305992687966935</v>
      </c>
      <c r="T197" s="209">
        <f>IFERROR('Tabel 13'!S197/'Tabel 14'!$F197*1000,"nb")</f>
        <v>22.858051184231442</v>
      </c>
      <c r="U197" s="209">
        <f>IFERROR('Tabel 13'!T197/'Tabel 14'!$F197*1000,"nb")</f>
        <v>2.3207757113336513</v>
      </c>
      <c r="V197" s="209">
        <f>IFERROR('Tabel 13'!U197/'Tabel 14'!$F197*1000,"nb")</f>
        <v>0.12716579240184389</v>
      </c>
      <c r="W197" s="209">
        <f>IFERROR('Tabel 13'!V197/'Tabel 14'!$F197*1000,"nb")</f>
        <v>0.60403751390875848</v>
      </c>
      <c r="X197" s="209"/>
      <c r="Y197" s="209">
        <f>IFERROR('Tabel 13'!X197/'Tabel 14'!$F197*1000,"nb")</f>
        <v>1.4306151645207439</v>
      </c>
    </row>
    <row r="198" spans="3:25" x14ac:dyDescent="0.25">
      <c r="D198" s="1" t="s">
        <v>354</v>
      </c>
      <c r="E198" s="1" t="s">
        <v>355</v>
      </c>
      <c r="F198" s="84">
        <v>10373</v>
      </c>
      <c r="H198" s="209">
        <f>IFERROR('Tabel 13'!G198/'Tabel 14'!$F198*1000,"nb")</f>
        <v>11.182878627205245</v>
      </c>
      <c r="I198" s="209">
        <f>IFERROR('Tabel 13'!H198/'Tabel 14'!$F198*1000,"nb")</f>
        <v>3.3741444133808929</v>
      </c>
      <c r="J198" s="209">
        <f>IFERROR('Tabel 13'!I198/'Tabel 14'!$F198*1000,"nb")</f>
        <v>0</v>
      </c>
      <c r="K198" s="209">
        <f>IFERROR('Tabel 13'!J198/'Tabel 14'!$F198*1000,"nb")</f>
        <v>0.96404126096596932</v>
      </c>
      <c r="L198" s="209">
        <f>IFERROR('Tabel 13'!K198/'Tabel 14'!$F198*1000,"nb")</f>
        <v>2.0244866480285357</v>
      </c>
      <c r="M198" s="209">
        <f>IFERROR('Tabel 13'!L198/'Tabel 14'!$F198*1000,"nb")</f>
        <v>0</v>
      </c>
      <c r="N198" s="209">
        <f>IFERROR('Tabel 13'!M198/'Tabel 14'!$F198*1000,"nb")</f>
        <v>0.38561650438638773</v>
      </c>
      <c r="O198" s="209">
        <f>IFERROR('Tabel 13'!N198/'Tabel 14'!$F198*1000,"nb")</f>
        <v>1.0604453870625663</v>
      </c>
      <c r="P198" s="209">
        <f>IFERROR('Tabel 13'!O198/'Tabel 14'!$F198*1000,"nb")</f>
        <v>1.0604453870625663</v>
      </c>
      <c r="Q198" s="209">
        <f>IFERROR('Tabel 13'!P198/'Tabel 14'!$F198*1000,"nb")</f>
        <v>0</v>
      </c>
      <c r="R198" s="209">
        <f>IFERROR('Tabel 13'!Q198/'Tabel 14'!$F198*1000,"nb")</f>
        <v>1.0604453870625663</v>
      </c>
      <c r="S198" s="209">
        <f>IFERROR('Tabel 13'!R198/'Tabel 14'!$F198*1000,"nb")</f>
        <v>5.6878434396992192</v>
      </c>
      <c r="T198" s="209">
        <f>IFERROR('Tabel 13'!S198/'Tabel 14'!$F198*1000,"nb")</f>
        <v>5.6878434396992192</v>
      </c>
      <c r="U198" s="209">
        <f>IFERROR('Tabel 13'!T198/'Tabel 14'!$F198*1000,"nb")</f>
        <v>0</v>
      </c>
      <c r="V198" s="209">
        <f>IFERROR('Tabel 13'!U198/'Tabel 14'!$F198*1000,"nb")</f>
        <v>0</v>
      </c>
      <c r="W198" s="209">
        <f>IFERROR('Tabel 13'!V198/'Tabel 14'!$F198*1000,"nb")</f>
        <v>0</v>
      </c>
      <c r="X198" s="209"/>
      <c r="Y198" s="209">
        <f>IFERROR('Tabel 13'!X198/'Tabel 14'!$F198*1000,"nb")</f>
        <v>1.3496577653523569</v>
      </c>
    </row>
    <row r="199" spans="3:25" x14ac:dyDescent="0.25">
      <c r="D199" s="1" t="s">
        <v>356</v>
      </c>
      <c r="E199" s="1" t="s">
        <v>357</v>
      </c>
      <c r="F199" s="84">
        <v>18754</v>
      </c>
      <c r="H199" s="209">
        <f>IFERROR('Tabel 13'!G199/'Tabel 14'!$F199*1000,"nb")</f>
        <v>50.922469873093739</v>
      </c>
      <c r="I199" s="209">
        <f>IFERROR('Tabel 13'!H199/'Tabel 14'!$F199*1000,"nb")</f>
        <v>30.873413671750026</v>
      </c>
      <c r="J199" s="209">
        <f>IFERROR('Tabel 13'!I199/'Tabel 14'!$F199*1000,"nb")</f>
        <v>3.1993174789378265</v>
      </c>
      <c r="K199" s="209">
        <f>IFERROR('Tabel 13'!J199/'Tabel 14'!$F199*1000,"nb")</f>
        <v>4.3190785965660661</v>
      </c>
      <c r="L199" s="209">
        <f>IFERROR('Tabel 13'!K199/'Tabel 14'!$F199*1000,"nb")</f>
        <v>20.04905620134371</v>
      </c>
      <c r="M199" s="209">
        <f>IFERROR('Tabel 13'!L199/'Tabel 14'!$F199*1000,"nb")</f>
        <v>0</v>
      </c>
      <c r="N199" s="209">
        <f>IFERROR('Tabel 13'!M199/'Tabel 14'!$F199*1000,"nb")</f>
        <v>3.3059613949024209</v>
      </c>
      <c r="O199" s="209">
        <f>IFERROR('Tabel 13'!N199/'Tabel 14'!$F199*1000,"nb")</f>
        <v>0.47989762184067397</v>
      </c>
      <c r="P199" s="209">
        <f>IFERROR('Tabel 13'!O199/'Tabel 14'!$F199*1000,"nb")</f>
        <v>0.47989762184067397</v>
      </c>
      <c r="Q199" s="209">
        <f>IFERROR('Tabel 13'!P199/'Tabel 14'!$F199*1000,"nb")</f>
        <v>0</v>
      </c>
      <c r="R199" s="209">
        <f>IFERROR('Tabel 13'!Q199/'Tabel 14'!$F199*1000,"nb")</f>
        <v>0</v>
      </c>
      <c r="S199" s="209">
        <f>IFERROR('Tabel 13'!R199/'Tabel 14'!$F199*1000,"nb")</f>
        <v>19.569158579503039</v>
      </c>
      <c r="T199" s="209">
        <f>IFERROR('Tabel 13'!S199/'Tabel 14'!$F199*1000,"nb")</f>
        <v>19.089260957662365</v>
      </c>
      <c r="U199" s="209">
        <f>IFERROR('Tabel 13'!T199/'Tabel 14'!$F199*1000,"nb")</f>
        <v>0.47989762184067397</v>
      </c>
      <c r="V199" s="209">
        <f>IFERROR('Tabel 13'!U199/'Tabel 14'!$F199*1000,"nb")</f>
        <v>0</v>
      </c>
      <c r="W199" s="209">
        <f>IFERROR('Tabel 13'!V199/'Tabel 14'!$F199*1000,"nb")</f>
        <v>0</v>
      </c>
      <c r="X199" s="209"/>
      <c r="Y199" s="209">
        <f>IFERROR('Tabel 13'!X199/'Tabel 14'!$F199*1000,"nb")</f>
        <v>2.932707689026341</v>
      </c>
    </row>
    <row r="200" spans="3:25" x14ac:dyDescent="0.25">
      <c r="D200" s="1" t="s">
        <v>358</v>
      </c>
      <c r="E200" s="1" t="s">
        <v>359</v>
      </c>
      <c r="F200" s="84">
        <v>20529</v>
      </c>
      <c r="H200" s="209">
        <f>IFERROR('Tabel 13'!G200/'Tabel 14'!$F200*1000,"nb")</f>
        <v>43.596862974328999</v>
      </c>
      <c r="I200" s="209">
        <f>IFERROR('Tabel 13'!H200/'Tabel 14'!$F200*1000,"nb")</f>
        <v>11.983048370597691</v>
      </c>
      <c r="J200" s="209">
        <f>IFERROR('Tabel 13'!I200/'Tabel 14'!$F200*1000,"nb")</f>
        <v>5.699254712845244</v>
      </c>
      <c r="K200" s="209">
        <f>IFERROR('Tabel 13'!J200/'Tabel 14'!$F200*1000,"nb")</f>
        <v>9.7423157484534076E-2</v>
      </c>
      <c r="L200" s="209">
        <f>IFERROR('Tabel 13'!K200/'Tabel 14'!$F200*1000,"nb")</f>
        <v>6.1376589215256461</v>
      </c>
      <c r="M200" s="209">
        <f>IFERROR('Tabel 13'!L200/'Tabel 14'!$F200*1000,"nb")</f>
        <v>0</v>
      </c>
      <c r="N200" s="209">
        <f>IFERROR('Tabel 13'!M200/'Tabel 14'!$F200*1000,"nb")</f>
        <v>4.8711578742267038E-2</v>
      </c>
      <c r="O200" s="209">
        <f>IFERROR('Tabel 13'!N200/'Tabel 14'!$F200*1000,"nb")</f>
        <v>0.3896926299381363</v>
      </c>
      <c r="P200" s="209">
        <f>IFERROR('Tabel 13'!O200/'Tabel 14'!$F200*1000,"nb")</f>
        <v>0</v>
      </c>
      <c r="Q200" s="209">
        <f>IFERROR('Tabel 13'!P200/'Tabel 14'!$F200*1000,"nb")</f>
        <v>0.3896926299381363</v>
      </c>
      <c r="R200" s="209">
        <f>IFERROR('Tabel 13'!Q200/'Tabel 14'!$F200*1000,"nb")</f>
        <v>2.727848409566954</v>
      </c>
      <c r="S200" s="209">
        <f>IFERROR('Tabel 13'!R200/'Tabel 14'!$F200*1000,"nb")</f>
        <v>28.496273564226218</v>
      </c>
      <c r="T200" s="209">
        <f>IFERROR('Tabel 13'!S200/'Tabel 14'!$F200*1000,"nb")</f>
        <v>28.009157776803544</v>
      </c>
      <c r="U200" s="209">
        <f>IFERROR('Tabel 13'!T200/'Tabel 14'!$F200*1000,"nb")</f>
        <v>0.48711578742267037</v>
      </c>
      <c r="V200" s="209">
        <f>IFERROR('Tabel 13'!U200/'Tabel 14'!$F200*1000,"nb")</f>
        <v>0</v>
      </c>
      <c r="W200" s="209">
        <f>IFERROR('Tabel 13'!V200/'Tabel 14'!$F200*1000,"nb")</f>
        <v>0</v>
      </c>
      <c r="X200" s="209"/>
      <c r="Y200" s="209">
        <f>IFERROR('Tabel 13'!X200/'Tabel 14'!$F200*1000,"nb")</f>
        <v>6.1376589215256461</v>
      </c>
    </row>
    <row r="201" spans="3:25" x14ac:dyDescent="0.25">
      <c r="D201" s="1" t="s">
        <v>360</v>
      </c>
      <c r="E201" s="1" t="s">
        <v>361</v>
      </c>
      <c r="F201" s="84">
        <v>40066</v>
      </c>
      <c r="H201" s="209">
        <f>IFERROR('Tabel 13'!G201/'Tabel 14'!$F201*1000,"nb")</f>
        <v>69.385513902061604</v>
      </c>
      <c r="I201" s="209">
        <f>IFERROR('Tabel 13'!H201/'Tabel 14'!$F201*1000,"nb")</f>
        <v>40.158738082164426</v>
      </c>
      <c r="J201" s="209">
        <f>IFERROR('Tabel 13'!I201/'Tabel 14'!$F201*1000,"nb")</f>
        <v>19.417960365397096</v>
      </c>
      <c r="K201" s="209">
        <f>IFERROR('Tabel 13'!J201/'Tabel 14'!$F201*1000,"nb")</f>
        <v>2.9201817001946786</v>
      </c>
      <c r="L201" s="209">
        <f>IFERROR('Tabel 13'!K201/'Tabel 14'!$F201*1000,"nb")</f>
        <v>10.183197723755804</v>
      </c>
      <c r="M201" s="209">
        <f>IFERROR('Tabel 13'!L201/'Tabel 14'!$F201*1000,"nb")</f>
        <v>5.9401986721908848</v>
      </c>
      <c r="N201" s="209">
        <f>IFERROR('Tabel 13'!M201/'Tabel 14'!$F201*1000,"nb")</f>
        <v>1.6971996206259672</v>
      </c>
      <c r="O201" s="209">
        <f>IFERROR('Tabel 13'!N201/'Tabel 14'!$F201*1000,"nb")</f>
        <v>2.5707582488893324</v>
      </c>
      <c r="P201" s="209">
        <f>IFERROR('Tabel 13'!O201/'Tabel 14'!$F201*1000,"nb")</f>
        <v>2.5707582488893324</v>
      </c>
      <c r="Q201" s="209">
        <f>IFERROR('Tabel 13'!P201/'Tabel 14'!$F201*1000,"nb")</f>
        <v>0</v>
      </c>
      <c r="R201" s="209">
        <f>IFERROR('Tabel 13'!Q201/'Tabel 14'!$F201*1000,"nb")</f>
        <v>7.9119452902710519</v>
      </c>
      <c r="S201" s="209">
        <f>IFERROR('Tabel 13'!R201/'Tabel 14'!$F201*1000,"nb")</f>
        <v>18.744072280736784</v>
      </c>
      <c r="T201" s="209">
        <f>IFERROR('Tabel 13'!S201/'Tabel 14'!$F201*1000,"nb")</f>
        <v>17.146707931912342</v>
      </c>
      <c r="U201" s="209">
        <f>IFERROR('Tabel 13'!T201/'Tabel 14'!$F201*1000,"nb")</f>
        <v>0.54909399490840116</v>
      </c>
      <c r="V201" s="209">
        <f>IFERROR('Tabel 13'!U201/'Tabel 14'!$F201*1000,"nb")</f>
        <v>1.0482703539160387</v>
      </c>
      <c r="W201" s="209">
        <f>IFERROR('Tabel 13'!V201/'Tabel 14'!$F201*1000,"nb")</f>
        <v>0</v>
      </c>
      <c r="X201" s="209"/>
      <c r="Y201" s="209">
        <f>IFERROR('Tabel 13'!X201/'Tabel 14'!$F201*1000,"nb")</f>
        <v>7.7621923825687613</v>
      </c>
    </row>
    <row r="202" spans="3:25" x14ac:dyDescent="0.25">
      <c r="D202" s="1" t="s">
        <v>362</v>
      </c>
      <c r="E202" s="1" t="s">
        <v>363</v>
      </c>
      <c r="F202" s="84">
        <v>81647</v>
      </c>
      <c r="H202" s="209">
        <f>IFERROR('Tabel 13'!G202/'Tabel 14'!$F202*1000,"nb")</f>
        <v>107.43811775080529</v>
      </c>
      <c r="I202" s="209">
        <f>IFERROR('Tabel 13'!H202/'Tabel 14'!$F202*1000,"nb")</f>
        <v>69.775986870307548</v>
      </c>
      <c r="J202" s="209">
        <f>IFERROR('Tabel 13'!I202/'Tabel 14'!$F202*1000,"nb")</f>
        <v>59.426555782821168</v>
      </c>
      <c r="K202" s="209">
        <f>IFERROR('Tabel 13'!J202/'Tabel 14'!$F202*1000,"nb")</f>
        <v>0</v>
      </c>
      <c r="L202" s="209">
        <f>IFERROR('Tabel 13'!K202/'Tabel 14'!$F202*1000,"nb")</f>
        <v>7.3609563119281791</v>
      </c>
      <c r="M202" s="209">
        <f>IFERROR('Tabel 13'!L202/'Tabel 14'!$F202*1000,"nb")</f>
        <v>0.3061961860203069</v>
      </c>
      <c r="N202" s="209">
        <f>IFERROR('Tabel 13'!M202/'Tabel 14'!$F202*1000,"nb")</f>
        <v>2.6822785895378889</v>
      </c>
      <c r="O202" s="209">
        <f>IFERROR('Tabel 13'!N202/'Tabel 14'!$F202*1000,"nb")</f>
        <v>2.2046125393462099</v>
      </c>
      <c r="P202" s="209">
        <f>IFERROR('Tabel 13'!O202/'Tabel 14'!$F202*1000,"nb")</f>
        <v>2.2046125393462099</v>
      </c>
      <c r="Q202" s="209">
        <f>IFERROR('Tabel 13'!P202/'Tabel 14'!$F202*1000,"nb")</f>
        <v>0</v>
      </c>
      <c r="R202" s="209">
        <f>IFERROR('Tabel 13'!Q202/'Tabel 14'!$F202*1000,"nb")</f>
        <v>9.5533210038335756</v>
      </c>
      <c r="S202" s="209">
        <f>IFERROR('Tabel 13'!R202/'Tabel 14'!$F202*1000,"nb")</f>
        <v>25.904197337317967</v>
      </c>
      <c r="T202" s="209">
        <f>IFERROR('Tabel 13'!S202/'Tabel 14'!$F202*1000,"nb")</f>
        <v>24.740651830440797</v>
      </c>
      <c r="U202" s="209">
        <f>IFERROR('Tabel 13'!T202/'Tabel 14'!$F202*1000,"nb")</f>
        <v>1.0778105747914806</v>
      </c>
      <c r="V202" s="209">
        <f>IFERROR('Tabel 13'!U202/'Tabel 14'!$F202*1000,"nb")</f>
        <v>8.5734932085685944E-2</v>
      </c>
      <c r="W202" s="209">
        <f>IFERROR('Tabel 13'!V202/'Tabel 14'!$F202*1000,"nb")</f>
        <v>0.12247847440812276</v>
      </c>
      <c r="X202" s="209"/>
      <c r="Y202" s="209">
        <f>IFERROR('Tabel 13'!X202/'Tabel 14'!$F202*1000,"nb")</f>
        <v>8.6102367508910298</v>
      </c>
    </row>
    <row r="203" spans="3:25" x14ac:dyDescent="0.25">
      <c r="D203" s="1" t="s">
        <v>364</v>
      </c>
      <c r="E203" s="1" t="s">
        <v>365</v>
      </c>
      <c r="F203" s="84">
        <v>56352</v>
      </c>
      <c r="H203" s="209">
        <f>IFERROR('Tabel 13'!G203/'Tabel 14'!$F203*1000,"nb")</f>
        <v>51.852640545144801</v>
      </c>
      <c r="I203" s="209">
        <f>IFERROR('Tabel 13'!H203/'Tabel 14'!$F203*1000,"nb")</f>
        <v>13.539892106757524</v>
      </c>
      <c r="J203" s="209">
        <f>IFERROR('Tabel 13'!I203/'Tabel 14'!$F203*1000,"nb")</f>
        <v>2.3779102782509938</v>
      </c>
      <c r="K203" s="209">
        <f>IFERROR('Tabel 13'!J203/'Tabel 14'!$F203*1000,"nb")</f>
        <v>0</v>
      </c>
      <c r="L203" s="209">
        <f>IFERROR('Tabel 13'!K203/'Tabel 14'!$F203*1000,"nb")</f>
        <v>10.345684270300964</v>
      </c>
      <c r="M203" s="209">
        <f>IFERROR('Tabel 13'!L203/'Tabel 14'!$F203*1000,"nb")</f>
        <v>0.12421919363997727</v>
      </c>
      <c r="N203" s="209">
        <f>IFERROR('Tabel 13'!M203/'Tabel 14'!$F203*1000,"nb")</f>
        <v>0.69207836456558769</v>
      </c>
      <c r="O203" s="209">
        <f>IFERROR('Tabel 13'!N203/'Tabel 14'!$F203*1000,"nb")</f>
        <v>9.1034923339011922</v>
      </c>
      <c r="P203" s="209">
        <f>IFERROR('Tabel 13'!O203/'Tabel 14'!$F203*1000,"nb")</f>
        <v>1.7213231118682568</v>
      </c>
      <c r="Q203" s="209">
        <f>IFERROR('Tabel 13'!P203/'Tabel 14'!$F203*1000,"nb")</f>
        <v>7.3821692220329354</v>
      </c>
      <c r="R203" s="209">
        <f>IFERROR('Tabel 13'!Q203/'Tabel 14'!$F203*1000,"nb")</f>
        <v>11.641113003975015</v>
      </c>
      <c r="S203" s="209">
        <f>IFERROR('Tabel 13'!R203/'Tabel 14'!$F203*1000,"nb")</f>
        <v>17.568143100511072</v>
      </c>
      <c r="T203" s="209">
        <f>IFERROR('Tabel 13'!S203/'Tabel 14'!$F203*1000,"nb")</f>
        <v>16.716354344122657</v>
      </c>
      <c r="U203" s="209">
        <f>IFERROR('Tabel 13'!T203/'Tabel 14'!$F203*1000,"nb")</f>
        <v>0.58560477001703581</v>
      </c>
      <c r="V203" s="209">
        <f>IFERROR('Tabel 13'!U203/'Tabel 14'!$F203*1000,"nb")</f>
        <v>0.26618398637137991</v>
      </c>
      <c r="W203" s="209">
        <f>IFERROR('Tabel 13'!V203/'Tabel 14'!$F203*1000,"nb")</f>
        <v>0</v>
      </c>
      <c r="X203" s="209"/>
      <c r="Y203" s="209">
        <f>IFERROR('Tabel 13'!X203/'Tabel 14'!$F203*1000,"nb")</f>
        <v>3.5668654173764907</v>
      </c>
    </row>
    <row r="204" spans="3:25" x14ac:dyDescent="0.25">
      <c r="C204" s="10" t="s">
        <v>28</v>
      </c>
      <c r="D204" s="10"/>
      <c r="E204" s="10"/>
      <c r="F204" s="86">
        <v>2186684</v>
      </c>
      <c r="G204" s="10"/>
      <c r="H204" s="209">
        <f>IFERROR('Tabel 13'!G204/'Tabel 14'!$F204*1000,"nb")</f>
        <v>107.46180060767811</v>
      </c>
      <c r="I204" s="209">
        <f>IFERROR('Tabel 13'!H204/'Tabel 14'!$F204*1000,"nb")</f>
        <v>62.902092849264001</v>
      </c>
      <c r="J204" s="209">
        <f>IFERROR('Tabel 13'!I204/'Tabel 14'!$F204*1000,"nb")</f>
        <v>32.936674892211222</v>
      </c>
      <c r="K204" s="209">
        <f>IFERROR('Tabel 13'!J204/'Tabel 14'!$F204*1000,"nb")</f>
        <v>7.6080951797333309</v>
      </c>
      <c r="L204" s="209">
        <f>IFERROR('Tabel 13'!K204/'Tabel 14'!$F204*1000,"nb")</f>
        <v>13.505060630616953</v>
      </c>
      <c r="M204" s="209">
        <f>IFERROR('Tabel 13'!L204/'Tabel 14'!$F204*1000,"nb")</f>
        <v>1.077476215127563</v>
      </c>
      <c r="N204" s="209">
        <f>IFERROR('Tabel 13'!M204/'Tabel 14'!$F204*1000,"nb")</f>
        <v>7.7748773942645562</v>
      </c>
      <c r="O204" s="209">
        <f>IFERROR('Tabel 13'!N204/'Tabel 14'!$F204*1000,"nb")</f>
        <v>13.163767604281185</v>
      </c>
      <c r="P204" s="209">
        <f>IFERROR('Tabel 13'!O204/'Tabel 14'!$F204*1000,"nb")</f>
        <v>11.460915248842541</v>
      </c>
      <c r="Q204" s="209">
        <f>IFERROR('Tabel 13'!P204/'Tabel 14'!$F204*1000,"nb")</f>
        <v>1.7028523554386459</v>
      </c>
      <c r="R204" s="209">
        <f>IFERROR('Tabel 13'!Q204/'Tabel 14'!$F204*1000,"nb")</f>
        <v>7.354057559299835</v>
      </c>
      <c r="S204" s="209">
        <f>IFERROR('Tabel 13'!R204/'Tabel 14'!$F204*1000,"nb")</f>
        <v>24.041882594833091</v>
      </c>
      <c r="T204" s="209">
        <f>IFERROR('Tabel 13'!S204/'Tabel 14'!$F204*1000,"nb")</f>
        <v>22.725414371715349</v>
      </c>
      <c r="U204" s="209">
        <f>IFERROR('Tabel 13'!T204/'Tabel 14'!$F204*1000,"nb")</f>
        <v>0.86670044688670145</v>
      </c>
      <c r="V204" s="209">
        <f>IFERROR('Tabel 13'!U204/'Tabel 14'!$F204*1000,"nb")</f>
        <v>0.44981350757585453</v>
      </c>
      <c r="W204" s="209">
        <f>IFERROR('Tabel 13'!V204/'Tabel 14'!$F204*1000,"nb")</f>
        <v>1.5973958743009964</v>
      </c>
      <c r="X204" s="209"/>
      <c r="Y204" s="209">
        <f>IFERROR('Tabel 13'!X204/'Tabel 14'!$F204*1000,"nb")</f>
        <v>12.702795648571078</v>
      </c>
    </row>
    <row r="205" spans="3:25" x14ac:dyDescent="0.25">
      <c r="C205" s="1" t="s">
        <v>29</v>
      </c>
      <c r="D205" s="1" t="s">
        <v>366</v>
      </c>
      <c r="E205" s="1" t="s">
        <v>367</v>
      </c>
      <c r="F205" s="84">
        <v>10959</v>
      </c>
      <c r="H205" s="209">
        <f>IFERROR('Tabel 13'!G205/'Tabel 14'!$F205*1000,"nb")</f>
        <v>27.55725887398485</v>
      </c>
      <c r="I205" s="209">
        <f>IFERROR('Tabel 13'!H205/'Tabel 14'!$F205*1000,"nb")</f>
        <v>6.2049457067250664</v>
      </c>
      <c r="J205" s="209" t="str">
        <f>IFERROR('Tabel 13'!I205/'Tabel 14'!$F205*1000,"nb")</f>
        <v>nb</v>
      </c>
      <c r="K205" s="209" t="str">
        <f>IFERROR('Tabel 13'!J205/'Tabel 14'!$F205*1000,"nb")</f>
        <v>nb</v>
      </c>
      <c r="L205" s="209" t="str">
        <f>IFERROR('Tabel 13'!K205/'Tabel 14'!$F205*1000,"nb")</f>
        <v>nb</v>
      </c>
      <c r="M205" s="209" t="str">
        <f>IFERROR('Tabel 13'!L205/'Tabel 14'!$F205*1000,"nb")</f>
        <v>nb</v>
      </c>
      <c r="N205" s="209" t="str">
        <f>IFERROR('Tabel 13'!M205/'Tabel 14'!$F205*1000,"nb")</f>
        <v>nb</v>
      </c>
      <c r="O205" s="209">
        <f>IFERROR('Tabel 13'!N205/'Tabel 14'!$F205*1000,"nb")</f>
        <v>1.8249840313897254</v>
      </c>
      <c r="P205" s="209" t="str">
        <f>IFERROR('Tabel 13'!O205/'Tabel 14'!$F205*1000,"nb")</f>
        <v>nb</v>
      </c>
      <c r="Q205" s="209" t="str">
        <f>IFERROR('Tabel 13'!P205/'Tabel 14'!$F205*1000,"nb")</f>
        <v>nb</v>
      </c>
      <c r="R205" s="209">
        <f>IFERROR('Tabel 13'!Q205/'Tabel 14'!$F205*1000,"nb")</f>
        <v>0.72999361255589013</v>
      </c>
      <c r="S205" s="209">
        <f>IFERROR('Tabel 13'!R205/'Tabel 14'!$F205*1000,"nb")</f>
        <v>18.797335523314171</v>
      </c>
      <c r="T205" s="209" t="str">
        <f>IFERROR('Tabel 13'!S205/'Tabel 14'!$F205*1000,"nb")</f>
        <v>nb</v>
      </c>
      <c r="U205" s="209" t="str">
        <f>IFERROR('Tabel 13'!T205/'Tabel 14'!$F205*1000,"nb")</f>
        <v>nb</v>
      </c>
      <c r="V205" s="209" t="str">
        <f>IFERROR('Tabel 13'!U205/'Tabel 14'!$F205*1000,"nb")</f>
        <v>nb</v>
      </c>
      <c r="W205" s="209">
        <f>IFERROR('Tabel 13'!V205/'Tabel 14'!$F205*1000,"nb")</f>
        <v>0</v>
      </c>
      <c r="X205" s="209"/>
      <c r="Y205" s="209">
        <f>IFERROR('Tabel 13'!X205/'Tabel 14'!$F205*1000,"nb")</f>
        <v>0.91249201569486271</v>
      </c>
    </row>
    <row r="206" spans="3:25" x14ac:dyDescent="0.25">
      <c r="D206" s="1" t="s">
        <v>368</v>
      </c>
      <c r="E206" s="1" t="s">
        <v>369</v>
      </c>
      <c r="F206" s="84">
        <v>29609</v>
      </c>
      <c r="H206" s="209">
        <f>IFERROR('Tabel 13'!G206/'Tabel 14'!$F206*1000,"nb")</f>
        <v>62.413455368300184</v>
      </c>
      <c r="I206" s="209">
        <f>IFERROR('Tabel 13'!H206/'Tabel 14'!$F206*1000,"nb")</f>
        <v>31.612009861866326</v>
      </c>
      <c r="J206" s="209" t="str">
        <f>IFERROR('Tabel 13'!I206/'Tabel 14'!$F206*1000,"nb")</f>
        <v>nb</v>
      </c>
      <c r="K206" s="209" t="str">
        <f>IFERROR('Tabel 13'!J206/'Tabel 14'!$F206*1000,"nb")</f>
        <v>nb</v>
      </c>
      <c r="L206" s="209" t="str">
        <f>IFERROR('Tabel 13'!K206/'Tabel 14'!$F206*1000,"nb")</f>
        <v>nb</v>
      </c>
      <c r="M206" s="209" t="str">
        <f>IFERROR('Tabel 13'!L206/'Tabel 14'!$F206*1000,"nb")</f>
        <v>nb</v>
      </c>
      <c r="N206" s="209" t="str">
        <f>IFERROR('Tabel 13'!M206/'Tabel 14'!$F206*1000,"nb")</f>
        <v>nb</v>
      </c>
      <c r="O206" s="209">
        <f>IFERROR('Tabel 13'!N206/'Tabel 14'!$F206*1000,"nb")</f>
        <v>0.81056435543246985</v>
      </c>
      <c r="P206" s="209" t="str">
        <f>IFERROR('Tabel 13'!O206/'Tabel 14'!$F206*1000,"nb")</f>
        <v>nb</v>
      </c>
      <c r="Q206" s="209" t="str">
        <f>IFERROR('Tabel 13'!P206/'Tabel 14'!$F206*1000,"nb")</f>
        <v>nb</v>
      </c>
      <c r="R206" s="209">
        <f>IFERROR('Tabel 13'!Q206/'Tabel 14'!$F206*1000,"nb")</f>
        <v>7.7341348914181491</v>
      </c>
      <c r="S206" s="209">
        <f>IFERROR('Tabel 13'!R206/'Tabel 14'!$F206*1000,"nb")</f>
        <v>22.256746259583235</v>
      </c>
      <c r="T206" s="209" t="str">
        <f>IFERROR('Tabel 13'!S206/'Tabel 14'!$F206*1000,"nb")</f>
        <v>nb</v>
      </c>
      <c r="U206" s="209" t="str">
        <f>IFERROR('Tabel 13'!T206/'Tabel 14'!$F206*1000,"nb")</f>
        <v>nb</v>
      </c>
      <c r="V206" s="209" t="str">
        <f>IFERROR('Tabel 13'!U206/'Tabel 14'!$F206*1000,"nb")</f>
        <v>nb</v>
      </c>
      <c r="W206" s="209">
        <f>IFERROR('Tabel 13'!V206/'Tabel 14'!$F206*1000,"nb")</f>
        <v>0</v>
      </c>
      <c r="X206" s="209"/>
      <c r="Y206" s="209">
        <f>IFERROR('Tabel 13'!X206/'Tabel 14'!$F206*1000,"nb")</f>
        <v>3.8501806883042318</v>
      </c>
    </row>
    <row r="207" spans="3:25" x14ac:dyDescent="0.25">
      <c r="D207" s="1" t="s">
        <v>370</v>
      </c>
      <c r="E207" s="1" t="s">
        <v>371</v>
      </c>
      <c r="F207" s="84">
        <v>26368</v>
      </c>
      <c r="H207" s="209">
        <f>IFERROR('Tabel 13'!G207/'Tabel 14'!$F207*1000,"nb")</f>
        <v>56.697512135922331</v>
      </c>
      <c r="I207" s="209">
        <f>IFERROR('Tabel 13'!H207/'Tabel 14'!$F207*1000,"nb")</f>
        <v>38.455703883495147</v>
      </c>
      <c r="J207" s="209" t="str">
        <f>IFERROR('Tabel 13'!I207/'Tabel 14'!$F207*1000,"nb")</f>
        <v>nb</v>
      </c>
      <c r="K207" s="209" t="str">
        <f>IFERROR('Tabel 13'!J207/'Tabel 14'!$F207*1000,"nb")</f>
        <v>nb</v>
      </c>
      <c r="L207" s="209" t="str">
        <f>IFERROR('Tabel 13'!K207/'Tabel 14'!$F207*1000,"nb")</f>
        <v>nb</v>
      </c>
      <c r="M207" s="209" t="str">
        <f>IFERROR('Tabel 13'!L207/'Tabel 14'!$F207*1000,"nb")</f>
        <v>nb</v>
      </c>
      <c r="N207" s="209" t="str">
        <f>IFERROR('Tabel 13'!M207/'Tabel 14'!$F207*1000,"nb")</f>
        <v>nb</v>
      </c>
      <c r="O207" s="209">
        <f>IFERROR('Tabel 13'!N207/'Tabel 14'!$F207*1000,"nb")</f>
        <v>1.4790655339805825</v>
      </c>
      <c r="P207" s="209" t="str">
        <f>IFERROR('Tabel 13'!O207/'Tabel 14'!$F207*1000,"nb")</f>
        <v>nb</v>
      </c>
      <c r="Q207" s="209" t="str">
        <f>IFERROR('Tabel 13'!P207/'Tabel 14'!$F207*1000,"nb")</f>
        <v>nb</v>
      </c>
      <c r="R207" s="209">
        <f>IFERROR('Tabel 13'!Q207/'Tabel 14'!$F207*1000,"nb")</f>
        <v>0.41717233009708737</v>
      </c>
      <c r="S207" s="209">
        <f>IFERROR('Tabel 13'!R207/'Tabel 14'!$F207*1000,"nb")</f>
        <v>16.345570388349515</v>
      </c>
      <c r="T207" s="209" t="str">
        <f>IFERROR('Tabel 13'!S207/'Tabel 14'!$F207*1000,"nb")</f>
        <v>nb</v>
      </c>
      <c r="U207" s="209" t="str">
        <f>IFERROR('Tabel 13'!T207/'Tabel 14'!$F207*1000,"nb")</f>
        <v>nb</v>
      </c>
      <c r="V207" s="209" t="str">
        <f>IFERROR('Tabel 13'!U207/'Tabel 14'!$F207*1000,"nb")</f>
        <v>nb</v>
      </c>
      <c r="W207" s="209">
        <f>IFERROR('Tabel 13'!V207/'Tabel 14'!$F207*1000,"nb")</f>
        <v>0</v>
      </c>
      <c r="X207" s="209"/>
      <c r="Y207" s="209">
        <f>IFERROR('Tabel 13'!X207/'Tabel 14'!$F207*1000,"nb")</f>
        <v>4.3613470873786406</v>
      </c>
    </row>
    <row r="208" spans="3:25" x14ac:dyDescent="0.25">
      <c r="D208" s="1" t="s">
        <v>372</v>
      </c>
      <c r="E208" s="1" t="s">
        <v>373</v>
      </c>
      <c r="F208" s="84">
        <v>12486</v>
      </c>
      <c r="H208" s="209">
        <f>IFERROR('Tabel 13'!G208/'Tabel 14'!$F208*1000,"nb")</f>
        <v>49.255165785679964</v>
      </c>
      <c r="I208" s="209">
        <f>IFERROR('Tabel 13'!H208/'Tabel 14'!$F208*1000,"nb")</f>
        <v>7.8487906455229854</v>
      </c>
      <c r="J208" s="209" t="str">
        <f>IFERROR('Tabel 13'!I208/'Tabel 14'!$F208*1000,"nb")</f>
        <v>nb</v>
      </c>
      <c r="K208" s="209" t="str">
        <f>IFERROR('Tabel 13'!J208/'Tabel 14'!$F208*1000,"nb")</f>
        <v>nb</v>
      </c>
      <c r="L208" s="209" t="str">
        <f>IFERROR('Tabel 13'!K208/'Tabel 14'!$F208*1000,"nb")</f>
        <v>nb</v>
      </c>
      <c r="M208" s="209" t="str">
        <f>IFERROR('Tabel 13'!L208/'Tabel 14'!$F208*1000,"nb")</f>
        <v>nb</v>
      </c>
      <c r="N208" s="209" t="str">
        <f>IFERROR('Tabel 13'!M208/'Tabel 14'!$F208*1000,"nb")</f>
        <v>nb</v>
      </c>
      <c r="O208" s="209">
        <f>IFERROR('Tabel 13'!N208/'Tabel 14'!$F208*1000,"nb")</f>
        <v>20.022425116130066</v>
      </c>
      <c r="P208" s="209" t="str">
        <f>IFERROR('Tabel 13'!O208/'Tabel 14'!$F208*1000,"nb")</f>
        <v>nb</v>
      </c>
      <c r="Q208" s="209" t="str">
        <f>IFERROR('Tabel 13'!P208/'Tabel 14'!$F208*1000,"nb")</f>
        <v>nb</v>
      </c>
      <c r="R208" s="209">
        <f>IFERROR('Tabel 13'!Q208/'Tabel 14'!$F208*1000,"nb")</f>
        <v>5.4460996315873782</v>
      </c>
      <c r="S208" s="209">
        <f>IFERROR('Tabel 13'!R208/'Tabel 14'!$F208*1000,"nb")</f>
        <v>15.937850392439532</v>
      </c>
      <c r="T208" s="209" t="str">
        <f>IFERROR('Tabel 13'!S208/'Tabel 14'!$F208*1000,"nb")</f>
        <v>nb</v>
      </c>
      <c r="U208" s="209" t="str">
        <f>IFERROR('Tabel 13'!T208/'Tabel 14'!$F208*1000,"nb")</f>
        <v>nb</v>
      </c>
      <c r="V208" s="209" t="str">
        <f>IFERROR('Tabel 13'!U208/'Tabel 14'!$F208*1000,"nb")</f>
        <v>nb</v>
      </c>
      <c r="W208" s="209">
        <f>IFERROR('Tabel 13'!V208/'Tabel 14'!$F208*1000,"nb")</f>
        <v>0</v>
      </c>
      <c r="X208" s="209"/>
      <c r="Y208" s="209">
        <f>IFERROR('Tabel 13'!X208/'Tabel 14'!$F208*1000,"nb")</f>
        <v>0</v>
      </c>
    </row>
    <row r="209" spans="2:25" x14ac:dyDescent="0.25">
      <c r="D209" s="1" t="s">
        <v>374</v>
      </c>
      <c r="E209" s="1" t="s">
        <v>375</v>
      </c>
      <c r="F209" s="84">
        <v>92627</v>
      </c>
      <c r="H209" s="209">
        <f>IFERROR('Tabel 13'!G209/'Tabel 14'!$F209*1000,"nb")</f>
        <v>129.28195882410097</v>
      </c>
      <c r="I209" s="209">
        <f>IFERROR('Tabel 13'!H209/'Tabel 14'!$F209*1000,"nb")</f>
        <v>66.632839236939546</v>
      </c>
      <c r="J209" s="209" t="str">
        <f>IFERROR('Tabel 13'!I209/'Tabel 14'!$F209*1000,"nb")</f>
        <v>nb</v>
      </c>
      <c r="K209" s="209" t="str">
        <f>IFERROR('Tabel 13'!J209/'Tabel 14'!$F209*1000,"nb")</f>
        <v>nb</v>
      </c>
      <c r="L209" s="209" t="str">
        <f>IFERROR('Tabel 13'!K209/'Tabel 14'!$F209*1000,"nb")</f>
        <v>nb</v>
      </c>
      <c r="M209" s="209" t="str">
        <f>IFERROR('Tabel 13'!L209/'Tabel 14'!$F209*1000,"nb")</f>
        <v>nb</v>
      </c>
      <c r="N209" s="209" t="str">
        <f>IFERROR('Tabel 13'!M209/'Tabel 14'!$F209*1000,"nb")</f>
        <v>nb</v>
      </c>
      <c r="O209" s="209">
        <f>IFERROR('Tabel 13'!N209/'Tabel 14'!$F209*1000,"nb")</f>
        <v>29.257128051216167</v>
      </c>
      <c r="P209" s="209" t="str">
        <f>IFERROR('Tabel 13'!O209/'Tabel 14'!$F209*1000,"nb")</f>
        <v>nb</v>
      </c>
      <c r="Q209" s="209" t="str">
        <f>IFERROR('Tabel 13'!P209/'Tabel 14'!$F209*1000,"nb")</f>
        <v>nb</v>
      </c>
      <c r="R209" s="209">
        <f>IFERROR('Tabel 13'!Q209/'Tabel 14'!$F209*1000,"nb")</f>
        <v>1.3063145735044857</v>
      </c>
      <c r="S209" s="209">
        <f>IFERROR('Tabel 13'!R209/'Tabel 14'!$F209*1000,"nb")</f>
        <v>32.085676962440758</v>
      </c>
      <c r="T209" s="209" t="str">
        <f>IFERROR('Tabel 13'!S209/'Tabel 14'!$F209*1000,"nb")</f>
        <v>nb</v>
      </c>
      <c r="U209" s="209" t="str">
        <f>IFERROR('Tabel 13'!T209/'Tabel 14'!$F209*1000,"nb")</f>
        <v>nb</v>
      </c>
      <c r="V209" s="209" t="str">
        <f>IFERROR('Tabel 13'!U209/'Tabel 14'!$F209*1000,"nb")</f>
        <v>nb</v>
      </c>
      <c r="W209" s="209">
        <f>IFERROR('Tabel 13'!V209/'Tabel 14'!$F209*1000,"nb")</f>
        <v>0</v>
      </c>
      <c r="X209" s="209"/>
      <c r="Y209" s="209">
        <f>IFERROR('Tabel 13'!X209/'Tabel 14'!$F209*1000,"nb")</f>
        <v>22.466451466635</v>
      </c>
    </row>
    <row r="210" spans="2:25" x14ac:dyDescent="0.25">
      <c r="D210" s="1" t="s">
        <v>376</v>
      </c>
      <c r="E210" s="1" t="s">
        <v>377</v>
      </c>
      <c r="F210" s="84">
        <v>11004</v>
      </c>
      <c r="H210" s="209">
        <f>IFERROR('Tabel 13'!G210/'Tabel 14'!$F210*1000,"nb")</f>
        <v>53.071610323518726</v>
      </c>
      <c r="I210" s="209">
        <f>IFERROR('Tabel 13'!H210/'Tabel 14'!$F210*1000,"nb")</f>
        <v>21.264994547437297</v>
      </c>
      <c r="J210" s="209" t="str">
        <f>IFERROR('Tabel 13'!I210/'Tabel 14'!$F210*1000,"nb")</f>
        <v>nb</v>
      </c>
      <c r="K210" s="209" t="str">
        <f>IFERROR('Tabel 13'!J210/'Tabel 14'!$F210*1000,"nb")</f>
        <v>nb</v>
      </c>
      <c r="L210" s="209" t="str">
        <f>IFERROR('Tabel 13'!K210/'Tabel 14'!$F210*1000,"nb")</f>
        <v>nb</v>
      </c>
      <c r="M210" s="209" t="str">
        <f>IFERROR('Tabel 13'!L210/'Tabel 14'!$F210*1000,"nb")</f>
        <v>nb</v>
      </c>
      <c r="N210" s="209" t="str">
        <f>IFERROR('Tabel 13'!M210/'Tabel 14'!$F210*1000,"nb")</f>
        <v>nb</v>
      </c>
      <c r="O210" s="209">
        <f>IFERROR('Tabel 13'!N210/'Tabel 14'!$F210*1000,"nb")</f>
        <v>3.0897855325336243</v>
      </c>
      <c r="P210" s="209" t="str">
        <f>IFERROR('Tabel 13'!O210/'Tabel 14'!$F210*1000,"nb")</f>
        <v>nb</v>
      </c>
      <c r="Q210" s="209" t="str">
        <f>IFERROR('Tabel 13'!P210/'Tabel 14'!$F210*1000,"nb")</f>
        <v>nb</v>
      </c>
      <c r="R210" s="209">
        <f>IFERROR('Tabel 13'!Q210/'Tabel 14'!$F210*1000,"nb")</f>
        <v>5.6343147946201384</v>
      </c>
      <c r="S210" s="209">
        <f>IFERROR('Tabel 13'!R210/'Tabel 14'!$F210*1000,"nb")</f>
        <v>23.082515448927662</v>
      </c>
      <c r="T210" s="209" t="str">
        <f>IFERROR('Tabel 13'!S210/'Tabel 14'!$F210*1000,"nb")</f>
        <v>nb</v>
      </c>
      <c r="U210" s="209" t="str">
        <f>IFERROR('Tabel 13'!T210/'Tabel 14'!$F210*1000,"nb")</f>
        <v>nb</v>
      </c>
      <c r="V210" s="209" t="str">
        <f>IFERROR('Tabel 13'!U210/'Tabel 14'!$F210*1000,"nb")</f>
        <v>nb</v>
      </c>
      <c r="W210" s="209">
        <f>IFERROR('Tabel 13'!V210/'Tabel 14'!$F210*1000,"nb")</f>
        <v>0</v>
      </c>
      <c r="X210" s="209"/>
      <c r="Y210" s="209">
        <f>IFERROR('Tabel 13'!X210/'Tabel 14'!$F210*1000,"nb")</f>
        <v>0.81788440567066523</v>
      </c>
    </row>
    <row r="211" spans="2:25" x14ac:dyDescent="0.25">
      <c r="D211" s="1" t="s">
        <v>378</v>
      </c>
      <c r="E211" s="1" t="s">
        <v>379</v>
      </c>
      <c r="F211" s="84">
        <v>32373</v>
      </c>
      <c r="H211" s="209">
        <f>IFERROR('Tabel 13'!G211/'Tabel 14'!$F211*1000,"nb")</f>
        <v>88.128996385877116</v>
      </c>
      <c r="I211" s="209">
        <f>IFERROR('Tabel 13'!H211/'Tabel 14'!$F211*1000,"nb")</f>
        <v>64.28196336453216</v>
      </c>
      <c r="J211" s="209" t="str">
        <f>IFERROR('Tabel 13'!I211/'Tabel 14'!$F211*1000,"nb")</f>
        <v>nb</v>
      </c>
      <c r="K211" s="209" t="str">
        <f>IFERROR('Tabel 13'!J211/'Tabel 14'!$F211*1000,"nb")</f>
        <v>nb</v>
      </c>
      <c r="L211" s="209" t="str">
        <f>IFERROR('Tabel 13'!K211/'Tabel 14'!$F211*1000,"nb")</f>
        <v>nb</v>
      </c>
      <c r="M211" s="209" t="str">
        <f>IFERROR('Tabel 13'!L211/'Tabel 14'!$F211*1000,"nb")</f>
        <v>nb</v>
      </c>
      <c r="N211" s="209" t="str">
        <f>IFERROR('Tabel 13'!M211/'Tabel 14'!$F211*1000,"nb")</f>
        <v>nb</v>
      </c>
      <c r="O211" s="209">
        <f>IFERROR('Tabel 13'!N211/'Tabel 14'!$F211*1000,"nb")</f>
        <v>0</v>
      </c>
      <c r="P211" s="209" t="str">
        <f>IFERROR('Tabel 13'!O211/'Tabel 14'!$F211*1000,"nb")</f>
        <v>nb</v>
      </c>
      <c r="Q211" s="209" t="str">
        <f>IFERROR('Tabel 13'!P211/'Tabel 14'!$F211*1000,"nb")</f>
        <v>nb</v>
      </c>
      <c r="R211" s="209">
        <f>IFERROR('Tabel 13'!Q211/'Tabel 14'!$F211*1000,"nb")</f>
        <v>2.0387359836901124</v>
      </c>
      <c r="S211" s="209">
        <f>IFERROR('Tabel 13'!R211/'Tabel 14'!$F211*1000,"nb")</f>
        <v>21.808297037654835</v>
      </c>
      <c r="T211" s="209" t="str">
        <f>IFERROR('Tabel 13'!S211/'Tabel 14'!$F211*1000,"nb")</f>
        <v>nb</v>
      </c>
      <c r="U211" s="209" t="str">
        <f>IFERROR('Tabel 13'!T211/'Tabel 14'!$F211*1000,"nb")</f>
        <v>nb</v>
      </c>
      <c r="V211" s="209" t="str">
        <f>IFERROR('Tabel 13'!U211/'Tabel 14'!$F211*1000,"nb")</f>
        <v>nb</v>
      </c>
      <c r="W211" s="209">
        <f>IFERROR('Tabel 13'!V211/'Tabel 14'!$F211*1000,"nb")</f>
        <v>0</v>
      </c>
      <c r="X211" s="209"/>
      <c r="Y211" s="209">
        <f>IFERROR('Tabel 13'!X211/'Tabel 14'!$F211*1000,"nb")</f>
        <v>18.59574336638557</v>
      </c>
    </row>
    <row r="212" spans="2:25" x14ac:dyDescent="0.25">
      <c r="D212" s="1" t="s">
        <v>380</v>
      </c>
      <c r="E212" s="1" t="s">
        <v>381</v>
      </c>
      <c r="F212" s="84">
        <v>19428</v>
      </c>
      <c r="H212" s="209">
        <f>IFERROR('Tabel 13'!G212/'Tabel 14'!$F212*1000,"nb")</f>
        <v>41.280625900761784</v>
      </c>
      <c r="I212" s="209">
        <f>IFERROR('Tabel 13'!H212/'Tabel 14'!$F212*1000,"nb")</f>
        <v>13.53716285773111</v>
      </c>
      <c r="J212" s="209" t="str">
        <f>IFERROR('Tabel 13'!I212/'Tabel 14'!$F212*1000,"nb")</f>
        <v>nb</v>
      </c>
      <c r="K212" s="209" t="str">
        <f>IFERROR('Tabel 13'!J212/'Tabel 14'!$F212*1000,"nb")</f>
        <v>nb</v>
      </c>
      <c r="L212" s="209" t="str">
        <f>IFERROR('Tabel 13'!K212/'Tabel 14'!$F212*1000,"nb")</f>
        <v>nb</v>
      </c>
      <c r="M212" s="209" t="str">
        <f>IFERROR('Tabel 13'!L212/'Tabel 14'!$F212*1000,"nb")</f>
        <v>nb</v>
      </c>
      <c r="N212" s="209" t="str">
        <f>IFERROR('Tabel 13'!M212/'Tabel 14'!$F212*1000,"nb")</f>
        <v>nb</v>
      </c>
      <c r="O212" s="209">
        <f>IFERROR('Tabel 13'!N212/'Tabel 14'!$F212*1000,"nb")</f>
        <v>3.3971587399629404</v>
      </c>
      <c r="P212" s="209" t="str">
        <f>IFERROR('Tabel 13'!O212/'Tabel 14'!$F212*1000,"nb")</f>
        <v>nb</v>
      </c>
      <c r="Q212" s="209" t="str">
        <f>IFERROR('Tabel 13'!P212/'Tabel 14'!$F212*1000,"nb")</f>
        <v>nb</v>
      </c>
      <c r="R212" s="209">
        <f>IFERROR('Tabel 13'!Q212/'Tabel 14'!$F212*1000,"nb")</f>
        <v>4.375128680255302</v>
      </c>
      <c r="S212" s="209">
        <f>IFERROR('Tabel 13'!R212/'Tabel 14'!$F212*1000,"nb")</f>
        <v>19.971175622812435</v>
      </c>
      <c r="T212" s="209" t="str">
        <f>IFERROR('Tabel 13'!S212/'Tabel 14'!$F212*1000,"nb")</f>
        <v>nb</v>
      </c>
      <c r="U212" s="209" t="str">
        <f>IFERROR('Tabel 13'!T212/'Tabel 14'!$F212*1000,"nb")</f>
        <v>nb</v>
      </c>
      <c r="V212" s="209" t="str">
        <f>IFERROR('Tabel 13'!U212/'Tabel 14'!$F212*1000,"nb")</f>
        <v>nb</v>
      </c>
      <c r="W212" s="209">
        <f>IFERROR('Tabel 13'!V212/'Tabel 14'!$F212*1000,"nb")</f>
        <v>0</v>
      </c>
      <c r="X212" s="209"/>
      <c r="Y212" s="209">
        <f>IFERROR('Tabel 13'!X212/'Tabel 14'!$F212*1000,"nb")</f>
        <v>4.5810170887379043</v>
      </c>
    </row>
    <row r="213" spans="2:25" x14ac:dyDescent="0.25">
      <c r="D213" s="1" t="s">
        <v>382</v>
      </c>
      <c r="E213" s="1" t="s">
        <v>383</v>
      </c>
      <c r="F213" s="84">
        <v>45500</v>
      </c>
      <c r="H213" s="209">
        <f>IFERROR('Tabel 13'!G213/'Tabel 14'!$F213*1000,"nb")</f>
        <v>89.84615384615384</v>
      </c>
      <c r="I213" s="209">
        <f>IFERROR('Tabel 13'!H213/'Tabel 14'!$F213*1000,"nb")</f>
        <v>58.131868131868131</v>
      </c>
      <c r="J213" s="209" t="str">
        <f>IFERROR('Tabel 13'!I213/'Tabel 14'!$F213*1000,"nb")</f>
        <v>nb</v>
      </c>
      <c r="K213" s="209" t="str">
        <f>IFERROR('Tabel 13'!J213/'Tabel 14'!$F213*1000,"nb")</f>
        <v>nb</v>
      </c>
      <c r="L213" s="209" t="str">
        <f>IFERROR('Tabel 13'!K213/'Tabel 14'!$F213*1000,"nb")</f>
        <v>nb</v>
      </c>
      <c r="M213" s="209" t="str">
        <f>IFERROR('Tabel 13'!L213/'Tabel 14'!$F213*1000,"nb")</f>
        <v>nb</v>
      </c>
      <c r="N213" s="209" t="str">
        <f>IFERROR('Tabel 13'!M213/'Tabel 14'!$F213*1000,"nb")</f>
        <v>nb</v>
      </c>
      <c r="O213" s="209">
        <f>IFERROR('Tabel 13'!N213/'Tabel 14'!$F213*1000,"nb")</f>
        <v>6.5934065934065931</v>
      </c>
      <c r="P213" s="209" t="str">
        <f>IFERROR('Tabel 13'!O213/'Tabel 14'!$F213*1000,"nb")</f>
        <v>nb</v>
      </c>
      <c r="Q213" s="209" t="str">
        <f>IFERROR('Tabel 13'!P213/'Tabel 14'!$F213*1000,"nb")</f>
        <v>nb</v>
      </c>
      <c r="R213" s="209">
        <f>IFERROR('Tabel 13'!Q213/'Tabel 14'!$F213*1000,"nb")</f>
        <v>1.4725274725274726</v>
      </c>
      <c r="S213" s="209">
        <f>IFERROR('Tabel 13'!R213/'Tabel 14'!$F213*1000,"nb")</f>
        <v>23.64835164835165</v>
      </c>
      <c r="T213" s="209" t="str">
        <f>IFERROR('Tabel 13'!S213/'Tabel 14'!$F213*1000,"nb")</f>
        <v>nb</v>
      </c>
      <c r="U213" s="209" t="str">
        <f>IFERROR('Tabel 13'!T213/'Tabel 14'!$F213*1000,"nb")</f>
        <v>nb</v>
      </c>
      <c r="V213" s="209" t="str">
        <f>IFERROR('Tabel 13'!U213/'Tabel 14'!$F213*1000,"nb")</f>
        <v>nb</v>
      </c>
      <c r="W213" s="209">
        <f>IFERROR('Tabel 13'!V213/'Tabel 14'!$F213*1000,"nb")</f>
        <v>0</v>
      </c>
      <c r="X213" s="209"/>
      <c r="Y213" s="209">
        <f>IFERROR('Tabel 13'!X213/'Tabel 14'!$F213*1000,"nb")</f>
        <v>5.0329670329670328</v>
      </c>
    </row>
    <row r="214" spans="2:25" x14ac:dyDescent="0.25">
      <c r="D214" s="1" t="s">
        <v>384</v>
      </c>
      <c r="E214" s="1" t="s">
        <v>385</v>
      </c>
      <c r="F214" s="84">
        <v>48815</v>
      </c>
      <c r="H214" s="209">
        <f>IFERROR('Tabel 13'!G214/'Tabel 14'!$F214*1000,"nb")</f>
        <v>117.75069138584452</v>
      </c>
      <c r="I214" s="209">
        <f>IFERROR('Tabel 13'!H214/'Tabel 14'!$F214*1000,"nb")</f>
        <v>56.970193588036459</v>
      </c>
      <c r="J214" s="209" t="str">
        <f>IFERROR('Tabel 13'!I214/'Tabel 14'!$F214*1000,"nb")</f>
        <v>nb</v>
      </c>
      <c r="K214" s="209" t="str">
        <f>IFERROR('Tabel 13'!J214/'Tabel 14'!$F214*1000,"nb")</f>
        <v>nb</v>
      </c>
      <c r="L214" s="209" t="str">
        <f>IFERROR('Tabel 13'!K214/'Tabel 14'!$F214*1000,"nb")</f>
        <v>nb</v>
      </c>
      <c r="M214" s="209" t="str">
        <f>IFERROR('Tabel 13'!L214/'Tabel 14'!$F214*1000,"nb")</f>
        <v>nb</v>
      </c>
      <c r="N214" s="209" t="str">
        <f>IFERROR('Tabel 13'!M214/'Tabel 14'!$F214*1000,"nb")</f>
        <v>nb</v>
      </c>
      <c r="O214" s="209">
        <f>IFERROR('Tabel 13'!N214/'Tabel 14'!$F214*1000,"nb")</f>
        <v>25.320086039127318</v>
      </c>
      <c r="P214" s="209" t="str">
        <f>IFERROR('Tabel 13'!O214/'Tabel 14'!$F214*1000,"nb")</f>
        <v>nb</v>
      </c>
      <c r="Q214" s="209" t="str">
        <f>IFERROR('Tabel 13'!P214/'Tabel 14'!$F214*1000,"nb")</f>
        <v>nb</v>
      </c>
      <c r="R214" s="209">
        <f>IFERROR('Tabel 13'!Q214/'Tabel 14'!$F214*1000,"nb")</f>
        <v>4.9574925740038918</v>
      </c>
      <c r="S214" s="209">
        <f>IFERROR('Tabel 13'!R214/'Tabel 14'!$F214*1000,"nb")</f>
        <v>30.502919184676841</v>
      </c>
      <c r="T214" s="209" t="str">
        <f>IFERROR('Tabel 13'!S214/'Tabel 14'!$F214*1000,"nb")</f>
        <v>nb</v>
      </c>
      <c r="U214" s="209" t="str">
        <f>IFERROR('Tabel 13'!T214/'Tabel 14'!$F214*1000,"nb")</f>
        <v>nb</v>
      </c>
      <c r="V214" s="209" t="str">
        <f>IFERROR('Tabel 13'!U214/'Tabel 14'!$F214*1000,"nb")</f>
        <v>nb</v>
      </c>
      <c r="W214" s="209">
        <f>IFERROR('Tabel 13'!V214/'Tabel 14'!$F214*1000,"nb")</f>
        <v>0</v>
      </c>
      <c r="X214" s="209"/>
      <c r="Y214" s="209">
        <f>IFERROR('Tabel 13'!X214/'Tabel 14'!$F214*1000,"nb")</f>
        <v>23.33299190822493</v>
      </c>
    </row>
    <row r="215" spans="2:25" x14ac:dyDescent="0.25">
      <c r="D215" s="1" t="s">
        <v>386</v>
      </c>
      <c r="E215" s="1" t="s">
        <v>387</v>
      </c>
      <c r="F215" s="84">
        <v>25404</v>
      </c>
      <c r="H215" s="209">
        <f>IFERROR('Tabel 13'!G215/'Tabel 14'!$F215*1000,"nb")</f>
        <v>132.26263580538497</v>
      </c>
      <c r="I215" s="209">
        <f>IFERROR('Tabel 13'!H215/'Tabel 14'!$F215*1000,"nb")</f>
        <v>101.2045347189419</v>
      </c>
      <c r="J215" s="209" t="str">
        <f>IFERROR('Tabel 13'!I215/'Tabel 14'!$F215*1000,"nb")</f>
        <v>nb</v>
      </c>
      <c r="K215" s="209" t="str">
        <f>IFERROR('Tabel 13'!J215/'Tabel 14'!$F215*1000,"nb")</f>
        <v>nb</v>
      </c>
      <c r="L215" s="209" t="str">
        <f>IFERROR('Tabel 13'!K215/'Tabel 14'!$F215*1000,"nb")</f>
        <v>nb</v>
      </c>
      <c r="M215" s="209" t="str">
        <f>IFERROR('Tabel 13'!L215/'Tabel 14'!$F215*1000,"nb")</f>
        <v>nb</v>
      </c>
      <c r="N215" s="209" t="str">
        <f>IFERROR('Tabel 13'!M215/'Tabel 14'!$F215*1000,"nb")</f>
        <v>nb</v>
      </c>
      <c r="O215" s="209">
        <f>IFERROR('Tabel 13'!N215/'Tabel 14'!$F215*1000,"nb")</f>
        <v>6.8493150684931505</v>
      </c>
      <c r="P215" s="209" t="str">
        <f>IFERROR('Tabel 13'!O215/'Tabel 14'!$F215*1000,"nb")</f>
        <v>nb</v>
      </c>
      <c r="Q215" s="209" t="str">
        <f>IFERROR('Tabel 13'!P215/'Tabel 14'!$F215*1000,"nb")</f>
        <v>nb</v>
      </c>
      <c r="R215" s="209">
        <f>IFERROR('Tabel 13'!Q215/'Tabel 14'!$F215*1000,"nb")</f>
        <v>3.464021413950559</v>
      </c>
      <c r="S215" s="209">
        <f>IFERROR('Tabel 13'!R215/'Tabel 14'!$F215*1000,"nb")</f>
        <v>20.744764603999371</v>
      </c>
      <c r="T215" s="209" t="str">
        <f>IFERROR('Tabel 13'!S215/'Tabel 14'!$F215*1000,"nb")</f>
        <v>nb</v>
      </c>
      <c r="U215" s="209" t="str">
        <f>IFERROR('Tabel 13'!T215/'Tabel 14'!$F215*1000,"nb")</f>
        <v>nb</v>
      </c>
      <c r="V215" s="209" t="str">
        <f>IFERROR('Tabel 13'!U215/'Tabel 14'!$F215*1000,"nb")</f>
        <v>nb</v>
      </c>
      <c r="W215" s="209">
        <f>IFERROR('Tabel 13'!V215/'Tabel 14'!$F215*1000,"nb")</f>
        <v>0</v>
      </c>
      <c r="X215" s="209"/>
      <c r="Y215" s="209">
        <f>IFERROR('Tabel 13'!X215/'Tabel 14'!$F215*1000,"nb")</f>
        <v>6.7312234293811999</v>
      </c>
    </row>
    <row r="216" spans="2:25" x14ac:dyDescent="0.25">
      <c r="D216" s="1" t="s">
        <v>388</v>
      </c>
      <c r="E216" s="1" t="s">
        <v>389</v>
      </c>
      <c r="F216" s="84">
        <v>11691</v>
      </c>
      <c r="H216" s="209">
        <f>IFERROR('Tabel 13'!G216/'Tabel 14'!$F216*1000,"nb")</f>
        <v>37.464716448550163</v>
      </c>
      <c r="I216" s="209">
        <f>IFERROR('Tabel 13'!H216/'Tabel 14'!$F216*1000,"nb")</f>
        <v>9.4944829355914813</v>
      </c>
      <c r="J216" s="209" t="str">
        <f>IFERROR('Tabel 13'!I216/'Tabel 14'!$F216*1000,"nb")</f>
        <v>nb</v>
      </c>
      <c r="K216" s="209" t="str">
        <f>IFERROR('Tabel 13'!J216/'Tabel 14'!$F216*1000,"nb")</f>
        <v>nb</v>
      </c>
      <c r="L216" s="209" t="str">
        <f>IFERROR('Tabel 13'!K216/'Tabel 14'!$F216*1000,"nb")</f>
        <v>nb</v>
      </c>
      <c r="M216" s="209" t="str">
        <f>IFERROR('Tabel 13'!L216/'Tabel 14'!$F216*1000,"nb")</f>
        <v>nb</v>
      </c>
      <c r="N216" s="209" t="str">
        <f>IFERROR('Tabel 13'!M216/'Tabel 14'!$F216*1000,"nb")</f>
        <v>nb</v>
      </c>
      <c r="O216" s="209">
        <f>IFERROR('Tabel 13'!N216/'Tabel 14'!$F216*1000,"nb")</f>
        <v>0</v>
      </c>
      <c r="P216" s="209" t="str">
        <f>IFERROR('Tabel 13'!O216/'Tabel 14'!$F216*1000,"nb")</f>
        <v>nb</v>
      </c>
      <c r="Q216" s="209" t="str">
        <f>IFERROR('Tabel 13'!P216/'Tabel 14'!$F216*1000,"nb")</f>
        <v>nb</v>
      </c>
      <c r="R216" s="209">
        <f>IFERROR('Tabel 13'!Q216/'Tabel 14'!$F216*1000,"nb")</f>
        <v>27.457018219142928</v>
      </c>
      <c r="S216" s="209">
        <f>IFERROR('Tabel 13'!R216/'Tabel 14'!$F216*1000,"nb")</f>
        <v>0.5132152938157557</v>
      </c>
      <c r="T216" s="209" t="str">
        <f>IFERROR('Tabel 13'!S216/'Tabel 14'!$F216*1000,"nb")</f>
        <v>nb</v>
      </c>
      <c r="U216" s="209" t="str">
        <f>IFERROR('Tabel 13'!T216/'Tabel 14'!$F216*1000,"nb")</f>
        <v>nb</v>
      </c>
      <c r="V216" s="209" t="str">
        <f>IFERROR('Tabel 13'!U216/'Tabel 14'!$F216*1000,"nb")</f>
        <v>nb</v>
      </c>
      <c r="W216" s="209">
        <f>IFERROR('Tabel 13'!V216/'Tabel 14'!$F216*1000,"nb")</f>
        <v>0</v>
      </c>
      <c r="X216" s="209"/>
      <c r="Y216" s="209">
        <f>IFERROR('Tabel 13'!X216/'Tabel 14'!$F216*1000,"nb")</f>
        <v>2.8226841159866565</v>
      </c>
    </row>
    <row r="217" spans="2:25" x14ac:dyDescent="0.25">
      <c r="D217" s="1" t="s">
        <v>390</v>
      </c>
      <c r="E217" s="1" t="s">
        <v>391</v>
      </c>
      <c r="F217" s="84">
        <v>21001</v>
      </c>
      <c r="H217" s="209">
        <f>IFERROR('Tabel 13'!G217/'Tabel 14'!$F217*1000,"nb")</f>
        <v>56.663968382457981</v>
      </c>
      <c r="I217" s="209">
        <f>IFERROR('Tabel 13'!H217/'Tabel 14'!$F217*1000,"nb")</f>
        <v>36.950621398981006</v>
      </c>
      <c r="J217" s="209" t="str">
        <f>IFERROR('Tabel 13'!I217/'Tabel 14'!$F217*1000,"nb")</f>
        <v>nb</v>
      </c>
      <c r="K217" s="209" t="str">
        <f>IFERROR('Tabel 13'!J217/'Tabel 14'!$F217*1000,"nb")</f>
        <v>nb</v>
      </c>
      <c r="L217" s="209" t="str">
        <f>IFERROR('Tabel 13'!K217/'Tabel 14'!$F217*1000,"nb")</f>
        <v>nb</v>
      </c>
      <c r="M217" s="209" t="str">
        <f>IFERROR('Tabel 13'!L217/'Tabel 14'!$F217*1000,"nb")</f>
        <v>nb</v>
      </c>
      <c r="N217" s="209" t="str">
        <f>IFERROR('Tabel 13'!M217/'Tabel 14'!$F217*1000,"nb")</f>
        <v>nb</v>
      </c>
      <c r="O217" s="209">
        <f>IFERROR('Tabel 13'!N217/'Tabel 14'!$F217*1000,"nb")</f>
        <v>0.19046712061330415</v>
      </c>
      <c r="P217" s="209" t="str">
        <f>IFERROR('Tabel 13'!O217/'Tabel 14'!$F217*1000,"nb")</f>
        <v>nb</v>
      </c>
      <c r="Q217" s="209" t="str">
        <f>IFERROR('Tabel 13'!P217/'Tabel 14'!$F217*1000,"nb")</f>
        <v>nb</v>
      </c>
      <c r="R217" s="209">
        <f>IFERROR('Tabel 13'!Q217/'Tabel 14'!$F217*1000,"nb")</f>
        <v>1.0951859435264988</v>
      </c>
      <c r="S217" s="209">
        <f>IFERROR('Tabel 13'!R217/'Tabel 14'!$F217*1000,"nb")</f>
        <v>18.427693919337173</v>
      </c>
      <c r="T217" s="209" t="str">
        <f>IFERROR('Tabel 13'!S217/'Tabel 14'!$F217*1000,"nb")</f>
        <v>nb</v>
      </c>
      <c r="U217" s="209" t="str">
        <f>IFERROR('Tabel 13'!T217/'Tabel 14'!$F217*1000,"nb")</f>
        <v>nb</v>
      </c>
      <c r="V217" s="209" t="str">
        <f>IFERROR('Tabel 13'!U217/'Tabel 14'!$F217*1000,"nb")</f>
        <v>nb</v>
      </c>
      <c r="W217" s="209">
        <f>IFERROR('Tabel 13'!V217/'Tabel 14'!$F217*1000,"nb")</f>
        <v>0</v>
      </c>
      <c r="X217" s="209"/>
      <c r="Y217" s="209">
        <f>IFERROR('Tabel 13'!X217/'Tabel 14'!$F217*1000,"nb")</f>
        <v>1.285653064139803</v>
      </c>
    </row>
    <row r="218" spans="2:25" x14ac:dyDescent="0.25">
      <c r="C218" s="10" t="s">
        <v>32</v>
      </c>
      <c r="D218" s="10"/>
      <c r="E218" s="10"/>
      <c r="F218" s="84">
        <v>387265</v>
      </c>
      <c r="G218" s="10"/>
      <c r="H218" s="209">
        <f>IFERROR('Tabel 13'!G218/'Tabel 14'!$F218*1000,"nb")</f>
        <v>91.146889081120165</v>
      </c>
      <c r="I218" s="209">
        <f>IFERROR('Tabel 13'!H218/'Tabel 14'!$F218*1000,"nb")</f>
        <v>50.998670161259085</v>
      </c>
      <c r="J218" s="209">
        <f>IFERROR('Tabel 13'!I218/'Tabel 14'!$F218*1000,"nb")</f>
        <v>26.202729397182814</v>
      </c>
      <c r="K218" s="209">
        <f>IFERROR('Tabel 13'!J218/'Tabel 14'!$F218*1000,"nb")</f>
        <v>2.7668392444450181</v>
      </c>
      <c r="L218" s="209">
        <f>IFERROR('Tabel 13'!K218/'Tabel 14'!$F218*1000,"nb")</f>
        <v>11.819038642789822</v>
      </c>
      <c r="M218" s="209">
        <f>IFERROR('Tabel 13'!L218/'Tabel 14'!$F218*1000,"nb")</f>
        <v>0.69306547196364254</v>
      </c>
      <c r="N218" s="209">
        <f>IFERROR('Tabel 13'!M218/'Tabel 14'!$F218*1000,"nb")</f>
        <v>9.516997404877797</v>
      </c>
      <c r="O218" s="209">
        <f>IFERROR('Tabel 13'!N218/'Tabel 14'!$F218*1000,"nb")</f>
        <v>12.541799542948626</v>
      </c>
      <c r="P218" s="209">
        <f>IFERROR('Tabel 13'!O218/'Tabel 14'!$F218*1000,"nb")</f>
        <v>8.8706699546821959</v>
      </c>
      <c r="Q218" s="209">
        <f>IFERROR('Tabel 13'!P218/'Tabel 14'!$F218*1000,"nb")</f>
        <v>3.6711295882664325</v>
      </c>
      <c r="R218" s="209">
        <f>IFERROR('Tabel 13'!Q218/'Tabel 14'!$F218*1000,"nb")</f>
        <v>3.5918557060410827</v>
      </c>
      <c r="S218" s="209">
        <f>IFERROR('Tabel 13'!R218/'Tabel 14'!$F218*1000,"nb")</f>
        <v>24.014563670871368</v>
      </c>
      <c r="T218" s="209">
        <f>IFERROR('Tabel 13'!S218/'Tabel 14'!$F218*1000,"nb")</f>
        <v>22.747214439724736</v>
      </c>
      <c r="U218" s="209">
        <f>IFERROR('Tabel 13'!T218/'Tabel 14'!$F218*1000,"nb")</f>
        <v>0.77388868087743556</v>
      </c>
      <c r="V218" s="209">
        <f>IFERROR('Tabel 13'!U218/'Tabel 14'!$F218*1000,"nb")</f>
        <v>0.49294410803971439</v>
      </c>
      <c r="W218" s="209">
        <f>IFERROR('Tabel 13'!V218/'Tabel 14'!$F218*1000,"nb")</f>
        <v>0</v>
      </c>
      <c r="X218" s="209"/>
      <c r="Y218" s="209">
        <f>IFERROR('Tabel 13'!X218/'Tabel 14'!$F218*1000,"nb")</f>
        <v>11.927233289866113</v>
      </c>
    </row>
    <row r="219" spans="2:25" x14ac:dyDescent="0.25">
      <c r="B219" s="7" t="s">
        <v>730</v>
      </c>
      <c r="C219" s="7"/>
      <c r="D219" s="7"/>
      <c r="E219" s="7"/>
      <c r="F219" s="85">
        <v>2573949</v>
      </c>
      <c r="G219" s="7"/>
      <c r="H219" s="209">
        <f>IFERROR('Tabel 13'!G219/'Tabel 14'!$F219*1000,"nb")</f>
        <v>105.00713106592244</v>
      </c>
      <c r="I219" s="209">
        <f>IFERROR('Tabel 13'!H219/'Tabel 14'!$F219*1000,"nb")</f>
        <v>61.111156437054504</v>
      </c>
      <c r="J219" s="209">
        <f>IFERROR('Tabel 13'!I219/'Tabel 14'!$F219*1000,"nb")</f>
        <v>31.923515190083407</v>
      </c>
      <c r="K219" s="209">
        <f>IFERROR('Tabel 13'!J219/'Tabel 14'!$F219*1000,"nb")</f>
        <v>6.8797011906607306</v>
      </c>
      <c r="L219" s="209">
        <f>IFERROR('Tabel 13'!K219/'Tabel 14'!$F219*1000,"nb")</f>
        <v>13.251389207789277</v>
      </c>
      <c r="M219" s="209">
        <f>IFERROR('Tabel 13'!L219/'Tabel 14'!$F219*1000,"nb")</f>
        <v>1.0196394722661557</v>
      </c>
      <c r="N219" s="209">
        <f>IFERROR('Tabel 13'!M219/'Tabel 14'!$F219*1000,"nb")</f>
        <v>8.0369890778721675</v>
      </c>
      <c r="O219" s="209">
        <f>IFERROR('Tabel 13'!N219/'Tabel 14'!$F219*1000,"nb")</f>
        <v>13.070189036379508</v>
      </c>
      <c r="P219" s="209">
        <f>IFERROR('Tabel 13'!O219/'Tabel 14'!$F219*1000,"nb")</f>
        <v>11.071198380387489</v>
      </c>
      <c r="Q219" s="209">
        <f>IFERROR('Tabel 13'!P219/'Tabel 14'!$F219*1000,"nb")</f>
        <v>1.9989906559920185</v>
      </c>
      <c r="R219" s="209">
        <f>IFERROR('Tabel 13'!Q219/'Tabel 14'!$F219*1000,"nb")</f>
        <v>6.7880132823144512</v>
      </c>
      <c r="S219" s="209">
        <f>IFERROR('Tabel 13'!R219/'Tabel 14'!$F219*1000,"nb")</f>
        <v>24.037772310173978</v>
      </c>
      <c r="T219" s="209">
        <f>IFERROR('Tabel 13'!S219/'Tabel 14'!$F219*1000,"nb")</f>
        <v>22.7286943136791</v>
      </c>
      <c r="U219" s="209">
        <f>IFERROR('Tabel 13'!T219/'Tabel 14'!$F219*1000,"nb")</f>
        <v>0.85273639842902871</v>
      </c>
      <c r="V219" s="209">
        <f>IFERROR('Tabel 13'!U219/'Tabel 14'!$F219*1000,"nb")</f>
        <v>0.45630274725723013</v>
      </c>
      <c r="W219" s="209">
        <f>IFERROR('Tabel 13'!V219/'Tabel 14'!$F219*1000,"nb")</f>
        <v>1.357058745142192</v>
      </c>
      <c r="X219" s="209"/>
      <c r="Y219" s="209">
        <f>IFERROR('Tabel 13'!X219/'Tabel 14'!$F219*1000,"nb")</f>
        <v>12.586107960958046</v>
      </c>
    </row>
    <row r="220" spans="2:25" x14ac:dyDescent="0.25">
      <c r="B220" s="1" t="s">
        <v>392</v>
      </c>
      <c r="C220" s="1" t="s">
        <v>5</v>
      </c>
      <c r="D220" s="1" t="s">
        <v>393</v>
      </c>
      <c r="E220" s="1" t="s">
        <v>394</v>
      </c>
      <c r="F220" s="84">
        <v>109896</v>
      </c>
      <c r="H220" s="209">
        <f>IFERROR('Tabel 13'!G220/'Tabel 14'!$F220*1000,"nb")</f>
        <v>161.50724321176386</v>
      </c>
      <c r="I220" s="209">
        <f>IFERROR('Tabel 13'!H220/'Tabel 14'!$F220*1000,"nb")</f>
        <v>89.457305088447271</v>
      </c>
      <c r="J220" s="209">
        <f>IFERROR('Tabel 13'!I220/'Tabel 14'!$F220*1000,"nb")</f>
        <v>13.048700589648394</v>
      </c>
      <c r="K220" s="209">
        <f>IFERROR('Tabel 13'!J220/'Tabel 14'!$F220*1000,"nb")</f>
        <v>1.8926985513576473</v>
      </c>
      <c r="L220" s="209">
        <f>IFERROR('Tabel 13'!K220/'Tabel 14'!$F220*1000,"nb")</f>
        <v>13.257989371769673</v>
      </c>
      <c r="M220" s="209">
        <f>IFERROR('Tabel 13'!L220/'Tabel 14'!$F220*1000,"nb")</f>
        <v>0.8371551284851132</v>
      </c>
      <c r="N220" s="209">
        <f>IFERROR('Tabel 13'!M220/'Tabel 14'!$F220*1000,"nb")</f>
        <v>60.420761447186429</v>
      </c>
      <c r="O220" s="209">
        <f>IFERROR('Tabel 13'!N220/'Tabel 14'!$F220*1000,"nb")</f>
        <v>29.527917303632528</v>
      </c>
      <c r="P220" s="209">
        <f>IFERROR('Tabel 13'!O220/'Tabel 14'!$F220*1000,"nb")</f>
        <v>29.527917303632528</v>
      </c>
      <c r="Q220" s="209">
        <f>IFERROR('Tabel 13'!P220/'Tabel 14'!$F220*1000,"nb")</f>
        <v>0</v>
      </c>
      <c r="R220" s="209">
        <f>IFERROR('Tabel 13'!Q220/'Tabel 14'!$F220*1000,"nb")</f>
        <v>15.205284996724174</v>
      </c>
      <c r="S220" s="209">
        <f>IFERROR('Tabel 13'!R220/'Tabel 14'!$F220*1000,"nb")</f>
        <v>27.316735822959888</v>
      </c>
      <c r="T220" s="209">
        <f>IFERROR('Tabel 13'!S220/'Tabel 14'!$F220*1000,"nb")</f>
        <v>27.316735822959888</v>
      </c>
      <c r="U220" s="209">
        <f>IFERROR('Tabel 13'!T220/'Tabel 14'!$F220*1000,"nb")</f>
        <v>0</v>
      </c>
      <c r="V220" s="209">
        <f>IFERROR('Tabel 13'!U220/'Tabel 14'!$F220*1000,"nb")</f>
        <v>0</v>
      </c>
      <c r="W220" s="209">
        <f>IFERROR('Tabel 13'!V220/'Tabel 14'!$F220*1000,"nb")</f>
        <v>0</v>
      </c>
      <c r="X220" s="209"/>
      <c r="Y220" s="209">
        <f>IFERROR('Tabel 13'!X220/'Tabel 14'!$F220*1000,"nb")</f>
        <v>1.4741209871150907</v>
      </c>
    </row>
    <row r="221" spans="2:25" x14ac:dyDescent="0.25">
      <c r="D221" s="1" t="s">
        <v>395</v>
      </c>
      <c r="E221" s="1" t="s">
        <v>396</v>
      </c>
      <c r="F221" s="84">
        <v>90829</v>
      </c>
      <c r="H221" s="209">
        <f>IFERROR('Tabel 13'!G221/'Tabel 14'!$F221*1000,"nb")</f>
        <v>105.07657246033756</v>
      </c>
      <c r="I221" s="209">
        <f>IFERROR('Tabel 13'!H221/'Tabel 14'!$F221*1000,"nb")</f>
        <v>57.911019608274891</v>
      </c>
      <c r="J221" s="209">
        <f>IFERROR('Tabel 13'!I221/'Tabel 14'!$F221*1000,"nb")</f>
        <v>27.953627145515199</v>
      </c>
      <c r="K221" s="209">
        <f>IFERROR('Tabel 13'!J221/'Tabel 14'!$F221*1000,"nb")</f>
        <v>3.9304627376718888</v>
      </c>
      <c r="L221" s="209">
        <f>IFERROR('Tabel 13'!K221/'Tabel 14'!$F221*1000,"nb")</f>
        <v>15.160356273877285</v>
      </c>
      <c r="M221" s="209">
        <f>IFERROR('Tabel 13'!L221/'Tabel 14'!$F221*1000,"nb")</f>
        <v>1.1450087527111386</v>
      </c>
      <c r="N221" s="209">
        <f>IFERROR('Tabel 13'!M221/'Tabel 14'!$F221*1000,"nb")</f>
        <v>9.7215646984993782</v>
      </c>
      <c r="O221" s="209">
        <f>IFERROR('Tabel 13'!N221/'Tabel 14'!$F221*1000,"nb")</f>
        <v>17.53845137566196</v>
      </c>
      <c r="P221" s="209">
        <f>IFERROR('Tabel 13'!O221/'Tabel 14'!$F221*1000,"nb")</f>
        <v>17.53845137566196</v>
      </c>
      <c r="Q221" s="209">
        <f>IFERROR('Tabel 13'!P221/'Tabel 14'!$F221*1000,"nb")</f>
        <v>0</v>
      </c>
      <c r="R221" s="209">
        <f>IFERROR('Tabel 13'!Q221/'Tabel 14'!$F221*1000,"nb")</f>
        <v>3.8533948408547931</v>
      </c>
      <c r="S221" s="209">
        <f>IFERROR('Tabel 13'!R221/'Tabel 14'!$F221*1000,"nb")</f>
        <v>25.773706635545913</v>
      </c>
      <c r="T221" s="209">
        <f>IFERROR('Tabel 13'!S221/'Tabel 14'!$F221*1000,"nb")</f>
        <v>22.283631879686002</v>
      </c>
      <c r="U221" s="209">
        <f>IFERROR('Tabel 13'!T221/'Tabel 14'!$F221*1000,"nb")</f>
        <v>3.4570456572240147</v>
      </c>
      <c r="V221" s="209">
        <f>IFERROR('Tabel 13'!U221/'Tabel 14'!$F221*1000,"nb")</f>
        <v>3.302909863589823E-2</v>
      </c>
      <c r="W221" s="209">
        <f>IFERROR('Tabel 13'!V221/'Tabel 14'!$F221*1000,"nb")</f>
        <v>0</v>
      </c>
      <c r="X221" s="209"/>
      <c r="Y221" s="209">
        <f>IFERROR('Tabel 13'!X221/'Tabel 14'!$F221*1000,"nb")</f>
        <v>0</v>
      </c>
    </row>
    <row r="222" spans="2:25" x14ac:dyDescent="0.25">
      <c r="D222" s="1" t="s">
        <v>397</v>
      </c>
      <c r="E222" s="1" t="s">
        <v>398</v>
      </c>
      <c r="F222" s="84">
        <v>873338</v>
      </c>
      <c r="H222" s="209">
        <f>IFERROR('Tabel 13'!G222/'Tabel 14'!$F222*1000,"nb")</f>
        <v>261.9604322724993</v>
      </c>
      <c r="I222" s="209">
        <f>IFERROR('Tabel 13'!H222/'Tabel 14'!$F222*1000,"nb")</f>
        <v>168.30597088412506</v>
      </c>
      <c r="J222" s="209">
        <f>IFERROR('Tabel 13'!I222/'Tabel 14'!$F222*1000,"nb")</f>
        <v>67.6450583851842</v>
      </c>
      <c r="K222" s="209">
        <f>IFERROR('Tabel 13'!J222/'Tabel 14'!$F222*1000,"nb")</f>
        <v>5.4400472669230009</v>
      </c>
      <c r="L222" s="209">
        <f>IFERROR('Tabel 13'!K222/'Tabel 14'!$F222*1000,"nb")</f>
        <v>13.004128985570306</v>
      </c>
      <c r="M222" s="209">
        <f>IFERROR('Tabel 13'!L222/'Tabel 14'!$F222*1000,"nb")</f>
        <v>1.2102988762655467</v>
      </c>
      <c r="N222" s="209">
        <f>IFERROR('Tabel 13'!M222/'Tabel 14'!$F222*1000,"nb")</f>
        <v>81.006437370181999</v>
      </c>
      <c r="O222" s="209">
        <f>IFERROR('Tabel 13'!N222/'Tabel 14'!$F222*1000,"nb")</f>
        <v>52.800862896152459</v>
      </c>
      <c r="P222" s="209">
        <f>IFERROR('Tabel 13'!O222/'Tabel 14'!$F222*1000,"nb")</f>
        <v>42.176110509333157</v>
      </c>
      <c r="Q222" s="209">
        <f>IFERROR('Tabel 13'!P222/'Tabel 14'!$F222*1000,"nb")</f>
        <v>10.624752386819306</v>
      </c>
      <c r="R222" s="209">
        <f>IFERROR('Tabel 13'!Q222/'Tabel 14'!$F222*1000,"nb")</f>
        <v>4.4163886147173255</v>
      </c>
      <c r="S222" s="209">
        <f>IFERROR('Tabel 13'!R222/'Tabel 14'!$F222*1000,"nb")</f>
        <v>36.437209877504472</v>
      </c>
      <c r="T222" s="209">
        <f>IFERROR('Tabel 13'!S222/'Tabel 14'!$F222*1000,"nb")</f>
        <v>32.223491935539279</v>
      </c>
      <c r="U222" s="209">
        <f>IFERROR('Tabel 13'!T222/'Tabel 14'!$F222*1000,"nb")</f>
        <v>4.2137179419651956</v>
      </c>
      <c r="V222" s="209">
        <f>IFERROR('Tabel 13'!U222/'Tabel 14'!$F222*1000,"nb")</f>
        <v>0</v>
      </c>
      <c r="W222" s="209">
        <f>IFERROR('Tabel 13'!V222/'Tabel 14'!$F222*1000,"nb")</f>
        <v>0</v>
      </c>
      <c r="X222" s="209"/>
      <c r="Y222" s="209">
        <f>IFERROR('Tabel 13'!X222/'Tabel 14'!$F222*1000,"nb")</f>
        <v>35.458207475227233</v>
      </c>
    </row>
    <row r="223" spans="2:25" x14ac:dyDescent="0.25">
      <c r="D223" s="1" t="s">
        <v>399</v>
      </c>
      <c r="E223" s="1" t="s">
        <v>400</v>
      </c>
      <c r="F223" s="84">
        <v>10110</v>
      </c>
      <c r="H223" s="209">
        <f>IFERROR('Tabel 13'!G223/'Tabel 14'!$F223*1000,"nb")</f>
        <v>41.444114737883289</v>
      </c>
      <c r="I223" s="209">
        <f>IFERROR('Tabel 13'!H223/'Tabel 14'!$F223*1000,"nb")</f>
        <v>13.452027695351138</v>
      </c>
      <c r="J223" s="209">
        <f>IFERROR('Tabel 13'!I223/'Tabel 14'!$F223*1000,"nb")</f>
        <v>2.5717111770524235</v>
      </c>
      <c r="K223" s="209">
        <f>IFERROR('Tabel 13'!J223/'Tabel 14'!$F223*1000,"nb")</f>
        <v>0</v>
      </c>
      <c r="L223" s="209">
        <f>IFERROR('Tabel 13'!K223/'Tabel 14'!$F223*1000,"nb")</f>
        <v>3.4619188921859543</v>
      </c>
      <c r="M223" s="209">
        <f>IFERROR('Tabel 13'!L223/'Tabel 14'!$F223*1000,"nb")</f>
        <v>0</v>
      </c>
      <c r="N223" s="209">
        <f>IFERROR('Tabel 13'!M223/'Tabel 14'!$F223*1000,"nb")</f>
        <v>7.4183976261127595</v>
      </c>
      <c r="O223" s="209">
        <f>IFERROR('Tabel 13'!N223/'Tabel 14'!$F223*1000,"nb")</f>
        <v>6.9238377843719086</v>
      </c>
      <c r="P223" s="209">
        <f>IFERROR('Tabel 13'!O223/'Tabel 14'!$F223*1000,"nb")</f>
        <v>6.9238377843719086</v>
      </c>
      <c r="Q223" s="209">
        <f>IFERROR('Tabel 13'!P223/'Tabel 14'!$F223*1000,"nb")</f>
        <v>0</v>
      </c>
      <c r="R223" s="209">
        <f>IFERROR('Tabel 13'!Q223/'Tabel 14'!$F223*1000,"nb")</f>
        <v>3.857566765578635</v>
      </c>
      <c r="S223" s="209">
        <f>IFERROR('Tabel 13'!R223/'Tabel 14'!$F223*1000,"nb")</f>
        <v>17.210682492581601</v>
      </c>
      <c r="T223" s="209">
        <f>IFERROR('Tabel 13'!S223/'Tabel 14'!$F223*1000,"nb")</f>
        <v>17.210682492581601</v>
      </c>
      <c r="U223" s="209">
        <f>IFERROR('Tabel 13'!T223/'Tabel 14'!$F223*1000,"nb")</f>
        <v>0</v>
      </c>
      <c r="V223" s="209">
        <f>IFERROR('Tabel 13'!U223/'Tabel 14'!$F223*1000,"nb")</f>
        <v>0</v>
      </c>
      <c r="W223" s="209">
        <f>IFERROR('Tabel 13'!V223/'Tabel 14'!$F223*1000,"nb")</f>
        <v>0</v>
      </c>
      <c r="X223" s="209"/>
      <c r="Y223" s="209">
        <f>IFERROR('Tabel 13'!X223/'Tabel 14'!$F223*1000,"nb")</f>
        <v>3.066271018793274</v>
      </c>
    </row>
    <row r="224" spans="2:25" x14ac:dyDescent="0.25">
      <c r="D224" s="1" t="s">
        <v>401</v>
      </c>
      <c r="E224" s="1" t="s">
        <v>402</v>
      </c>
      <c r="F224" s="84">
        <v>29715</v>
      </c>
      <c r="H224" s="209">
        <f>IFERROR('Tabel 13'!G224/'Tabel 14'!$F224*1000,"nb")</f>
        <v>84.906612821807173</v>
      </c>
      <c r="I224" s="209">
        <f>IFERROR('Tabel 13'!H224/'Tabel 14'!$F224*1000,"nb")</f>
        <v>8.4132592966515229</v>
      </c>
      <c r="J224" s="209">
        <f>IFERROR('Tabel 13'!I224/'Tabel 14'!$F224*1000,"nb")</f>
        <v>4.1393235739525487</v>
      </c>
      <c r="K224" s="209">
        <f>IFERROR('Tabel 13'!J224/'Tabel 14'!$F224*1000,"nb")</f>
        <v>0.79421167760390388</v>
      </c>
      <c r="L224" s="209">
        <f>IFERROR('Tabel 13'!K224/'Tabel 14'!$F224*1000,"nb")</f>
        <v>0.55190980986033988</v>
      </c>
      <c r="M224" s="209">
        <f>IFERROR('Tabel 13'!L224/'Tabel 14'!$F224*1000,"nb")</f>
        <v>0</v>
      </c>
      <c r="N224" s="209">
        <f>IFERROR('Tabel 13'!M224/'Tabel 14'!$F224*1000,"nb")</f>
        <v>2.9311795389533906</v>
      </c>
      <c r="O224" s="209">
        <f>IFERROR('Tabel 13'!N224/'Tabel 14'!$F224*1000,"nb")</f>
        <v>41.561500925458525</v>
      </c>
      <c r="P224" s="209">
        <f>IFERROR('Tabel 13'!O224/'Tabel 14'!$F224*1000,"nb")</f>
        <v>41.561500925458525</v>
      </c>
      <c r="Q224" s="209">
        <f>IFERROR('Tabel 13'!P224/'Tabel 14'!$F224*1000,"nb")</f>
        <v>0</v>
      </c>
      <c r="R224" s="209">
        <f>IFERROR('Tabel 13'!Q224/'Tabel 14'!$F224*1000,"nb")</f>
        <v>8.6151775197711604</v>
      </c>
      <c r="S224" s="209">
        <f>IFERROR('Tabel 13'!R224/'Tabel 14'!$F224*1000,"nb")</f>
        <v>26.316675079925965</v>
      </c>
      <c r="T224" s="209">
        <f>IFERROR('Tabel 13'!S224/'Tabel 14'!$F224*1000,"nb")</f>
        <v>24.899882214369846</v>
      </c>
      <c r="U224" s="209">
        <f>IFERROR('Tabel 13'!T224/'Tabel 14'!$F224*1000,"nb")</f>
        <v>1.4167928655561164</v>
      </c>
      <c r="V224" s="209">
        <f>IFERROR('Tabel 13'!U224/'Tabel 14'!$F224*1000,"nb")</f>
        <v>0</v>
      </c>
      <c r="W224" s="209">
        <f>IFERROR('Tabel 13'!V224/'Tabel 14'!$F224*1000,"nb")</f>
        <v>0</v>
      </c>
      <c r="X224" s="209"/>
      <c r="Y224" s="209">
        <f>IFERROR('Tabel 13'!X224/'Tabel 14'!$F224*1000,"nb")</f>
        <v>3.4326097930338215</v>
      </c>
    </row>
    <row r="225" spans="4:25" x14ac:dyDescent="0.25">
      <c r="D225" s="1" t="s">
        <v>403</v>
      </c>
      <c r="E225" s="1" t="s">
        <v>404</v>
      </c>
      <c r="F225" s="84">
        <v>41863</v>
      </c>
      <c r="H225" s="209">
        <f>IFERROR('Tabel 13'!G225/'Tabel 14'!$F225*1000,"nb")</f>
        <v>73.334448080644009</v>
      </c>
      <c r="I225" s="209">
        <f>IFERROR('Tabel 13'!H225/'Tabel 14'!$F225*1000,"nb")</f>
        <v>42.352435324749777</v>
      </c>
      <c r="J225" s="209">
        <f>IFERROR('Tabel 13'!I225/'Tabel 14'!$F225*1000,"nb")</f>
        <v>20.017676707354944</v>
      </c>
      <c r="K225" s="209">
        <f>IFERROR('Tabel 13'!J225/'Tabel 14'!$F225*1000,"nb")</f>
        <v>4.0130903184196072</v>
      </c>
      <c r="L225" s="209">
        <f>IFERROR('Tabel 13'!K225/'Tabel 14'!$F225*1000,"nb")</f>
        <v>9.7460764875904751</v>
      </c>
      <c r="M225" s="209">
        <f>IFERROR('Tabel 13'!L225/'Tabel 14'!$F225*1000,"nb")</f>
        <v>0</v>
      </c>
      <c r="N225" s="209">
        <f>IFERROR('Tabel 13'!M225/'Tabel 14'!$F225*1000,"nb")</f>
        <v>8.5755918113847542</v>
      </c>
      <c r="O225" s="209">
        <f>IFERROR('Tabel 13'!N225/'Tabel 14'!$F225*1000,"nb")</f>
        <v>1.5287963117788979</v>
      </c>
      <c r="P225" s="209">
        <f>IFERROR('Tabel 13'!O225/'Tabel 14'!$F225*1000,"nb")</f>
        <v>1.5287963117788979</v>
      </c>
      <c r="Q225" s="209">
        <f>IFERROR('Tabel 13'!P225/'Tabel 14'!$F225*1000,"nb")</f>
        <v>0</v>
      </c>
      <c r="R225" s="209">
        <f>IFERROR('Tabel 13'!Q225/'Tabel 14'!$F225*1000,"nb")</f>
        <v>4.1564149726488786</v>
      </c>
      <c r="S225" s="209">
        <f>IFERROR('Tabel 13'!R225/'Tabel 14'!$F225*1000,"nb")</f>
        <v>25.296801471466448</v>
      </c>
      <c r="T225" s="209">
        <f>IFERROR('Tabel 13'!S225/'Tabel 14'!$F225*1000,"nb")</f>
        <v>24.43685354609082</v>
      </c>
      <c r="U225" s="209">
        <f>IFERROR('Tabel 13'!T225/'Tabel 14'!$F225*1000,"nb")</f>
        <v>0.76439815588944893</v>
      </c>
      <c r="V225" s="209">
        <f>IFERROR('Tabel 13'!U225/'Tabel 14'!$F225*1000,"nb")</f>
        <v>9.5549769486181116E-2</v>
      </c>
      <c r="W225" s="209">
        <f>IFERROR('Tabel 13'!V225/'Tabel 14'!$F225*1000,"nb")</f>
        <v>1.027160021976447</v>
      </c>
      <c r="X225" s="209"/>
      <c r="Y225" s="209">
        <f>IFERROR('Tabel 13'!X225/'Tabel 14'!$F225*1000,"nb")</f>
        <v>0</v>
      </c>
    </row>
    <row r="226" spans="4:25" x14ac:dyDescent="0.25">
      <c r="D226" s="1" t="s">
        <v>405</v>
      </c>
      <c r="E226" s="1" t="s">
        <v>406</v>
      </c>
      <c r="F226" s="84">
        <v>11954</v>
      </c>
      <c r="H226" s="209">
        <f>IFERROR('Tabel 13'!G226/'Tabel 14'!$F226*1000,"nb")</f>
        <v>22.335619876192073</v>
      </c>
      <c r="I226" s="209">
        <f>IFERROR('Tabel 13'!H226/'Tabel 14'!$F226*1000,"nb")</f>
        <v>8.532708716747532</v>
      </c>
      <c r="J226" s="209">
        <f>IFERROR('Tabel 13'!I226/'Tabel 14'!$F226*1000,"nb")</f>
        <v>0</v>
      </c>
      <c r="K226" s="209">
        <f>IFERROR('Tabel 13'!J226/'Tabel 14'!$F226*1000,"nb")</f>
        <v>0</v>
      </c>
      <c r="L226" s="209">
        <f>IFERROR('Tabel 13'!K226/'Tabel 14'!$F226*1000,"nb")</f>
        <v>0</v>
      </c>
      <c r="M226" s="209">
        <f>IFERROR('Tabel 13'!L226/'Tabel 14'!$F226*1000,"nb")</f>
        <v>0</v>
      </c>
      <c r="N226" s="209">
        <f>IFERROR('Tabel 13'!M226/'Tabel 14'!$F226*1000,"nb")</f>
        <v>8.532708716747532</v>
      </c>
      <c r="O226" s="209">
        <f>IFERROR('Tabel 13'!N226/'Tabel 14'!$F226*1000,"nb")</f>
        <v>0.41827003513468297</v>
      </c>
      <c r="P226" s="209">
        <f>IFERROR('Tabel 13'!O226/'Tabel 14'!$F226*1000,"nb")</f>
        <v>0.41827003513468297</v>
      </c>
      <c r="Q226" s="209">
        <f>IFERROR('Tabel 13'!P226/'Tabel 14'!$F226*1000,"nb")</f>
        <v>0</v>
      </c>
      <c r="R226" s="209">
        <f>IFERROR('Tabel 13'!Q226/'Tabel 14'!$F226*1000,"nb")</f>
        <v>1.6730801405387319</v>
      </c>
      <c r="S226" s="209">
        <f>IFERROR('Tabel 13'!R226/'Tabel 14'!$F226*1000,"nb")</f>
        <v>11.711560983771124</v>
      </c>
      <c r="T226" s="209">
        <f>IFERROR('Tabel 13'!S226/'Tabel 14'!$F226*1000,"nb")</f>
        <v>11.209636941609503</v>
      </c>
      <c r="U226" s="209">
        <f>IFERROR('Tabel 13'!T226/'Tabel 14'!$F226*1000,"nb")</f>
        <v>0.50192404216161957</v>
      </c>
      <c r="V226" s="209">
        <f>IFERROR('Tabel 13'!U226/'Tabel 14'!$F226*1000,"nb")</f>
        <v>0</v>
      </c>
      <c r="W226" s="209">
        <f>IFERROR('Tabel 13'!V226/'Tabel 14'!$F226*1000,"nb")</f>
        <v>0</v>
      </c>
      <c r="X226" s="209"/>
      <c r="Y226" s="209">
        <f>IFERROR('Tabel 13'!X226/'Tabel 14'!$F226*1000,"nb")</f>
        <v>0.25096202108080978</v>
      </c>
    </row>
    <row r="227" spans="4:25" x14ac:dyDescent="0.25">
      <c r="D227" s="1" t="s">
        <v>407</v>
      </c>
      <c r="E227" s="1" t="s">
        <v>408</v>
      </c>
      <c r="F227" s="84">
        <v>23478</v>
      </c>
      <c r="H227" s="209">
        <f>IFERROR('Tabel 13'!G227/'Tabel 14'!$F227*1000,"nb")</f>
        <v>64.656273958599527</v>
      </c>
      <c r="I227" s="209">
        <f>IFERROR('Tabel 13'!H227/'Tabel 14'!$F227*1000,"nb")</f>
        <v>36.118919839850072</v>
      </c>
      <c r="J227" s="209">
        <f>IFERROR('Tabel 13'!I227/'Tabel 14'!$F227*1000,"nb")</f>
        <v>27.685492801771868</v>
      </c>
      <c r="K227" s="209">
        <f>IFERROR('Tabel 13'!J227/'Tabel 14'!$F227*1000,"nb")</f>
        <v>7.4111934577050853</v>
      </c>
      <c r="L227" s="209">
        <f>IFERROR('Tabel 13'!K227/'Tabel 14'!$F227*1000,"nb")</f>
        <v>1.0222335803731153</v>
      </c>
      <c r="M227" s="209">
        <f>IFERROR('Tabel 13'!L227/'Tabel 14'!$F227*1000,"nb")</f>
        <v>0</v>
      </c>
      <c r="N227" s="209">
        <f>IFERROR('Tabel 13'!M227/'Tabel 14'!$F227*1000,"nb")</f>
        <v>0</v>
      </c>
      <c r="O227" s="209">
        <f>IFERROR('Tabel 13'!N227/'Tabel 14'!$F227*1000,"nb")</f>
        <v>0</v>
      </c>
      <c r="P227" s="209">
        <f>IFERROR('Tabel 13'!O227/'Tabel 14'!$F227*1000,"nb")</f>
        <v>0</v>
      </c>
      <c r="Q227" s="209">
        <f>IFERROR('Tabel 13'!P227/'Tabel 14'!$F227*1000,"nb")</f>
        <v>0</v>
      </c>
      <c r="R227" s="209">
        <f>IFERROR('Tabel 13'!Q227/'Tabel 14'!$F227*1000,"nb")</f>
        <v>5.877843087145413</v>
      </c>
      <c r="S227" s="209">
        <f>IFERROR('Tabel 13'!R227/'Tabel 14'!$F227*1000,"nb")</f>
        <v>22.659511031604055</v>
      </c>
      <c r="T227" s="209">
        <f>IFERROR('Tabel 13'!S227/'Tabel 14'!$F227*1000,"nb")</f>
        <v>22.020615043870858</v>
      </c>
      <c r="U227" s="209">
        <f>IFERROR('Tabel 13'!T227/'Tabel 14'!$F227*1000,"nb")</f>
        <v>0.638895987733197</v>
      </c>
      <c r="V227" s="209">
        <f>IFERROR('Tabel 13'!U227/'Tabel 14'!$F227*1000,"nb")</f>
        <v>0</v>
      </c>
      <c r="W227" s="209">
        <f>IFERROR('Tabel 13'!V227/'Tabel 14'!$F227*1000,"nb")</f>
        <v>0.80926825112871625</v>
      </c>
      <c r="X227" s="209"/>
      <c r="Y227" s="209">
        <f>IFERROR('Tabel 13'!X227/'Tabel 14'!$F227*1000,"nb")</f>
        <v>9.2852883550557959</v>
      </c>
    </row>
    <row r="228" spans="4:25" x14ac:dyDescent="0.25">
      <c r="D228" s="1" t="s">
        <v>409</v>
      </c>
      <c r="E228" s="1" t="s">
        <v>410</v>
      </c>
      <c r="F228" s="84">
        <v>36086</v>
      </c>
      <c r="H228" s="209">
        <f>IFERROR('Tabel 13'!G228/'Tabel 14'!$F228*1000,"nb")</f>
        <v>51.23870753200687</v>
      </c>
      <c r="I228" s="209">
        <f>IFERROR('Tabel 13'!H228/'Tabel 14'!$F228*1000,"nb")</f>
        <v>18.760738236435184</v>
      </c>
      <c r="J228" s="209">
        <f>IFERROR('Tabel 13'!I228/'Tabel 14'!$F228*1000,"nb")</f>
        <v>0.74821260322562766</v>
      </c>
      <c r="K228" s="209">
        <f>IFERROR('Tabel 13'!J228/'Tabel 14'!$F228*1000,"nb")</f>
        <v>1.4410020506567645</v>
      </c>
      <c r="L228" s="209">
        <f>IFERROR('Tabel 13'!K228/'Tabel 14'!$F228*1000,"nb")</f>
        <v>11.250900626281659</v>
      </c>
      <c r="M228" s="209">
        <f>IFERROR('Tabel 13'!L228/'Tabel 14'!$F228*1000,"nb")</f>
        <v>0</v>
      </c>
      <c r="N228" s="209">
        <f>IFERROR('Tabel 13'!M228/'Tabel 14'!$F228*1000,"nb")</f>
        <v>5.32062295627113</v>
      </c>
      <c r="O228" s="209">
        <f>IFERROR('Tabel 13'!N228/'Tabel 14'!$F228*1000,"nb")</f>
        <v>0.83134733691736407</v>
      </c>
      <c r="P228" s="209">
        <f>IFERROR('Tabel 13'!O228/'Tabel 14'!$F228*1000,"nb")</f>
        <v>0.83134733691736407</v>
      </c>
      <c r="Q228" s="209">
        <f>IFERROR('Tabel 13'!P228/'Tabel 14'!$F228*1000,"nb")</f>
        <v>0</v>
      </c>
      <c r="R228" s="209">
        <f>IFERROR('Tabel 13'!Q228/'Tabel 14'!$F228*1000,"nb")</f>
        <v>6.4290860721609491</v>
      </c>
      <c r="S228" s="209">
        <f>IFERROR('Tabel 13'!R228/'Tabel 14'!$F228*1000,"nb")</f>
        <v>25.217535886493376</v>
      </c>
      <c r="T228" s="209">
        <f>IFERROR('Tabel 13'!S228/'Tabel 14'!$F228*1000,"nb")</f>
        <v>24.275342237987033</v>
      </c>
      <c r="U228" s="209">
        <f>IFERROR('Tabel 13'!T228/'Tabel 14'!$F228*1000,"nb")</f>
        <v>0.94219364850634602</v>
      </c>
      <c r="V228" s="209">
        <f>IFERROR('Tabel 13'!U228/'Tabel 14'!$F228*1000,"nb")</f>
        <v>0</v>
      </c>
      <c r="W228" s="209">
        <f>IFERROR('Tabel 13'!V228/'Tabel 14'!$F228*1000,"nb")</f>
        <v>0</v>
      </c>
      <c r="X228" s="209"/>
      <c r="Y228" s="209">
        <f>IFERROR('Tabel 13'!X228/'Tabel 14'!$F228*1000,"nb")</f>
        <v>0.33253893476694563</v>
      </c>
    </row>
    <row r="229" spans="4:25" x14ac:dyDescent="0.25">
      <c r="D229" s="1" t="s">
        <v>411</v>
      </c>
      <c r="E229" s="1" t="s">
        <v>412</v>
      </c>
      <c r="F229" s="84">
        <v>36268</v>
      </c>
      <c r="H229" s="209">
        <f>IFERROR('Tabel 13'!G229/'Tabel 14'!$F229*1000,"nb")</f>
        <v>35.982133009815811</v>
      </c>
      <c r="I229" s="209">
        <f>IFERROR('Tabel 13'!H229/'Tabel 14'!$F229*1000,"nb")</f>
        <v>6.2038160361751409</v>
      </c>
      <c r="J229" s="209">
        <f>IFERROR('Tabel 13'!I229/'Tabel 14'!$F229*1000,"nb")</f>
        <v>0</v>
      </c>
      <c r="K229" s="209">
        <f>IFERROR('Tabel 13'!J229/'Tabel 14'!$F229*1000,"nb")</f>
        <v>3.7774346531377523</v>
      </c>
      <c r="L229" s="209">
        <f>IFERROR('Tabel 13'!K229/'Tabel 14'!$F229*1000,"nb")</f>
        <v>3.0054042130804017</v>
      </c>
      <c r="M229" s="209">
        <f>IFERROR('Tabel 13'!L229/'Tabel 14'!$F229*1000,"nb")</f>
        <v>0</v>
      </c>
      <c r="N229" s="209">
        <f>IFERROR('Tabel 13'!M229/'Tabel 14'!$F229*1000,"nb")</f>
        <v>-0.57902283004301314</v>
      </c>
      <c r="O229" s="209">
        <f>IFERROR('Tabel 13'!N229/'Tabel 14'!$F229*1000,"nb")</f>
        <v>5.6523657218484615</v>
      </c>
      <c r="P229" s="209">
        <f>IFERROR('Tabel 13'!O229/'Tabel 14'!$F229*1000,"nb")</f>
        <v>5.6523657218484615</v>
      </c>
      <c r="Q229" s="209">
        <f>IFERROR('Tabel 13'!P229/'Tabel 14'!$F229*1000,"nb")</f>
        <v>0</v>
      </c>
      <c r="R229" s="209">
        <f>IFERROR('Tabel 13'!Q229/'Tabel 14'!$F229*1000,"nb")</f>
        <v>4.3564574831807654</v>
      </c>
      <c r="S229" s="209">
        <f>IFERROR('Tabel 13'!R229/'Tabel 14'!$F229*1000,"nb")</f>
        <v>19.769493768611447</v>
      </c>
      <c r="T229" s="209">
        <f>IFERROR('Tabel 13'!S229/'Tabel 14'!$F229*1000,"nb")</f>
        <v>17.922135215617072</v>
      </c>
      <c r="U229" s="209">
        <f>IFERROR('Tabel 13'!T229/'Tabel 14'!$F229*1000,"nb")</f>
        <v>1.4889158486820337</v>
      </c>
      <c r="V229" s="209">
        <f>IFERROR('Tabel 13'!U229/'Tabel 14'!$F229*1000,"nb")</f>
        <v>0.35844270431234149</v>
      </c>
      <c r="W229" s="209">
        <f>IFERROR('Tabel 13'!V229/'Tabel 14'!$F229*1000,"nb")</f>
        <v>0</v>
      </c>
      <c r="X229" s="209"/>
      <c r="Y229" s="209">
        <f>IFERROR('Tabel 13'!X229/'Tabel 14'!$F229*1000,"nb")</f>
        <v>0.19300761001433772</v>
      </c>
    </row>
    <row r="230" spans="4:25" x14ac:dyDescent="0.25">
      <c r="D230" s="1" t="s">
        <v>413</v>
      </c>
      <c r="E230" s="1" t="s">
        <v>414</v>
      </c>
      <c r="F230" s="84">
        <v>18637</v>
      </c>
      <c r="H230" s="209">
        <f>IFERROR('Tabel 13'!G230/'Tabel 14'!$F230*1000,"nb")</f>
        <v>77.748564683157156</v>
      </c>
      <c r="I230" s="209">
        <f>IFERROR('Tabel 13'!H230/'Tabel 14'!$F230*1000,"nb")</f>
        <v>33.213500026828349</v>
      </c>
      <c r="J230" s="209">
        <f>IFERROR('Tabel 13'!I230/'Tabel 14'!$F230*1000,"nb")</f>
        <v>7.5119386167301601</v>
      </c>
      <c r="K230" s="209">
        <f>IFERROR('Tabel 13'!J230/'Tabel 14'!$F230*1000,"nb")</f>
        <v>7.7802221387562369</v>
      </c>
      <c r="L230" s="209">
        <f>IFERROR('Tabel 13'!K230/'Tabel 14'!$F230*1000,"nb")</f>
        <v>10.087460428180501</v>
      </c>
      <c r="M230" s="209">
        <f>IFERROR('Tabel 13'!L230/'Tabel 14'!$F230*1000,"nb")</f>
        <v>1.0731340881043088</v>
      </c>
      <c r="N230" s="209">
        <f>IFERROR('Tabel 13'!M230/'Tabel 14'!$F230*1000,"nb")</f>
        <v>6.7607447550571447</v>
      </c>
      <c r="O230" s="209">
        <f>IFERROR('Tabel 13'!N230/'Tabel 14'!$F230*1000,"nb")</f>
        <v>11.053281107474378</v>
      </c>
      <c r="P230" s="209">
        <f>IFERROR('Tabel 13'!O230/'Tabel 14'!$F230*1000,"nb")</f>
        <v>2.9511187422868486</v>
      </c>
      <c r="Q230" s="209">
        <f>IFERROR('Tabel 13'!P230/'Tabel 14'!$F230*1000,"nb")</f>
        <v>8.1021623651875316</v>
      </c>
      <c r="R230" s="209">
        <f>IFERROR('Tabel 13'!Q230/'Tabel 14'!$F230*1000,"nb")</f>
        <v>11.643504855931749</v>
      </c>
      <c r="S230" s="209">
        <f>IFERROR('Tabel 13'!R230/'Tabel 14'!$F230*1000,"nb")</f>
        <v>21.838278692922682</v>
      </c>
      <c r="T230" s="209">
        <f>IFERROR('Tabel 13'!S230/'Tabel 14'!$F230*1000,"nb")</f>
        <v>18.404249610988892</v>
      </c>
      <c r="U230" s="209">
        <f>IFERROR('Tabel 13'!T230/'Tabel 14'!$F230*1000,"nb")</f>
        <v>0.64388045286258522</v>
      </c>
      <c r="V230" s="209">
        <f>IFERROR('Tabel 13'!U230/'Tabel 14'!$F230*1000,"nb")</f>
        <v>2.7901486290712025</v>
      </c>
      <c r="W230" s="209">
        <f>IFERROR('Tabel 13'!V230/'Tabel 14'!$F230*1000,"nb")</f>
        <v>0</v>
      </c>
      <c r="X230" s="209"/>
      <c r="Y230" s="209">
        <f>IFERROR('Tabel 13'!X230/'Tabel 14'!$F230*1000,"nb")</f>
        <v>5.2047003273058969</v>
      </c>
    </row>
    <row r="231" spans="4:25" x14ac:dyDescent="0.25">
      <c r="D231" s="1" t="s">
        <v>415</v>
      </c>
      <c r="E231" s="1" t="s">
        <v>416</v>
      </c>
      <c r="F231" s="84">
        <v>162543</v>
      </c>
      <c r="H231" s="209">
        <f>IFERROR('Tabel 13'!G231/'Tabel 14'!$F231*1000,"nb")</f>
        <v>208.16645441513936</v>
      </c>
      <c r="I231" s="209">
        <f>IFERROR('Tabel 13'!H231/'Tabel 14'!$F231*1000,"nb")</f>
        <v>121.30328589973115</v>
      </c>
      <c r="J231" s="209">
        <f>IFERROR('Tabel 13'!I231/'Tabel 14'!$F231*1000,"nb")</f>
        <v>95.205576370560408</v>
      </c>
      <c r="K231" s="209">
        <f>IFERROR('Tabel 13'!J231/'Tabel 14'!$F231*1000,"nb")</f>
        <v>5.7830850913296787</v>
      </c>
      <c r="L231" s="209">
        <f>IFERROR('Tabel 13'!K231/'Tabel 14'!$F231*1000,"nb")</f>
        <v>12.938114837304591</v>
      </c>
      <c r="M231" s="209">
        <f>IFERROR('Tabel 13'!L231/'Tabel 14'!$F231*1000,"nb")</f>
        <v>0</v>
      </c>
      <c r="N231" s="209">
        <f>IFERROR('Tabel 13'!M231/'Tabel 14'!$F231*1000,"nb")</f>
        <v>7.3765096005364734</v>
      </c>
      <c r="O231" s="209">
        <f>IFERROR('Tabel 13'!N231/'Tabel 14'!$F231*1000,"nb")</f>
        <v>49.685314039977115</v>
      </c>
      <c r="P231" s="209">
        <f>IFERROR('Tabel 13'!O231/'Tabel 14'!$F231*1000,"nb")</f>
        <v>29.616778329426673</v>
      </c>
      <c r="Q231" s="209">
        <f>IFERROR('Tabel 13'!P231/'Tabel 14'!$F231*1000,"nb")</f>
        <v>20.068535710550439</v>
      </c>
      <c r="R231" s="209">
        <f>IFERROR('Tabel 13'!Q231/'Tabel 14'!$F231*1000,"nb")</f>
        <v>5.9184338913395225</v>
      </c>
      <c r="S231" s="209">
        <f>IFERROR('Tabel 13'!R231/'Tabel 14'!$F231*1000,"nb")</f>
        <v>31.259420584091597</v>
      </c>
      <c r="T231" s="209">
        <f>IFERROR('Tabel 13'!S231/'Tabel 14'!$F231*1000,"nb")</f>
        <v>30.582676584042378</v>
      </c>
      <c r="U231" s="209">
        <f>IFERROR('Tabel 13'!T231/'Tabel 14'!$F231*1000,"nb")</f>
        <v>0.67674400004921775</v>
      </c>
      <c r="V231" s="209">
        <f>IFERROR('Tabel 13'!U231/'Tabel 14'!$F231*1000,"nb")</f>
        <v>0</v>
      </c>
      <c r="W231" s="209">
        <f>IFERROR('Tabel 13'!V231/'Tabel 14'!$F231*1000,"nb")</f>
        <v>0</v>
      </c>
      <c r="X231" s="209"/>
      <c r="Y231" s="209">
        <f>IFERROR('Tabel 13'!X231/'Tabel 14'!$F231*1000,"nb")</f>
        <v>43.871467857736107</v>
      </c>
    </row>
    <row r="232" spans="4:25" x14ac:dyDescent="0.25">
      <c r="D232" s="1" t="s">
        <v>417</v>
      </c>
      <c r="E232" s="1" t="s">
        <v>418</v>
      </c>
      <c r="F232" s="84">
        <v>157789</v>
      </c>
      <c r="H232" s="209">
        <f>IFERROR('Tabel 13'!G232/'Tabel 14'!$F232*1000,"nb")</f>
        <v>150.24494736641972</v>
      </c>
      <c r="I232" s="209">
        <f>IFERROR('Tabel 13'!H232/'Tabel 14'!$F232*1000,"nb")</f>
        <v>103.39757524288765</v>
      </c>
      <c r="J232" s="209">
        <f>IFERROR('Tabel 13'!I232/'Tabel 14'!$F232*1000,"nb")</f>
        <v>55.105235472688207</v>
      </c>
      <c r="K232" s="209">
        <f>IFERROR('Tabel 13'!J232/'Tabel 14'!$F232*1000,"nb")</f>
        <v>4.0243616475166197</v>
      </c>
      <c r="L232" s="209">
        <f>IFERROR('Tabel 13'!K232/'Tabel 14'!$F232*1000,"nb")</f>
        <v>43.298328780840237</v>
      </c>
      <c r="M232" s="209">
        <f>IFERROR('Tabel 13'!L232/'Tabel 14'!$F232*1000,"nb")</f>
        <v>0</v>
      </c>
      <c r="N232" s="209">
        <f>IFERROR('Tabel 13'!M232/'Tabel 14'!$F232*1000,"nb")</f>
        <v>0.96964934184258733</v>
      </c>
      <c r="O232" s="209">
        <f>IFERROR('Tabel 13'!N232/'Tabel 14'!$F232*1000,"nb")</f>
        <v>2.6364321974282112</v>
      </c>
      <c r="P232" s="209">
        <f>IFERROR('Tabel 13'!O232/'Tabel 14'!$F232*1000,"nb")</f>
        <v>2.6364321974282112</v>
      </c>
      <c r="Q232" s="209">
        <f>IFERROR('Tabel 13'!P232/'Tabel 14'!$F232*1000,"nb")</f>
        <v>0</v>
      </c>
      <c r="R232" s="209">
        <f>IFERROR('Tabel 13'!Q232/'Tabel 14'!$F232*1000,"nb")</f>
        <v>3.1434383892413287</v>
      </c>
      <c r="S232" s="209">
        <f>IFERROR('Tabel 13'!R232/'Tabel 14'!$F232*1000,"nb")</f>
        <v>41.067501536862522</v>
      </c>
      <c r="T232" s="209">
        <f>IFERROR('Tabel 13'!S232/'Tabel 14'!$F232*1000,"nb")</f>
        <v>40.408393487505464</v>
      </c>
      <c r="U232" s="209">
        <f>IFERROR('Tabel 13'!T232/'Tabel 14'!$F232*1000,"nb")</f>
        <v>0.65910804935705281</v>
      </c>
      <c r="V232" s="209">
        <f>IFERROR('Tabel 13'!U232/'Tabel 14'!$F232*1000,"nb")</f>
        <v>0</v>
      </c>
      <c r="W232" s="209">
        <f>IFERROR('Tabel 13'!V232/'Tabel 14'!$F232*1000,"nb")</f>
        <v>0</v>
      </c>
      <c r="X232" s="209"/>
      <c r="Y232" s="209">
        <f>IFERROR('Tabel 13'!X232/'Tabel 14'!$F232*1000,"nb")</f>
        <v>39.660559354581117</v>
      </c>
    </row>
    <row r="233" spans="4:25" x14ac:dyDescent="0.25">
      <c r="D233" s="1" t="s">
        <v>419</v>
      </c>
      <c r="E233" s="1" t="s">
        <v>420</v>
      </c>
      <c r="F233" s="84">
        <v>39191</v>
      </c>
      <c r="H233" s="209">
        <f>IFERROR('Tabel 13'!G233/'Tabel 14'!$F233*1000,"nb")</f>
        <v>72.006327983465596</v>
      </c>
      <c r="I233" s="209">
        <f>IFERROR('Tabel 13'!H233/'Tabel 14'!$F233*1000,"nb")</f>
        <v>45.112398254701333</v>
      </c>
      <c r="J233" s="209">
        <f>IFERROR('Tabel 13'!I233/'Tabel 14'!$F233*1000,"nb")</f>
        <v>36.44714347681866</v>
      </c>
      <c r="K233" s="209">
        <f>IFERROR('Tabel 13'!J233/'Tabel 14'!$F233*1000,"nb")</f>
        <v>0.40060217907172563</v>
      </c>
      <c r="L233" s="209">
        <f>IFERROR('Tabel 13'!K233/'Tabel 14'!$F233*1000,"nb")</f>
        <v>0</v>
      </c>
      <c r="M233" s="209">
        <f>IFERROR('Tabel 13'!L233/'Tabel 14'!$F233*1000,"nb")</f>
        <v>1.1660840499094181</v>
      </c>
      <c r="N233" s="209">
        <f>IFERROR('Tabel 13'!M233/'Tabel 14'!$F233*1000,"nb")</f>
        <v>7.1011201551376599</v>
      </c>
      <c r="O233" s="209">
        <f>IFERROR('Tabel 13'!N233/'Tabel 14'!$F233*1000,"nb")</f>
        <v>2.5771222984868976</v>
      </c>
      <c r="P233" s="209">
        <f>IFERROR('Tabel 13'!O233/'Tabel 14'!$F233*1000,"nb")</f>
        <v>2.5771222984868976</v>
      </c>
      <c r="Q233" s="209">
        <f>IFERROR('Tabel 13'!P233/'Tabel 14'!$F233*1000,"nb")</f>
        <v>0</v>
      </c>
      <c r="R233" s="209">
        <f>IFERROR('Tabel 13'!Q233/'Tabel 14'!$F233*1000,"nb")</f>
        <v>0.33170881069633334</v>
      </c>
      <c r="S233" s="209">
        <f>IFERROR('Tabel 13'!R233/'Tabel 14'!$F233*1000,"nb")</f>
        <v>24.010614681942283</v>
      </c>
      <c r="T233" s="209">
        <f>IFERROR('Tabel 13'!S233/'Tabel 14'!$F233*1000,"nb")</f>
        <v>23.214513536271081</v>
      </c>
      <c r="U233" s="209">
        <f>IFERROR('Tabel 13'!T233/'Tabel 14'!$F233*1000,"nb")</f>
        <v>0.79610114567120005</v>
      </c>
      <c r="V233" s="209">
        <f>IFERROR('Tabel 13'!U233/'Tabel 14'!$F233*1000,"nb")</f>
        <v>0</v>
      </c>
      <c r="W233" s="209">
        <f>IFERROR('Tabel 13'!V233/'Tabel 14'!$F233*1000,"nb")</f>
        <v>0</v>
      </c>
      <c r="X233" s="209"/>
      <c r="Y233" s="209">
        <f>IFERROR('Tabel 13'!X233/'Tabel 14'!$F233*1000,"nb")</f>
        <v>15.666862289811435</v>
      </c>
    </row>
    <row r="234" spans="4:25" x14ac:dyDescent="0.25">
      <c r="D234" s="1" t="s">
        <v>421</v>
      </c>
      <c r="E234" s="1" t="s">
        <v>422</v>
      </c>
      <c r="F234" s="84">
        <v>27545</v>
      </c>
      <c r="H234" s="209">
        <f>IFERROR('Tabel 13'!G234/'Tabel 14'!$F234*1000,"nb")</f>
        <v>52.096569250317664</v>
      </c>
      <c r="I234" s="209">
        <f>IFERROR('Tabel 13'!H234/'Tabel 14'!$F234*1000,"nb")</f>
        <v>12.016699945543657</v>
      </c>
      <c r="J234" s="209">
        <f>IFERROR('Tabel 13'!I234/'Tabel 14'!$F234*1000,"nb")</f>
        <v>0.47195498275549103</v>
      </c>
      <c r="K234" s="209">
        <f>IFERROR('Tabel 13'!J234/'Tabel 14'!$F234*1000,"nb")</f>
        <v>0.76238881829733163</v>
      </c>
      <c r="L234" s="209">
        <f>IFERROR('Tabel 13'!K234/'Tabel 14'!$F234*1000,"nb")</f>
        <v>8.5677981484842984</v>
      </c>
      <c r="M234" s="209">
        <f>IFERROR('Tabel 13'!L234/'Tabel 14'!$F234*1000,"nb")</f>
        <v>1.5247776365946633</v>
      </c>
      <c r="N234" s="209">
        <f>IFERROR('Tabel 13'!M234/'Tabel 14'!$F234*1000,"nb")</f>
        <v>0.68978035941187144</v>
      </c>
      <c r="O234" s="209">
        <f>IFERROR('Tabel 13'!N234/'Tabel 14'!$F234*1000,"nb")</f>
        <v>0.10891268832819023</v>
      </c>
      <c r="P234" s="209">
        <f>IFERROR('Tabel 13'!O234/'Tabel 14'!$F234*1000,"nb")</f>
        <v>0.10891268832819023</v>
      </c>
      <c r="Q234" s="209">
        <f>IFERROR('Tabel 13'!P234/'Tabel 14'!$F234*1000,"nb")</f>
        <v>0</v>
      </c>
      <c r="R234" s="209">
        <f>IFERROR('Tabel 13'!Q234/'Tabel 14'!$F234*1000,"nb")</f>
        <v>0.5808676710836812</v>
      </c>
      <c r="S234" s="209">
        <f>IFERROR('Tabel 13'!R234/'Tabel 14'!$F234*1000,"nb")</f>
        <v>39.39008894536213</v>
      </c>
      <c r="T234" s="209">
        <f>IFERROR('Tabel 13'!S234/'Tabel 14'!$F234*1000,"nb")</f>
        <v>38.664004356507533</v>
      </c>
      <c r="U234" s="209">
        <f>IFERROR('Tabel 13'!T234/'Tabel 14'!$F234*1000,"nb")</f>
        <v>0.72608458885460159</v>
      </c>
      <c r="V234" s="209">
        <f>IFERROR('Tabel 13'!U234/'Tabel 14'!$F234*1000,"nb")</f>
        <v>0</v>
      </c>
      <c r="W234" s="209">
        <f>IFERROR('Tabel 13'!V234/'Tabel 14'!$F234*1000,"nb")</f>
        <v>0</v>
      </c>
      <c r="X234" s="209"/>
      <c r="Y234" s="209">
        <f>IFERROR('Tabel 13'!X234/'Tabel 14'!$F234*1000,"nb")</f>
        <v>9.8384461789798507</v>
      </c>
    </row>
    <row r="235" spans="4:25" x14ac:dyDescent="0.25">
      <c r="D235" s="1" t="s">
        <v>423</v>
      </c>
      <c r="E235" s="1" t="s">
        <v>424</v>
      </c>
      <c r="F235" s="84">
        <v>58387</v>
      </c>
      <c r="H235" s="209">
        <f>IFERROR('Tabel 13'!G235/'Tabel 14'!$F235*1000,"nb")</f>
        <v>92.589103738845978</v>
      </c>
      <c r="I235" s="209">
        <f>IFERROR('Tabel 13'!H235/'Tabel 14'!$F235*1000,"nb")</f>
        <v>50.661962423142135</v>
      </c>
      <c r="J235" s="209">
        <f>IFERROR('Tabel 13'!I235/'Tabel 14'!$F235*1000,"nb")</f>
        <v>35.401716135441113</v>
      </c>
      <c r="K235" s="209">
        <f>IFERROR('Tabel 13'!J235/'Tabel 14'!$F235*1000,"nb")</f>
        <v>7.3646530905852332</v>
      </c>
      <c r="L235" s="209">
        <f>IFERROR('Tabel 13'!K235/'Tabel 14'!$F235*1000,"nb")</f>
        <v>0</v>
      </c>
      <c r="M235" s="209">
        <f>IFERROR('Tabel 13'!L235/'Tabel 14'!$F235*1000,"nb")</f>
        <v>0</v>
      </c>
      <c r="N235" s="209">
        <f>IFERROR('Tabel 13'!M235/'Tabel 14'!$F235*1000,"nb")</f>
        <v>7.8955931971157973</v>
      </c>
      <c r="O235" s="209">
        <f>IFERROR('Tabel 13'!N235/'Tabel 14'!$F235*1000,"nb")</f>
        <v>4.1105040505592001</v>
      </c>
      <c r="P235" s="209">
        <f>IFERROR('Tabel 13'!O235/'Tabel 14'!$F235*1000,"nb")</f>
        <v>0.44530460547724665</v>
      </c>
      <c r="Q235" s="209">
        <f>IFERROR('Tabel 13'!P235/'Tabel 14'!$F235*1000,"nb")</f>
        <v>3.6651994450819529</v>
      </c>
      <c r="R235" s="209">
        <f>IFERROR('Tabel 13'!Q235/'Tabel 14'!$F235*1000,"nb")</f>
        <v>0.42817750526658332</v>
      </c>
      <c r="S235" s="209">
        <f>IFERROR('Tabel 13'!R235/'Tabel 14'!$F235*1000,"nb")</f>
        <v>37.388459759878053</v>
      </c>
      <c r="T235" s="209">
        <f>IFERROR('Tabel 13'!S235/'Tabel 14'!$F235*1000,"nb")</f>
        <v>36.84039255313683</v>
      </c>
      <c r="U235" s="209">
        <f>IFERROR('Tabel 13'!T235/'Tabel 14'!$F235*1000,"nb")</f>
        <v>0.54806720674122666</v>
      </c>
      <c r="V235" s="209">
        <f>IFERROR('Tabel 13'!U235/'Tabel 14'!$F235*1000,"nb")</f>
        <v>0</v>
      </c>
      <c r="W235" s="209">
        <f>IFERROR('Tabel 13'!V235/'Tabel 14'!$F235*1000,"nb")</f>
        <v>0</v>
      </c>
      <c r="X235" s="209"/>
      <c r="Y235" s="209">
        <f>IFERROR('Tabel 13'!X235/'Tabel 14'!$F235*1000,"nb")</f>
        <v>12.776816757154846</v>
      </c>
    </row>
    <row r="236" spans="4:25" x14ac:dyDescent="0.25">
      <c r="D236" s="1" t="s">
        <v>425</v>
      </c>
      <c r="E236" s="1" t="s">
        <v>426</v>
      </c>
      <c r="F236" s="84">
        <v>24144</v>
      </c>
      <c r="H236" s="209">
        <f>IFERROR('Tabel 13'!G236/'Tabel 14'!$F236*1000,"nb")</f>
        <v>60.926110006626907</v>
      </c>
      <c r="I236" s="209">
        <f>IFERROR('Tabel 13'!H236/'Tabel 14'!$F236*1000,"nb")</f>
        <v>25.637839628893307</v>
      </c>
      <c r="J236" s="209">
        <f>IFERROR('Tabel 13'!I236/'Tabel 14'!$F236*1000,"nb")</f>
        <v>4.9701789264413518</v>
      </c>
      <c r="K236" s="209">
        <f>IFERROR('Tabel 13'!J236/'Tabel 14'!$F236*1000,"nb")</f>
        <v>0</v>
      </c>
      <c r="L236" s="209">
        <f>IFERROR('Tabel 13'!K236/'Tabel 14'!$F236*1000,"nb")</f>
        <v>20.212060967528167</v>
      </c>
      <c r="M236" s="209">
        <f>IFERROR('Tabel 13'!L236/'Tabel 14'!$F236*1000,"nb")</f>
        <v>0</v>
      </c>
      <c r="N236" s="209">
        <f>IFERROR('Tabel 13'!M236/'Tabel 14'!$F236*1000,"nb")</f>
        <v>0.45559973492379063</v>
      </c>
      <c r="O236" s="209">
        <f>IFERROR('Tabel 13'!N236/'Tabel 14'!$F236*1000,"nb")</f>
        <v>0.70410868124585813</v>
      </c>
      <c r="P236" s="209">
        <f>IFERROR('Tabel 13'!O236/'Tabel 14'!$F236*1000,"nb")</f>
        <v>0.70410868124585813</v>
      </c>
      <c r="Q236" s="209">
        <f>IFERROR('Tabel 13'!P236/'Tabel 14'!$F236*1000,"nb")</f>
        <v>0</v>
      </c>
      <c r="R236" s="209">
        <f>IFERROR('Tabel 13'!Q236/'Tabel 14'!$F236*1000,"nb")</f>
        <v>5.8399602385685885</v>
      </c>
      <c r="S236" s="209">
        <f>IFERROR('Tabel 13'!R236/'Tabel 14'!$F236*1000,"nb")</f>
        <v>28.74420145791915</v>
      </c>
      <c r="T236" s="209">
        <f>IFERROR('Tabel 13'!S236/'Tabel 14'!$F236*1000,"nb")</f>
        <v>27.874420145791913</v>
      </c>
      <c r="U236" s="209">
        <f>IFERROR('Tabel 13'!T236/'Tabel 14'!$F236*1000,"nb")</f>
        <v>0.86978131212723664</v>
      </c>
      <c r="V236" s="209">
        <f>IFERROR('Tabel 13'!U236/'Tabel 14'!$F236*1000,"nb")</f>
        <v>0</v>
      </c>
      <c r="W236" s="209">
        <f>IFERROR('Tabel 13'!V236/'Tabel 14'!$F236*1000,"nb")</f>
        <v>0</v>
      </c>
      <c r="X236" s="209"/>
      <c r="Y236" s="209">
        <f>IFERROR('Tabel 13'!X236/'Tabel 14'!$F236*1000,"nb")</f>
        <v>6.9996686547382376</v>
      </c>
    </row>
    <row r="237" spans="4:25" x14ac:dyDescent="0.25">
      <c r="D237" s="1" t="s">
        <v>427</v>
      </c>
      <c r="E237" s="1" t="s">
        <v>428</v>
      </c>
      <c r="F237" s="84">
        <v>56582</v>
      </c>
      <c r="H237" s="209">
        <f>IFERROR('Tabel 13'!G237/'Tabel 14'!$F237*1000,"nb")</f>
        <v>129.12233572514228</v>
      </c>
      <c r="I237" s="209">
        <f>IFERROR('Tabel 13'!H237/'Tabel 14'!$F237*1000,"nb")</f>
        <v>66.911738715492561</v>
      </c>
      <c r="J237" s="209">
        <f>IFERROR('Tabel 13'!I237/'Tabel 14'!$F237*1000,"nb")</f>
        <v>37.944929482874407</v>
      </c>
      <c r="K237" s="209">
        <f>IFERROR('Tabel 13'!J237/'Tabel 14'!$F237*1000,"nb")</f>
        <v>1.466897599943445</v>
      </c>
      <c r="L237" s="209">
        <f>IFERROR('Tabel 13'!K237/'Tabel 14'!$F237*1000,"nb")</f>
        <v>20.766321444982502</v>
      </c>
      <c r="M237" s="209">
        <f>IFERROR('Tabel 13'!L237/'Tabel 14'!$F237*1000,"nb")</f>
        <v>0</v>
      </c>
      <c r="N237" s="209">
        <f>IFERROR('Tabel 13'!M237/'Tabel 14'!$F237*1000,"nb")</f>
        <v>6.7335901876921991</v>
      </c>
      <c r="O237" s="209">
        <f>IFERROR('Tabel 13'!N237/'Tabel 14'!$F237*1000,"nb")</f>
        <v>4.5420805203068113</v>
      </c>
      <c r="P237" s="209">
        <f>IFERROR('Tabel 13'!O237/'Tabel 14'!$F237*1000,"nb")</f>
        <v>4.5420805203068113</v>
      </c>
      <c r="Q237" s="209">
        <f>IFERROR('Tabel 13'!P237/'Tabel 14'!$F237*1000,"nb")</f>
        <v>0</v>
      </c>
      <c r="R237" s="209">
        <f>IFERROR('Tabel 13'!Q237/'Tabel 14'!$F237*1000,"nb")</f>
        <v>24.548442967728253</v>
      </c>
      <c r="S237" s="209">
        <f>IFERROR('Tabel 13'!R237/'Tabel 14'!$F237*1000,"nb")</f>
        <v>33.12007352161465</v>
      </c>
      <c r="T237" s="209">
        <f>IFERROR('Tabel 13'!S237/'Tabel 14'!$F237*1000,"nb")</f>
        <v>31.087625039765296</v>
      </c>
      <c r="U237" s="209">
        <f>IFERROR('Tabel 13'!T237/'Tabel 14'!$F237*1000,"nb")</f>
        <v>2.0324484818493511</v>
      </c>
      <c r="V237" s="209">
        <f>IFERROR('Tabel 13'!U237/'Tabel 14'!$F237*1000,"nb")</f>
        <v>0</v>
      </c>
      <c r="W237" s="209">
        <f>IFERROR('Tabel 13'!V237/'Tabel 14'!$F237*1000,"nb")</f>
        <v>0</v>
      </c>
      <c r="X237" s="209"/>
      <c r="Y237" s="209">
        <f>IFERROR('Tabel 13'!X237/'Tabel 14'!$F237*1000,"nb")</f>
        <v>5.7792230744759818</v>
      </c>
    </row>
    <row r="238" spans="4:25" x14ac:dyDescent="0.25">
      <c r="D238" s="1" t="s">
        <v>429</v>
      </c>
      <c r="E238" s="1" t="s">
        <v>430</v>
      </c>
      <c r="F238" s="84">
        <v>91235</v>
      </c>
      <c r="H238" s="209">
        <f>IFERROR('Tabel 13'!G238/'Tabel 14'!$F238*1000,"nb")</f>
        <v>82.588918726365975</v>
      </c>
      <c r="I238" s="209">
        <f>IFERROR('Tabel 13'!H238/'Tabel 14'!$F238*1000,"nb")</f>
        <v>43.623609360442813</v>
      </c>
      <c r="J238" s="209">
        <f>IFERROR('Tabel 13'!I238/'Tabel 14'!$F238*1000,"nb")</f>
        <v>14.577738806379132</v>
      </c>
      <c r="K238" s="209">
        <f>IFERROR('Tabel 13'!J238/'Tabel 14'!$F238*1000,"nb")</f>
        <v>4.0116183482216261</v>
      </c>
      <c r="L238" s="209">
        <f>IFERROR('Tabel 13'!K238/'Tabel 14'!$F238*1000,"nb")</f>
        <v>0.31786047021428177</v>
      </c>
      <c r="M238" s="209">
        <f>IFERROR('Tabel 13'!L238/'Tabel 14'!$F238*1000,"nb")</f>
        <v>2.4442374088891325</v>
      </c>
      <c r="N238" s="209">
        <f>IFERROR('Tabel 13'!M238/'Tabel 14'!$F238*1000,"nb")</f>
        <v>22.272154326738644</v>
      </c>
      <c r="O238" s="209">
        <f>IFERROR('Tabel 13'!N238/'Tabel 14'!$F238*1000,"nb")</f>
        <v>13.481668219433331</v>
      </c>
      <c r="P238" s="209">
        <f>IFERROR('Tabel 13'!O238/'Tabel 14'!$F238*1000,"nb")</f>
        <v>11.640269633364388</v>
      </c>
      <c r="Q238" s="209">
        <f>IFERROR('Tabel 13'!P238/'Tabel 14'!$F238*1000,"nb")</f>
        <v>1.8413985860689428</v>
      </c>
      <c r="R238" s="209">
        <f>IFERROR('Tabel 13'!Q238/'Tabel 14'!$F238*1000,"nb")</f>
        <v>7.6176905792733054</v>
      </c>
      <c r="S238" s="209">
        <f>IFERROR('Tabel 13'!R238/'Tabel 14'!$F238*1000,"nb")</f>
        <v>17.86595056721653</v>
      </c>
      <c r="T238" s="209">
        <f>IFERROR('Tabel 13'!S238/'Tabel 14'!$F238*1000,"nb")</f>
        <v>15.947827040061378</v>
      </c>
      <c r="U238" s="209">
        <f>IFERROR('Tabel 13'!T238/'Tabel 14'!$F238*1000,"nb")</f>
        <v>0.93165999890392948</v>
      </c>
      <c r="V238" s="209">
        <f>IFERROR('Tabel 13'!U238/'Tabel 14'!$F238*1000,"nb")</f>
        <v>0.98646352825121941</v>
      </c>
      <c r="W238" s="209">
        <f>IFERROR('Tabel 13'!V238/'Tabel 14'!$F238*1000,"nb")</f>
        <v>0</v>
      </c>
      <c r="X238" s="209"/>
      <c r="Y238" s="209">
        <f>IFERROR('Tabel 13'!X238/'Tabel 14'!$F238*1000,"nb")</f>
        <v>10.544199046418591</v>
      </c>
    </row>
    <row r="239" spans="4:25" x14ac:dyDescent="0.25">
      <c r="D239" s="1" t="s">
        <v>431</v>
      </c>
      <c r="E239" s="1" t="s">
        <v>432</v>
      </c>
      <c r="F239" s="84">
        <v>73619</v>
      </c>
      <c r="H239" s="209">
        <f>IFERROR('Tabel 13'!G239/'Tabel 14'!$F239*1000,"nb")</f>
        <v>160.08095736155067</v>
      </c>
      <c r="I239" s="209">
        <f>IFERROR('Tabel 13'!H239/'Tabel 14'!$F239*1000,"nb")</f>
        <v>57.525910430731201</v>
      </c>
      <c r="J239" s="209">
        <f>IFERROR('Tabel 13'!I239/'Tabel 14'!$F239*1000,"nb")</f>
        <v>41.402355370216931</v>
      </c>
      <c r="K239" s="209">
        <f>IFERROR('Tabel 13'!J239/'Tabel 14'!$F239*1000,"nb")</f>
        <v>2.8117741343946534</v>
      </c>
      <c r="L239" s="209">
        <f>IFERROR('Tabel 13'!K239/'Tabel 14'!$F239*1000,"nb")</f>
        <v>12.306605631698339</v>
      </c>
      <c r="M239" s="209">
        <f>IFERROR('Tabel 13'!L239/'Tabel 14'!$F239*1000,"nb")</f>
        <v>1.0051752944212771</v>
      </c>
      <c r="N239" s="209">
        <f>IFERROR('Tabel 13'!M239/'Tabel 14'!$F239*1000,"nb")</f>
        <v>0</v>
      </c>
      <c r="O239" s="209">
        <f>IFERROR('Tabel 13'!N239/'Tabel 14'!$F239*1000,"nb")</f>
        <v>60.106765916407447</v>
      </c>
      <c r="P239" s="209">
        <f>IFERROR('Tabel 13'!O239/'Tabel 14'!$F239*1000,"nb")</f>
        <v>35.792390551352234</v>
      </c>
      <c r="Q239" s="209">
        <f>IFERROR('Tabel 13'!P239/'Tabel 14'!$F239*1000,"nb")</f>
        <v>24.314375365055216</v>
      </c>
      <c r="R239" s="209">
        <f>IFERROR('Tabel 13'!Q239/'Tabel 14'!$F239*1000,"nb")</f>
        <v>18.826661595512025</v>
      </c>
      <c r="S239" s="209">
        <f>IFERROR('Tabel 13'!R239/'Tabel 14'!$F239*1000,"nb")</f>
        <v>23.621619418900011</v>
      </c>
      <c r="T239" s="209">
        <f>IFERROR('Tabel 13'!S239/'Tabel 14'!$F239*1000,"nb")</f>
        <v>22.738695173800242</v>
      </c>
      <c r="U239" s="209">
        <f>IFERROR('Tabel 13'!T239/'Tabel 14'!$F239*1000,"nb")</f>
        <v>0.88292424509977041</v>
      </c>
      <c r="V239" s="209">
        <f>IFERROR('Tabel 13'!U239/'Tabel 14'!$F239*1000,"nb")</f>
        <v>0</v>
      </c>
      <c r="W239" s="209">
        <f>IFERROR('Tabel 13'!V239/'Tabel 14'!$F239*1000,"nb")</f>
        <v>0</v>
      </c>
      <c r="X239" s="209"/>
      <c r="Y239" s="209">
        <f>IFERROR('Tabel 13'!X239/'Tabel 14'!$F239*1000,"nb")</f>
        <v>51.83444491231883</v>
      </c>
    </row>
    <row r="240" spans="4:25" x14ac:dyDescent="0.25">
      <c r="D240" s="1" t="s">
        <v>433</v>
      </c>
      <c r="E240" s="1" t="s">
        <v>434</v>
      </c>
      <c r="F240" s="84">
        <v>41090</v>
      </c>
      <c r="H240" s="209">
        <f>IFERROR('Tabel 13'!G240/'Tabel 14'!$F240*1000,"nb")</f>
        <v>44.317352153808713</v>
      </c>
      <c r="I240" s="209">
        <f>IFERROR('Tabel 13'!H240/'Tabel 14'!$F240*1000,"nb")</f>
        <v>7.7634460939401313</v>
      </c>
      <c r="J240" s="209">
        <f>IFERROR('Tabel 13'!I240/'Tabel 14'!$F240*1000,"nb")</f>
        <v>1.484546118276953</v>
      </c>
      <c r="K240" s="209">
        <f>IFERROR('Tabel 13'!J240/'Tabel 14'!$F240*1000,"nb")</f>
        <v>2.0929666585543929</v>
      </c>
      <c r="L240" s="209">
        <f>IFERROR('Tabel 13'!K240/'Tabel 14'!$F240*1000,"nb")</f>
        <v>0</v>
      </c>
      <c r="M240" s="209">
        <f>IFERROR('Tabel 13'!L240/'Tabel 14'!$F240*1000,"nb")</f>
        <v>0</v>
      </c>
      <c r="N240" s="209">
        <f>IFERROR('Tabel 13'!M240/'Tabel 14'!$F240*1000,"nb")</f>
        <v>4.1859333171087858</v>
      </c>
      <c r="O240" s="209">
        <f>IFERROR('Tabel 13'!N240/'Tabel 14'!$F240*1000,"nb")</f>
        <v>1.7035775127768313</v>
      </c>
      <c r="P240" s="209">
        <f>IFERROR('Tabel 13'!O240/'Tabel 14'!$F240*1000,"nb")</f>
        <v>1.7035775127768313</v>
      </c>
      <c r="Q240" s="209">
        <f>IFERROR('Tabel 13'!P240/'Tabel 14'!$F240*1000,"nb")</f>
        <v>0</v>
      </c>
      <c r="R240" s="209">
        <f>IFERROR('Tabel 13'!Q240/'Tabel 14'!$F240*1000,"nb")</f>
        <v>3.918228279386712</v>
      </c>
      <c r="S240" s="209">
        <f>IFERROR('Tabel 13'!R240/'Tabel 14'!$F240*1000,"nb")</f>
        <v>30.932100267705039</v>
      </c>
      <c r="T240" s="209">
        <f>IFERROR('Tabel 13'!S240/'Tabel 14'!$F240*1000,"nb")</f>
        <v>29.471890971039183</v>
      </c>
      <c r="U240" s="209">
        <f>IFERROR('Tabel 13'!T240/'Tabel 14'!$F240*1000,"nb")</f>
        <v>0.58408371866634212</v>
      </c>
      <c r="V240" s="209">
        <f>IFERROR('Tabel 13'!U240/'Tabel 14'!$F240*1000,"nb")</f>
        <v>0.87612557799951318</v>
      </c>
      <c r="W240" s="209">
        <f>IFERROR('Tabel 13'!V240/'Tabel 14'!$F240*1000,"nb")</f>
        <v>0</v>
      </c>
      <c r="X240" s="209"/>
      <c r="Y240" s="209">
        <f>IFERROR('Tabel 13'!X240/'Tabel 14'!$F240*1000,"nb")</f>
        <v>6.8629836943295208</v>
      </c>
    </row>
    <row r="241" spans="4:25" x14ac:dyDescent="0.25">
      <c r="D241" s="1" t="s">
        <v>435</v>
      </c>
      <c r="E241" s="1" t="s">
        <v>436</v>
      </c>
      <c r="F241" s="84">
        <v>11565</v>
      </c>
      <c r="H241" s="209">
        <f>IFERROR('Tabel 13'!G241/'Tabel 14'!$F241*1000,"nb")</f>
        <v>59.403372243839165</v>
      </c>
      <c r="I241" s="209">
        <f>IFERROR('Tabel 13'!H241/'Tabel 14'!$F241*1000,"nb")</f>
        <v>3.5451794206658018</v>
      </c>
      <c r="J241" s="209">
        <f>IFERROR('Tabel 13'!I241/'Tabel 14'!$F241*1000,"nb")</f>
        <v>3.1128404669260701</v>
      </c>
      <c r="K241" s="209">
        <f>IFERROR('Tabel 13'!J241/'Tabel 14'!$F241*1000,"nb")</f>
        <v>0</v>
      </c>
      <c r="L241" s="209">
        <f>IFERROR('Tabel 13'!K241/'Tabel 14'!$F241*1000,"nb")</f>
        <v>0</v>
      </c>
      <c r="M241" s="209">
        <f>IFERROR('Tabel 13'!L241/'Tabel 14'!$F241*1000,"nb")</f>
        <v>0</v>
      </c>
      <c r="N241" s="209">
        <f>IFERROR('Tabel 13'!M241/'Tabel 14'!$F241*1000,"nb")</f>
        <v>0.43233895373973191</v>
      </c>
      <c r="O241" s="209">
        <f>IFERROR('Tabel 13'!N241/'Tabel 14'!$F241*1000,"nb")</f>
        <v>0</v>
      </c>
      <c r="P241" s="209">
        <f>IFERROR('Tabel 13'!O241/'Tabel 14'!$F241*1000,"nb")</f>
        <v>0</v>
      </c>
      <c r="Q241" s="209">
        <f>IFERROR('Tabel 13'!P241/'Tabel 14'!$F241*1000,"nb")</f>
        <v>0</v>
      </c>
      <c r="R241" s="209">
        <f>IFERROR('Tabel 13'!Q241/'Tabel 14'!$F241*1000,"nb")</f>
        <v>0.17293558149589278</v>
      </c>
      <c r="S241" s="209">
        <f>IFERROR('Tabel 13'!R241/'Tabel 14'!$F241*1000,"nb")</f>
        <v>55.685257241677476</v>
      </c>
      <c r="T241" s="209">
        <f>IFERROR('Tabel 13'!S241/'Tabel 14'!$F241*1000,"nb")</f>
        <v>21.703415477734541</v>
      </c>
      <c r="U241" s="209">
        <f>IFERROR('Tabel 13'!T241/'Tabel 14'!$F241*1000,"nb")</f>
        <v>1.556420233463035</v>
      </c>
      <c r="V241" s="209">
        <f>IFERROR('Tabel 13'!U241/'Tabel 14'!$F241*1000,"nb")</f>
        <v>32.425421530479902</v>
      </c>
      <c r="W241" s="209">
        <f>IFERROR('Tabel 13'!V241/'Tabel 14'!$F241*1000,"nb")</f>
        <v>0</v>
      </c>
      <c r="X241" s="209"/>
      <c r="Y241" s="209">
        <f>IFERROR('Tabel 13'!X241/'Tabel 14'!$F241*1000,"nb")</f>
        <v>0.51880674448767838</v>
      </c>
    </row>
    <row r="242" spans="4:25" x14ac:dyDescent="0.25">
      <c r="D242" s="1" t="s">
        <v>437</v>
      </c>
      <c r="E242" s="1" t="s">
        <v>438</v>
      </c>
      <c r="F242" s="84">
        <v>28335</v>
      </c>
      <c r="H242" s="209">
        <f>IFERROR('Tabel 13'!G242/'Tabel 14'!$F242*1000,"nb")</f>
        <v>32.786306687841886</v>
      </c>
      <c r="I242" s="209">
        <f>IFERROR('Tabel 13'!H242/'Tabel 14'!$F242*1000,"nb")</f>
        <v>4.8350097053114522</v>
      </c>
      <c r="J242" s="209">
        <f>IFERROR('Tabel 13'!I242/'Tabel 14'!$F242*1000,"nb")</f>
        <v>0</v>
      </c>
      <c r="K242" s="209">
        <f>IFERROR('Tabel 13'!J242/'Tabel 14'!$F242*1000,"nb")</f>
        <v>2.5410269984118581</v>
      </c>
      <c r="L242" s="209">
        <f>IFERROR('Tabel 13'!K242/'Tabel 14'!$F242*1000,"nb")</f>
        <v>2.2939827068995942</v>
      </c>
      <c r="M242" s="209">
        <f>IFERROR('Tabel 13'!L242/'Tabel 14'!$F242*1000,"nb")</f>
        <v>0</v>
      </c>
      <c r="N242" s="209">
        <f>IFERROR('Tabel 13'!M242/'Tabel 14'!$F242*1000,"nb")</f>
        <v>0</v>
      </c>
      <c r="O242" s="209">
        <f>IFERROR('Tabel 13'!N242/'Tabel 14'!$F242*1000,"nb")</f>
        <v>13.869772366331393</v>
      </c>
      <c r="P242" s="209">
        <f>IFERROR('Tabel 13'!O242/'Tabel 14'!$F242*1000,"nb")</f>
        <v>10.65819657667196</v>
      </c>
      <c r="Q242" s="209">
        <f>IFERROR('Tabel 13'!P242/'Tabel 14'!$F242*1000,"nb")</f>
        <v>3.2115757896594319</v>
      </c>
      <c r="R242" s="209">
        <f>IFERROR('Tabel 13'!Q242/'Tabel 14'!$F242*1000,"nb")</f>
        <v>1.9410622904535026</v>
      </c>
      <c r="S242" s="209">
        <f>IFERROR('Tabel 13'!R242/'Tabel 14'!$F242*1000,"nb")</f>
        <v>12.140462325745544</v>
      </c>
      <c r="T242" s="209">
        <f>IFERROR('Tabel 13'!S242/'Tabel 14'!$F242*1000,"nb")</f>
        <v>11.611081701076408</v>
      </c>
      <c r="U242" s="209">
        <f>IFERROR('Tabel 13'!T242/'Tabel 14'!$F242*1000,"nb")</f>
        <v>0.52938062466913716</v>
      </c>
      <c r="V242" s="209">
        <f>IFERROR('Tabel 13'!U242/'Tabel 14'!$F242*1000,"nb")</f>
        <v>0</v>
      </c>
      <c r="W242" s="209">
        <f>IFERROR('Tabel 13'!V242/'Tabel 14'!$F242*1000,"nb")</f>
        <v>0</v>
      </c>
      <c r="X242" s="209"/>
      <c r="Y242" s="209">
        <f>IFERROR('Tabel 13'!X242/'Tabel 14'!$F242*1000,"nb")</f>
        <v>0.21175224986765484</v>
      </c>
    </row>
    <row r="243" spans="4:25" x14ac:dyDescent="0.25">
      <c r="D243" s="1" t="s">
        <v>439</v>
      </c>
      <c r="E243" s="1" t="s">
        <v>440</v>
      </c>
      <c r="F243" s="84">
        <v>11398</v>
      </c>
      <c r="H243" s="209">
        <f>IFERROR('Tabel 13'!G243/'Tabel 14'!$F243*1000,"nb")</f>
        <v>62.554834181435339</v>
      </c>
      <c r="I243" s="209">
        <f>IFERROR('Tabel 13'!H243/'Tabel 14'!$F243*1000,"nb")</f>
        <v>5.8782242498683983</v>
      </c>
      <c r="J243" s="209">
        <f>IFERROR('Tabel 13'!I243/'Tabel 14'!$F243*1000,"nb")</f>
        <v>0</v>
      </c>
      <c r="K243" s="209">
        <f>IFERROR('Tabel 13'!J243/'Tabel 14'!$F243*1000,"nb")</f>
        <v>0</v>
      </c>
      <c r="L243" s="209">
        <f>IFERROR('Tabel 13'!K243/'Tabel 14'!$F243*1000,"nb")</f>
        <v>0</v>
      </c>
      <c r="M243" s="209">
        <f>IFERROR('Tabel 13'!L243/'Tabel 14'!$F243*1000,"nb")</f>
        <v>0</v>
      </c>
      <c r="N243" s="209">
        <f>IFERROR('Tabel 13'!M243/'Tabel 14'!$F243*1000,"nb")</f>
        <v>5.8782242498683983</v>
      </c>
      <c r="O243" s="209">
        <f>IFERROR('Tabel 13'!N243/'Tabel 14'!$F243*1000,"nb")</f>
        <v>32.374100719424462</v>
      </c>
      <c r="P243" s="209">
        <f>IFERROR('Tabel 13'!O243/'Tabel 14'!$F243*1000,"nb")</f>
        <v>31.058080364976313</v>
      </c>
      <c r="Q243" s="209">
        <f>IFERROR('Tabel 13'!P243/'Tabel 14'!$F243*1000,"nb")</f>
        <v>1.3160203544481488</v>
      </c>
      <c r="R243" s="209">
        <f>IFERROR('Tabel 13'!Q243/'Tabel 14'!$F243*1000,"nb")</f>
        <v>2.0178978768204949</v>
      </c>
      <c r="S243" s="209">
        <f>IFERROR('Tabel 13'!R243/'Tabel 14'!$F243*1000,"nb")</f>
        <v>22.284611335321983</v>
      </c>
      <c r="T243" s="209">
        <f>IFERROR('Tabel 13'!S243/'Tabel 14'!$F243*1000,"nb")</f>
        <v>21.582733812949641</v>
      </c>
      <c r="U243" s="209">
        <f>IFERROR('Tabel 13'!T243/'Tabel 14'!$F243*1000,"nb")</f>
        <v>0.70187752237234602</v>
      </c>
      <c r="V243" s="209">
        <f>IFERROR('Tabel 13'!U243/'Tabel 14'!$F243*1000,"nb")</f>
        <v>0</v>
      </c>
      <c r="W243" s="209">
        <f>IFERROR('Tabel 13'!V243/'Tabel 14'!$F243*1000,"nb")</f>
        <v>0</v>
      </c>
      <c r="X243" s="209"/>
      <c r="Y243" s="209">
        <f>IFERROR('Tabel 13'!X243/'Tabel 14'!$F243*1000,"nb")</f>
        <v>18.8629584137568</v>
      </c>
    </row>
    <row r="244" spans="4:25" x14ac:dyDescent="0.25">
      <c r="D244" s="1" t="s">
        <v>441</v>
      </c>
      <c r="E244" s="1" t="s">
        <v>442</v>
      </c>
      <c r="F244" s="84">
        <v>9689</v>
      </c>
      <c r="H244" s="209">
        <f>IFERROR('Tabel 13'!G244/'Tabel 14'!$F244*1000,"nb")</f>
        <v>114.87253586541439</v>
      </c>
      <c r="I244" s="209">
        <f>IFERROR('Tabel 13'!H244/'Tabel 14'!$F244*1000,"nb")</f>
        <v>103.62266487769637</v>
      </c>
      <c r="J244" s="209">
        <f>IFERROR('Tabel 13'!I244/'Tabel 14'!$F244*1000,"nb")</f>
        <v>46.547631334503045</v>
      </c>
      <c r="K244" s="209">
        <f>IFERROR('Tabel 13'!J244/'Tabel 14'!$F244*1000,"nb")</f>
        <v>0.61925895345236859</v>
      </c>
      <c r="L244" s="209">
        <f>IFERROR('Tabel 13'!K244/'Tabel 14'!$F244*1000,"nb")</f>
        <v>0</v>
      </c>
      <c r="M244" s="209">
        <f>IFERROR('Tabel 13'!L244/'Tabel 14'!$F244*1000,"nb")</f>
        <v>0</v>
      </c>
      <c r="N244" s="209">
        <f>IFERROR('Tabel 13'!M244/'Tabel 14'!$F244*1000,"nb")</f>
        <v>56.45577458974094</v>
      </c>
      <c r="O244" s="209">
        <f>IFERROR('Tabel 13'!N244/'Tabel 14'!$F244*1000,"nb")</f>
        <v>0</v>
      </c>
      <c r="P244" s="209">
        <f>IFERROR('Tabel 13'!O244/'Tabel 14'!$F244*1000,"nb")</f>
        <v>0</v>
      </c>
      <c r="Q244" s="209">
        <f>IFERROR('Tabel 13'!P244/'Tabel 14'!$F244*1000,"nb")</f>
        <v>0</v>
      </c>
      <c r="R244" s="209">
        <f>IFERROR('Tabel 13'!Q244/'Tabel 14'!$F244*1000,"nb")</f>
        <v>0</v>
      </c>
      <c r="S244" s="209">
        <f>IFERROR('Tabel 13'!R244/'Tabel 14'!$F244*1000,"nb")</f>
        <v>11.249870987718031</v>
      </c>
      <c r="T244" s="209">
        <f>IFERROR('Tabel 13'!S244/'Tabel 14'!$F244*1000,"nb")</f>
        <v>9.7017236040871087</v>
      </c>
      <c r="U244" s="209">
        <f>IFERROR('Tabel 13'!T244/'Tabel 14'!$F244*1000,"nb")</f>
        <v>1.5481473836309216</v>
      </c>
      <c r="V244" s="209">
        <f>IFERROR('Tabel 13'!U244/'Tabel 14'!$F244*1000,"nb")</f>
        <v>0</v>
      </c>
      <c r="W244" s="209">
        <f>IFERROR('Tabel 13'!V244/'Tabel 14'!$F244*1000,"nb")</f>
        <v>0</v>
      </c>
      <c r="X244" s="209"/>
      <c r="Y244" s="209">
        <f>IFERROR('Tabel 13'!X244/'Tabel 14'!$F244*1000,"nb")</f>
        <v>50.676024357518834</v>
      </c>
    </row>
    <row r="245" spans="4:25" x14ac:dyDescent="0.25">
      <c r="D245" s="1" t="s">
        <v>443</v>
      </c>
      <c r="E245" s="1" t="s">
        <v>444</v>
      </c>
      <c r="F245" s="84">
        <v>12009</v>
      </c>
      <c r="H245" s="209">
        <f>IFERROR('Tabel 13'!G245/'Tabel 14'!$F245*1000,"nb")</f>
        <v>49.879257223748859</v>
      </c>
      <c r="I245" s="209">
        <f>IFERROR('Tabel 13'!H245/'Tabel 14'!$F245*1000,"nb")</f>
        <v>21.06753268382047</v>
      </c>
      <c r="J245" s="209">
        <f>IFERROR('Tabel 13'!I245/'Tabel 14'!$F245*1000,"nb")</f>
        <v>1.582146723290865</v>
      </c>
      <c r="K245" s="209">
        <f>IFERROR('Tabel 13'!J245/'Tabel 14'!$F245*1000,"nb")</f>
        <v>0.74943792155883093</v>
      </c>
      <c r="L245" s="209">
        <f>IFERROR('Tabel 13'!K245/'Tabel 14'!$F245*1000,"nb")</f>
        <v>11.324839703555666</v>
      </c>
      <c r="M245" s="209">
        <f>IFERROR('Tabel 13'!L245/'Tabel 14'!$F245*1000,"nb")</f>
        <v>0</v>
      </c>
      <c r="N245" s="209">
        <f>IFERROR('Tabel 13'!M245/'Tabel 14'!$F245*1000,"nb")</f>
        <v>7.4111083354151051</v>
      </c>
      <c r="O245" s="209">
        <f>IFERROR('Tabel 13'!N245/'Tabel 14'!$F245*1000,"nb")</f>
        <v>4.6631692896993924</v>
      </c>
      <c r="P245" s="209">
        <f>IFERROR('Tabel 13'!O245/'Tabel 14'!$F245*1000,"nb")</f>
        <v>4.6631692896993924</v>
      </c>
      <c r="Q245" s="209">
        <f>IFERROR('Tabel 13'!P245/'Tabel 14'!$F245*1000,"nb")</f>
        <v>0</v>
      </c>
      <c r="R245" s="209">
        <f>IFERROR('Tabel 13'!Q245/'Tabel 14'!$F245*1000,"nb")</f>
        <v>0</v>
      </c>
      <c r="S245" s="209">
        <f>IFERROR('Tabel 13'!R245/'Tabel 14'!$F245*1000,"nb")</f>
        <v>24.148555250228995</v>
      </c>
      <c r="T245" s="209">
        <f>IFERROR('Tabel 13'!S245/'Tabel 14'!$F245*1000,"nb")</f>
        <v>24.148555250228995</v>
      </c>
      <c r="U245" s="209">
        <f>IFERROR('Tabel 13'!T245/'Tabel 14'!$F245*1000,"nb")</f>
        <v>0</v>
      </c>
      <c r="V245" s="209">
        <f>IFERROR('Tabel 13'!U245/'Tabel 14'!$F245*1000,"nb")</f>
        <v>0</v>
      </c>
      <c r="W245" s="209">
        <f>IFERROR('Tabel 13'!V245/'Tabel 14'!$F245*1000,"nb")</f>
        <v>0</v>
      </c>
      <c r="X245" s="209"/>
      <c r="Y245" s="209">
        <f>IFERROR('Tabel 13'!X245/'Tabel 14'!$F245*1000,"nb")</f>
        <v>8.8267132983595644</v>
      </c>
    </row>
    <row r="246" spans="4:25" x14ac:dyDescent="0.25">
      <c r="D246" s="1" t="s">
        <v>445</v>
      </c>
      <c r="E246" s="1" t="s">
        <v>446</v>
      </c>
      <c r="F246" s="84">
        <v>81683</v>
      </c>
      <c r="H246" s="209">
        <f>IFERROR('Tabel 13'!G246/'Tabel 14'!$F246*1000,"nb")</f>
        <v>100.31463095136074</v>
      </c>
      <c r="I246" s="209">
        <f>IFERROR('Tabel 13'!H246/'Tabel 14'!$F246*1000,"nb")</f>
        <v>61.200004896979785</v>
      </c>
      <c r="J246" s="209">
        <f>IFERROR('Tabel 13'!I246/'Tabel 14'!$F246*1000,"nb")</f>
        <v>42.37111761321205</v>
      </c>
      <c r="K246" s="209">
        <f>IFERROR('Tabel 13'!J246/'Tabel 14'!$F246*1000,"nb")</f>
        <v>0.28157633779366575</v>
      </c>
      <c r="L246" s="209">
        <f>IFERROR('Tabel 13'!K246/'Tabel 14'!$F246*1000,"nb")</f>
        <v>15.388758982897299</v>
      </c>
      <c r="M246" s="209">
        <f>IFERROR('Tabel 13'!L246/'Tabel 14'!$F246*1000,"nb")</f>
        <v>0.36727348407869442</v>
      </c>
      <c r="N246" s="209">
        <f>IFERROR('Tabel 13'!M246/'Tabel 14'!$F246*1000,"nb")</f>
        <v>2.7912784789980782</v>
      </c>
      <c r="O246" s="209">
        <f>IFERROR('Tabel 13'!N246/'Tabel 14'!$F246*1000,"nb")</f>
        <v>12.095540075658338</v>
      </c>
      <c r="P246" s="209">
        <f>IFERROR('Tabel 13'!O246/'Tabel 14'!$F246*1000,"nb")</f>
        <v>4.6276458993915508</v>
      </c>
      <c r="Q246" s="209">
        <f>IFERROR('Tabel 13'!P246/'Tabel 14'!$F246*1000,"nb")</f>
        <v>7.4678941762667881</v>
      </c>
      <c r="R246" s="209">
        <f>IFERROR('Tabel 13'!Q246/'Tabel 14'!$F246*1000,"nb")</f>
        <v>1.4323665879069085</v>
      </c>
      <c r="S246" s="209">
        <f>IFERROR('Tabel 13'!R246/'Tabel 14'!$F246*1000,"nb")</f>
        <v>25.586719390815713</v>
      </c>
      <c r="T246" s="209">
        <f>IFERROR('Tabel 13'!S246/'Tabel 14'!$F246*1000,"nb")</f>
        <v>24.362474443886732</v>
      </c>
      <c r="U246" s="209">
        <f>IFERROR('Tabel 13'!T246/'Tabel 14'!$F246*1000,"nb")</f>
        <v>1.2242449469289816</v>
      </c>
      <c r="V246" s="209">
        <f>IFERROR('Tabel 13'!U246/'Tabel 14'!$F246*1000,"nb")</f>
        <v>0</v>
      </c>
      <c r="W246" s="209">
        <f>IFERROR('Tabel 13'!V246/'Tabel 14'!$F246*1000,"nb")</f>
        <v>0</v>
      </c>
      <c r="X246" s="209"/>
      <c r="Y246" s="209">
        <f>IFERROR('Tabel 13'!X246/'Tabel 14'!$F246*1000,"nb")</f>
        <v>8.6676542242571895</v>
      </c>
    </row>
    <row r="247" spans="4:25" x14ac:dyDescent="0.25">
      <c r="D247" s="1" t="s">
        <v>447</v>
      </c>
      <c r="E247" s="1" t="s">
        <v>448</v>
      </c>
      <c r="F247" s="84">
        <v>13656</v>
      </c>
      <c r="H247" s="209">
        <f>IFERROR('Tabel 13'!G247/'Tabel 14'!$F247*1000,"nb")</f>
        <v>135.1054481546573</v>
      </c>
      <c r="I247" s="209">
        <f>IFERROR('Tabel 13'!H247/'Tabel 14'!$F247*1000,"nb")</f>
        <v>59.82718219097832</v>
      </c>
      <c r="J247" s="209">
        <f>IFERROR('Tabel 13'!I247/'Tabel 14'!$F247*1000,"nb")</f>
        <v>0.51259519625073224</v>
      </c>
      <c r="K247" s="209">
        <f>IFERROR('Tabel 13'!J247/'Tabel 14'!$F247*1000,"nb")</f>
        <v>0.29291154071470415</v>
      </c>
      <c r="L247" s="209">
        <f>IFERROR('Tabel 13'!K247/'Tabel 14'!$F247*1000,"nb")</f>
        <v>42.472173403632105</v>
      </c>
      <c r="M247" s="209">
        <f>IFERROR('Tabel 13'!L247/'Tabel 14'!$F247*1000,"nb")</f>
        <v>0</v>
      </c>
      <c r="N247" s="209">
        <f>IFERROR('Tabel 13'!M247/'Tabel 14'!$F247*1000,"nb")</f>
        <v>16.549502050380784</v>
      </c>
      <c r="O247" s="209">
        <f>IFERROR('Tabel 13'!N247/'Tabel 14'!$F247*1000,"nb")</f>
        <v>25.336848271821911</v>
      </c>
      <c r="P247" s="209">
        <f>IFERROR('Tabel 13'!O247/'Tabel 14'!$F247*1000,"nb")</f>
        <v>25.336848271821911</v>
      </c>
      <c r="Q247" s="209">
        <f>IFERROR('Tabel 13'!P247/'Tabel 14'!$F247*1000,"nb")</f>
        <v>0</v>
      </c>
      <c r="R247" s="209">
        <f>IFERROR('Tabel 13'!Q247/'Tabel 14'!$F247*1000,"nb")</f>
        <v>27.314001171646165</v>
      </c>
      <c r="S247" s="209">
        <f>IFERROR('Tabel 13'!R247/'Tabel 14'!$F247*1000,"nb")</f>
        <v>22.627416520210897</v>
      </c>
      <c r="T247" s="209">
        <f>IFERROR('Tabel 13'!S247/'Tabel 14'!$F247*1000,"nb")</f>
        <v>21.236086701816053</v>
      </c>
      <c r="U247" s="209">
        <f>IFERROR('Tabel 13'!T247/'Tabel 14'!$F247*1000,"nb")</f>
        <v>1.3913298183948446</v>
      </c>
      <c r="V247" s="209">
        <f>IFERROR('Tabel 13'!U247/'Tabel 14'!$F247*1000,"nb")</f>
        <v>0</v>
      </c>
      <c r="W247" s="209">
        <f>IFERROR('Tabel 13'!V247/'Tabel 14'!$F247*1000,"nb")</f>
        <v>5.6385471587580556</v>
      </c>
      <c r="X247" s="209"/>
      <c r="Y247" s="209">
        <f>IFERROR('Tabel 13'!X247/'Tabel 14'!$F247*1000,"nb")</f>
        <v>18.966022261277093</v>
      </c>
    </row>
    <row r="248" spans="4:25" x14ac:dyDescent="0.25">
      <c r="D248" s="1" t="s">
        <v>449</v>
      </c>
      <c r="E248" s="1" t="s">
        <v>450</v>
      </c>
      <c r="F248" s="84">
        <v>13632</v>
      </c>
      <c r="H248" s="209">
        <f>IFERROR('Tabel 13'!G248/'Tabel 14'!$F248*1000,"nb")</f>
        <v>13.571009389671362</v>
      </c>
      <c r="I248" s="209">
        <f>IFERROR('Tabel 13'!H248/'Tabel 14'!$F248*1000,"nb")</f>
        <v>3.0809859154929575</v>
      </c>
      <c r="J248" s="209">
        <f>IFERROR('Tabel 13'!I248/'Tabel 14'!$F248*1000,"nb")</f>
        <v>0.44014084507042256</v>
      </c>
      <c r="K248" s="209">
        <f>IFERROR('Tabel 13'!J248/'Tabel 14'!$F248*1000,"nb")</f>
        <v>0</v>
      </c>
      <c r="L248" s="209">
        <f>IFERROR('Tabel 13'!K248/'Tabel 14'!$F248*1000,"nb")</f>
        <v>0.88028169014084512</v>
      </c>
      <c r="M248" s="209">
        <f>IFERROR('Tabel 13'!L248/'Tabel 14'!$F248*1000,"nb")</f>
        <v>0</v>
      </c>
      <c r="N248" s="209">
        <f>IFERROR('Tabel 13'!M248/'Tabel 14'!$F248*1000,"nb")</f>
        <v>1.7605633802816902</v>
      </c>
      <c r="O248" s="209">
        <f>IFERROR('Tabel 13'!N248/'Tabel 14'!$F248*1000,"nb")</f>
        <v>0.66021126760563376</v>
      </c>
      <c r="P248" s="209">
        <f>IFERROR('Tabel 13'!O248/'Tabel 14'!$F248*1000,"nb")</f>
        <v>0.66021126760563376</v>
      </c>
      <c r="Q248" s="209">
        <f>IFERROR('Tabel 13'!P248/'Tabel 14'!$F248*1000,"nb")</f>
        <v>0</v>
      </c>
      <c r="R248" s="209">
        <f>IFERROR('Tabel 13'!Q248/'Tabel 14'!$F248*1000,"nb")</f>
        <v>8.4360328638497659</v>
      </c>
      <c r="S248" s="209">
        <f>IFERROR('Tabel 13'!R248/'Tabel 14'!$F248*1000,"nb")</f>
        <v>1.3937793427230047</v>
      </c>
      <c r="T248" s="209">
        <f>IFERROR('Tabel 13'!S248/'Tabel 14'!$F248*1000,"nb")</f>
        <v>7.3356807511737093E-2</v>
      </c>
      <c r="U248" s="209">
        <f>IFERROR('Tabel 13'!T248/'Tabel 14'!$F248*1000,"nb")</f>
        <v>1.3204225352112675</v>
      </c>
      <c r="V248" s="209">
        <f>IFERROR('Tabel 13'!U248/'Tabel 14'!$F248*1000,"nb")</f>
        <v>0</v>
      </c>
      <c r="W248" s="209">
        <f>IFERROR('Tabel 13'!V248/'Tabel 14'!$F248*1000,"nb")</f>
        <v>0</v>
      </c>
      <c r="X248" s="209"/>
      <c r="Y248" s="209">
        <f>IFERROR('Tabel 13'!X248/'Tabel 14'!$F248*1000,"nb")</f>
        <v>0.88028169014084512</v>
      </c>
    </row>
    <row r="249" spans="4:25" x14ac:dyDescent="0.25">
      <c r="D249" s="1" t="s">
        <v>451</v>
      </c>
      <c r="E249" s="1" t="s">
        <v>452</v>
      </c>
      <c r="F249" s="84">
        <v>68617</v>
      </c>
      <c r="H249" s="209">
        <f>IFERROR('Tabel 13'!G249/'Tabel 14'!$F249*1000,"nb")</f>
        <v>79.499249457131612</v>
      </c>
      <c r="I249" s="209">
        <f>IFERROR('Tabel 13'!H249/'Tabel 14'!$F249*1000,"nb")</f>
        <v>33.402801055132109</v>
      </c>
      <c r="J249" s="209">
        <f>IFERROR('Tabel 13'!I249/'Tabel 14'!$F249*1000,"nb")</f>
        <v>15.185741142865471</v>
      </c>
      <c r="K249" s="209">
        <f>IFERROR('Tabel 13'!J249/'Tabel 14'!$F249*1000,"nb")</f>
        <v>0.88899252371861204</v>
      </c>
      <c r="L249" s="209">
        <f>IFERROR('Tabel 13'!K249/'Tabel 14'!$F249*1000,"nb")</f>
        <v>14.865120888409578</v>
      </c>
      <c r="M249" s="209">
        <f>IFERROR('Tabel 13'!L249/'Tabel 14'!$F249*1000,"nb")</f>
        <v>1.2970546657533846</v>
      </c>
      <c r="N249" s="209">
        <f>IFERROR('Tabel 13'!M249/'Tabel 14'!$F249*1000,"nb")</f>
        <v>1.1658918343850651</v>
      </c>
      <c r="O249" s="209">
        <f>IFERROR('Tabel 13'!N249/'Tabel 14'!$F249*1000,"nb")</f>
        <v>5.173645015083725</v>
      </c>
      <c r="P249" s="209">
        <f>IFERROR('Tabel 13'!O249/'Tabel 14'!$F249*1000,"nb")</f>
        <v>4.5906990978911928</v>
      </c>
      <c r="Q249" s="209">
        <f>IFERROR('Tabel 13'!P249/'Tabel 14'!$F249*1000,"nb")</f>
        <v>0.58294591719253253</v>
      </c>
      <c r="R249" s="209">
        <f>IFERROR('Tabel 13'!Q249/'Tabel 14'!$F249*1000,"nb")</f>
        <v>4.0514741244881005</v>
      </c>
      <c r="S249" s="209">
        <f>IFERROR('Tabel 13'!R249/'Tabel 14'!$F249*1000,"nb")</f>
        <v>36.871329262427679</v>
      </c>
      <c r="T249" s="209">
        <f>IFERROR('Tabel 13'!S249/'Tabel 14'!$F249*1000,"nb")</f>
        <v>31.406211288747688</v>
      </c>
      <c r="U249" s="209">
        <f>IFERROR('Tabel 13'!T249/'Tabel 14'!$F249*1000,"nb")</f>
        <v>0</v>
      </c>
      <c r="V249" s="209">
        <f>IFERROR('Tabel 13'!U249/'Tabel 14'!$F249*1000,"nb")</f>
        <v>5.465117973679992</v>
      </c>
      <c r="W249" s="209">
        <f>IFERROR('Tabel 13'!V249/'Tabel 14'!$F249*1000,"nb")</f>
        <v>0</v>
      </c>
      <c r="X249" s="209"/>
      <c r="Y249" s="209">
        <f>IFERROR('Tabel 13'!X249/'Tabel 14'!$F249*1000,"nb")</f>
        <v>0.21860471894719966</v>
      </c>
    </row>
    <row r="250" spans="4:25" x14ac:dyDescent="0.25">
      <c r="D250" s="1" t="s">
        <v>453</v>
      </c>
      <c r="E250" s="1" t="s">
        <v>454</v>
      </c>
      <c r="F250" s="84">
        <v>20445</v>
      </c>
      <c r="H250" s="209">
        <f>IFERROR('Tabel 13'!G250/'Tabel 14'!$F250*1000,"nb")</f>
        <v>80.215211543164585</v>
      </c>
      <c r="I250" s="209">
        <f>IFERROR('Tabel 13'!H250/'Tabel 14'!$F250*1000,"nb")</f>
        <v>28.27097089752996</v>
      </c>
      <c r="J250" s="209">
        <f>IFERROR('Tabel 13'!I250/'Tabel 14'!$F250*1000,"nb")</f>
        <v>1.467351430667645</v>
      </c>
      <c r="K250" s="209">
        <f>IFERROR('Tabel 13'!J250/'Tabel 14'!$F250*1000,"nb")</f>
        <v>0</v>
      </c>
      <c r="L250" s="209">
        <f>IFERROR('Tabel 13'!K250/'Tabel 14'!$F250*1000,"nb")</f>
        <v>1.5162631450232331</v>
      </c>
      <c r="M250" s="209">
        <f>IFERROR('Tabel 13'!L250/'Tabel 14'!$F250*1000,"nb")</f>
        <v>2.6901442895573489</v>
      </c>
      <c r="N250" s="209">
        <f>IFERROR('Tabel 13'!M250/'Tabel 14'!$F250*1000,"nb")</f>
        <v>22.597212032281732</v>
      </c>
      <c r="O250" s="209">
        <f>IFERROR('Tabel 13'!N250/'Tabel 14'!$F250*1000,"nb")</f>
        <v>16.58107116654439</v>
      </c>
      <c r="P250" s="209">
        <f>IFERROR('Tabel 13'!O250/'Tabel 14'!$F250*1000,"nb")</f>
        <v>9.1464905844949875</v>
      </c>
      <c r="Q250" s="209">
        <f>IFERROR('Tabel 13'!P250/'Tabel 14'!$F250*1000,"nb")</f>
        <v>7.4345805820494002</v>
      </c>
      <c r="R250" s="209">
        <f>IFERROR('Tabel 13'!Q250/'Tabel 14'!$F250*1000,"nb")</f>
        <v>12.570310589386157</v>
      </c>
      <c r="S250" s="209">
        <f>IFERROR('Tabel 13'!R250/'Tabel 14'!$F250*1000,"nb")</f>
        <v>22.792858889704085</v>
      </c>
      <c r="T250" s="209">
        <f>IFERROR('Tabel 13'!S250/'Tabel 14'!$F250*1000,"nb")</f>
        <v>22.792858889704085</v>
      </c>
      <c r="U250" s="209">
        <f>IFERROR('Tabel 13'!T250/'Tabel 14'!$F250*1000,"nb")</f>
        <v>0</v>
      </c>
      <c r="V250" s="209">
        <f>IFERROR('Tabel 13'!U250/'Tabel 14'!$F250*1000,"nb")</f>
        <v>0</v>
      </c>
      <c r="W250" s="209">
        <f>IFERROR('Tabel 13'!V250/'Tabel 14'!$F250*1000,"nb")</f>
        <v>0</v>
      </c>
      <c r="X250" s="209"/>
      <c r="Y250" s="209">
        <f>IFERROR('Tabel 13'!X250/'Tabel 14'!$F250*1000,"nb")</f>
        <v>20.00489117143556</v>
      </c>
    </row>
    <row r="251" spans="4:25" x14ac:dyDescent="0.25">
      <c r="D251" s="1" t="s">
        <v>455</v>
      </c>
      <c r="E251" s="1" t="s">
        <v>456</v>
      </c>
      <c r="F251" s="84">
        <v>17168</v>
      </c>
      <c r="H251" s="209">
        <f>IFERROR('Tabel 13'!G251/'Tabel 14'!$F251*1000,"nb")</f>
        <v>75.023299161230199</v>
      </c>
      <c r="I251" s="209">
        <f>IFERROR('Tabel 13'!H251/'Tabel 14'!$F251*1000,"nb")</f>
        <v>26.619291705498604</v>
      </c>
      <c r="J251" s="209">
        <f>IFERROR('Tabel 13'!I251/'Tabel 14'!$F251*1000,"nb")</f>
        <v>1.4561975768872319</v>
      </c>
      <c r="K251" s="209">
        <f>IFERROR('Tabel 13'!J251/'Tabel 14'!$F251*1000,"nb")</f>
        <v>0</v>
      </c>
      <c r="L251" s="209">
        <f>IFERROR('Tabel 13'!K251/'Tabel 14'!$F251*1000,"nb")</f>
        <v>0</v>
      </c>
      <c r="M251" s="209">
        <f>IFERROR('Tabel 13'!L251/'Tabel 14'!$F251*1000,"nb")</f>
        <v>0</v>
      </c>
      <c r="N251" s="209">
        <f>IFERROR('Tabel 13'!M251/'Tabel 14'!$F251*1000,"nb")</f>
        <v>25.16309412861137</v>
      </c>
      <c r="O251" s="209">
        <f>IFERROR('Tabel 13'!N251/'Tabel 14'!$F251*1000,"nb")</f>
        <v>9.6109040074557317</v>
      </c>
      <c r="P251" s="209">
        <f>IFERROR('Tabel 13'!O251/'Tabel 14'!$F251*1000,"nb")</f>
        <v>9.6109040074557317</v>
      </c>
      <c r="Q251" s="209">
        <f>IFERROR('Tabel 13'!P251/'Tabel 14'!$F251*1000,"nb")</f>
        <v>0</v>
      </c>
      <c r="R251" s="209">
        <f>IFERROR('Tabel 13'!Q251/'Tabel 14'!$F251*1000,"nb")</f>
        <v>1.1649580615097856</v>
      </c>
      <c r="S251" s="209">
        <f>IFERROR('Tabel 13'!R251/'Tabel 14'!$F251*1000,"nb")</f>
        <v>37.628145386766079</v>
      </c>
      <c r="T251" s="209">
        <f>IFERROR('Tabel 13'!S251/'Tabel 14'!$F251*1000,"nb")</f>
        <v>35.472972972972968</v>
      </c>
      <c r="U251" s="209">
        <f>IFERROR('Tabel 13'!T251/'Tabel 14'!$F251*1000,"nb")</f>
        <v>2.1551724137931032</v>
      </c>
      <c r="V251" s="209">
        <f>IFERROR('Tabel 13'!U251/'Tabel 14'!$F251*1000,"nb")</f>
        <v>0</v>
      </c>
      <c r="W251" s="209">
        <f>IFERROR('Tabel 13'!V251/'Tabel 14'!$F251*1000,"nb")</f>
        <v>0</v>
      </c>
      <c r="X251" s="209"/>
      <c r="Y251" s="209">
        <f>IFERROR('Tabel 13'!X251/'Tabel 14'!$F251*1000,"nb")</f>
        <v>12.057315936626281</v>
      </c>
    </row>
    <row r="252" spans="4:25" x14ac:dyDescent="0.25">
      <c r="D252" s="1" t="s">
        <v>457</v>
      </c>
      <c r="E252" s="1" t="s">
        <v>458</v>
      </c>
      <c r="F252" s="84">
        <v>156901</v>
      </c>
      <c r="H252" s="209">
        <f>IFERROR('Tabel 13'!G252/'Tabel 14'!$F252*1000,"nb")</f>
        <v>77.475605636675354</v>
      </c>
      <c r="I252" s="209">
        <f>IFERROR('Tabel 13'!H252/'Tabel 14'!$F252*1000,"nb")</f>
        <v>44.633240068578274</v>
      </c>
      <c r="J252" s="209">
        <f>IFERROR('Tabel 13'!I252/'Tabel 14'!$F252*1000,"nb")</f>
        <v>21.701582526561332</v>
      </c>
      <c r="K252" s="209">
        <f>IFERROR('Tabel 13'!J252/'Tabel 14'!$F252*1000,"nb")</f>
        <v>0.67558524164919276</v>
      </c>
      <c r="L252" s="209">
        <f>IFERROR('Tabel 13'!K252/'Tabel 14'!$F252*1000,"nb")</f>
        <v>13.116551201075836</v>
      </c>
      <c r="M252" s="209">
        <f>IFERROR('Tabel 13'!L252/'Tabel 14'!$F252*1000,"nb")</f>
        <v>1.2173281241037341</v>
      </c>
      <c r="N252" s="209">
        <f>IFERROR('Tabel 13'!M252/'Tabel 14'!$F252*1000,"nb")</f>
        <v>7.9221929751881763</v>
      </c>
      <c r="O252" s="209">
        <f>IFERROR('Tabel 13'!N252/'Tabel 14'!$F252*1000,"nb")</f>
        <v>12.517447307537875</v>
      </c>
      <c r="P252" s="209">
        <f>IFERROR('Tabel 13'!O252/'Tabel 14'!$F252*1000,"nb")</f>
        <v>12.517447307537875</v>
      </c>
      <c r="Q252" s="209">
        <f>IFERROR('Tabel 13'!P252/'Tabel 14'!$F252*1000,"nb")</f>
        <v>0</v>
      </c>
      <c r="R252" s="209">
        <f>IFERROR('Tabel 13'!Q252/'Tabel 14'!$F252*1000,"nb")</f>
        <v>0</v>
      </c>
      <c r="S252" s="209">
        <f>IFERROR('Tabel 13'!R252/'Tabel 14'!$F252*1000,"nb")</f>
        <v>20.324918260559208</v>
      </c>
      <c r="T252" s="209">
        <f>IFERROR('Tabel 13'!S252/'Tabel 14'!$F252*1000,"nb")</f>
        <v>19.642959573234076</v>
      </c>
      <c r="U252" s="209">
        <f>IFERROR('Tabel 13'!T252/'Tabel 14'!$F252*1000,"nb")</f>
        <v>0.68195868732512854</v>
      </c>
      <c r="V252" s="209">
        <f>IFERROR('Tabel 13'!U252/'Tabel 14'!$F252*1000,"nb")</f>
        <v>0</v>
      </c>
      <c r="W252" s="209">
        <f>IFERROR('Tabel 13'!V252/'Tabel 14'!$F252*1000,"nb")</f>
        <v>1.370290820326193</v>
      </c>
      <c r="X252" s="209"/>
      <c r="Y252" s="209">
        <f>IFERROR('Tabel 13'!X252/'Tabel 14'!$F252*1000,"nb")</f>
        <v>10.764749746655534</v>
      </c>
    </row>
    <row r="253" spans="4:25" x14ac:dyDescent="0.25">
      <c r="D253" s="1" t="s">
        <v>459</v>
      </c>
      <c r="E253" s="1" t="s">
        <v>460</v>
      </c>
      <c r="F253" s="84">
        <v>19838</v>
      </c>
      <c r="H253" s="209">
        <f>IFERROR('Tabel 13'!G253/'Tabel 14'!$F253*1000,"nb")</f>
        <v>61.246093356185099</v>
      </c>
      <c r="I253" s="209">
        <f>IFERROR('Tabel 13'!H253/'Tabel 14'!$F253*1000,"nb")</f>
        <v>14.31595927008771</v>
      </c>
      <c r="J253" s="209">
        <f>IFERROR('Tabel 13'!I253/'Tabel 14'!$F253*1000,"nb")</f>
        <v>4.2847061195685043</v>
      </c>
      <c r="K253" s="209">
        <f>IFERROR('Tabel 13'!J253/'Tabel 14'!$F253*1000,"nb")</f>
        <v>1.5626575259602782</v>
      </c>
      <c r="L253" s="209">
        <f>IFERROR('Tabel 13'!K253/'Tabel 14'!$F253*1000,"nb")</f>
        <v>0.4536747656013711</v>
      </c>
      <c r="M253" s="209">
        <f>IFERROR('Tabel 13'!L253/'Tabel 14'!$F253*1000,"nb")</f>
        <v>0</v>
      </c>
      <c r="N253" s="209">
        <f>IFERROR('Tabel 13'!M253/'Tabel 14'!$F253*1000,"nb")</f>
        <v>8.0149208589575558</v>
      </c>
      <c r="O253" s="209">
        <f>IFERROR('Tabel 13'!N253/'Tabel 14'!$F253*1000,"nb")</f>
        <v>8.8718620828712584</v>
      </c>
      <c r="P253" s="209">
        <f>IFERROR('Tabel 13'!O253/'Tabel 14'!$F253*1000,"nb")</f>
        <v>0.80653291662465976</v>
      </c>
      <c r="Q253" s="209">
        <f>IFERROR('Tabel 13'!P253/'Tabel 14'!$F253*1000,"nb")</f>
        <v>8.0653291662465971</v>
      </c>
      <c r="R253" s="209">
        <f>IFERROR('Tabel 13'!Q253/'Tabel 14'!$F253*1000,"nb")</f>
        <v>8.5694122391370087</v>
      </c>
      <c r="S253" s="209">
        <f>IFERROR('Tabel 13'!R253/'Tabel 14'!$F253*1000,"nb")</f>
        <v>29.488859764089121</v>
      </c>
      <c r="T253" s="209">
        <f>IFERROR('Tabel 13'!S253/'Tabel 14'!$F253*1000,"nb")</f>
        <v>23.288637967537053</v>
      </c>
      <c r="U253" s="209">
        <f>IFERROR('Tabel 13'!T253/'Tabel 14'!$F253*1000,"nb")</f>
        <v>0.55449138017945365</v>
      </c>
      <c r="V253" s="209">
        <f>IFERROR('Tabel 13'!U253/'Tabel 14'!$F253*1000,"nb")</f>
        <v>5.6457304163726185</v>
      </c>
      <c r="W253" s="209">
        <f>IFERROR('Tabel 13'!V253/'Tabel 14'!$F253*1000,"nb")</f>
        <v>0</v>
      </c>
      <c r="X253" s="209"/>
      <c r="Y253" s="209">
        <f>IFERROR('Tabel 13'!X253/'Tabel 14'!$F253*1000,"nb")</f>
        <v>5.3432805726383705</v>
      </c>
    </row>
    <row r="254" spans="4:25" x14ac:dyDescent="0.25">
      <c r="D254" s="1" t="s">
        <v>461</v>
      </c>
      <c r="E254" s="1" t="s">
        <v>462</v>
      </c>
      <c r="F254" s="84">
        <v>21743</v>
      </c>
      <c r="H254" s="209">
        <f>IFERROR('Tabel 13'!G254/'Tabel 14'!$F254*1000,"nb")</f>
        <v>75.334590442901174</v>
      </c>
      <c r="I254" s="209">
        <f>IFERROR('Tabel 13'!H254/'Tabel 14'!$F254*1000,"nb")</f>
        <v>34.401876465989048</v>
      </c>
      <c r="J254" s="209">
        <f>IFERROR('Tabel 13'!I254/'Tabel 14'!$F254*1000,"nb")</f>
        <v>1.3797544037161387</v>
      </c>
      <c r="K254" s="209">
        <f>IFERROR('Tabel 13'!J254/'Tabel 14'!$F254*1000,"nb")</f>
        <v>15.407257508163546</v>
      </c>
      <c r="L254" s="209">
        <f>IFERROR('Tabel 13'!K254/'Tabel 14'!$F254*1000,"nb")</f>
        <v>7.6346410338959672</v>
      </c>
      <c r="M254" s="209">
        <f>IFERROR('Tabel 13'!L254/'Tabel 14'!$F254*1000,"nb")</f>
        <v>0</v>
      </c>
      <c r="N254" s="209">
        <f>IFERROR('Tabel 13'!M254/'Tabel 14'!$F254*1000,"nb")</f>
        <v>9.9802235202134018</v>
      </c>
      <c r="O254" s="209">
        <f>IFERROR('Tabel 13'!N254/'Tabel 14'!$F254*1000,"nb")</f>
        <v>8.600469116497262</v>
      </c>
      <c r="P254" s="209">
        <f>IFERROR('Tabel 13'!O254/'Tabel 14'!$F254*1000,"nb")</f>
        <v>0.45991813457204617</v>
      </c>
      <c r="Q254" s="209">
        <f>IFERROR('Tabel 13'!P254/'Tabel 14'!$F254*1000,"nb")</f>
        <v>8.1405509819252178</v>
      </c>
      <c r="R254" s="209">
        <f>IFERROR('Tabel 13'!Q254/'Tabel 14'!$F254*1000,"nb")</f>
        <v>3.3574023823759371</v>
      </c>
      <c r="S254" s="209">
        <f>IFERROR('Tabel 13'!R254/'Tabel 14'!$F254*1000,"nb")</f>
        <v>28.974842478038909</v>
      </c>
      <c r="T254" s="209">
        <f>IFERROR('Tabel 13'!S254/'Tabel 14'!$F254*1000,"nb")</f>
        <v>26.307317297521042</v>
      </c>
      <c r="U254" s="209">
        <f>IFERROR('Tabel 13'!T254/'Tabel 14'!$F254*1000,"nb")</f>
        <v>0.59789357494366002</v>
      </c>
      <c r="V254" s="209">
        <f>IFERROR('Tabel 13'!U254/'Tabel 14'!$F254*1000,"nb")</f>
        <v>2.0696316055742079</v>
      </c>
      <c r="W254" s="209">
        <f>IFERROR('Tabel 13'!V254/'Tabel 14'!$F254*1000,"nb")</f>
        <v>0</v>
      </c>
      <c r="X254" s="209"/>
      <c r="Y254" s="209">
        <f>IFERROR('Tabel 13'!X254/'Tabel 14'!$F254*1000,"nb")</f>
        <v>6.1629030032654191</v>
      </c>
    </row>
    <row r="255" spans="4:25" x14ac:dyDescent="0.25">
      <c r="D255" s="1" t="s">
        <v>463</v>
      </c>
      <c r="E255" s="1" t="s">
        <v>464</v>
      </c>
      <c r="F255" s="84">
        <v>17312</v>
      </c>
      <c r="H255" s="209">
        <f>IFERROR('Tabel 13'!G255/'Tabel 14'!$F255*1000,"nb")</f>
        <v>31.59658040665434</v>
      </c>
      <c r="I255" s="209">
        <f>IFERROR('Tabel 13'!H255/'Tabel 14'!$F255*1000,"nb")</f>
        <v>9.4731977818853981</v>
      </c>
      <c r="J255" s="209">
        <f>IFERROR('Tabel 13'!I255/'Tabel 14'!$F255*1000,"nb")</f>
        <v>0.23105360443622922</v>
      </c>
      <c r="K255" s="209">
        <f>IFERROR('Tabel 13'!J255/'Tabel 14'!$F255*1000,"nb")</f>
        <v>0</v>
      </c>
      <c r="L255" s="209">
        <f>IFERROR('Tabel 13'!K255/'Tabel 14'!$F255*1000,"nb")</f>
        <v>8.6645101663585962</v>
      </c>
      <c r="M255" s="209">
        <f>IFERROR('Tabel 13'!L255/'Tabel 14'!$F255*1000,"nb")</f>
        <v>0</v>
      </c>
      <c r="N255" s="209">
        <f>IFERROR('Tabel 13'!M255/'Tabel 14'!$F255*1000,"nb")</f>
        <v>0.57763401109057311</v>
      </c>
      <c r="O255" s="209">
        <f>IFERROR('Tabel 13'!N255/'Tabel 14'!$F255*1000,"nb")</f>
        <v>0.80868761552680224</v>
      </c>
      <c r="P255" s="209">
        <f>IFERROR('Tabel 13'!O255/'Tabel 14'!$F255*1000,"nb")</f>
        <v>0.80868761552680224</v>
      </c>
      <c r="Q255" s="209">
        <f>IFERROR('Tabel 13'!P255/'Tabel 14'!$F255*1000,"nb")</f>
        <v>0</v>
      </c>
      <c r="R255" s="209">
        <f>IFERROR('Tabel 13'!Q255/'Tabel 14'!$F255*1000,"nb")</f>
        <v>7.3937153419593349</v>
      </c>
      <c r="S255" s="209">
        <f>IFERROR('Tabel 13'!R255/'Tabel 14'!$F255*1000,"nb")</f>
        <v>13.920979667282809</v>
      </c>
      <c r="T255" s="209">
        <f>IFERROR('Tabel 13'!S255/'Tabel 14'!$F255*1000,"nb")</f>
        <v>13.920979667282809</v>
      </c>
      <c r="U255" s="209">
        <f>IFERROR('Tabel 13'!T255/'Tabel 14'!$F255*1000,"nb")</f>
        <v>0</v>
      </c>
      <c r="V255" s="209">
        <f>IFERROR('Tabel 13'!U255/'Tabel 14'!$F255*1000,"nb")</f>
        <v>0</v>
      </c>
      <c r="W255" s="209">
        <f>IFERROR('Tabel 13'!V255/'Tabel 14'!$F255*1000,"nb")</f>
        <v>0.98197781885397417</v>
      </c>
      <c r="X255" s="209"/>
      <c r="Y255" s="209">
        <f>IFERROR('Tabel 13'!X255/'Tabel 14'!$F255*1000,"nb")</f>
        <v>15.365064695009242</v>
      </c>
    </row>
    <row r="256" spans="4:25" x14ac:dyDescent="0.25">
      <c r="D256" s="1" t="s">
        <v>465</v>
      </c>
      <c r="E256" s="1" t="s">
        <v>466</v>
      </c>
      <c r="F256" s="84">
        <v>16333</v>
      </c>
      <c r="H256" s="209">
        <f>IFERROR('Tabel 13'!G256/'Tabel 14'!$F256*1000,"nb")</f>
        <v>65.633992530459807</v>
      </c>
      <c r="I256" s="209">
        <f>IFERROR('Tabel 13'!H256/'Tabel 14'!$F256*1000,"nb")</f>
        <v>42.551888814057428</v>
      </c>
      <c r="J256" s="209">
        <f>IFERROR('Tabel 13'!I256/'Tabel 14'!$F256*1000,"nb")</f>
        <v>37.408926712790056</v>
      </c>
      <c r="K256" s="209">
        <f>IFERROR('Tabel 13'!J256/'Tabel 14'!$F256*1000,"nb")</f>
        <v>0</v>
      </c>
      <c r="L256" s="209">
        <f>IFERROR('Tabel 13'!K256/'Tabel 14'!$F256*1000,"nb")</f>
        <v>4.3470274903569459</v>
      </c>
      <c r="M256" s="209">
        <f>IFERROR('Tabel 13'!L256/'Tabel 14'!$F256*1000,"nb")</f>
        <v>0</v>
      </c>
      <c r="N256" s="209">
        <f>IFERROR('Tabel 13'!M256/'Tabel 14'!$F256*1000,"nb")</f>
        <v>0.79593461091042672</v>
      </c>
      <c r="O256" s="209">
        <f>IFERROR('Tabel 13'!N256/'Tabel 14'!$F256*1000,"nb")</f>
        <v>0</v>
      </c>
      <c r="P256" s="209">
        <f>IFERROR('Tabel 13'!O256/'Tabel 14'!$F256*1000,"nb")</f>
        <v>0</v>
      </c>
      <c r="Q256" s="209">
        <f>IFERROR('Tabel 13'!P256/'Tabel 14'!$F256*1000,"nb")</f>
        <v>0</v>
      </c>
      <c r="R256" s="209">
        <f>IFERROR('Tabel 13'!Q256/'Tabel 14'!$F256*1000,"nb")</f>
        <v>5.6327680156737889</v>
      </c>
      <c r="S256" s="209">
        <f>IFERROR('Tabel 13'!R256/'Tabel 14'!$F256*1000,"nb")</f>
        <v>17.449335700728586</v>
      </c>
      <c r="T256" s="209">
        <f>IFERROR('Tabel 13'!S256/'Tabel 14'!$F256*1000,"nb")</f>
        <v>16.775852568419765</v>
      </c>
      <c r="U256" s="209">
        <f>IFERROR('Tabel 13'!T256/'Tabel 14'!$F256*1000,"nb")</f>
        <v>0.67348313230882262</v>
      </c>
      <c r="V256" s="209">
        <f>IFERROR('Tabel 13'!U256/'Tabel 14'!$F256*1000,"nb")</f>
        <v>0</v>
      </c>
      <c r="W256" s="209">
        <f>IFERROR('Tabel 13'!V256/'Tabel 14'!$F256*1000,"nb")</f>
        <v>2.3878038327312803</v>
      </c>
      <c r="X256" s="209"/>
      <c r="Y256" s="209">
        <f>IFERROR('Tabel 13'!X256/'Tabel 14'!$F256*1000,"nb")</f>
        <v>24.857650156125636</v>
      </c>
    </row>
    <row r="257" spans="2:25" x14ac:dyDescent="0.25">
      <c r="D257" s="1" t="s">
        <v>467</v>
      </c>
      <c r="E257" s="1" t="s">
        <v>468</v>
      </c>
      <c r="F257" s="84">
        <v>22940</v>
      </c>
      <c r="H257" s="209">
        <f>IFERROR('Tabel 13'!G257/'Tabel 14'!$F257*1000,"nb")</f>
        <v>24.455100261551873</v>
      </c>
      <c r="I257" s="209">
        <f>IFERROR('Tabel 13'!H257/'Tabel 14'!$F257*1000,"nb")</f>
        <v>6.6695727986050564</v>
      </c>
      <c r="J257" s="209">
        <f>IFERROR('Tabel 13'!I257/'Tabel 14'!$F257*1000,"nb")</f>
        <v>0</v>
      </c>
      <c r="K257" s="209">
        <f>IFERROR('Tabel 13'!J257/'Tabel 14'!$F257*1000,"nb")</f>
        <v>0</v>
      </c>
      <c r="L257" s="209">
        <f>IFERROR('Tabel 13'!K257/'Tabel 14'!$F257*1000,"nb")</f>
        <v>0</v>
      </c>
      <c r="M257" s="209">
        <f>IFERROR('Tabel 13'!L257/'Tabel 14'!$F257*1000,"nb")</f>
        <v>0</v>
      </c>
      <c r="N257" s="209">
        <f>IFERROR('Tabel 13'!M257/'Tabel 14'!$F257*1000,"nb")</f>
        <v>6.6695727986050564</v>
      </c>
      <c r="O257" s="209">
        <f>IFERROR('Tabel 13'!N257/'Tabel 14'!$F257*1000,"nb")</f>
        <v>0.39232781168265041</v>
      </c>
      <c r="P257" s="209">
        <f>IFERROR('Tabel 13'!O257/'Tabel 14'!$F257*1000,"nb")</f>
        <v>0.39232781168265041</v>
      </c>
      <c r="Q257" s="209">
        <f>IFERROR('Tabel 13'!P257/'Tabel 14'!$F257*1000,"nb")</f>
        <v>0</v>
      </c>
      <c r="R257" s="209">
        <f>IFERROR('Tabel 13'!Q257/'Tabel 14'!$F257*1000,"nb")</f>
        <v>0</v>
      </c>
      <c r="S257" s="209">
        <f>IFERROR('Tabel 13'!R257/'Tabel 14'!$F257*1000,"nb")</f>
        <v>17.393199651264165</v>
      </c>
      <c r="T257" s="209">
        <f>IFERROR('Tabel 13'!S257/'Tabel 14'!$F257*1000,"nb")</f>
        <v>15.780296425457717</v>
      </c>
      <c r="U257" s="209">
        <f>IFERROR('Tabel 13'!T257/'Tabel 14'!$F257*1000,"nb")</f>
        <v>1.6129032258064515</v>
      </c>
      <c r="V257" s="209">
        <f>IFERROR('Tabel 13'!U257/'Tabel 14'!$F257*1000,"nb")</f>
        <v>0</v>
      </c>
      <c r="W257" s="209">
        <f>IFERROR('Tabel 13'!V257/'Tabel 14'!$F257*1000,"nb")</f>
        <v>0</v>
      </c>
      <c r="X257" s="209"/>
      <c r="Y257" s="209">
        <f>IFERROR('Tabel 13'!X257/'Tabel 14'!$F257*1000,"nb")</f>
        <v>0.65387968613775072</v>
      </c>
    </row>
    <row r="258" spans="2:25" x14ac:dyDescent="0.25">
      <c r="D258" s="1" t="s">
        <v>469</v>
      </c>
      <c r="E258" s="1" t="s">
        <v>470</v>
      </c>
      <c r="F258" s="84">
        <v>24463</v>
      </c>
      <c r="H258" s="209">
        <f>IFERROR('Tabel 13'!G258/'Tabel 14'!$F258*1000,"nb")</f>
        <v>19.090054367820791</v>
      </c>
      <c r="I258" s="209">
        <f>IFERROR('Tabel 13'!H258/'Tabel 14'!$F258*1000,"nb")</f>
        <v>2.6570739484118873</v>
      </c>
      <c r="J258" s="209">
        <f>IFERROR('Tabel 13'!I258/'Tabel 14'!$F258*1000,"nb")</f>
        <v>0</v>
      </c>
      <c r="K258" s="209">
        <f>IFERROR('Tabel 13'!J258/'Tabel 14'!$F258*1000,"nb")</f>
        <v>0</v>
      </c>
      <c r="L258" s="209">
        <f>IFERROR('Tabel 13'!K258/'Tabel 14'!$F258*1000,"nb")</f>
        <v>0</v>
      </c>
      <c r="M258" s="209">
        <f>IFERROR('Tabel 13'!L258/'Tabel 14'!$F258*1000,"nb")</f>
        <v>0</v>
      </c>
      <c r="N258" s="209">
        <f>IFERROR('Tabel 13'!M258/'Tabel 14'!$F258*1000,"nb")</f>
        <v>2.6570739484118873</v>
      </c>
      <c r="O258" s="209">
        <f>IFERROR('Tabel 13'!N258/'Tabel 14'!$F258*1000,"nb")</f>
        <v>0</v>
      </c>
      <c r="P258" s="209">
        <f>IFERROR('Tabel 13'!O258/'Tabel 14'!$F258*1000,"nb")</f>
        <v>0</v>
      </c>
      <c r="Q258" s="209">
        <f>IFERROR('Tabel 13'!P258/'Tabel 14'!$F258*1000,"nb")</f>
        <v>0</v>
      </c>
      <c r="R258" s="209">
        <f>IFERROR('Tabel 13'!Q258/'Tabel 14'!$F258*1000,"nb")</f>
        <v>2.4935617054326942</v>
      </c>
      <c r="S258" s="209">
        <f>IFERROR('Tabel 13'!R258/'Tabel 14'!$F258*1000,"nb")</f>
        <v>13.939418713976208</v>
      </c>
      <c r="T258" s="209">
        <f>IFERROR('Tabel 13'!S258/'Tabel 14'!$F258*1000,"nb")</f>
        <v>13.285369742059437</v>
      </c>
      <c r="U258" s="209">
        <f>IFERROR('Tabel 13'!T258/'Tabel 14'!$F258*1000,"nb")</f>
        <v>0.65404897191677225</v>
      </c>
      <c r="V258" s="209">
        <f>IFERROR('Tabel 13'!U258/'Tabel 14'!$F258*1000,"nb")</f>
        <v>0</v>
      </c>
      <c r="W258" s="209">
        <f>IFERROR('Tabel 13'!V258/'Tabel 14'!$F258*1000,"nb")</f>
        <v>0</v>
      </c>
      <c r="X258" s="209"/>
      <c r="Y258" s="209">
        <f>IFERROR('Tabel 13'!X258/'Tabel 14'!$F258*1000,"nb")</f>
        <v>0.40878060744798267</v>
      </c>
    </row>
    <row r="259" spans="2:25" x14ac:dyDescent="0.25">
      <c r="D259" s="1" t="s">
        <v>471</v>
      </c>
      <c r="E259" s="1" t="s">
        <v>472</v>
      </c>
      <c r="F259" s="84">
        <v>48583</v>
      </c>
      <c r="H259" s="209">
        <f>IFERROR('Tabel 13'!G259/'Tabel 14'!$F259*1000,"nb")</f>
        <v>33.674330527139119</v>
      </c>
      <c r="I259" s="209">
        <f>IFERROR('Tabel 13'!H259/'Tabel 14'!$F259*1000,"nb")</f>
        <v>7.492332708972274</v>
      </c>
      <c r="J259" s="209">
        <f>IFERROR('Tabel 13'!I259/'Tabel 14'!$F259*1000,"nb")</f>
        <v>2.7787497684375193</v>
      </c>
      <c r="K259" s="209">
        <f>IFERROR('Tabel 13'!J259/'Tabel 14'!$F259*1000,"nb")</f>
        <v>4.1166663236111393E-2</v>
      </c>
      <c r="L259" s="209">
        <f>IFERROR('Tabel 13'!K259/'Tabel 14'!$F259*1000,"nb")</f>
        <v>0.63808328015972671</v>
      </c>
      <c r="M259" s="209">
        <f>IFERROR('Tabel 13'!L259/'Tabel 14'!$F259*1000,"nb")</f>
        <v>0</v>
      </c>
      <c r="N259" s="209">
        <f>IFERROR('Tabel 13'!M259/'Tabel 14'!$F259*1000,"nb")</f>
        <v>4.0343329971389172</v>
      </c>
      <c r="O259" s="209">
        <f>IFERROR('Tabel 13'!N259/'Tabel 14'!$F259*1000,"nb")</f>
        <v>10.291665809027851</v>
      </c>
      <c r="P259" s="209">
        <f>IFERROR('Tabel 13'!O259/'Tabel 14'!$F259*1000,"nb")</f>
        <v>10.291665809027851</v>
      </c>
      <c r="Q259" s="209">
        <f>IFERROR('Tabel 13'!P259/'Tabel 14'!$F259*1000,"nb")</f>
        <v>0</v>
      </c>
      <c r="R259" s="209">
        <f>IFERROR('Tabel 13'!Q259/'Tabel 14'!$F259*1000,"nb")</f>
        <v>0.3087499742708355</v>
      </c>
      <c r="S259" s="209">
        <f>IFERROR('Tabel 13'!R259/'Tabel 14'!$F259*1000,"nb")</f>
        <v>15.581582034868164</v>
      </c>
      <c r="T259" s="209">
        <f>IFERROR('Tabel 13'!S259/'Tabel 14'!$F259*1000,"nb")</f>
        <v>13.502665541444539</v>
      </c>
      <c r="U259" s="209">
        <f>IFERROR('Tabel 13'!T259/'Tabel 14'!$F259*1000,"nb")</f>
        <v>1.5437498713541775</v>
      </c>
      <c r="V259" s="209">
        <f>IFERROR('Tabel 13'!U259/'Tabel 14'!$F259*1000,"nb")</f>
        <v>0.53516662206944821</v>
      </c>
      <c r="W259" s="209">
        <f>IFERROR('Tabel 13'!V259/'Tabel 14'!$F259*1000,"nb")</f>
        <v>0</v>
      </c>
      <c r="X259" s="209"/>
      <c r="Y259" s="209">
        <f>IFERROR('Tabel 13'!X259/'Tabel 14'!$F259*1000,"nb")</f>
        <v>0.90566659119445081</v>
      </c>
    </row>
    <row r="260" spans="2:25" x14ac:dyDescent="0.25">
      <c r="D260" s="1" t="s">
        <v>473</v>
      </c>
      <c r="E260" s="1" t="s">
        <v>474</v>
      </c>
      <c r="F260" s="84">
        <v>58524</v>
      </c>
      <c r="H260" s="209">
        <f>IFERROR('Tabel 13'!G260/'Tabel 14'!$F260*1000,"nb")</f>
        <v>56.540906294853393</v>
      </c>
      <c r="I260" s="209">
        <f>IFERROR('Tabel 13'!H260/'Tabel 14'!$F260*1000,"nb")</f>
        <v>21.256236757569543</v>
      </c>
      <c r="J260" s="209">
        <f>IFERROR('Tabel 13'!I260/'Tabel 14'!$F260*1000,"nb")</f>
        <v>10.269291230947989</v>
      </c>
      <c r="K260" s="209">
        <f>IFERROR('Tabel 13'!J260/'Tabel 14'!$F260*1000,"nb")</f>
        <v>0</v>
      </c>
      <c r="L260" s="209">
        <f>IFERROR('Tabel 13'!K260/'Tabel 14'!$F260*1000,"nb")</f>
        <v>9.5687239423142643</v>
      </c>
      <c r="M260" s="209">
        <f>IFERROR('Tabel 13'!L260/'Tabel 14'!$F260*1000,"nb")</f>
        <v>0.4271751759961725</v>
      </c>
      <c r="N260" s="209">
        <f>IFERROR('Tabel 13'!M260/'Tabel 14'!$F260*1000,"nb")</f>
        <v>0.99104640831112012</v>
      </c>
      <c r="O260" s="209">
        <f>IFERROR('Tabel 13'!N260/'Tabel 14'!$F260*1000,"nb")</f>
        <v>2.92187820381382</v>
      </c>
      <c r="P260" s="209">
        <f>IFERROR('Tabel 13'!O260/'Tabel 14'!$F260*1000,"nb")</f>
        <v>2.92187820381382</v>
      </c>
      <c r="Q260" s="209">
        <f>IFERROR('Tabel 13'!P260/'Tabel 14'!$F260*1000,"nb")</f>
        <v>0</v>
      </c>
      <c r="R260" s="209">
        <f>IFERROR('Tabel 13'!Q260/'Tabel 14'!$F260*1000,"nb")</f>
        <v>6.9202378511379941</v>
      </c>
      <c r="S260" s="209">
        <f>IFERROR('Tabel 13'!R260/'Tabel 14'!$F260*1000,"nb")</f>
        <v>25.442553482332034</v>
      </c>
      <c r="T260" s="209">
        <f>IFERROR('Tabel 13'!S260/'Tabel 14'!$F260*1000,"nb")</f>
        <v>24.793247214817853</v>
      </c>
      <c r="U260" s="209">
        <f>IFERROR('Tabel 13'!T260/'Tabel 14'!$F260*1000,"nb")</f>
        <v>0.64930626751418219</v>
      </c>
      <c r="V260" s="209">
        <f>IFERROR('Tabel 13'!U260/'Tabel 14'!$F260*1000,"nb")</f>
        <v>0</v>
      </c>
      <c r="W260" s="209">
        <f>IFERROR('Tabel 13'!V260/'Tabel 14'!$F260*1000,"nb")</f>
        <v>0</v>
      </c>
      <c r="X260" s="209"/>
      <c r="Y260" s="209">
        <f>IFERROR('Tabel 13'!X260/'Tabel 14'!$F260*1000,"nb")</f>
        <v>2.2213109151800969</v>
      </c>
    </row>
    <row r="261" spans="2:25" x14ac:dyDescent="0.25">
      <c r="C261" s="10" t="s">
        <v>28</v>
      </c>
      <c r="D261" s="10"/>
      <c r="E261" s="10"/>
      <c r="F261" s="86">
        <v>2689133</v>
      </c>
      <c r="G261" s="10"/>
      <c r="H261" s="209">
        <f>IFERROR('Tabel 13'!G261/'Tabel 14'!$F261*1000,"nb")</f>
        <v>152.78009678212271</v>
      </c>
      <c r="I261" s="209">
        <f>IFERROR('Tabel 13'!H261/'Tabel 14'!$F261*1000,"nb")</f>
        <v>90.045378938118716</v>
      </c>
      <c r="J261" s="209">
        <f>IFERROR('Tabel 13'!I261/'Tabel 14'!$F261*1000,"nb")</f>
        <v>40.602826264078423</v>
      </c>
      <c r="K261" s="209">
        <f>IFERROR('Tabel 13'!J261/'Tabel 14'!$F261*1000,"nb")</f>
        <v>3.5135116039258745</v>
      </c>
      <c r="L261" s="209">
        <f>IFERROR('Tabel 13'!K261/'Tabel 14'!$F261*1000,"nb")</f>
        <v>12.380347123031846</v>
      </c>
      <c r="M261" s="209">
        <f>IFERROR('Tabel 13'!L261/'Tabel 14'!$F261*1000,"nb")</f>
        <v>0.76147219196670446</v>
      </c>
      <c r="N261" s="209">
        <f>IFERROR('Tabel 13'!M261/'Tabel 14'!$F261*1000,"nb")</f>
        <v>32.787296128529157</v>
      </c>
      <c r="O261" s="209">
        <f>IFERROR('Tabel 13'!N261/'Tabel 14'!$F261*1000,"nb")</f>
        <v>27.385034507404431</v>
      </c>
      <c r="P261" s="209">
        <f>IFERROR('Tabel 13'!O261/'Tabel 14'!$F261*1000,"nb")</f>
        <v>21.394627933984669</v>
      </c>
      <c r="Q261" s="209">
        <f>IFERROR('Tabel 13'!P261/'Tabel 14'!$F261*1000,"nb")</f>
        <v>5.9904065734197598</v>
      </c>
      <c r="R261" s="209">
        <f>IFERROR('Tabel 13'!Q261/'Tabel 14'!$F261*1000,"nb")</f>
        <v>5.4218218288199207</v>
      </c>
      <c r="S261" s="209">
        <f>IFERROR('Tabel 13'!R261/'Tabel 14'!$F261*1000,"nb")</f>
        <v>29.928233374846094</v>
      </c>
      <c r="T261" s="209">
        <f>IFERROR('Tabel 13'!S261/'Tabel 14'!$F261*1000,"nb")</f>
        <v>27.52400123013626</v>
      </c>
      <c r="U261" s="209">
        <f>IFERROR('Tabel 13'!T261/'Tabel 14'!$F261*1000,"nb")</f>
        <v>1.9836504925565228</v>
      </c>
      <c r="V261" s="209">
        <f>IFERROR('Tabel 13'!U261/'Tabel 14'!$F261*1000,"nb")</f>
        <v>0.42058165215331489</v>
      </c>
      <c r="W261" s="209">
        <f>IFERROR('Tabel 13'!V261/'Tabel 14'!$F261*1000,"nb")</f>
        <v>0.15246549724390726</v>
      </c>
      <c r="X261" s="209"/>
      <c r="Y261" s="209">
        <f>IFERROR('Tabel 13'!X261/'Tabel 14'!$F261*1000,"nb")</f>
        <v>21.348516417745053</v>
      </c>
    </row>
    <row r="262" spans="2:25" x14ac:dyDescent="0.25">
      <c r="C262" s="1" t="s">
        <v>29</v>
      </c>
      <c r="D262" s="1" t="s">
        <v>475</v>
      </c>
      <c r="E262" s="1" t="s">
        <v>476</v>
      </c>
      <c r="F262" s="84">
        <v>31991</v>
      </c>
      <c r="H262" s="209">
        <f>IFERROR('Tabel 13'!G262/'Tabel 14'!$F262*1000,"nb")</f>
        <v>36.135163014597858</v>
      </c>
      <c r="I262" s="209">
        <f>IFERROR('Tabel 13'!H262/'Tabel 14'!$F262*1000,"nb")</f>
        <v>12.003375949485791</v>
      </c>
      <c r="J262" s="209" t="str">
        <f>IFERROR('Tabel 13'!I262/'Tabel 14'!$F262*1000,"nb")</f>
        <v>nb</v>
      </c>
      <c r="K262" s="209" t="str">
        <f>IFERROR('Tabel 13'!J262/'Tabel 14'!$F262*1000,"nb")</f>
        <v>nb</v>
      </c>
      <c r="L262" s="209" t="str">
        <f>IFERROR('Tabel 13'!K262/'Tabel 14'!$F262*1000,"nb")</f>
        <v>nb</v>
      </c>
      <c r="M262" s="209" t="str">
        <f>IFERROR('Tabel 13'!L262/'Tabel 14'!$F262*1000,"nb")</f>
        <v>nb</v>
      </c>
      <c r="N262" s="209" t="str">
        <f>IFERROR('Tabel 13'!M262/'Tabel 14'!$F262*1000,"nb")</f>
        <v>nb</v>
      </c>
      <c r="O262" s="209">
        <f>IFERROR('Tabel 13'!N262/'Tabel 14'!$F262*1000,"nb")</f>
        <v>5.2202181863649155</v>
      </c>
      <c r="P262" s="209" t="str">
        <f>IFERROR('Tabel 13'!O262/'Tabel 14'!$F262*1000,"nb")</f>
        <v>nb</v>
      </c>
      <c r="Q262" s="209" t="str">
        <f>IFERROR('Tabel 13'!P262/'Tabel 14'!$F262*1000,"nb")</f>
        <v>nb</v>
      </c>
      <c r="R262" s="209">
        <f>IFERROR('Tabel 13'!Q262/'Tabel 14'!$F262*1000,"nb")</f>
        <v>3.5322434434684755</v>
      </c>
      <c r="S262" s="209">
        <f>IFERROR('Tabel 13'!R262/'Tabel 14'!$F262*1000,"nb")</f>
        <v>15.379325435278671</v>
      </c>
      <c r="T262" s="209" t="str">
        <f>IFERROR('Tabel 13'!S262/'Tabel 14'!$F262*1000,"nb")</f>
        <v>nb</v>
      </c>
      <c r="U262" s="209" t="str">
        <f>IFERROR('Tabel 13'!T262/'Tabel 14'!$F262*1000,"nb")</f>
        <v>nb</v>
      </c>
      <c r="V262" s="209" t="str">
        <f>IFERROR('Tabel 13'!U262/'Tabel 14'!$F262*1000,"nb")</f>
        <v>nb</v>
      </c>
      <c r="W262" s="209">
        <f>IFERROR('Tabel 13'!V262/'Tabel 14'!$F262*1000,"nb")</f>
        <v>0</v>
      </c>
      <c r="X262" s="209"/>
      <c r="Y262" s="209">
        <f>IFERROR('Tabel 13'!X262/'Tabel 14'!$F262*1000,"nb")</f>
        <v>0</v>
      </c>
    </row>
    <row r="263" spans="2:25" x14ac:dyDescent="0.25">
      <c r="D263" s="1" t="s">
        <v>477</v>
      </c>
      <c r="E263" s="1" t="s">
        <v>478</v>
      </c>
      <c r="F263" s="84">
        <v>31334</v>
      </c>
      <c r="H263" s="209">
        <f>IFERROR('Tabel 13'!G263/'Tabel 14'!$F263*1000,"nb")</f>
        <v>19.914469904895643</v>
      </c>
      <c r="I263" s="209">
        <f>IFERROR('Tabel 13'!H263/'Tabel 14'!$F263*1000,"nb")</f>
        <v>6.4466713474181407</v>
      </c>
      <c r="J263" s="209" t="str">
        <f>IFERROR('Tabel 13'!I263/'Tabel 14'!$F263*1000,"nb")</f>
        <v>nb</v>
      </c>
      <c r="K263" s="209" t="str">
        <f>IFERROR('Tabel 13'!J263/'Tabel 14'!$F263*1000,"nb")</f>
        <v>nb</v>
      </c>
      <c r="L263" s="209" t="str">
        <f>IFERROR('Tabel 13'!K263/'Tabel 14'!$F263*1000,"nb")</f>
        <v>nb</v>
      </c>
      <c r="M263" s="209" t="str">
        <f>IFERROR('Tabel 13'!L263/'Tabel 14'!$F263*1000,"nb")</f>
        <v>nb</v>
      </c>
      <c r="N263" s="209" t="str">
        <f>IFERROR('Tabel 13'!M263/'Tabel 14'!$F263*1000,"nb")</f>
        <v>nb</v>
      </c>
      <c r="O263" s="209">
        <f>IFERROR('Tabel 13'!N263/'Tabel 14'!$F263*1000,"nb")</f>
        <v>0.70211272100593602</v>
      </c>
      <c r="P263" s="209" t="str">
        <f>IFERROR('Tabel 13'!O263/'Tabel 14'!$F263*1000,"nb")</f>
        <v>nb</v>
      </c>
      <c r="Q263" s="209" t="str">
        <f>IFERROR('Tabel 13'!P263/'Tabel 14'!$F263*1000,"nb")</f>
        <v>nb</v>
      </c>
      <c r="R263" s="209">
        <f>IFERROR('Tabel 13'!Q263/'Tabel 14'!$F263*1000,"nb")</f>
        <v>0</v>
      </c>
      <c r="S263" s="209">
        <f>IFERROR('Tabel 13'!R263/'Tabel 14'!$F263*1000,"nb")</f>
        <v>12.765685836471565</v>
      </c>
      <c r="T263" s="209" t="str">
        <f>IFERROR('Tabel 13'!S263/'Tabel 14'!$F263*1000,"nb")</f>
        <v>nb</v>
      </c>
      <c r="U263" s="209" t="str">
        <f>IFERROR('Tabel 13'!T263/'Tabel 14'!$F263*1000,"nb")</f>
        <v>nb</v>
      </c>
      <c r="V263" s="209" t="str">
        <f>IFERROR('Tabel 13'!U263/'Tabel 14'!$F263*1000,"nb")</f>
        <v>nb</v>
      </c>
      <c r="W263" s="209">
        <f>IFERROR('Tabel 13'!V263/'Tabel 14'!$F263*1000,"nb")</f>
        <v>0</v>
      </c>
      <c r="X263" s="209"/>
      <c r="Y263" s="209">
        <f>IFERROR('Tabel 13'!X263/'Tabel 14'!$F263*1000,"nb")</f>
        <v>0</v>
      </c>
    </row>
    <row r="264" spans="2:25" x14ac:dyDescent="0.25">
      <c r="D264" s="1" t="s">
        <v>479</v>
      </c>
      <c r="E264" s="1" t="s">
        <v>480</v>
      </c>
      <c r="F264" s="84">
        <v>45165</v>
      </c>
      <c r="H264" s="209">
        <f>IFERROR('Tabel 13'!G264/'Tabel 14'!$F264*1000,"nb")</f>
        <v>45.123436289161958</v>
      </c>
      <c r="I264" s="209">
        <f>IFERROR('Tabel 13'!H264/'Tabel 14'!$F264*1000,"nb")</f>
        <v>6.8415808701428098</v>
      </c>
      <c r="J264" s="209" t="str">
        <f>IFERROR('Tabel 13'!I264/'Tabel 14'!$F264*1000,"nb")</f>
        <v>nb</v>
      </c>
      <c r="K264" s="209" t="str">
        <f>IFERROR('Tabel 13'!J264/'Tabel 14'!$F264*1000,"nb")</f>
        <v>nb</v>
      </c>
      <c r="L264" s="209" t="str">
        <f>IFERROR('Tabel 13'!K264/'Tabel 14'!$F264*1000,"nb")</f>
        <v>nb</v>
      </c>
      <c r="M264" s="209" t="str">
        <f>IFERROR('Tabel 13'!L264/'Tabel 14'!$F264*1000,"nb")</f>
        <v>nb</v>
      </c>
      <c r="N264" s="209" t="str">
        <f>IFERROR('Tabel 13'!M264/'Tabel 14'!$F264*1000,"nb")</f>
        <v>nb</v>
      </c>
      <c r="O264" s="209">
        <f>IFERROR('Tabel 13'!N264/'Tabel 14'!$F264*1000,"nb")</f>
        <v>13.771725893944426</v>
      </c>
      <c r="P264" s="209" t="str">
        <f>IFERROR('Tabel 13'!O264/'Tabel 14'!$F264*1000,"nb")</f>
        <v>nb</v>
      </c>
      <c r="Q264" s="209" t="str">
        <f>IFERROR('Tabel 13'!P264/'Tabel 14'!$F264*1000,"nb")</f>
        <v>nb</v>
      </c>
      <c r="R264" s="209">
        <f>IFERROR('Tabel 13'!Q264/'Tabel 14'!$F264*1000,"nb")</f>
        <v>2.7233477250083031</v>
      </c>
      <c r="S264" s="209">
        <f>IFERROR('Tabel 13'!R264/'Tabel 14'!$F264*1000,"nb")</f>
        <v>21.786781800066425</v>
      </c>
      <c r="T264" s="209" t="str">
        <f>IFERROR('Tabel 13'!S264/'Tabel 14'!$F264*1000,"nb")</f>
        <v>nb</v>
      </c>
      <c r="U264" s="209" t="str">
        <f>IFERROR('Tabel 13'!T264/'Tabel 14'!$F264*1000,"nb")</f>
        <v>nb</v>
      </c>
      <c r="V264" s="209" t="str">
        <f>IFERROR('Tabel 13'!U264/'Tabel 14'!$F264*1000,"nb")</f>
        <v>nb</v>
      </c>
      <c r="W264" s="209">
        <f>IFERROR('Tabel 13'!V264/'Tabel 14'!$F264*1000,"nb")</f>
        <v>0</v>
      </c>
      <c r="X264" s="209"/>
      <c r="Y264" s="209">
        <f>IFERROR('Tabel 13'!X264/'Tabel 14'!$F264*1000,"nb")</f>
        <v>4.3839256061109264</v>
      </c>
    </row>
    <row r="265" spans="2:25" x14ac:dyDescent="0.25">
      <c r="D265" s="1" t="s">
        <v>481</v>
      </c>
      <c r="E265" s="1" t="s">
        <v>482</v>
      </c>
      <c r="F265" s="84">
        <v>14125</v>
      </c>
      <c r="H265" s="209">
        <f>IFERROR('Tabel 13'!G265/'Tabel 14'!$F265*1000,"nb")</f>
        <v>30.584070796460178</v>
      </c>
      <c r="I265" s="209">
        <f>IFERROR('Tabel 13'!H265/'Tabel 14'!$F265*1000,"nb")</f>
        <v>3.469026548672566</v>
      </c>
      <c r="J265" s="209" t="str">
        <f>IFERROR('Tabel 13'!I265/'Tabel 14'!$F265*1000,"nb")</f>
        <v>nb</v>
      </c>
      <c r="K265" s="209" t="str">
        <f>IFERROR('Tabel 13'!J265/'Tabel 14'!$F265*1000,"nb")</f>
        <v>nb</v>
      </c>
      <c r="L265" s="209" t="str">
        <f>IFERROR('Tabel 13'!K265/'Tabel 14'!$F265*1000,"nb")</f>
        <v>nb</v>
      </c>
      <c r="M265" s="209" t="str">
        <f>IFERROR('Tabel 13'!L265/'Tabel 14'!$F265*1000,"nb")</f>
        <v>nb</v>
      </c>
      <c r="N265" s="209" t="str">
        <f>IFERROR('Tabel 13'!M265/'Tabel 14'!$F265*1000,"nb")</f>
        <v>nb</v>
      </c>
      <c r="O265" s="209">
        <f>IFERROR('Tabel 13'!N265/'Tabel 14'!$F265*1000,"nb")</f>
        <v>1.6991150442477876</v>
      </c>
      <c r="P265" s="209" t="str">
        <f>IFERROR('Tabel 13'!O265/'Tabel 14'!$F265*1000,"nb")</f>
        <v>nb</v>
      </c>
      <c r="Q265" s="209" t="str">
        <f>IFERROR('Tabel 13'!P265/'Tabel 14'!$F265*1000,"nb")</f>
        <v>nb</v>
      </c>
      <c r="R265" s="209">
        <f>IFERROR('Tabel 13'!Q265/'Tabel 14'!$F265*1000,"nb")</f>
        <v>0.84955752212389379</v>
      </c>
      <c r="S265" s="209">
        <f>IFERROR('Tabel 13'!R265/'Tabel 14'!$F265*1000,"nb")</f>
        <v>24.56637168141593</v>
      </c>
      <c r="T265" s="209" t="str">
        <f>IFERROR('Tabel 13'!S265/'Tabel 14'!$F265*1000,"nb")</f>
        <v>nb</v>
      </c>
      <c r="U265" s="209" t="str">
        <f>IFERROR('Tabel 13'!T265/'Tabel 14'!$F265*1000,"nb")</f>
        <v>nb</v>
      </c>
      <c r="V265" s="209" t="str">
        <f>IFERROR('Tabel 13'!U265/'Tabel 14'!$F265*1000,"nb")</f>
        <v>nb</v>
      </c>
      <c r="W265" s="209">
        <f>IFERROR('Tabel 13'!V265/'Tabel 14'!$F265*1000,"nb")</f>
        <v>0</v>
      </c>
      <c r="X265" s="209"/>
      <c r="Y265" s="209">
        <f>IFERROR('Tabel 13'!X265/'Tabel 14'!$F265*1000,"nb")</f>
        <v>0</v>
      </c>
    </row>
    <row r="266" spans="2:25" x14ac:dyDescent="0.25">
      <c r="D266" s="1" t="s">
        <v>483</v>
      </c>
      <c r="E266" s="1" t="s">
        <v>484</v>
      </c>
      <c r="F266" s="84">
        <v>46532</v>
      </c>
      <c r="H266" s="209">
        <f>IFERROR('Tabel 13'!G266/'Tabel 14'!$F266*1000,"nb")</f>
        <v>69.693974039370758</v>
      </c>
      <c r="I266" s="209">
        <f>IFERROR('Tabel 13'!H266/'Tabel 14'!$F266*1000,"nb")</f>
        <v>26.884724490673083</v>
      </c>
      <c r="J266" s="209" t="str">
        <f>IFERROR('Tabel 13'!I266/'Tabel 14'!$F266*1000,"nb")</f>
        <v>nb</v>
      </c>
      <c r="K266" s="209" t="str">
        <f>IFERROR('Tabel 13'!J266/'Tabel 14'!$F266*1000,"nb")</f>
        <v>nb</v>
      </c>
      <c r="L266" s="209" t="str">
        <f>IFERROR('Tabel 13'!K266/'Tabel 14'!$F266*1000,"nb")</f>
        <v>nb</v>
      </c>
      <c r="M266" s="209" t="str">
        <f>IFERROR('Tabel 13'!L266/'Tabel 14'!$F266*1000,"nb")</f>
        <v>nb</v>
      </c>
      <c r="N266" s="209" t="str">
        <f>IFERROR('Tabel 13'!M266/'Tabel 14'!$F266*1000,"nb")</f>
        <v>nb</v>
      </c>
      <c r="O266" s="209">
        <f>IFERROR('Tabel 13'!N266/'Tabel 14'!$F266*1000,"nb")</f>
        <v>5.2437032579730083</v>
      </c>
      <c r="P266" s="209" t="str">
        <f>IFERROR('Tabel 13'!O266/'Tabel 14'!$F266*1000,"nb")</f>
        <v>nb</v>
      </c>
      <c r="Q266" s="209" t="str">
        <f>IFERROR('Tabel 13'!P266/'Tabel 14'!$F266*1000,"nb")</f>
        <v>nb</v>
      </c>
      <c r="R266" s="209">
        <f>IFERROR('Tabel 13'!Q266/'Tabel 14'!$F266*1000,"nb")</f>
        <v>8.4458007392761978</v>
      </c>
      <c r="S266" s="209">
        <f>IFERROR('Tabel 13'!R266/'Tabel 14'!$F266*1000,"nb")</f>
        <v>29.119745551448467</v>
      </c>
      <c r="T266" s="209" t="str">
        <f>IFERROR('Tabel 13'!S266/'Tabel 14'!$F266*1000,"nb")</f>
        <v>nb</v>
      </c>
      <c r="U266" s="209" t="str">
        <f>IFERROR('Tabel 13'!T266/'Tabel 14'!$F266*1000,"nb")</f>
        <v>nb</v>
      </c>
      <c r="V266" s="209" t="str">
        <f>IFERROR('Tabel 13'!U266/'Tabel 14'!$F266*1000,"nb")</f>
        <v>nb</v>
      </c>
      <c r="W266" s="209">
        <f>IFERROR('Tabel 13'!V266/'Tabel 14'!$F266*1000,"nb")</f>
        <v>0</v>
      </c>
      <c r="X266" s="209"/>
      <c r="Y266" s="209">
        <f>IFERROR('Tabel 13'!X266/'Tabel 14'!$F266*1000,"nb")</f>
        <v>2.9871916100747873</v>
      </c>
    </row>
    <row r="267" spans="2:25" x14ac:dyDescent="0.25">
      <c r="D267" s="1" t="s">
        <v>485</v>
      </c>
      <c r="E267" s="1" t="s">
        <v>486</v>
      </c>
      <c r="F267" s="84">
        <v>30206</v>
      </c>
      <c r="H267" s="209">
        <f>IFERROR('Tabel 13'!G267/'Tabel 14'!$F267*1000,"nb")</f>
        <v>22.876249751704961</v>
      </c>
      <c r="I267" s="209">
        <f>IFERROR('Tabel 13'!H267/'Tabel 14'!$F267*1000,"nb")</f>
        <v>3.5092365755147985</v>
      </c>
      <c r="J267" s="209" t="str">
        <f>IFERROR('Tabel 13'!I267/'Tabel 14'!$F267*1000,"nb")</f>
        <v>nb</v>
      </c>
      <c r="K267" s="209" t="str">
        <f>IFERROR('Tabel 13'!J267/'Tabel 14'!$F267*1000,"nb")</f>
        <v>nb</v>
      </c>
      <c r="L267" s="209" t="str">
        <f>IFERROR('Tabel 13'!K267/'Tabel 14'!$F267*1000,"nb")</f>
        <v>nb</v>
      </c>
      <c r="M267" s="209" t="str">
        <f>IFERROR('Tabel 13'!L267/'Tabel 14'!$F267*1000,"nb")</f>
        <v>nb</v>
      </c>
      <c r="N267" s="209" t="str">
        <f>IFERROR('Tabel 13'!M267/'Tabel 14'!$F267*1000,"nb")</f>
        <v>nb</v>
      </c>
      <c r="O267" s="209">
        <f>IFERROR('Tabel 13'!N267/'Tabel 14'!$F267*1000,"nb")</f>
        <v>0.82765013573462232</v>
      </c>
      <c r="P267" s="209" t="str">
        <f>IFERROR('Tabel 13'!O267/'Tabel 14'!$F267*1000,"nb")</f>
        <v>nb</v>
      </c>
      <c r="Q267" s="209" t="str">
        <f>IFERROR('Tabel 13'!P267/'Tabel 14'!$F267*1000,"nb")</f>
        <v>nb</v>
      </c>
      <c r="R267" s="209">
        <f>IFERROR('Tabel 13'!Q267/'Tabel 14'!$F267*1000,"nb")</f>
        <v>1.2911342117460107</v>
      </c>
      <c r="S267" s="209">
        <f>IFERROR('Tabel 13'!R267/'Tabel 14'!$F267*1000,"nb")</f>
        <v>17.248228828709529</v>
      </c>
      <c r="T267" s="209" t="str">
        <f>IFERROR('Tabel 13'!S267/'Tabel 14'!$F267*1000,"nb")</f>
        <v>nb</v>
      </c>
      <c r="U267" s="209" t="str">
        <f>IFERROR('Tabel 13'!T267/'Tabel 14'!$F267*1000,"nb")</f>
        <v>nb</v>
      </c>
      <c r="V267" s="209" t="str">
        <f>IFERROR('Tabel 13'!U267/'Tabel 14'!$F267*1000,"nb")</f>
        <v>nb</v>
      </c>
      <c r="W267" s="209">
        <f>IFERROR('Tabel 13'!V267/'Tabel 14'!$F267*1000,"nb")</f>
        <v>0</v>
      </c>
      <c r="X267" s="209"/>
      <c r="Y267" s="209">
        <f>IFERROR('Tabel 13'!X267/'Tabel 14'!$F267*1000,"nb")</f>
        <v>0</v>
      </c>
    </row>
    <row r="268" spans="2:25" x14ac:dyDescent="0.25">
      <c r="C268" s="10" t="s">
        <v>32</v>
      </c>
      <c r="D268" s="10"/>
      <c r="E268" s="10"/>
      <c r="F268" s="86">
        <v>199353</v>
      </c>
      <c r="G268" s="10"/>
      <c r="H268" s="209">
        <f>IFERROR('Tabel 13'!G268/'Tabel 14'!$F268*1000,"nb")</f>
        <v>41.052805826849855</v>
      </c>
      <c r="I268" s="209">
        <f>IFERROR('Tabel 13'!H268/'Tabel 14'!$F268*1000,"nb")</f>
        <v>11.542339468179561</v>
      </c>
      <c r="J268" s="209">
        <f>IFERROR('Tabel 13'!I268/'Tabel 14'!$F268*1000,"nb")</f>
        <v>5.5736143111783623</v>
      </c>
      <c r="K268" s="209">
        <f>IFERROR('Tabel 13'!J268/'Tabel 14'!$F268*1000,"nb")</f>
        <v>0.655965258004645</v>
      </c>
      <c r="L268" s="209">
        <f>IFERROR('Tabel 13'!K268/'Tabel 14'!$F268*1000,"nb")</f>
        <v>2.9420981573892089</v>
      </c>
      <c r="M268" s="209">
        <f>IFERROR('Tabel 13'!L268/'Tabel 14'!$F268*1000,"nb")</f>
        <v>0.18773105939043305</v>
      </c>
      <c r="N268" s="209">
        <f>IFERROR('Tabel 13'!M268/'Tabel 14'!$F268*1000,"nb")</f>
        <v>2.1834323049665105</v>
      </c>
      <c r="O268" s="209">
        <f>IFERROR('Tabel 13'!N268/'Tabel 14'!$F268*1000,"nb")</f>
        <v>5.5379151555281334</v>
      </c>
      <c r="P268" s="209">
        <f>IFERROR('Tabel 13'!O268/'Tabel 14'!$F268*1000,"nb")</f>
        <v>3.7333723790535687</v>
      </c>
      <c r="Q268" s="209">
        <f>IFERROR('Tabel 13'!P268/'Tabel 14'!$F268*1000,"nb")</f>
        <v>1.8045427764745672</v>
      </c>
      <c r="R268" s="209">
        <f>IFERROR('Tabel 13'!Q268/'Tabel 14'!$F268*1000,"nb")</f>
        <v>3.4110346972455896</v>
      </c>
      <c r="S268" s="209">
        <f>IFERROR('Tabel 13'!R268/'Tabel 14'!$F268*1000,"nb")</f>
        <v>20.561516505896577</v>
      </c>
      <c r="T268" s="209">
        <f>IFERROR('Tabel 13'!S268/'Tabel 14'!$F268*1000,"nb")</f>
        <v>19.542607373601225</v>
      </c>
      <c r="U268" s="209">
        <f>IFERROR('Tabel 13'!T268/'Tabel 14'!$F268*1000,"nb")</f>
        <v>0.63990179507872624</v>
      </c>
      <c r="V268" s="209">
        <f>IFERROR('Tabel 13'!U268/'Tabel 14'!$F268*1000,"nb")</f>
        <v>0.37874336888361249</v>
      </c>
      <c r="W268" s="209">
        <f>IFERROR('Tabel 13'!V268/'Tabel 14'!$F268*1000,"nb")</f>
        <v>0</v>
      </c>
      <c r="X268" s="209"/>
      <c r="Y268" s="209">
        <f>IFERROR('Tabel 13'!X268/'Tabel 14'!$F268*1000,"nb")</f>
        <v>1.6904686661349466</v>
      </c>
    </row>
    <row r="269" spans="2:25" x14ac:dyDescent="0.25">
      <c r="B269" s="7" t="s">
        <v>731</v>
      </c>
      <c r="C269" s="7"/>
      <c r="D269" s="7"/>
      <c r="E269" s="7"/>
      <c r="F269" s="85">
        <v>2888486</v>
      </c>
      <c r="G269" s="7"/>
      <c r="H269" s="209">
        <f>IFERROR('Tabel 13'!G269/'Tabel 14'!$F269*1000,"nb")</f>
        <v>145.06907771060688</v>
      </c>
      <c r="I269" s="209">
        <f>IFERROR('Tabel 13'!H269/'Tabel 14'!$F269*1000,"nb")</f>
        <v>84.627379187574391</v>
      </c>
      <c r="J269" s="209">
        <f>IFERROR('Tabel 13'!I269/'Tabel 14'!$F269*1000,"nb")</f>
        <v>38.185235010235928</v>
      </c>
      <c r="K269" s="209">
        <f>IFERROR('Tabel 13'!J269/'Tabel 14'!$F269*1000,"nb")</f>
        <v>3.3162939484833918</v>
      </c>
      <c r="L269" s="209">
        <f>IFERROR('Tabel 13'!K269/'Tabel 14'!$F269*1000,"nb")</f>
        <v>11.72895284725978</v>
      </c>
      <c r="M269" s="209">
        <f>IFERROR('Tabel 13'!L269/'Tabel 14'!$F269*1000,"nb")</f>
        <v>0.72187462562832594</v>
      </c>
      <c r="N269" s="209">
        <f>IFERROR('Tabel 13'!M269/'Tabel 14'!$F269*1000,"nb")</f>
        <v>30.675126616605372</v>
      </c>
      <c r="O269" s="209">
        <f>IFERROR('Tabel 13'!N269/'Tabel 14'!$F269*1000,"nb")</f>
        <v>25.877224262122095</v>
      </c>
      <c r="P269" s="209">
        <f>IFERROR('Tabel 13'!O269/'Tabel 14'!$F269*1000,"nb")</f>
        <v>20.17571107628061</v>
      </c>
      <c r="Q269" s="209">
        <f>IFERROR('Tabel 13'!P269/'Tabel 14'!$F269*1000,"nb")</f>
        <v>5.7015131858414883</v>
      </c>
      <c r="R269" s="209">
        <f>IFERROR('Tabel 13'!Q269/'Tabel 14'!$F269*1000,"nb")</f>
        <v>5.2830444738177711</v>
      </c>
      <c r="S269" s="209">
        <f>IFERROR('Tabel 13'!R269/'Tabel 14'!$F269*1000,"nb")</f>
        <v>29.281775989220648</v>
      </c>
      <c r="T269" s="209">
        <f>IFERROR('Tabel 13'!S269/'Tabel 14'!$F269*1000,"nb")</f>
        <v>26.973153897145266</v>
      </c>
      <c r="U269" s="209">
        <f>IFERROR('Tabel 13'!T269/'Tabel 14'!$F269*1000,"nb")</f>
        <v>1.8909097508363655</v>
      </c>
      <c r="V269" s="209">
        <f>IFERROR('Tabel 13'!U269/'Tabel 14'!$F269*1000,"nb")</f>
        <v>0.41769412308630022</v>
      </c>
      <c r="W269" s="209">
        <f>IFERROR('Tabel 13'!V269/'Tabel 14'!$F269*1000,"nb")</f>
        <v>0.14194287249444865</v>
      </c>
      <c r="X269" s="209"/>
      <c r="Y269" s="209">
        <f>IFERROR('Tabel 13'!X269/'Tabel 14'!$F269*1000,"nb")</f>
        <v>19.991788085523005</v>
      </c>
    </row>
    <row r="270" spans="2:25" x14ac:dyDescent="0.25">
      <c r="B270" s="1" t="s">
        <v>487</v>
      </c>
      <c r="C270" s="1" t="s">
        <v>5</v>
      </c>
      <c r="D270" s="1" t="s">
        <v>488</v>
      </c>
      <c r="E270" s="1" t="s">
        <v>489</v>
      </c>
      <c r="F270" s="84">
        <v>73132</v>
      </c>
      <c r="H270" s="209">
        <f>IFERROR('Tabel 13'!G270/'Tabel 14'!$F270*1000,"nb")</f>
        <v>74.577476344144827</v>
      </c>
      <c r="I270" s="209">
        <f>IFERROR('Tabel 13'!H270/'Tabel 14'!$F270*1000,"nb")</f>
        <v>43.934255866105126</v>
      </c>
      <c r="J270" s="209">
        <f>IFERROR('Tabel 13'!I270/'Tabel 14'!$F270*1000,"nb")</f>
        <v>37.493846742875895</v>
      </c>
      <c r="K270" s="209">
        <f>IFERROR('Tabel 13'!J270/'Tabel 14'!$F270*1000,"nb")</f>
        <v>0.24613028496417438</v>
      </c>
      <c r="L270" s="209">
        <f>IFERROR('Tabel 13'!K270/'Tabel 14'!$F270*1000,"nb")</f>
        <v>6.1942788382650544</v>
      </c>
      <c r="M270" s="209">
        <f>IFERROR('Tabel 13'!L270/'Tabel 14'!$F270*1000,"nb")</f>
        <v>0</v>
      </c>
      <c r="N270" s="209">
        <f>IFERROR('Tabel 13'!M270/'Tabel 14'!$F270*1000,"nb")</f>
        <v>0</v>
      </c>
      <c r="O270" s="209">
        <f>IFERROR('Tabel 13'!N270/'Tabel 14'!$F270*1000,"nb")</f>
        <v>0.98452113985669754</v>
      </c>
      <c r="P270" s="209">
        <f>IFERROR('Tabel 13'!O270/'Tabel 14'!$F270*1000,"nb")</f>
        <v>0.98452113985669754</v>
      </c>
      <c r="Q270" s="209">
        <f>IFERROR('Tabel 13'!P270/'Tabel 14'!$F270*1000,"nb")</f>
        <v>0</v>
      </c>
      <c r="R270" s="209">
        <f>IFERROR('Tabel 13'!Q270/'Tabel 14'!$F270*1000,"nb")</f>
        <v>0.90247771153530598</v>
      </c>
      <c r="S270" s="209">
        <f>IFERROR('Tabel 13'!R270/'Tabel 14'!$F270*1000,"nb")</f>
        <v>28.756221626647704</v>
      </c>
      <c r="T270" s="209">
        <f>IFERROR('Tabel 13'!S270/'Tabel 14'!$F270*1000,"nb")</f>
        <v>28.168243723677733</v>
      </c>
      <c r="U270" s="209">
        <f>IFERROR('Tabel 13'!T270/'Tabel 14'!$F270*1000,"nb")</f>
        <v>0.5879779029699721</v>
      </c>
      <c r="V270" s="209">
        <f>IFERROR('Tabel 13'!U270/'Tabel 14'!$F270*1000,"nb")</f>
        <v>0</v>
      </c>
      <c r="W270" s="209">
        <f>IFERROR('Tabel 13'!V270/'Tabel 14'!$F270*1000,"nb")</f>
        <v>0</v>
      </c>
      <c r="X270" s="209"/>
      <c r="Y270" s="209">
        <f>IFERROR('Tabel 13'!X270/'Tabel 14'!$F270*1000,"nb")</f>
        <v>0.98452113985669754</v>
      </c>
    </row>
    <row r="271" spans="2:25" x14ac:dyDescent="0.25">
      <c r="D271" s="1" t="s">
        <v>490</v>
      </c>
      <c r="E271" s="1" t="s">
        <v>491</v>
      </c>
      <c r="F271" s="84">
        <v>23668</v>
      </c>
      <c r="H271" s="209">
        <f>IFERROR('Tabel 13'!G271/'Tabel 14'!$F271*1000,"nb")</f>
        <v>51.58864289335812</v>
      </c>
      <c r="I271" s="209">
        <f>IFERROR('Tabel 13'!H271/'Tabel 14'!$F271*1000,"nb")</f>
        <v>26.913976677370286</v>
      </c>
      <c r="J271" s="209">
        <f>IFERROR('Tabel 13'!I271/'Tabel 14'!$F271*1000,"nb")</f>
        <v>0</v>
      </c>
      <c r="K271" s="209">
        <f>IFERROR('Tabel 13'!J271/'Tabel 14'!$F271*1000,"nb")</f>
        <v>0.42251140780801083</v>
      </c>
      <c r="L271" s="209">
        <f>IFERROR('Tabel 13'!K271/'Tabel 14'!$F271*1000,"nb")</f>
        <v>26.491465269562276</v>
      </c>
      <c r="M271" s="209">
        <f>IFERROR('Tabel 13'!L271/'Tabel 14'!$F271*1000,"nb")</f>
        <v>0</v>
      </c>
      <c r="N271" s="209">
        <f>IFERROR('Tabel 13'!M271/'Tabel 14'!$F271*1000,"nb")</f>
        <v>0</v>
      </c>
      <c r="O271" s="209">
        <f>IFERROR('Tabel 13'!N271/'Tabel 14'!$F271*1000,"nb")</f>
        <v>2.7463241507520704</v>
      </c>
      <c r="P271" s="209">
        <f>IFERROR('Tabel 13'!O271/'Tabel 14'!$F271*1000,"nb")</f>
        <v>2.7463241507520704</v>
      </c>
      <c r="Q271" s="209">
        <f>IFERROR('Tabel 13'!P271/'Tabel 14'!$F271*1000,"nb")</f>
        <v>0</v>
      </c>
      <c r="R271" s="209">
        <f>IFERROR('Tabel 13'!Q271/'Tabel 14'!$F271*1000,"nb")</f>
        <v>3.4645935440256888</v>
      </c>
      <c r="S271" s="209">
        <f>IFERROR('Tabel 13'!R271/'Tabel 14'!$F271*1000,"nb")</f>
        <v>18.463748521210075</v>
      </c>
      <c r="T271" s="209">
        <f>IFERROR('Tabel 13'!S271/'Tabel 14'!$F271*1000,"nb")</f>
        <v>17.914483691059658</v>
      </c>
      <c r="U271" s="209">
        <f>IFERROR('Tabel 13'!T271/'Tabel 14'!$F271*1000,"nb")</f>
        <v>0.54926483015041405</v>
      </c>
      <c r="V271" s="209">
        <f>IFERROR('Tabel 13'!U271/'Tabel 14'!$F271*1000,"nb")</f>
        <v>0</v>
      </c>
      <c r="W271" s="209">
        <f>IFERROR('Tabel 13'!V271/'Tabel 14'!$F271*1000,"nb")</f>
        <v>0</v>
      </c>
      <c r="X271" s="209"/>
      <c r="Y271" s="209">
        <f>IFERROR('Tabel 13'!X271/'Tabel 14'!$F271*1000,"nb")</f>
        <v>8.4502281561602152E-2</v>
      </c>
    </row>
    <row r="272" spans="2:25" x14ac:dyDescent="0.25">
      <c r="D272" s="1" t="s">
        <v>492</v>
      </c>
      <c r="E272" s="1" t="s">
        <v>493</v>
      </c>
      <c r="F272" s="84">
        <v>28901</v>
      </c>
      <c r="H272" s="209">
        <f>IFERROR('Tabel 13'!G272/'Tabel 14'!$F272*1000,"nb")</f>
        <v>39.133593993287434</v>
      </c>
      <c r="I272" s="209">
        <f>IFERROR('Tabel 13'!H272/'Tabel 14'!$F272*1000,"nb")</f>
        <v>9.4806408082765312</v>
      </c>
      <c r="J272" s="209">
        <f>IFERROR('Tabel 13'!I272/'Tabel 14'!$F272*1000,"nb")</f>
        <v>0</v>
      </c>
      <c r="K272" s="209">
        <f>IFERROR('Tabel 13'!J272/'Tabel 14'!$F272*1000,"nb")</f>
        <v>0</v>
      </c>
      <c r="L272" s="209">
        <f>IFERROR('Tabel 13'!K272/'Tabel 14'!$F272*1000,"nb")</f>
        <v>5.9167502854572511</v>
      </c>
      <c r="M272" s="209">
        <f>IFERROR('Tabel 13'!L272/'Tabel 14'!$F272*1000,"nb")</f>
        <v>0</v>
      </c>
      <c r="N272" s="209">
        <f>IFERROR('Tabel 13'!M272/'Tabel 14'!$F272*1000,"nb")</f>
        <v>3.5638905228192796</v>
      </c>
      <c r="O272" s="209">
        <f>IFERROR('Tabel 13'!N272/'Tabel 14'!$F272*1000,"nb")</f>
        <v>0</v>
      </c>
      <c r="P272" s="209">
        <f>IFERROR('Tabel 13'!O272/'Tabel 14'!$F272*1000,"nb")</f>
        <v>0</v>
      </c>
      <c r="Q272" s="209">
        <f>IFERROR('Tabel 13'!P272/'Tabel 14'!$F272*1000,"nb")</f>
        <v>0</v>
      </c>
      <c r="R272" s="209">
        <f>IFERROR('Tabel 13'!Q272/'Tabel 14'!$F272*1000,"nb")</f>
        <v>1.0726272447320162</v>
      </c>
      <c r="S272" s="209">
        <f>IFERROR('Tabel 13'!R272/'Tabel 14'!$F272*1000,"nb")</f>
        <v>28.580325940278883</v>
      </c>
      <c r="T272" s="209">
        <f>IFERROR('Tabel 13'!S272/'Tabel 14'!$F272*1000,"nb")</f>
        <v>27.749904847583128</v>
      </c>
      <c r="U272" s="209">
        <f>IFERROR('Tabel 13'!T272/'Tabel 14'!$F272*1000,"nb")</f>
        <v>0.83042109269575448</v>
      </c>
      <c r="V272" s="209">
        <f>IFERROR('Tabel 13'!U272/'Tabel 14'!$F272*1000,"nb")</f>
        <v>0</v>
      </c>
      <c r="W272" s="209">
        <f>IFERROR('Tabel 13'!V272/'Tabel 14'!$F272*1000,"nb")</f>
        <v>0.34600878862323103</v>
      </c>
      <c r="X272" s="209"/>
      <c r="Y272" s="209">
        <f>IFERROR('Tabel 13'!X272/'Tabel 14'!$F272*1000,"nb")</f>
        <v>2.6296667935365559</v>
      </c>
    </row>
    <row r="273" spans="3:25" x14ac:dyDescent="0.25">
      <c r="D273" s="1" t="s">
        <v>494</v>
      </c>
      <c r="E273" s="1" t="s">
        <v>495</v>
      </c>
      <c r="F273" s="84">
        <v>101236</v>
      </c>
      <c r="H273" s="209">
        <f>IFERROR('Tabel 13'!G273/'Tabel 14'!$F273*1000,"nb")</f>
        <v>190.50535382670196</v>
      </c>
      <c r="I273" s="209">
        <f>IFERROR('Tabel 13'!H273/'Tabel 14'!$F273*1000,"nb")</f>
        <v>67.416729226757269</v>
      </c>
      <c r="J273" s="209">
        <f>IFERROR('Tabel 13'!I273/'Tabel 14'!$F273*1000,"nb")</f>
        <v>36.32107155557312</v>
      </c>
      <c r="K273" s="209">
        <f>IFERROR('Tabel 13'!J273/'Tabel 14'!$F273*1000,"nb")</f>
        <v>3.4572681654747321</v>
      </c>
      <c r="L273" s="209">
        <f>IFERROR('Tabel 13'!K273/'Tabel 14'!$F273*1000,"nb")</f>
        <v>9.9964439527440838</v>
      </c>
      <c r="M273" s="209">
        <f>IFERROR('Tabel 13'!L273/'Tabel 14'!$F273*1000,"nb")</f>
        <v>0</v>
      </c>
      <c r="N273" s="209">
        <f>IFERROR('Tabel 13'!M273/'Tabel 14'!$F273*1000,"nb")</f>
        <v>17.64194555296535</v>
      </c>
      <c r="O273" s="209">
        <f>IFERROR('Tabel 13'!N273/'Tabel 14'!$F273*1000,"nb")</f>
        <v>26.769133509818644</v>
      </c>
      <c r="P273" s="209">
        <f>IFERROR('Tabel 13'!O273/'Tabel 14'!$F273*1000,"nb")</f>
        <v>14.846497293452922</v>
      </c>
      <c r="Q273" s="209">
        <f>IFERROR('Tabel 13'!P273/'Tabel 14'!$F273*1000,"nb")</f>
        <v>11.922636216365719</v>
      </c>
      <c r="R273" s="209">
        <f>IFERROR('Tabel 13'!Q273/'Tabel 14'!$F273*1000,"nb")</f>
        <v>49.093207949741199</v>
      </c>
      <c r="S273" s="209">
        <f>IFERROR('Tabel 13'!R273/'Tabel 14'!$F273*1000,"nb")</f>
        <v>47.226283140384844</v>
      </c>
      <c r="T273" s="209">
        <f>IFERROR('Tabel 13'!S273/'Tabel 14'!$F273*1000,"nb")</f>
        <v>46.663242324864669</v>
      </c>
      <c r="U273" s="209">
        <f>IFERROR('Tabel 13'!T273/'Tabel 14'!$F273*1000,"nb")</f>
        <v>0.56304081552017071</v>
      </c>
      <c r="V273" s="209">
        <f>IFERROR('Tabel 13'!U273/'Tabel 14'!$F273*1000,"nb")</f>
        <v>0</v>
      </c>
      <c r="W273" s="209">
        <f>IFERROR('Tabel 13'!V273/'Tabel 14'!$F273*1000,"nb")</f>
        <v>0</v>
      </c>
      <c r="X273" s="209"/>
      <c r="Y273" s="209">
        <f>IFERROR('Tabel 13'!X273/'Tabel 14'!$F273*1000,"nb")</f>
        <v>26.453040420403809</v>
      </c>
    </row>
    <row r="274" spans="3:25" x14ac:dyDescent="0.25">
      <c r="D274" s="1" t="s">
        <v>496</v>
      </c>
      <c r="E274" s="1" t="s">
        <v>497</v>
      </c>
      <c r="F274" s="84">
        <v>24229</v>
      </c>
      <c r="H274" s="209">
        <f>IFERROR('Tabel 13'!G274/'Tabel 14'!$F274*1000,"nb")</f>
        <v>36.815386520285607</v>
      </c>
      <c r="I274" s="209">
        <f>IFERROR('Tabel 13'!H274/'Tabel 14'!$F274*1000,"nb")</f>
        <v>22.411160179949647</v>
      </c>
      <c r="J274" s="209">
        <f>IFERROR('Tabel 13'!I274/'Tabel 14'!$F274*1000,"nb")</f>
        <v>8.0069338396136871</v>
      </c>
      <c r="K274" s="209">
        <f>IFERROR('Tabel 13'!J274/'Tabel 14'!$F274*1000,"nb")</f>
        <v>1.2381856453010855</v>
      </c>
      <c r="L274" s="209">
        <f>IFERROR('Tabel 13'!K274/'Tabel 14'!$F274*1000,"nb")</f>
        <v>3.1780098229394524</v>
      </c>
      <c r="M274" s="209">
        <f>IFERROR('Tabel 13'!L274/'Tabel 14'!$F274*1000,"nb")</f>
        <v>0</v>
      </c>
      <c r="N274" s="209">
        <f>IFERROR('Tabel 13'!M274/'Tabel 14'!$F274*1000,"nb")</f>
        <v>9.9880308720954218</v>
      </c>
      <c r="O274" s="209">
        <f>IFERROR('Tabel 13'!N274/'Tabel 14'!$F274*1000,"nb")</f>
        <v>2.3525527260720622</v>
      </c>
      <c r="P274" s="209">
        <f>IFERROR('Tabel 13'!O274/'Tabel 14'!$F274*1000,"nb")</f>
        <v>2.3525527260720622</v>
      </c>
      <c r="Q274" s="209">
        <f>IFERROR('Tabel 13'!P274/'Tabel 14'!$F274*1000,"nb")</f>
        <v>0</v>
      </c>
      <c r="R274" s="209">
        <f>IFERROR('Tabel 13'!Q274/'Tabel 14'!$F274*1000,"nb")</f>
        <v>1.1969127904577161</v>
      </c>
      <c r="S274" s="209">
        <f>IFERROR('Tabel 13'!R274/'Tabel 14'!$F274*1000,"nb")</f>
        <v>10.854760823806183</v>
      </c>
      <c r="T274" s="209">
        <f>IFERROR('Tabel 13'!S274/'Tabel 14'!$F274*1000,"nb")</f>
        <v>10.318213710842379</v>
      </c>
      <c r="U274" s="209">
        <f>IFERROR('Tabel 13'!T274/'Tabel 14'!$F274*1000,"nb")</f>
        <v>0.53654711296380375</v>
      </c>
      <c r="V274" s="209">
        <f>IFERROR('Tabel 13'!U274/'Tabel 14'!$F274*1000,"nb")</f>
        <v>0</v>
      </c>
      <c r="W274" s="209">
        <f>IFERROR('Tabel 13'!V274/'Tabel 14'!$F274*1000,"nb")</f>
        <v>0</v>
      </c>
      <c r="X274" s="209"/>
      <c r="Y274" s="209">
        <f>IFERROR('Tabel 13'!X274/'Tabel 14'!$F274*1000,"nb")</f>
        <v>10.813487968962813</v>
      </c>
    </row>
    <row r="275" spans="3:25" x14ac:dyDescent="0.25">
      <c r="D275" s="1" t="s">
        <v>498</v>
      </c>
      <c r="E275" s="1" t="s">
        <v>499</v>
      </c>
      <c r="F275" s="84">
        <v>61357</v>
      </c>
      <c r="H275" s="209">
        <f>IFERROR('Tabel 13'!G275/'Tabel 14'!$F275*1000,"nb")</f>
        <v>55.250419675016701</v>
      </c>
      <c r="I275" s="209">
        <f>IFERROR('Tabel 13'!H275/'Tabel 14'!$F275*1000,"nb")</f>
        <v>27.445931189595317</v>
      </c>
      <c r="J275" s="209">
        <f>IFERROR('Tabel 13'!I275/'Tabel 14'!$F275*1000,"nb")</f>
        <v>18.677575500757861</v>
      </c>
      <c r="K275" s="209">
        <f>IFERROR('Tabel 13'!J275/'Tabel 14'!$F275*1000,"nb")</f>
        <v>0.1955767068142184</v>
      </c>
      <c r="L275" s="209">
        <f>IFERROR('Tabel 13'!K275/'Tabel 14'!$F275*1000,"nb")</f>
        <v>8.5564809231220558</v>
      </c>
      <c r="M275" s="209">
        <f>IFERROR('Tabel 13'!L275/'Tabel 14'!$F275*1000,"nb")</f>
        <v>1.629805890118487E-2</v>
      </c>
      <c r="N275" s="209">
        <f>IFERROR('Tabel 13'!M275/'Tabel 14'!$F275*1000,"nb")</f>
        <v>0</v>
      </c>
      <c r="O275" s="209">
        <f>IFERROR('Tabel 13'!N275/'Tabel 14'!$F275*1000,"nb")</f>
        <v>1.5320175367113777</v>
      </c>
      <c r="P275" s="209">
        <f>IFERROR('Tabel 13'!O275/'Tabel 14'!$F275*1000,"nb")</f>
        <v>1.5320175367113777</v>
      </c>
      <c r="Q275" s="209">
        <f>IFERROR('Tabel 13'!P275/'Tabel 14'!$F275*1000,"nb")</f>
        <v>0</v>
      </c>
      <c r="R275" s="209">
        <f>IFERROR('Tabel 13'!Q275/'Tabel 14'!$F275*1000,"nb")</f>
        <v>2.3469204817706211</v>
      </c>
      <c r="S275" s="209">
        <f>IFERROR('Tabel 13'!R275/'Tabel 14'!$F275*1000,"nb")</f>
        <v>23.925550466939388</v>
      </c>
      <c r="T275" s="209">
        <f>IFERROR('Tabel 13'!S275/'Tabel 14'!$F275*1000,"nb")</f>
        <v>23.338820346496735</v>
      </c>
      <c r="U275" s="209">
        <f>IFERROR('Tabel 13'!T275/'Tabel 14'!$F275*1000,"nb")</f>
        <v>0.58673012044265527</v>
      </c>
      <c r="V275" s="209">
        <f>IFERROR('Tabel 13'!U275/'Tabel 14'!$F275*1000,"nb")</f>
        <v>0</v>
      </c>
      <c r="W275" s="209">
        <f>IFERROR('Tabel 13'!V275/'Tabel 14'!$F275*1000,"nb")</f>
        <v>1.629805890118487E-2</v>
      </c>
      <c r="X275" s="209"/>
      <c r="Y275" s="209">
        <f>IFERROR('Tabel 13'!X275/'Tabel 14'!$F275*1000,"nb")</f>
        <v>6.274752676956175</v>
      </c>
    </row>
    <row r="276" spans="3:25" x14ac:dyDescent="0.25">
      <c r="D276" s="1" t="s">
        <v>500</v>
      </c>
      <c r="E276" s="1" t="s">
        <v>501</v>
      </c>
      <c r="F276" s="84">
        <v>35932</v>
      </c>
      <c r="H276" s="209">
        <f>IFERROR('Tabel 13'!G276/'Tabel 14'!$F276*1000,"nb")</f>
        <v>90.031169987754652</v>
      </c>
      <c r="I276" s="209">
        <f>IFERROR('Tabel 13'!H276/'Tabel 14'!$F276*1000,"nb")</f>
        <v>48.257820327284875</v>
      </c>
      <c r="J276" s="209">
        <f>IFERROR('Tabel 13'!I276/'Tabel 14'!$F276*1000,"nb")</f>
        <v>32.756317488589559</v>
      </c>
      <c r="K276" s="209">
        <f>IFERROR('Tabel 13'!J276/'Tabel 14'!$F276*1000,"nb")</f>
        <v>7.8481576310809302</v>
      </c>
      <c r="L276" s="209">
        <f>IFERROR('Tabel 13'!K276/'Tabel 14'!$F276*1000,"nb")</f>
        <v>0</v>
      </c>
      <c r="M276" s="209">
        <f>IFERROR('Tabel 13'!L276/'Tabel 14'!$F276*1000,"nb")</f>
        <v>0</v>
      </c>
      <c r="N276" s="209">
        <f>IFERROR('Tabel 13'!M276/'Tabel 14'!$F276*1000,"nb")</f>
        <v>7.6533452076143833</v>
      </c>
      <c r="O276" s="209">
        <f>IFERROR('Tabel 13'!N276/'Tabel 14'!$F276*1000,"nb")</f>
        <v>0.30613380830457526</v>
      </c>
      <c r="P276" s="209">
        <f>IFERROR('Tabel 13'!O276/'Tabel 14'!$F276*1000,"nb")</f>
        <v>0.30613380830457526</v>
      </c>
      <c r="Q276" s="209">
        <f>IFERROR('Tabel 13'!P276/'Tabel 14'!$F276*1000,"nb")</f>
        <v>0</v>
      </c>
      <c r="R276" s="209">
        <f>IFERROR('Tabel 13'!Q276/'Tabel 14'!$F276*1000,"nb")</f>
        <v>1.641990426360904</v>
      </c>
      <c r="S276" s="209">
        <f>IFERROR('Tabel 13'!R276/'Tabel 14'!$F276*1000,"nb")</f>
        <v>39.825225425804298</v>
      </c>
      <c r="T276" s="209">
        <f>IFERROR('Tabel 13'!S276/'Tabel 14'!$F276*1000,"nb")</f>
        <v>39.240788155404651</v>
      </c>
      <c r="U276" s="209">
        <f>IFERROR('Tabel 13'!T276/'Tabel 14'!$F276*1000,"nb")</f>
        <v>0.58443727039964377</v>
      </c>
      <c r="V276" s="209">
        <f>IFERROR('Tabel 13'!U276/'Tabel 14'!$F276*1000,"nb")</f>
        <v>0</v>
      </c>
      <c r="W276" s="209">
        <f>IFERROR('Tabel 13'!V276/'Tabel 14'!$F276*1000,"nb")</f>
        <v>0</v>
      </c>
      <c r="X276" s="209"/>
      <c r="Y276" s="209">
        <f>IFERROR('Tabel 13'!X276/'Tabel 14'!$F276*1000,"nb")</f>
        <v>33.841700990760323</v>
      </c>
    </row>
    <row r="277" spans="3:25" x14ac:dyDescent="0.25">
      <c r="D277" s="1" t="s">
        <v>502</v>
      </c>
      <c r="E277" s="1" t="s">
        <v>503</v>
      </c>
      <c r="F277" s="84">
        <v>81049</v>
      </c>
      <c r="H277" s="209">
        <f>IFERROR('Tabel 13'!G277/'Tabel 14'!$F277*1000,"nb")</f>
        <v>134.03003121568432</v>
      </c>
      <c r="I277" s="209">
        <f>IFERROR('Tabel 13'!H277/'Tabel 14'!$F277*1000,"nb")</f>
        <v>91.512541795703839</v>
      </c>
      <c r="J277" s="209">
        <f>IFERROR('Tabel 13'!I277/'Tabel 14'!$F277*1000,"nb")</f>
        <v>84.763538106577499</v>
      </c>
      <c r="K277" s="209">
        <f>IFERROR('Tabel 13'!J277/'Tabel 14'!$F277*1000,"nb")</f>
        <v>5.1080210736714831</v>
      </c>
      <c r="L277" s="209">
        <f>IFERROR('Tabel 13'!K277/'Tabel 14'!$F277*1000,"nb")</f>
        <v>1.320189021456156</v>
      </c>
      <c r="M277" s="209">
        <f>IFERROR('Tabel 13'!L277/'Tabel 14'!$F277*1000,"nb")</f>
        <v>0</v>
      </c>
      <c r="N277" s="209">
        <f>IFERROR('Tabel 13'!M277/'Tabel 14'!$F277*1000,"nb")</f>
        <v>0.32079359399869212</v>
      </c>
      <c r="O277" s="209">
        <f>IFERROR('Tabel 13'!N277/'Tabel 14'!$F277*1000,"nb")</f>
        <v>4.3924045947513237</v>
      </c>
      <c r="P277" s="209">
        <f>IFERROR('Tabel 13'!O277/'Tabel 14'!$F277*1000,"nb")</f>
        <v>4.3553899492899362</v>
      </c>
      <c r="Q277" s="209">
        <f>IFERROR('Tabel 13'!P277/'Tabel 14'!$F277*1000,"nb")</f>
        <v>3.7014645461387552E-2</v>
      </c>
      <c r="R277" s="209">
        <f>IFERROR('Tabel 13'!Q277/'Tabel 14'!$F277*1000,"nb")</f>
        <v>3.2449505854483092</v>
      </c>
      <c r="S277" s="209">
        <f>IFERROR('Tabel 13'!R277/'Tabel 14'!$F277*1000,"nb")</f>
        <v>34.880134239780872</v>
      </c>
      <c r="T277" s="209">
        <f>IFERROR('Tabel 13'!S277/'Tabel 14'!$F277*1000,"nb")</f>
        <v>33.115769472788067</v>
      </c>
      <c r="U277" s="209">
        <f>IFERROR('Tabel 13'!T277/'Tabel 14'!$F277*1000,"nb")</f>
        <v>1.7643647669928069</v>
      </c>
      <c r="V277" s="209">
        <f>IFERROR('Tabel 13'!U277/'Tabel 14'!$F277*1000,"nb")</f>
        <v>0</v>
      </c>
      <c r="W277" s="209">
        <f>IFERROR('Tabel 13'!V277/'Tabel 14'!$F277*1000,"nb")</f>
        <v>1.4805858184555021</v>
      </c>
      <c r="X277" s="209"/>
      <c r="Y277" s="209">
        <f>IFERROR('Tabel 13'!X277/'Tabel 14'!$F277*1000,"nb")</f>
        <v>17.162457278930031</v>
      </c>
    </row>
    <row r="278" spans="3:25" x14ac:dyDescent="0.25">
      <c r="D278" s="1" t="s">
        <v>504</v>
      </c>
      <c r="E278" s="1" t="s">
        <v>505</v>
      </c>
      <c r="F278" s="84">
        <v>54474</v>
      </c>
      <c r="H278" s="209">
        <f>IFERROR('Tabel 13'!G278/'Tabel 14'!$F278*1000,"nb")</f>
        <v>159.76429122150014</v>
      </c>
      <c r="I278" s="209">
        <f>IFERROR('Tabel 13'!H278/'Tabel 14'!$F278*1000,"nb")</f>
        <v>72.126151925689314</v>
      </c>
      <c r="J278" s="209">
        <f>IFERROR('Tabel 13'!I278/'Tabel 14'!$F278*1000,"nb")</f>
        <v>16.925505745860413</v>
      </c>
      <c r="K278" s="209">
        <f>IFERROR('Tabel 13'!J278/'Tabel 14'!$F278*1000,"nb")</f>
        <v>0.77101002313030065</v>
      </c>
      <c r="L278" s="209">
        <f>IFERROR('Tabel 13'!K278/'Tabel 14'!$F278*1000,"nb")</f>
        <v>50.335940081506777</v>
      </c>
      <c r="M278" s="209">
        <f>IFERROR('Tabel 13'!L278/'Tabel 14'!$F278*1000,"nb")</f>
        <v>0</v>
      </c>
      <c r="N278" s="209">
        <f>IFERROR('Tabel 13'!M278/'Tabel 14'!$F278*1000,"nb")</f>
        <v>4.0936960751918345</v>
      </c>
      <c r="O278" s="209">
        <f>IFERROR('Tabel 13'!N278/'Tabel 14'!$F278*1000,"nb")</f>
        <v>43.048059624775121</v>
      </c>
      <c r="P278" s="209">
        <f>IFERROR('Tabel 13'!O278/'Tabel 14'!$F278*1000,"nb")</f>
        <v>26.526416271982963</v>
      </c>
      <c r="Q278" s="209">
        <f>IFERROR('Tabel 13'!P278/'Tabel 14'!$F278*1000,"nb")</f>
        <v>16.521643352792161</v>
      </c>
      <c r="R278" s="209">
        <f>IFERROR('Tabel 13'!Q278/'Tabel 14'!$F278*1000,"nb")</f>
        <v>13.070455630208908</v>
      </c>
      <c r="S278" s="209">
        <f>IFERROR('Tabel 13'!R278/'Tabel 14'!$F278*1000,"nb")</f>
        <v>31.519624040826816</v>
      </c>
      <c r="T278" s="209">
        <f>IFERROR('Tabel 13'!S278/'Tabel 14'!$F278*1000,"nb")</f>
        <v>29.133164445423503</v>
      </c>
      <c r="U278" s="209">
        <f>IFERROR('Tabel 13'!T278/'Tabel 14'!$F278*1000,"nb")</f>
        <v>1.5787348092668061</v>
      </c>
      <c r="V278" s="209">
        <f>IFERROR('Tabel 13'!U278/'Tabel 14'!$F278*1000,"nb")</f>
        <v>0.80772478613650556</v>
      </c>
      <c r="W278" s="209">
        <f>IFERROR('Tabel 13'!V278/'Tabel 14'!$F278*1000,"nb")</f>
        <v>0</v>
      </c>
      <c r="X278" s="209"/>
      <c r="Y278" s="209">
        <f>IFERROR('Tabel 13'!X278/'Tabel 14'!$F278*1000,"nb")</f>
        <v>20.321621323934352</v>
      </c>
    </row>
    <row r="279" spans="3:25" x14ac:dyDescent="0.25">
      <c r="D279" s="1" t="s">
        <v>506</v>
      </c>
      <c r="E279" s="1" t="s">
        <v>507</v>
      </c>
      <c r="F279" s="84">
        <v>31701</v>
      </c>
      <c r="H279" s="209">
        <f>IFERROR('Tabel 13'!G279/'Tabel 14'!$F279*1000,"nb")</f>
        <v>87.189678559035997</v>
      </c>
      <c r="I279" s="209">
        <f>IFERROR('Tabel 13'!H279/'Tabel 14'!$F279*1000,"nb")</f>
        <v>45.519068799091514</v>
      </c>
      <c r="J279" s="209">
        <f>IFERROR('Tabel 13'!I279/'Tabel 14'!$F279*1000,"nb")</f>
        <v>17.191886691271566</v>
      </c>
      <c r="K279" s="209">
        <f>IFERROR('Tabel 13'!J279/'Tabel 14'!$F279*1000,"nb")</f>
        <v>1.1040661177880824</v>
      </c>
      <c r="L279" s="209">
        <f>IFERROR('Tabel 13'!K279/'Tabel 14'!$F279*1000,"nb")</f>
        <v>11.703100848553673</v>
      </c>
      <c r="M279" s="209">
        <f>IFERROR('Tabel 13'!L279/'Tabel 14'!$F279*1000,"nb")</f>
        <v>6.3089492445033285E-2</v>
      </c>
      <c r="N279" s="209">
        <f>IFERROR('Tabel 13'!M279/'Tabel 14'!$F279*1000,"nb")</f>
        <v>15.456925649033153</v>
      </c>
      <c r="O279" s="209">
        <f>IFERROR('Tabel 13'!N279/'Tabel 14'!$F279*1000,"nb")</f>
        <v>0</v>
      </c>
      <c r="P279" s="209">
        <f>IFERROR('Tabel 13'!O279/'Tabel 14'!$F279*1000,"nb")</f>
        <v>0</v>
      </c>
      <c r="Q279" s="209">
        <f>IFERROR('Tabel 13'!P279/'Tabel 14'!$F279*1000,"nb")</f>
        <v>0</v>
      </c>
      <c r="R279" s="209">
        <f>IFERROR('Tabel 13'!Q279/'Tabel 14'!$F279*1000,"nb")</f>
        <v>12.20781678811394</v>
      </c>
      <c r="S279" s="209">
        <f>IFERROR('Tabel 13'!R279/'Tabel 14'!$F279*1000,"nb")</f>
        <v>29.462792971830542</v>
      </c>
      <c r="T279" s="209">
        <f>IFERROR('Tabel 13'!S279/'Tabel 14'!$F279*1000,"nb")</f>
        <v>21.481972177533834</v>
      </c>
      <c r="U279" s="209">
        <f>IFERROR('Tabel 13'!T279/'Tabel 14'!$F279*1000,"nb")</f>
        <v>0.66243967067284937</v>
      </c>
      <c r="V279" s="209">
        <f>IFERROR('Tabel 13'!U279/'Tabel 14'!$F279*1000,"nb")</f>
        <v>7.318381123623861</v>
      </c>
      <c r="W279" s="209">
        <f>IFERROR('Tabel 13'!V279/'Tabel 14'!$F279*1000,"nb")</f>
        <v>0</v>
      </c>
      <c r="X279" s="209"/>
      <c r="Y279" s="209">
        <f>IFERROR('Tabel 13'!X279/'Tabel 14'!$F279*1000,"nb")</f>
        <v>8.1385445254092943</v>
      </c>
    </row>
    <row r="280" spans="3:25" x14ac:dyDescent="0.25">
      <c r="D280" s="1" t="s">
        <v>508</v>
      </c>
      <c r="E280" s="1" t="s">
        <v>509</v>
      </c>
      <c r="F280" s="84">
        <v>18295</v>
      </c>
      <c r="H280" s="209">
        <f>IFERROR('Tabel 13'!G280/'Tabel 14'!$F280*1000,"nb")</f>
        <v>95.107952992620937</v>
      </c>
      <c r="I280" s="209">
        <f>IFERROR('Tabel 13'!H280/'Tabel 14'!$F280*1000,"nb")</f>
        <v>11.041268106039903</v>
      </c>
      <c r="J280" s="209">
        <f>IFERROR('Tabel 13'!I280/'Tabel 14'!$F280*1000,"nb")</f>
        <v>3.9573654003826184</v>
      </c>
      <c r="K280" s="209">
        <f>IFERROR('Tabel 13'!J280/'Tabel 14'!$F280*1000,"nb")</f>
        <v>0</v>
      </c>
      <c r="L280" s="209">
        <f>IFERROR('Tabel 13'!K280/'Tabel 14'!$F280*1000,"nb")</f>
        <v>6.1000273298715495</v>
      </c>
      <c r="M280" s="209">
        <f>IFERROR('Tabel 13'!L280/'Tabel 14'!$F280*1000,"nb")</f>
        <v>0</v>
      </c>
      <c r="N280" s="209">
        <f>IFERROR('Tabel 13'!M280/'Tabel 14'!$F280*1000,"nb")</f>
        <v>0.9893413500956546</v>
      </c>
      <c r="O280" s="209">
        <f>IFERROR('Tabel 13'!N280/'Tabel 14'!$F280*1000,"nb")</f>
        <v>2.4050286963651271</v>
      </c>
      <c r="P280" s="209">
        <f>IFERROR('Tabel 13'!O280/'Tabel 14'!$F280*1000,"nb")</f>
        <v>2.4050286963651271</v>
      </c>
      <c r="Q280" s="209">
        <f>IFERROR('Tabel 13'!P280/'Tabel 14'!$F280*1000,"nb")</f>
        <v>0</v>
      </c>
      <c r="R280" s="209">
        <f>IFERROR('Tabel 13'!Q280/'Tabel 14'!$F280*1000,"nb")</f>
        <v>41.486745012298442</v>
      </c>
      <c r="S280" s="209">
        <f>IFERROR('Tabel 13'!R280/'Tabel 14'!$F280*1000,"nb")</f>
        <v>40.174911177917465</v>
      </c>
      <c r="T280" s="209">
        <f>IFERROR('Tabel 13'!S280/'Tabel 14'!$F280*1000,"nb")</f>
        <v>25.930582126264007</v>
      </c>
      <c r="U280" s="209">
        <f>IFERROR('Tabel 13'!T280/'Tabel 14'!$F280*1000,"nb")</f>
        <v>0</v>
      </c>
      <c r="V280" s="209">
        <f>IFERROR('Tabel 13'!U280/'Tabel 14'!$F280*1000,"nb")</f>
        <v>14.244329051653459</v>
      </c>
      <c r="W280" s="209">
        <f>IFERROR('Tabel 13'!V280/'Tabel 14'!$F280*1000,"nb")</f>
        <v>0</v>
      </c>
      <c r="X280" s="209"/>
      <c r="Y280" s="209">
        <f>IFERROR('Tabel 13'!X280/'Tabel 14'!$F280*1000,"nb")</f>
        <v>49.795025963377974</v>
      </c>
    </row>
    <row r="281" spans="3:25" x14ac:dyDescent="0.25">
      <c r="D281" s="1" t="s">
        <v>510</v>
      </c>
      <c r="E281" s="1" t="s">
        <v>511</v>
      </c>
      <c r="F281" s="84">
        <v>37911</v>
      </c>
      <c r="H281" s="209">
        <f>IFERROR('Tabel 13'!G281/'Tabel 14'!$F281*1000,"nb")</f>
        <v>47.822531719026138</v>
      </c>
      <c r="I281" s="209">
        <f>IFERROR('Tabel 13'!H281/'Tabel 14'!$F281*1000,"nb")</f>
        <v>24.610271425180027</v>
      </c>
      <c r="J281" s="209">
        <f>IFERROR('Tabel 13'!I281/'Tabel 14'!$F281*1000,"nb")</f>
        <v>15.008836485452772</v>
      </c>
      <c r="K281" s="209">
        <f>IFERROR('Tabel 13'!J281/'Tabel 14'!$F281*1000,"nb")</f>
        <v>0.5539289388304186</v>
      </c>
      <c r="L281" s="209">
        <f>IFERROR('Tabel 13'!K281/'Tabel 14'!$F281*1000,"nb")</f>
        <v>9.0475060008968367</v>
      </c>
      <c r="M281" s="209">
        <f>IFERROR('Tabel 13'!L281/'Tabel 14'!$F281*1000,"nb")</f>
        <v>0</v>
      </c>
      <c r="N281" s="209">
        <f>IFERROR('Tabel 13'!M281/'Tabel 14'!$F281*1000,"nb")</f>
        <v>0</v>
      </c>
      <c r="O281" s="209">
        <f>IFERROR('Tabel 13'!N281/'Tabel 14'!$F281*1000,"nb")</f>
        <v>0</v>
      </c>
      <c r="P281" s="209">
        <f>IFERROR('Tabel 13'!O281/'Tabel 14'!$F281*1000,"nb")</f>
        <v>0</v>
      </c>
      <c r="Q281" s="209">
        <f>IFERROR('Tabel 13'!P281/'Tabel 14'!$F281*1000,"nb")</f>
        <v>0</v>
      </c>
      <c r="R281" s="209">
        <f>IFERROR('Tabel 13'!Q281/'Tabel 14'!$F281*1000,"nb")</f>
        <v>5.275513703146844E-2</v>
      </c>
      <c r="S281" s="209">
        <f>IFERROR('Tabel 13'!R281/'Tabel 14'!$F281*1000,"nb")</f>
        <v>23.159505156814646</v>
      </c>
      <c r="T281" s="209">
        <f>IFERROR('Tabel 13'!S281/'Tabel 14'!$F281*1000,"nb")</f>
        <v>22.579198649468491</v>
      </c>
      <c r="U281" s="209">
        <f>IFERROR('Tabel 13'!T281/'Tabel 14'!$F281*1000,"nb")</f>
        <v>0.58030650734615286</v>
      </c>
      <c r="V281" s="209">
        <f>IFERROR('Tabel 13'!U281/'Tabel 14'!$F281*1000,"nb")</f>
        <v>0</v>
      </c>
      <c r="W281" s="209">
        <f>IFERROR('Tabel 13'!V281/'Tabel 14'!$F281*1000,"nb")</f>
        <v>0</v>
      </c>
      <c r="X281" s="209"/>
      <c r="Y281" s="209">
        <f>IFERROR('Tabel 13'!X281/'Tabel 14'!$F281*1000,"nb")</f>
        <v>2.4531138719632821</v>
      </c>
    </row>
    <row r="282" spans="3:25" x14ac:dyDescent="0.25">
      <c r="D282" s="1" t="s">
        <v>512</v>
      </c>
      <c r="E282" s="1" t="s">
        <v>513</v>
      </c>
      <c r="F282" s="84">
        <v>21315</v>
      </c>
      <c r="H282" s="209">
        <f>IFERROR('Tabel 13'!G282/'Tabel 14'!$F282*1000,"nb")</f>
        <v>34.904996481351162</v>
      </c>
      <c r="I282" s="209">
        <f>IFERROR('Tabel 13'!H282/'Tabel 14'!$F282*1000,"nb")</f>
        <v>11.259676284306826</v>
      </c>
      <c r="J282" s="209">
        <f>IFERROR('Tabel 13'!I282/'Tabel 14'!$F282*1000,"nb")</f>
        <v>0</v>
      </c>
      <c r="K282" s="209">
        <f>IFERROR('Tabel 13'!J282/'Tabel 14'!$F282*1000,"nb")</f>
        <v>0</v>
      </c>
      <c r="L282" s="209">
        <f>IFERROR('Tabel 13'!K282/'Tabel 14'!$F282*1000,"nb")</f>
        <v>7.2718742669481582</v>
      </c>
      <c r="M282" s="209">
        <f>IFERROR('Tabel 13'!L282/'Tabel 14'!$F282*1000,"nb")</f>
        <v>3.9878020173586677</v>
      </c>
      <c r="N282" s="209">
        <f>IFERROR('Tabel 13'!M282/'Tabel 14'!$F282*1000,"nb")</f>
        <v>0</v>
      </c>
      <c r="O282" s="209">
        <f>IFERROR('Tabel 13'!N282/'Tabel 14'!$F282*1000,"nb")</f>
        <v>0.84447572132301196</v>
      </c>
      <c r="P282" s="209">
        <f>IFERROR('Tabel 13'!O282/'Tabel 14'!$F282*1000,"nb")</f>
        <v>0.84447572132301196</v>
      </c>
      <c r="Q282" s="209">
        <f>IFERROR('Tabel 13'!P282/'Tabel 14'!$F282*1000,"nb")</f>
        <v>0</v>
      </c>
      <c r="R282" s="209">
        <f>IFERROR('Tabel 13'!Q282/'Tabel 14'!$F282*1000,"nb")</f>
        <v>2.2519352568613651</v>
      </c>
      <c r="S282" s="209">
        <f>IFERROR('Tabel 13'!R282/'Tabel 14'!$F282*1000,"nb")</f>
        <v>20.548909218859958</v>
      </c>
      <c r="T282" s="209">
        <f>IFERROR('Tabel 13'!S282/'Tabel 14'!$F282*1000,"nb")</f>
        <v>20.032840722495894</v>
      </c>
      <c r="U282" s="209">
        <f>IFERROR('Tabel 13'!T282/'Tabel 14'!$F282*1000,"nb")</f>
        <v>0.51606849636406282</v>
      </c>
      <c r="V282" s="209">
        <f>IFERROR('Tabel 13'!U282/'Tabel 14'!$F282*1000,"nb")</f>
        <v>0</v>
      </c>
      <c r="W282" s="209">
        <f>IFERROR('Tabel 13'!V282/'Tabel 14'!$F282*1000,"nb")</f>
        <v>0</v>
      </c>
      <c r="X282" s="209"/>
      <c r="Y282" s="209">
        <f>IFERROR('Tabel 13'!X282/'Tabel 14'!$F282*1000,"nb")</f>
        <v>2.0642739854562513</v>
      </c>
    </row>
    <row r="283" spans="3:25" x14ac:dyDescent="0.25">
      <c r="D283" s="1" t="s">
        <v>514</v>
      </c>
      <c r="E283" s="1" t="s">
        <v>515</v>
      </c>
      <c r="F283" s="84">
        <v>44341</v>
      </c>
      <c r="H283" s="209">
        <f>IFERROR('Tabel 13'!G283/'Tabel 14'!$F283*1000,"nb")</f>
        <v>63.462709456259439</v>
      </c>
      <c r="I283" s="209">
        <f>IFERROR('Tabel 13'!H283/'Tabel 14'!$F283*1000,"nb")</f>
        <v>23.161408177533207</v>
      </c>
      <c r="J283" s="209">
        <f>IFERROR('Tabel 13'!I283/'Tabel 14'!$F283*1000,"nb")</f>
        <v>12.246002570983965</v>
      </c>
      <c r="K283" s="209">
        <f>IFERROR('Tabel 13'!J283/'Tabel 14'!$F283*1000,"nb")</f>
        <v>0.92465212782751849</v>
      </c>
      <c r="L283" s="209">
        <f>IFERROR('Tabel 13'!K283/'Tabel 14'!$F283*1000,"nb")</f>
        <v>9.8328860422633664</v>
      </c>
      <c r="M283" s="209">
        <f>IFERROR('Tabel 13'!L283/'Tabel 14'!$F283*1000,"nb")</f>
        <v>0</v>
      </c>
      <c r="N283" s="209">
        <f>IFERROR('Tabel 13'!M283/'Tabel 14'!$F283*1000,"nb")</f>
        <v>0.15786743645835682</v>
      </c>
      <c r="O283" s="209">
        <f>IFERROR('Tabel 13'!N283/'Tabel 14'!$F283*1000,"nb")</f>
        <v>13.802124444644912</v>
      </c>
      <c r="P283" s="209">
        <f>IFERROR('Tabel 13'!O283/'Tabel 14'!$F283*1000,"nb")</f>
        <v>12.02047766175774</v>
      </c>
      <c r="Q283" s="209">
        <f>IFERROR('Tabel 13'!P283/'Tabel 14'!$F283*1000,"nb")</f>
        <v>1.7816467828871698</v>
      </c>
      <c r="R283" s="209">
        <f>IFERROR('Tabel 13'!Q283/'Tabel 14'!$F283*1000,"nb")</f>
        <v>6.4725648947926295</v>
      </c>
      <c r="S283" s="209">
        <f>IFERROR('Tabel 13'!R283/'Tabel 14'!$F283*1000,"nb")</f>
        <v>20.026611939288696</v>
      </c>
      <c r="T283" s="209">
        <f>IFERROR('Tabel 13'!S283/'Tabel 14'!$F283*1000,"nb")</f>
        <v>19.282379738842156</v>
      </c>
      <c r="U283" s="209">
        <f>IFERROR('Tabel 13'!T283/'Tabel 14'!$F283*1000,"nb")</f>
        <v>0.74423220044653926</v>
      </c>
      <c r="V283" s="209">
        <f>IFERROR('Tabel 13'!U283/'Tabel 14'!$F283*1000,"nb")</f>
        <v>0</v>
      </c>
      <c r="W283" s="209">
        <f>IFERROR('Tabel 13'!V283/'Tabel 14'!$F283*1000,"nb")</f>
        <v>4.6683656209828381</v>
      </c>
      <c r="X283" s="209"/>
      <c r="Y283" s="209">
        <f>IFERROR('Tabel 13'!X283/'Tabel 14'!$F283*1000,"nb")</f>
        <v>1.4884644008930785</v>
      </c>
    </row>
    <row r="284" spans="3:25" x14ac:dyDescent="0.25">
      <c r="D284" s="1" t="s">
        <v>516</v>
      </c>
      <c r="E284" s="1" t="s">
        <v>517</v>
      </c>
      <c r="F284" s="84">
        <v>18361</v>
      </c>
      <c r="H284" s="209">
        <f>IFERROR('Tabel 13'!G284/'Tabel 14'!$F284*1000,"nb")</f>
        <v>41.065301454169166</v>
      </c>
      <c r="I284" s="209">
        <f>IFERROR('Tabel 13'!H284/'Tabel 14'!$F284*1000,"nb")</f>
        <v>15.739883448613909</v>
      </c>
      <c r="J284" s="209">
        <f>IFERROR('Tabel 13'!I284/'Tabel 14'!$F284*1000,"nb")</f>
        <v>10.021240673165948</v>
      </c>
      <c r="K284" s="209">
        <f>IFERROR('Tabel 13'!J284/'Tabel 14'!$F284*1000,"nb")</f>
        <v>0</v>
      </c>
      <c r="L284" s="209">
        <f>IFERROR('Tabel 13'!K284/'Tabel 14'!$F284*1000,"nb")</f>
        <v>0</v>
      </c>
      <c r="M284" s="209">
        <f>IFERROR('Tabel 13'!L284/'Tabel 14'!$F284*1000,"nb")</f>
        <v>0</v>
      </c>
      <c r="N284" s="209">
        <f>IFERROR('Tabel 13'!M284/'Tabel 14'!$F284*1000,"nb")</f>
        <v>5.718642775447961</v>
      </c>
      <c r="O284" s="209">
        <f>IFERROR('Tabel 13'!N284/'Tabel 14'!$F284*1000,"nb")</f>
        <v>2.8320897554599425</v>
      </c>
      <c r="P284" s="209">
        <f>IFERROR('Tabel 13'!O284/'Tabel 14'!$F284*1000,"nb")</f>
        <v>2.8320897554599425</v>
      </c>
      <c r="Q284" s="209">
        <f>IFERROR('Tabel 13'!P284/'Tabel 14'!$F284*1000,"nb")</f>
        <v>0</v>
      </c>
      <c r="R284" s="209">
        <f>IFERROR('Tabel 13'!Q284/'Tabel 14'!$F284*1000,"nb")</f>
        <v>0</v>
      </c>
      <c r="S284" s="209">
        <f>IFERROR('Tabel 13'!R284/'Tabel 14'!$F284*1000,"nb")</f>
        <v>22.49332825009531</v>
      </c>
      <c r="T284" s="209">
        <f>IFERROR('Tabel 13'!S284/'Tabel 14'!$F284*1000,"nb")</f>
        <v>21.948695604814553</v>
      </c>
      <c r="U284" s="209">
        <f>IFERROR('Tabel 13'!T284/'Tabel 14'!$F284*1000,"nb")</f>
        <v>0.54463264528075817</v>
      </c>
      <c r="V284" s="209">
        <f>IFERROR('Tabel 13'!U284/'Tabel 14'!$F284*1000,"nb")</f>
        <v>0</v>
      </c>
      <c r="W284" s="209">
        <f>IFERROR('Tabel 13'!V284/'Tabel 14'!$F284*1000,"nb")</f>
        <v>0</v>
      </c>
      <c r="X284" s="209"/>
      <c r="Y284" s="209">
        <f>IFERROR('Tabel 13'!X284/'Tabel 14'!$F284*1000,"nb")</f>
        <v>3.4311856652687762</v>
      </c>
    </row>
    <row r="285" spans="3:25" x14ac:dyDescent="0.25">
      <c r="D285" s="1" t="s">
        <v>518</v>
      </c>
      <c r="E285" s="1" t="s">
        <v>519</v>
      </c>
      <c r="F285" s="84">
        <v>26606</v>
      </c>
      <c r="H285" s="209">
        <f>IFERROR('Tabel 13'!G285/'Tabel 14'!$F285*1000,"nb")</f>
        <v>35.856573705179287</v>
      </c>
      <c r="I285" s="209">
        <f>IFERROR('Tabel 13'!H285/'Tabel 14'!$F285*1000,"nb")</f>
        <v>8.0057129970683309</v>
      </c>
      <c r="J285" s="209">
        <f>IFERROR('Tabel 13'!I285/'Tabel 14'!$F285*1000,"nb")</f>
        <v>0</v>
      </c>
      <c r="K285" s="209">
        <f>IFERROR('Tabel 13'!J285/'Tabel 14'!$F285*1000,"nb")</f>
        <v>0</v>
      </c>
      <c r="L285" s="209">
        <f>IFERROR('Tabel 13'!K285/'Tabel 14'!$F285*1000,"nb")</f>
        <v>3.7585507028489817</v>
      </c>
      <c r="M285" s="209">
        <f>IFERROR('Tabel 13'!L285/'Tabel 14'!$F285*1000,"nb")</f>
        <v>4.2471622942193488</v>
      </c>
      <c r="N285" s="209">
        <f>IFERROR('Tabel 13'!M285/'Tabel 14'!$F285*1000,"nb")</f>
        <v>0</v>
      </c>
      <c r="O285" s="209">
        <f>IFERROR('Tabel 13'!N285/'Tabel 14'!$F285*1000,"nb")</f>
        <v>7.0660753213560845</v>
      </c>
      <c r="P285" s="209">
        <f>IFERROR('Tabel 13'!O285/'Tabel 14'!$F285*1000,"nb")</f>
        <v>7.0660753213560845</v>
      </c>
      <c r="Q285" s="209">
        <f>IFERROR('Tabel 13'!P285/'Tabel 14'!$F285*1000,"nb")</f>
        <v>0</v>
      </c>
      <c r="R285" s="209">
        <f>IFERROR('Tabel 13'!Q285/'Tabel 14'!$F285*1000,"nb")</f>
        <v>3.7585507028489817</v>
      </c>
      <c r="S285" s="209">
        <f>IFERROR('Tabel 13'!R285/'Tabel 14'!$F285*1000,"nb")</f>
        <v>17.026234683905884</v>
      </c>
      <c r="T285" s="209">
        <f>IFERROR('Tabel 13'!S285/'Tabel 14'!$F285*1000,"nb")</f>
        <v>16.500037585507027</v>
      </c>
      <c r="U285" s="209">
        <f>IFERROR('Tabel 13'!T285/'Tabel 14'!$F285*1000,"nb")</f>
        <v>0.52619709839885742</v>
      </c>
      <c r="V285" s="209">
        <f>IFERROR('Tabel 13'!U285/'Tabel 14'!$F285*1000,"nb")</f>
        <v>0</v>
      </c>
      <c r="W285" s="209">
        <f>IFERROR('Tabel 13'!V285/'Tabel 14'!$F285*1000,"nb")</f>
        <v>0</v>
      </c>
      <c r="X285" s="209"/>
      <c r="Y285" s="209">
        <f>IFERROR('Tabel 13'!X285/'Tabel 14'!$F285*1000,"nb")</f>
        <v>2.630985491994287</v>
      </c>
    </row>
    <row r="286" spans="3:25" x14ac:dyDescent="0.25">
      <c r="D286" s="1" t="s">
        <v>520</v>
      </c>
      <c r="E286" s="1" t="s">
        <v>521</v>
      </c>
      <c r="F286" s="84">
        <v>22823</v>
      </c>
      <c r="H286" s="209">
        <f>IFERROR('Tabel 13'!G286/'Tabel 14'!$F286*1000,"nb")</f>
        <v>49.905796783946023</v>
      </c>
      <c r="I286" s="209">
        <f>IFERROR('Tabel 13'!H286/'Tabel 14'!$F286*1000,"nb")</f>
        <v>12.312141261008632</v>
      </c>
      <c r="J286" s="209">
        <f>IFERROR('Tabel 13'!I286/'Tabel 14'!$F286*1000,"nb")</f>
        <v>0</v>
      </c>
      <c r="K286" s="209">
        <f>IFERROR('Tabel 13'!J286/'Tabel 14'!$F286*1000,"nb")</f>
        <v>0.35052359461946281</v>
      </c>
      <c r="L286" s="209">
        <f>IFERROR('Tabel 13'!K286/'Tabel 14'!$F286*1000,"nb")</f>
        <v>2.3222188143539411</v>
      </c>
      <c r="M286" s="209">
        <f>IFERROR('Tabel 13'!L286/'Tabel 14'!$F286*1000,"nb")</f>
        <v>0</v>
      </c>
      <c r="N286" s="209">
        <f>IFERROR('Tabel 13'!M286/'Tabel 14'!$F286*1000,"nb")</f>
        <v>9.6393988520352281</v>
      </c>
      <c r="O286" s="209">
        <f>IFERROR('Tabel 13'!N286/'Tabel 14'!$F286*1000,"nb")</f>
        <v>4.9511457739999125</v>
      </c>
      <c r="P286" s="209">
        <f>IFERROR('Tabel 13'!O286/'Tabel 14'!$F286*1000,"nb")</f>
        <v>4.381544932743286</v>
      </c>
      <c r="Q286" s="209">
        <f>IFERROR('Tabel 13'!P286/'Tabel 14'!$F286*1000,"nb")</f>
        <v>0.56960084125662702</v>
      </c>
      <c r="R286" s="209">
        <f>IFERROR('Tabel 13'!Q286/'Tabel 14'!$F286*1000,"nb")</f>
        <v>13.013188450247556</v>
      </c>
      <c r="S286" s="209">
        <f>IFERROR('Tabel 13'!R286/'Tabel 14'!$F286*1000,"nb")</f>
        <v>19.62932129868992</v>
      </c>
      <c r="T286" s="209">
        <f>IFERROR('Tabel 13'!S286/'Tabel 14'!$F286*1000,"nb")</f>
        <v>18.840643210796127</v>
      </c>
      <c r="U286" s="209">
        <f>IFERROR('Tabel 13'!T286/'Tabel 14'!$F286*1000,"nb")</f>
        <v>0.78867808789379135</v>
      </c>
      <c r="V286" s="209">
        <f>IFERROR('Tabel 13'!U286/'Tabel 14'!$F286*1000,"nb")</f>
        <v>0</v>
      </c>
      <c r="W286" s="209">
        <f>IFERROR('Tabel 13'!V286/'Tabel 14'!$F286*1000,"nb")</f>
        <v>0</v>
      </c>
      <c r="X286" s="209"/>
      <c r="Y286" s="209">
        <f>IFERROR('Tabel 13'!X286/'Tabel 14'!$F286*1000,"nb")</f>
        <v>2.9356351049380014</v>
      </c>
    </row>
    <row r="287" spans="3:25" x14ac:dyDescent="0.25">
      <c r="C287" s="10" t="s">
        <v>28</v>
      </c>
      <c r="D287" s="10"/>
      <c r="E287" s="10"/>
      <c r="F287" s="86">
        <v>705331</v>
      </c>
      <c r="G287" s="10"/>
      <c r="H287" s="209">
        <f>IFERROR('Tabel 13'!G287/'Tabel 14'!$F287*1000,"nb")</f>
        <v>94.844831717307187</v>
      </c>
      <c r="I287" s="209">
        <f>IFERROR('Tabel 13'!H287/'Tabel 14'!$F287*1000,"nb")</f>
        <v>43.786534265472518</v>
      </c>
      <c r="J287" s="209">
        <f>IFERROR('Tabel 13'!I287/'Tabel 14'!$F287*1000,"nb")</f>
        <v>26.429293480649513</v>
      </c>
      <c r="K287" s="209">
        <f>IFERROR('Tabel 13'!J287/'Tabel 14'!$F287*1000,"nb")</f>
        <v>1.7906486458131003</v>
      </c>
      <c r="L287" s="209">
        <f>IFERROR('Tabel 13'!K287/'Tabel 14'!$F287*1000,"nb")</f>
        <v>10.326499189742123</v>
      </c>
      <c r="M287" s="209">
        <f>IFERROR('Tabel 13'!L287/'Tabel 14'!$F287*1000,"nb")</f>
        <v>0.2849725873384269</v>
      </c>
      <c r="N287" s="209">
        <f>IFERROR('Tabel 13'!M287/'Tabel 14'!$F287*1000,"nb")</f>
        <v>4.9552621393359999</v>
      </c>
      <c r="O287" s="209">
        <f>IFERROR('Tabel 13'!N287/'Tabel 14'!$F287*1000,"nb")</f>
        <v>9.5515438850695631</v>
      </c>
      <c r="P287" s="209">
        <f>IFERROR('Tabel 13'!O287/'Tabel 14'!$F287*1000,"nb")</f>
        <v>6.4296053909441104</v>
      </c>
      <c r="Q287" s="209">
        <f>IFERROR('Tabel 13'!P287/'Tabel 14'!$F287*1000,"nb")</f>
        <v>3.1219384941254531</v>
      </c>
      <c r="R287" s="209">
        <f>IFERROR('Tabel 13'!Q287/'Tabel 14'!$F287*1000,"nb")</f>
        <v>11.676787210543701</v>
      </c>
      <c r="S287" s="209">
        <f>IFERROR('Tabel 13'!R287/'Tabel 14'!$F287*1000,"nb")</f>
        <v>29.829966356221405</v>
      </c>
      <c r="T287" s="209">
        <f>IFERROR('Tabel 13'!S287/'Tabel 14'!$F287*1000,"nb")</f>
        <v>28.268146444718862</v>
      </c>
      <c r="U287" s="209">
        <f>IFERROR('Tabel 13'!T287/'Tabel 14'!$F287*1000,"nb")</f>
        <v>0.80104234749358816</v>
      </c>
      <c r="V287" s="209">
        <f>IFERROR('Tabel 13'!U287/'Tabel 14'!$F287*1000,"nb")</f>
        <v>0.76077756400895469</v>
      </c>
      <c r="W287" s="209">
        <f>IFERROR('Tabel 13'!V287/'Tabel 14'!$F287*1000,"nb")</f>
        <v>0.47920763442979253</v>
      </c>
      <c r="X287" s="209"/>
      <c r="Y287" s="209">
        <f>IFERROR('Tabel 13'!X287/'Tabel 14'!$F287*1000,"nb")</f>
        <v>12.421118595382877</v>
      </c>
    </row>
    <row r="288" spans="3:25" x14ac:dyDescent="0.25">
      <c r="C288" s="1" t="s">
        <v>29</v>
      </c>
      <c r="D288" s="1" t="s">
        <v>522</v>
      </c>
      <c r="E288" s="1" t="s">
        <v>523</v>
      </c>
      <c r="F288" s="84">
        <v>159732</v>
      </c>
      <c r="H288" s="209">
        <f>IFERROR('Tabel 13'!G288/'Tabel 14'!$F288*1000,"nb")</f>
        <v>159.55475421330729</v>
      </c>
      <c r="I288" s="209">
        <f>IFERROR('Tabel 13'!H288/'Tabel 14'!$F288*1000,"nb")</f>
        <v>127.18177948063006</v>
      </c>
      <c r="J288" s="209" t="str">
        <f>IFERROR('Tabel 13'!I288/'Tabel 14'!$F288*1000,"nb")</f>
        <v>nb</v>
      </c>
      <c r="K288" s="209" t="str">
        <f>IFERROR('Tabel 13'!J288/'Tabel 14'!$F288*1000,"nb")</f>
        <v>nb</v>
      </c>
      <c r="L288" s="209" t="str">
        <f>IFERROR('Tabel 13'!K288/'Tabel 14'!$F288*1000,"nb")</f>
        <v>nb</v>
      </c>
      <c r="M288" s="209" t="str">
        <f>IFERROR('Tabel 13'!L288/'Tabel 14'!$F288*1000,"nb")</f>
        <v>nb</v>
      </c>
      <c r="N288" s="209" t="str">
        <f>IFERROR('Tabel 13'!M288/'Tabel 14'!$F288*1000,"nb")</f>
        <v>nb</v>
      </c>
      <c r="O288" s="209">
        <f>IFERROR('Tabel 13'!N288/'Tabel 14'!$F288*1000,"nb")</f>
        <v>14.136178098314677</v>
      </c>
      <c r="P288" s="209" t="str">
        <f>IFERROR('Tabel 13'!O288/'Tabel 14'!$F288*1000,"nb")</f>
        <v>nb</v>
      </c>
      <c r="Q288" s="209" t="str">
        <f>IFERROR('Tabel 13'!P288/'Tabel 14'!$F288*1000,"nb")</f>
        <v>nb</v>
      </c>
      <c r="R288" s="209">
        <f>IFERROR('Tabel 13'!Q288/'Tabel 14'!$F288*1000,"nb")</f>
        <v>0</v>
      </c>
      <c r="S288" s="209">
        <f>IFERROR('Tabel 13'!R288/'Tabel 14'!$F288*1000,"nb")</f>
        <v>18.236796634362559</v>
      </c>
      <c r="T288" s="209" t="str">
        <f>IFERROR('Tabel 13'!S288/'Tabel 14'!$F288*1000,"nb")</f>
        <v>nb</v>
      </c>
      <c r="U288" s="209" t="str">
        <f>IFERROR('Tabel 13'!T288/'Tabel 14'!$F288*1000,"nb")</f>
        <v>nb</v>
      </c>
      <c r="V288" s="209" t="str">
        <f>IFERROR('Tabel 13'!U288/'Tabel 14'!$F288*1000,"nb")</f>
        <v>nb</v>
      </c>
      <c r="W288" s="209">
        <f>IFERROR('Tabel 13'!V288/'Tabel 14'!$F288*1000,"nb")</f>
        <v>0</v>
      </c>
      <c r="X288" s="209"/>
      <c r="Y288" s="209">
        <f>IFERROR('Tabel 13'!X288/'Tabel 14'!$F288*1000,"nb")</f>
        <v>30.144241604687849</v>
      </c>
    </row>
    <row r="289" spans="2:25" x14ac:dyDescent="0.25">
      <c r="D289" s="1" t="s">
        <v>524</v>
      </c>
      <c r="E289" s="1" t="s">
        <v>525</v>
      </c>
      <c r="F289" s="84">
        <v>22888</v>
      </c>
      <c r="H289" s="209">
        <f>IFERROR('Tabel 13'!G289/'Tabel 14'!$F289*1000,"nb")</f>
        <v>39.540370499825237</v>
      </c>
      <c r="I289" s="209">
        <f>IFERROR('Tabel 13'!H289/'Tabel 14'!$F289*1000,"nb")</f>
        <v>18.393918210415936</v>
      </c>
      <c r="J289" s="209" t="str">
        <f>IFERROR('Tabel 13'!I289/'Tabel 14'!$F289*1000,"nb")</f>
        <v>nb</v>
      </c>
      <c r="K289" s="209" t="str">
        <f>IFERROR('Tabel 13'!J289/'Tabel 14'!$F289*1000,"nb")</f>
        <v>nb</v>
      </c>
      <c r="L289" s="209" t="str">
        <f>IFERROR('Tabel 13'!K289/'Tabel 14'!$F289*1000,"nb")</f>
        <v>nb</v>
      </c>
      <c r="M289" s="209" t="str">
        <f>IFERROR('Tabel 13'!L289/'Tabel 14'!$F289*1000,"nb")</f>
        <v>nb</v>
      </c>
      <c r="N289" s="209" t="str">
        <f>IFERROR('Tabel 13'!M289/'Tabel 14'!$F289*1000,"nb")</f>
        <v>nb</v>
      </c>
      <c r="O289" s="209">
        <f>IFERROR('Tabel 13'!N289/'Tabel 14'!$F289*1000,"nb")</f>
        <v>0.52429220552254463</v>
      </c>
      <c r="P289" s="209" t="str">
        <f>IFERROR('Tabel 13'!O289/'Tabel 14'!$F289*1000,"nb")</f>
        <v>nb</v>
      </c>
      <c r="Q289" s="209" t="str">
        <f>IFERROR('Tabel 13'!P289/'Tabel 14'!$F289*1000,"nb")</f>
        <v>nb</v>
      </c>
      <c r="R289" s="209">
        <f>IFERROR('Tabel 13'!Q289/'Tabel 14'!$F289*1000,"nb")</f>
        <v>4.3691017126878708E-2</v>
      </c>
      <c r="S289" s="209">
        <f>IFERROR('Tabel 13'!R289/'Tabel 14'!$F289*1000,"nb")</f>
        <v>20.578469066759872</v>
      </c>
      <c r="T289" s="209" t="str">
        <f>IFERROR('Tabel 13'!S289/'Tabel 14'!$F289*1000,"nb")</f>
        <v>nb</v>
      </c>
      <c r="U289" s="209" t="str">
        <f>IFERROR('Tabel 13'!T289/'Tabel 14'!$F289*1000,"nb")</f>
        <v>nb</v>
      </c>
      <c r="V289" s="209" t="str">
        <f>IFERROR('Tabel 13'!U289/'Tabel 14'!$F289*1000,"nb")</f>
        <v>nb</v>
      </c>
      <c r="W289" s="209">
        <f>IFERROR('Tabel 13'!V289/'Tabel 14'!$F289*1000,"nb")</f>
        <v>0</v>
      </c>
      <c r="X289" s="209"/>
      <c r="Y289" s="209">
        <f>IFERROR('Tabel 13'!X289/'Tabel 14'!$F289*1000,"nb")</f>
        <v>8.7382034253757415E-2</v>
      </c>
    </row>
    <row r="290" spans="2:25" x14ac:dyDescent="0.25">
      <c r="D290" s="1" t="s">
        <v>526</v>
      </c>
      <c r="E290" s="1" t="s">
        <v>527</v>
      </c>
      <c r="F290" s="84">
        <v>17261</v>
      </c>
      <c r="H290" s="209">
        <f>IFERROR('Tabel 13'!G290/'Tabel 14'!$F290*1000,"nb")</f>
        <v>32.327211633161461</v>
      </c>
      <c r="I290" s="209">
        <f>IFERROR('Tabel 13'!H290/'Tabel 14'!$F290*1000,"nb")</f>
        <v>4.4609234690921733</v>
      </c>
      <c r="J290" s="209" t="str">
        <f>IFERROR('Tabel 13'!I290/'Tabel 14'!$F290*1000,"nb")</f>
        <v>nb</v>
      </c>
      <c r="K290" s="209" t="str">
        <f>IFERROR('Tabel 13'!J290/'Tabel 14'!$F290*1000,"nb")</f>
        <v>nb</v>
      </c>
      <c r="L290" s="209" t="str">
        <f>IFERROR('Tabel 13'!K290/'Tabel 14'!$F290*1000,"nb")</f>
        <v>nb</v>
      </c>
      <c r="M290" s="209" t="str">
        <f>IFERROR('Tabel 13'!L290/'Tabel 14'!$F290*1000,"nb")</f>
        <v>nb</v>
      </c>
      <c r="N290" s="209" t="str">
        <f>IFERROR('Tabel 13'!M290/'Tabel 14'!$F290*1000,"nb")</f>
        <v>nb</v>
      </c>
      <c r="O290" s="209">
        <f>IFERROR('Tabel 13'!N290/'Tabel 14'!$F290*1000,"nb")</f>
        <v>3.3601761195759225</v>
      </c>
      <c r="P290" s="209" t="str">
        <f>IFERROR('Tabel 13'!O290/'Tabel 14'!$F290*1000,"nb")</f>
        <v>nb</v>
      </c>
      <c r="Q290" s="209" t="str">
        <f>IFERROR('Tabel 13'!P290/'Tabel 14'!$F290*1000,"nb")</f>
        <v>nb</v>
      </c>
      <c r="R290" s="209">
        <f>IFERROR('Tabel 13'!Q290/'Tabel 14'!$F290*1000,"nb")</f>
        <v>3.8236486877932911</v>
      </c>
      <c r="S290" s="209">
        <f>IFERROR('Tabel 13'!R290/'Tabel 14'!$F290*1000,"nb")</f>
        <v>20.682463356700072</v>
      </c>
      <c r="T290" s="209" t="str">
        <f>IFERROR('Tabel 13'!S290/'Tabel 14'!$F290*1000,"nb")</f>
        <v>nb</v>
      </c>
      <c r="U290" s="209" t="str">
        <f>IFERROR('Tabel 13'!T290/'Tabel 14'!$F290*1000,"nb")</f>
        <v>nb</v>
      </c>
      <c r="V290" s="209" t="str">
        <f>IFERROR('Tabel 13'!U290/'Tabel 14'!$F290*1000,"nb")</f>
        <v>nb</v>
      </c>
      <c r="W290" s="209">
        <f>IFERROR('Tabel 13'!V290/'Tabel 14'!$F290*1000,"nb")</f>
        <v>0</v>
      </c>
      <c r="X290" s="209"/>
      <c r="Y290" s="209">
        <f>IFERROR('Tabel 13'!X290/'Tabel 14'!$F290*1000,"nb")</f>
        <v>1.3904177046521058</v>
      </c>
    </row>
    <row r="291" spans="2:25" x14ac:dyDescent="0.25">
      <c r="D291" s="1" t="s">
        <v>528</v>
      </c>
      <c r="E291" s="1" t="s">
        <v>529</v>
      </c>
      <c r="F291" s="84">
        <v>24538</v>
      </c>
      <c r="H291" s="209">
        <f>IFERROR('Tabel 13'!G291/'Tabel 14'!$F291*1000,"nb")</f>
        <v>49.718803488466868</v>
      </c>
      <c r="I291" s="209">
        <f>IFERROR('Tabel 13'!H291/'Tabel 14'!$F291*1000,"nb")</f>
        <v>25.918982802184367</v>
      </c>
      <c r="J291" s="209" t="str">
        <f>IFERROR('Tabel 13'!I291/'Tabel 14'!$F291*1000,"nb")</f>
        <v>nb</v>
      </c>
      <c r="K291" s="209" t="str">
        <f>IFERROR('Tabel 13'!J291/'Tabel 14'!$F291*1000,"nb")</f>
        <v>nb</v>
      </c>
      <c r="L291" s="209" t="str">
        <f>IFERROR('Tabel 13'!K291/'Tabel 14'!$F291*1000,"nb")</f>
        <v>nb</v>
      </c>
      <c r="M291" s="209" t="str">
        <f>IFERROR('Tabel 13'!L291/'Tabel 14'!$F291*1000,"nb")</f>
        <v>nb</v>
      </c>
      <c r="N291" s="209" t="str">
        <f>IFERROR('Tabel 13'!M291/'Tabel 14'!$F291*1000,"nb")</f>
        <v>nb</v>
      </c>
      <c r="O291" s="209">
        <f>IFERROR('Tabel 13'!N291/'Tabel 14'!$F291*1000,"nb")</f>
        <v>1.6708778221533946</v>
      </c>
      <c r="P291" s="209" t="str">
        <f>IFERROR('Tabel 13'!O291/'Tabel 14'!$F291*1000,"nb")</f>
        <v>nb</v>
      </c>
      <c r="Q291" s="209" t="str">
        <f>IFERROR('Tabel 13'!P291/'Tabel 14'!$F291*1000,"nb")</f>
        <v>nb</v>
      </c>
      <c r="R291" s="209">
        <f>IFERROR('Tabel 13'!Q291/'Tabel 14'!$F291*1000,"nb")</f>
        <v>0.97807482272393842</v>
      </c>
      <c r="S291" s="209">
        <f>IFERROR('Tabel 13'!R291/'Tabel 14'!$F291*1000,"nb")</f>
        <v>21.150868041405168</v>
      </c>
      <c r="T291" s="209" t="str">
        <f>IFERROR('Tabel 13'!S291/'Tabel 14'!$F291*1000,"nb")</f>
        <v>nb</v>
      </c>
      <c r="U291" s="209" t="str">
        <f>IFERROR('Tabel 13'!T291/'Tabel 14'!$F291*1000,"nb")</f>
        <v>nb</v>
      </c>
      <c r="V291" s="209" t="str">
        <f>IFERROR('Tabel 13'!U291/'Tabel 14'!$F291*1000,"nb")</f>
        <v>nb</v>
      </c>
      <c r="W291" s="209">
        <f>IFERROR('Tabel 13'!V291/'Tabel 14'!$F291*1000,"nb")</f>
        <v>0</v>
      </c>
      <c r="X291" s="209"/>
      <c r="Y291" s="209">
        <f>IFERROR('Tabel 13'!X291/'Tabel 14'!$F291*1000,"nb")</f>
        <v>1.1818404107914255</v>
      </c>
    </row>
    <row r="292" spans="2:25" x14ac:dyDescent="0.25">
      <c r="D292" s="1" t="s">
        <v>530</v>
      </c>
      <c r="E292" s="1" t="s">
        <v>531</v>
      </c>
      <c r="F292" s="84">
        <v>129840</v>
      </c>
      <c r="H292" s="209">
        <f>IFERROR('Tabel 13'!G292/'Tabel 14'!$F292*1000,"nb")</f>
        <v>156.06900800985829</v>
      </c>
      <c r="I292" s="209">
        <f>IFERROR('Tabel 13'!H292/'Tabel 14'!$F292*1000,"nb")</f>
        <v>84.080406654343818</v>
      </c>
      <c r="J292" s="209" t="str">
        <f>IFERROR('Tabel 13'!I292/'Tabel 14'!$F292*1000,"nb")</f>
        <v>nb</v>
      </c>
      <c r="K292" s="209" t="str">
        <f>IFERROR('Tabel 13'!J292/'Tabel 14'!$F292*1000,"nb")</f>
        <v>nb</v>
      </c>
      <c r="L292" s="209" t="str">
        <f>IFERROR('Tabel 13'!K292/'Tabel 14'!$F292*1000,"nb")</f>
        <v>nb</v>
      </c>
      <c r="M292" s="209" t="str">
        <f>IFERROR('Tabel 13'!L292/'Tabel 14'!$F292*1000,"nb")</f>
        <v>nb</v>
      </c>
      <c r="N292" s="209" t="str">
        <f>IFERROR('Tabel 13'!M292/'Tabel 14'!$F292*1000,"nb")</f>
        <v>nb</v>
      </c>
      <c r="O292" s="209">
        <f>IFERROR('Tabel 13'!N292/'Tabel 14'!$F292*1000,"nb")</f>
        <v>30.368145409735057</v>
      </c>
      <c r="P292" s="209" t="str">
        <f>IFERROR('Tabel 13'!O292/'Tabel 14'!$F292*1000,"nb")</f>
        <v>nb</v>
      </c>
      <c r="Q292" s="209" t="str">
        <f>IFERROR('Tabel 13'!P292/'Tabel 14'!$F292*1000,"nb")</f>
        <v>nb</v>
      </c>
      <c r="R292" s="209">
        <f>IFERROR('Tabel 13'!Q292/'Tabel 14'!$F292*1000,"nb")</f>
        <v>4.7751078250154038</v>
      </c>
      <c r="S292" s="209">
        <f>IFERROR('Tabel 13'!R292/'Tabel 14'!$F292*1000,"nb")</f>
        <v>36.845348120764015</v>
      </c>
      <c r="T292" s="209" t="str">
        <f>IFERROR('Tabel 13'!S292/'Tabel 14'!$F292*1000,"nb")</f>
        <v>nb</v>
      </c>
      <c r="U292" s="209" t="str">
        <f>IFERROR('Tabel 13'!T292/'Tabel 14'!$F292*1000,"nb")</f>
        <v>nb</v>
      </c>
      <c r="V292" s="209" t="str">
        <f>IFERROR('Tabel 13'!U292/'Tabel 14'!$F292*1000,"nb")</f>
        <v>nb</v>
      </c>
      <c r="W292" s="209">
        <f>IFERROR('Tabel 13'!V292/'Tabel 14'!$F292*1000,"nb")</f>
        <v>0</v>
      </c>
      <c r="X292" s="209"/>
      <c r="Y292" s="209">
        <f>IFERROR('Tabel 13'!X292/'Tabel 14'!$F292*1000,"nb")</f>
        <v>1.5403573629081946</v>
      </c>
    </row>
    <row r="293" spans="2:25" x14ac:dyDescent="0.25">
      <c r="D293" s="1" t="s">
        <v>532</v>
      </c>
      <c r="E293" s="1" t="s">
        <v>533</v>
      </c>
      <c r="F293" s="84">
        <v>33699</v>
      </c>
      <c r="H293" s="209">
        <f>IFERROR('Tabel 13'!G293/'Tabel 14'!$F293*1000,"nb")</f>
        <v>44.867800231460876</v>
      </c>
      <c r="I293" s="209">
        <f>IFERROR('Tabel 13'!H293/'Tabel 14'!$F293*1000,"nb")</f>
        <v>12.166533131546929</v>
      </c>
      <c r="J293" s="209" t="str">
        <f>IFERROR('Tabel 13'!I293/'Tabel 14'!$F293*1000,"nb")</f>
        <v>nb</v>
      </c>
      <c r="K293" s="209" t="str">
        <f>IFERROR('Tabel 13'!J293/'Tabel 14'!$F293*1000,"nb")</f>
        <v>nb</v>
      </c>
      <c r="L293" s="209" t="str">
        <f>IFERROR('Tabel 13'!K293/'Tabel 14'!$F293*1000,"nb")</f>
        <v>nb</v>
      </c>
      <c r="M293" s="209" t="str">
        <f>IFERROR('Tabel 13'!L293/'Tabel 14'!$F293*1000,"nb")</f>
        <v>nb</v>
      </c>
      <c r="N293" s="209" t="str">
        <f>IFERROR('Tabel 13'!M293/'Tabel 14'!$F293*1000,"nb")</f>
        <v>nb</v>
      </c>
      <c r="O293" s="209">
        <f>IFERROR('Tabel 13'!N293/'Tabel 14'!$F293*1000,"nb")</f>
        <v>5.2523813763019671</v>
      </c>
      <c r="P293" s="209" t="str">
        <f>IFERROR('Tabel 13'!O293/'Tabel 14'!$F293*1000,"nb")</f>
        <v>nb</v>
      </c>
      <c r="Q293" s="209" t="str">
        <f>IFERROR('Tabel 13'!P293/'Tabel 14'!$F293*1000,"nb")</f>
        <v>nb</v>
      </c>
      <c r="R293" s="209">
        <f>IFERROR('Tabel 13'!Q293/'Tabel 14'!$F293*1000,"nb")</f>
        <v>1.8398172052583164</v>
      </c>
      <c r="S293" s="209">
        <f>IFERROR('Tabel 13'!R293/'Tabel 14'!$F293*1000,"nb")</f>
        <v>25.609068518353659</v>
      </c>
      <c r="T293" s="209" t="str">
        <f>IFERROR('Tabel 13'!S293/'Tabel 14'!$F293*1000,"nb")</f>
        <v>nb</v>
      </c>
      <c r="U293" s="209" t="str">
        <f>IFERROR('Tabel 13'!T293/'Tabel 14'!$F293*1000,"nb")</f>
        <v>nb</v>
      </c>
      <c r="V293" s="209" t="str">
        <f>IFERROR('Tabel 13'!U293/'Tabel 14'!$F293*1000,"nb")</f>
        <v>nb</v>
      </c>
      <c r="W293" s="209">
        <f>IFERROR('Tabel 13'!V293/'Tabel 14'!$F293*1000,"nb")</f>
        <v>0</v>
      </c>
      <c r="X293" s="209"/>
      <c r="Y293" s="209">
        <f>IFERROR('Tabel 13'!X293/'Tabel 14'!$F293*1000,"nb")</f>
        <v>0.35609365263064185</v>
      </c>
    </row>
    <row r="294" spans="2:25" x14ac:dyDescent="0.25">
      <c r="D294" s="1" t="s">
        <v>534</v>
      </c>
      <c r="E294" s="1" t="s">
        <v>535</v>
      </c>
      <c r="F294" s="84">
        <v>35040</v>
      </c>
      <c r="H294" s="209">
        <f>IFERROR('Tabel 13'!G294/'Tabel 14'!$F294*1000,"nb")</f>
        <v>85.131278538812793</v>
      </c>
      <c r="I294" s="209">
        <f>IFERROR('Tabel 13'!H294/'Tabel 14'!$F294*1000,"nb")</f>
        <v>57.020547945205479</v>
      </c>
      <c r="J294" s="209" t="str">
        <f>IFERROR('Tabel 13'!I294/'Tabel 14'!$F294*1000,"nb")</f>
        <v>nb</v>
      </c>
      <c r="K294" s="209" t="str">
        <f>IFERROR('Tabel 13'!J294/'Tabel 14'!$F294*1000,"nb")</f>
        <v>nb</v>
      </c>
      <c r="L294" s="209" t="str">
        <f>IFERROR('Tabel 13'!K294/'Tabel 14'!$F294*1000,"nb")</f>
        <v>nb</v>
      </c>
      <c r="M294" s="209" t="str">
        <f>IFERROR('Tabel 13'!L294/'Tabel 14'!$F294*1000,"nb")</f>
        <v>nb</v>
      </c>
      <c r="N294" s="209" t="str">
        <f>IFERROR('Tabel 13'!M294/'Tabel 14'!$F294*1000,"nb")</f>
        <v>nb</v>
      </c>
      <c r="O294" s="209">
        <f>IFERROR('Tabel 13'!N294/'Tabel 14'!$F294*1000,"nb")</f>
        <v>1.6267123287671232</v>
      </c>
      <c r="P294" s="209" t="str">
        <f>IFERROR('Tabel 13'!O294/'Tabel 14'!$F294*1000,"nb")</f>
        <v>nb</v>
      </c>
      <c r="Q294" s="209" t="str">
        <f>IFERROR('Tabel 13'!P294/'Tabel 14'!$F294*1000,"nb")</f>
        <v>nb</v>
      </c>
      <c r="R294" s="209">
        <f>IFERROR('Tabel 13'!Q294/'Tabel 14'!$F294*1000,"nb")</f>
        <v>5.2511415525114158</v>
      </c>
      <c r="S294" s="209">
        <f>IFERROR('Tabel 13'!R294/'Tabel 14'!$F294*1000,"nb")</f>
        <v>21.232876712328768</v>
      </c>
      <c r="T294" s="209" t="str">
        <f>IFERROR('Tabel 13'!S294/'Tabel 14'!$F294*1000,"nb")</f>
        <v>nb</v>
      </c>
      <c r="U294" s="209" t="str">
        <f>IFERROR('Tabel 13'!T294/'Tabel 14'!$F294*1000,"nb")</f>
        <v>nb</v>
      </c>
      <c r="V294" s="209" t="str">
        <f>IFERROR('Tabel 13'!U294/'Tabel 14'!$F294*1000,"nb")</f>
        <v>nb</v>
      </c>
      <c r="W294" s="209">
        <f>IFERROR('Tabel 13'!V294/'Tabel 14'!$F294*1000,"nb")</f>
        <v>0</v>
      </c>
      <c r="X294" s="209"/>
      <c r="Y294" s="209">
        <f>IFERROR('Tabel 13'!X294/'Tabel 14'!$F294*1000,"nb")</f>
        <v>6.25</v>
      </c>
    </row>
    <row r="295" spans="2:25" x14ac:dyDescent="0.25">
      <c r="D295" s="1" t="s">
        <v>536</v>
      </c>
      <c r="E295" s="1" t="s">
        <v>537</v>
      </c>
      <c r="F295" s="84">
        <v>38204</v>
      </c>
      <c r="H295" s="209">
        <f>IFERROR('Tabel 13'!G295/'Tabel 14'!$F295*1000,"nb")</f>
        <v>90.04292744215266</v>
      </c>
      <c r="I295" s="209">
        <f>IFERROR('Tabel 13'!H295/'Tabel 14'!$F295*1000,"nb")</f>
        <v>51.748508009632502</v>
      </c>
      <c r="J295" s="209" t="str">
        <f>IFERROR('Tabel 13'!I295/'Tabel 14'!$F295*1000,"nb")</f>
        <v>nb</v>
      </c>
      <c r="K295" s="209" t="str">
        <f>IFERROR('Tabel 13'!J295/'Tabel 14'!$F295*1000,"nb")</f>
        <v>nb</v>
      </c>
      <c r="L295" s="209" t="str">
        <f>IFERROR('Tabel 13'!K295/'Tabel 14'!$F295*1000,"nb")</f>
        <v>nb</v>
      </c>
      <c r="M295" s="209" t="str">
        <f>IFERROR('Tabel 13'!L295/'Tabel 14'!$F295*1000,"nb")</f>
        <v>nb</v>
      </c>
      <c r="N295" s="209" t="str">
        <f>IFERROR('Tabel 13'!M295/'Tabel 14'!$F295*1000,"nb")</f>
        <v>nb</v>
      </c>
      <c r="O295" s="209">
        <f>IFERROR('Tabel 13'!N295/'Tabel 14'!$F295*1000,"nb")</f>
        <v>5.5753324259239871</v>
      </c>
      <c r="P295" s="209" t="str">
        <f>IFERROR('Tabel 13'!O295/'Tabel 14'!$F295*1000,"nb")</f>
        <v>nb</v>
      </c>
      <c r="Q295" s="209" t="str">
        <f>IFERROR('Tabel 13'!P295/'Tabel 14'!$F295*1000,"nb")</f>
        <v>nb</v>
      </c>
      <c r="R295" s="209">
        <f>IFERROR('Tabel 13'!Q295/'Tabel 14'!$F295*1000,"nb")</f>
        <v>9.8942519107946811</v>
      </c>
      <c r="S295" s="209">
        <f>IFERROR('Tabel 13'!R295/'Tabel 14'!$F295*1000,"nb")</f>
        <v>22.824835095801486</v>
      </c>
      <c r="T295" s="209" t="str">
        <f>IFERROR('Tabel 13'!S295/'Tabel 14'!$F295*1000,"nb")</f>
        <v>nb</v>
      </c>
      <c r="U295" s="209" t="str">
        <f>IFERROR('Tabel 13'!T295/'Tabel 14'!$F295*1000,"nb")</f>
        <v>nb</v>
      </c>
      <c r="V295" s="209" t="str">
        <f>IFERROR('Tabel 13'!U295/'Tabel 14'!$F295*1000,"nb")</f>
        <v>nb</v>
      </c>
      <c r="W295" s="209">
        <f>IFERROR('Tabel 13'!V295/'Tabel 14'!$F295*1000,"nb")</f>
        <v>0</v>
      </c>
      <c r="X295" s="209"/>
      <c r="Y295" s="209">
        <f>IFERROR('Tabel 13'!X295/'Tabel 14'!$F295*1000,"nb")</f>
        <v>13.323212229085959</v>
      </c>
    </row>
    <row r="296" spans="2:25" x14ac:dyDescent="0.25">
      <c r="C296" s="10" t="s">
        <v>32</v>
      </c>
      <c r="D296" s="10"/>
      <c r="E296" s="10"/>
      <c r="F296" s="86">
        <v>461202</v>
      </c>
      <c r="G296" s="10"/>
      <c r="H296" s="209">
        <f>IFERROR('Tabel 13'!G296/'Tabel 14'!$F296*1000,"nb")</f>
        <v>122.21976487526074</v>
      </c>
      <c r="I296" s="209">
        <f>IFERROR('Tabel 13'!H296/'Tabel 14'!$F296*1000,"nb")</f>
        <v>79.685257219179448</v>
      </c>
      <c r="J296" s="209">
        <f>IFERROR('Tabel 13'!I296/'Tabel 14'!$F296*1000,"nb")</f>
        <v>42.56247804649589</v>
      </c>
      <c r="K296" s="209">
        <f>IFERROR('Tabel 13'!J296/'Tabel 14'!$F296*1000,"nb")</f>
        <v>6.5884363033985105</v>
      </c>
      <c r="L296" s="209">
        <f>IFERROR('Tabel 13'!K296/'Tabel 14'!$F296*1000,"nb")</f>
        <v>16.521177271564305</v>
      </c>
      <c r="M296" s="209">
        <f>IFERROR('Tabel 13'!L296/'Tabel 14'!$F296*1000,"nb")</f>
        <v>1.3313038538427848</v>
      </c>
      <c r="N296" s="209">
        <f>IFERROR('Tabel 13'!M296/'Tabel 14'!$F296*1000,"nb")</f>
        <v>12.681428094414159</v>
      </c>
      <c r="O296" s="209">
        <f>IFERROR('Tabel 13'!N296/'Tabel 14'!$F296*1000,"nb")</f>
        <v>14.655183628865442</v>
      </c>
      <c r="P296" s="209">
        <f>IFERROR('Tabel 13'!O296/'Tabel 14'!$F296*1000,"nb")</f>
        <v>11.067384790178707</v>
      </c>
      <c r="Q296" s="209">
        <f>IFERROR('Tabel 13'!P296/'Tabel 14'!$F296*1000,"nb")</f>
        <v>3.5877988386867363</v>
      </c>
      <c r="R296" s="209">
        <f>IFERROR('Tabel 13'!Q296/'Tabel 14'!$F296*1000,"nb")</f>
        <v>2.8946101708145235</v>
      </c>
      <c r="S296" s="209">
        <f>IFERROR('Tabel 13'!R296/'Tabel 14'!$F296*1000,"nb")</f>
        <v>24.984713856401317</v>
      </c>
      <c r="T296" s="209">
        <f>IFERROR('Tabel 13'!S296/'Tabel 14'!$F296*1000,"nb")</f>
        <v>23.919670773327088</v>
      </c>
      <c r="U296" s="209">
        <f>IFERROR('Tabel 13'!T296/'Tabel 14'!$F296*1000,"nb")</f>
        <v>0.8538557942073105</v>
      </c>
      <c r="V296" s="209">
        <f>IFERROR('Tabel 13'!U296/'Tabel 14'!$F296*1000,"nb")</f>
        <v>0.21162093833070977</v>
      </c>
      <c r="W296" s="209">
        <f>IFERROR('Tabel 13'!V296/'Tabel 14'!$F296*1000,"nb")</f>
        <v>0</v>
      </c>
      <c r="X296" s="209"/>
      <c r="Y296" s="209">
        <f>IFERROR('Tabel 13'!X296/'Tabel 14'!$F296*1000,"nb")</f>
        <v>12.597516923170325</v>
      </c>
    </row>
    <row r="297" spans="2:25" x14ac:dyDescent="0.25">
      <c r="B297" s="7" t="s">
        <v>732</v>
      </c>
      <c r="C297" s="7"/>
      <c r="D297" s="7"/>
      <c r="E297" s="7"/>
      <c r="F297" s="85">
        <v>1166533</v>
      </c>
      <c r="G297" s="7"/>
      <c r="H297" s="209">
        <f>IFERROR('Tabel 13'!G297/'Tabel 14'!$F297*1000,"nb")</f>
        <v>105.66782079889725</v>
      </c>
      <c r="I297" s="209">
        <f>IFERROR('Tabel 13'!H297/'Tabel 14'!$F297*1000,"nb")</f>
        <v>57.979499936992781</v>
      </c>
      <c r="J297" s="209">
        <f>IFERROR('Tabel 13'!I297/'Tabel 14'!$F297*1000,"nb")</f>
        <v>32.807730257095173</v>
      </c>
      <c r="K297" s="209">
        <f>IFERROR('Tabel 13'!J297/'Tabel 14'!$F297*1000,"nb")</f>
        <v>3.6875081973677557</v>
      </c>
      <c r="L297" s="209">
        <f>IFERROR('Tabel 13'!K297/'Tabel 14'!$F297*1000,"nb")</f>
        <v>12.775635151341627</v>
      </c>
      <c r="M297" s="209">
        <f>IFERROR('Tabel 13'!L297/'Tabel 14'!$F297*1000,"nb")</f>
        <v>0.69865147406888606</v>
      </c>
      <c r="N297" s="209">
        <f>IFERROR('Tabel 13'!M297/'Tabel 14'!$F297*1000,"nb")</f>
        <v>8.0098891330120967</v>
      </c>
      <c r="O297" s="209">
        <f>IFERROR('Tabel 13'!N297/'Tabel 14'!$F297*1000,"nb")</f>
        <v>11.569325514151764</v>
      </c>
      <c r="P297" s="209">
        <f>IFERROR('Tabel 13'!O297/'Tabel 14'!$F297*1000,"nb")</f>
        <v>8.2632038699290984</v>
      </c>
      <c r="Q297" s="209">
        <f>IFERROR('Tabel 13'!P297/'Tabel 14'!$F297*1000,"nb")</f>
        <v>3.306121644222666</v>
      </c>
      <c r="R297" s="209">
        <f>IFERROR('Tabel 13'!Q297/'Tabel 14'!$F297*1000,"nb")</f>
        <v>8.2046543046789076</v>
      </c>
      <c r="S297" s="209">
        <f>IFERROR('Tabel 13'!R297/'Tabel 14'!$F297*1000,"nb")</f>
        <v>27.914341043073794</v>
      </c>
      <c r="T297" s="209">
        <f>IFERROR('Tabel 13'!S297/'Tabel 14'!$F297*1000,"nb")</f>
        <v>26.548927462832172</v>
      </c>
      <c r="U297" s="209">
        <f>IFERROR('Tabel 13'!T297/'Tabel 14'!$F297*1000,"nb")</f>
        <v>0.82192274029110191</v>
      </c>
      <c r="V297" s="209">
        <f>IFERROR('Tabel 13'!U297/'Tabel 14'!$F297*1000,"nb")</f>
        <v>0.54366228816501549</v>
      </c>
      <c r="W297" s="209">
        <f>IFERROR('Tabel 13'!V297/'Tabel 14'!$F297*1000,"nb")</f>
        <v>0.28974748249728038</v>
      </c>
      <c r="X297" s="209"/>
      <c r="Y297" s="209">
        <f>IFERROR('Tabel 13'!X297/'Tabel 14'!$F297*1000,"nb")</f>
        <v>12.490859667064713</v>
      </c>
    </row>
    <row r="298" spans="2:25" x14ac:dyDescent="0.25">
      <c r="B298" s="1" t="s">
        <v>538</v>
      </c>
      <c r="C298" s="1" t="s">
        <v>5</v>
      </c>
      <c r="D298" s="1" t="s">
        <v>539</v>
      </c>
      <c r="E298" s="1" t="s">
        <v>540</v>
      </c>
      <c r="F298" s="84">
        <v>24792</v>
      </c>
      <c r="H298" s="209">
        <f>IFERROR('Tabel 13'!G298/'Tabel 14'!$F298*1000,"nb")</f>
        <v>60.705066150371088</v>
      </c>
      <c r="I298" s="209">
        <f>IFERROR('Tabel 13'!H298/'Tabel 14'!$F298*1000,"nb")</f>
        <v>41.263310745401746</v>
      </c>
      <c r="J298" s="209">
        <f>IFERROR('Tabel 13'!I298/'Tabel 14'!$F298*1000,"nb")</f>
        <v>19.361084220716361</v>
      </c>
      <c r="K298" s="209">
        <f>IFERROR('Tabel 13'!J298/'Tabel 14'!$F298*1000,"nb")</f>
        <v>0</v>
      </c>
      <c r="L298" s="209">
        <f>IFERROR('Tabel 13'!K298/'Tabel 14'!$F298*1000,"nb")</f>
        <v>21.902226524685382</v>
      </c>
      <c r="M298" s="209">
        <f>IFERROR('Tabel 13'!L298/'Tabel 14'!$F298*1000,"nb")</f>
        <v>0</v>
      </c>
      <c r="N298" s="209">
        <f>IFERROR('Tabel 13'!M298/'Tabel 14'!$F298*1000,"nb")</f>
        <v>0</v>
      </c>
      <c r="O298" s="209">
        <f>IFERROR('Tabel 13'!N298/'Tabel 14'!$F298*1000,"nb")</f>
        <v>0</v>
      </c>
      <c r="P298" s="209">
        <f>IFERROR('Tabel 13'!O298/'Tabel 14'!$F298*1000,"nb")</f>
        <v>0</v>
      </c>
      <c r="Q298" s="209">
        <f>IFERROR('Tabel 13'!P298/'Tabel 14'!$F298*1000,"nb")</f>
        <v>0</v>
      </c>
      <c r="R298" s="209">
        <f>IFERROR('Tabel 13'!Q298/'Tabel 14'!$F298*1000,"nb")</f>
        <v>0</v>
      </c>
      <c r="S298" s="209">
        <f>IFERROR('Tabel 13'!R298/'Tabel 14'!$F298*1000,"nb")</f>
        <v>19.441755404969346</v>
      </c>
      <c r="T298" s="209">
        <f>IFERROR('Tabel 13'!S298/'Tabel 14'!$F298*1000,"nb")</f>
        <v>18.030009680542111</v>
      </c>
      <c r="U298" s="209">
        <f>IFERROR('Tabel 13'!T298/'Tabel 14'!$F298*1000,"nb")</f>
        <v>1.4117457244272347</v>
      </c>
      <c r="V298" s="209">
        <f>IFERROR('Tabel 13'!U298/'Tabel 14'!$F298*1000,"nb")</f>
        <v>0</v>
      </c>
      <c r="W298" s="209">
        <f>IFERROR('Tabel 13'!V298/'Tabel 14'!$F298*1000,"nb")</f>
        <v>0</v>
      </c>
      <c r="X298" s="209"/>
      <c r="Y298" s="209">
        <f>IFERROR('Tabel 13'!X298/'Tabel 14'!$F298*1000,"nb")</f>
        <v>7.0183930300096806</v>
      </c>
    </row>
    <row r="299" spans="2:25" x14ac:dyDescent="0.25">
      <c r="D299" s="1" t="s">
        <v>541</v>
      </c>
      <c r="E299" s="1" t="s">
        <v>542</v>
      </c>
      <c r="F299" s="84">
        <v>43384</v>
      </c>
      <c r="H299" s="209">
        <f>IFERROR('Tabel 13'!G299/'Tabel 14'!$F299*1000,"nb")</f>
        <v>64.885672137193424</v>
      </c>
      <c r="I299" s="209">
        <f>IFERROR('Tabel 13'!H299/'Tabel 14'!$F299*1000,"nb")</f>
        <v>27.0145675825189</v>
      </c>
      <c r="J299" s="209">
        <f>IFERROR('Tabel 13'!I299/'Tabel 14'!$F299*1000,"nb")</f>
        <v>0</v>
      </c>
      <c r="K299" s="209">
        <f>IFERROR('Tabel 13'!J299/'Tabel 14'!$F299*1000,"nb")</f>
        <v>0</v>
      </c>
      <c r="L299" s="209">
        <f>IFERROR('Tabel 13'!K299/'Tabel 14'!$F299*1000,"nb")</f>
        <v>3.3629909644108431</v>
      </c>
      <c r="M299" s="209">
        <f>IFERROR('Tabel 13'!L299/'Tabel 14'!$F299*1000,"nb")</f>
        <v>0</v>
      </c>
      <c r="N299" s="209">
        <f>IFERROR('Tabel 13'!M299/'Tabel 14'!$F299*1000,"nb")</f>
        <v>23.651576618108056</v>
      </c>
      <c r="O299" s="209">
        <f>IFERROR('Tabel 13'!N299/'Tabel 14'!$F299*1000,"nb")</f>
        <v>8.9433892679328792</v>
      </c>
      <c r="P299" s="209">
        <f>IFERROR('Tabel 13'!O299/'Tabel 14'!$F299*1000,"nb")</f>
        <v>0</v>
      </c>
      <c r="Q299" s="209">
        <f>IFERROR('Tabel 13'!P299/'Tabel 14'!$F299*1000,"nb")</f>
        <v>8.9433892679328792</v>
      </c>
      <c r="R299" s="209">
        <f>IFERROR('Tabel 13'!Q299/'Tabel 14'!$F299*1000,"nb")</f>
        <v>4.3333947999262401</v>
      </c>
      <c r="S299" s="209">
        <f>IFERROR('Tabel 13'!R299/'Tabel 14'!$F299*1000,"nb")</f>
        <v>24.594320486815416</v>
      </c>
      <c r="T299" s="209">
        <f>IFERROR('Tabel 13'!S299/'Tabel 14'!$F299*1000,"nb")</f>
        <v>23.833671399594319</v>
      </c>
      <c r="U299" s="209">
        <f>IFERROR('Tabel 13'!T299/'Tabel 14'!$F299*1000,"nb")</f>
        <v>0.76064908722109537</v>
      </c>
      <c r="V299" s="209">
        <f>IFERROR('Tabel 13'!U299/'Tabel 14'!$F299*1000,"nb")</f>
        <v>0</v>
      </c>
      <c r="W299" s="209">
        <f>IFERROR('Tabel 13'!V299/'Tabel 14'!$F299*1000,"nb")</f>
        <v>0</v>
      </c>
      <c r="X299" s="209"/>
      <c r="Y299" s="209">
        <f>IFERROR('Tabel 13'!X299/'Tabel 14'!$F299*1000,"nb")</f>
        <v>1.1063986723215931</v>
      </c>
    </row>
    <row r="300" spans="2:25" x14ac:dyDescent="0.25">
      <c r="D300" s="1" t="s">
        <v>543</v>
      </c>
      <c r="E300" s="1" t="s">
        <v>544</v>
      </c>
      <c r="F300" s="84">
        <v>15341</v>
      </c>
      <c r="H300" s="209">
        <f>IFERROR('Tabel 13'!G300/'Tabel 14'!$F300*1000,"nb")</f>
        <v>37.741998565934423</v>
      </c>
      <c r="I300" s="209">
        <f>IFERROR('Tabel 13'!H300/'Tabel 14'!$F300*1000,"nb")</f>
        <v>19.29470047584903</v>
      </c>
      <c r="J300" s="209">
        <f>IFERROR('Tabel 13'!I300/'Tabel 14'!$F300*1000,"nb")</f>
        <v>1.1733263802881169</v>
      </c>
      <c r="K300" s="209">
        <f>IFERROR('Tabel 13'!J300/'Tabel 14'!$F300*1000,"nb")</f>
        <v>0</v>
      </c>
      <c r="L300" s="209">
        <f>IFERROR('Tabel 13'!K300/'Tabel 14'!$F300*1000,"nb")</f>
        <v>4.8236751189622575</v>
      </c>
      <c r="M300" s="209">
        <f>IFERROR('Tabel 13'!L300/'Tabel 14'!$F300*1000,"nb")</f>
        <v>0</v>
      </c>
      <c r="N300" s="209">
        <f>IFERROR('Tabel 13'!M300/'Tabel 14'!$F300*1000,"nb")</f>
        <v>13.297698976598658</v>
      </c>
      <c r="O300" s="209">
        <f>IFERROR('Tabel 13'!N300/'Tabel 14'!$F300*1000,"nb")</f>
        <v>0</v>
      </c>
      <c r="P300" s="209">
        <f>IFERROR('Tabel 13'!O300/'Tabel 14'!$F300*1000,"nb")</f>
        <v>0</v>
      </c>
      <c r="Q300" s="209">
        <f>IFERROR('Tabel 13'!P300/'Tabel 14'!$F300*1000,"nb")</f>
        <v>0</v>
      </c>
      <c r="R300" s="209">
        <f>IFERROR('Tabel 13'!Q300/'Tabel 14'!$F300*1000,"nb")</f>
        <v>0</v>
      </c>
      <c r="S300" s="209">
        <f>IFERROR('Tabel 13'!R300/'Tabel 14'!$F300*1000,"nb")</f>
        <v>18.44729809008539</v>
      </c>
      <c r="T300" s="209">
        <f>IFERROR('Tabel 13'!S300/'Tabel 14'!$F300*1000,"nb")</f>
        <v>18.44729809008539</v>
      </c>
      <c r="U300" s="209">
        <f>IFERROR('Tabel 13'!T300/'Tabel 14'!$F300*1000,"nb")</f>
        <v>0</v>
      </c>
      <c r="V300" s="209">
        <f>IFERROR('Tabel 13'!U300/'Tabel 14'!$F300*1000,"nb")</f>
        <v>0</v>
      </c>
      <c r="W300" s="209">
        <f>IFERROR('Tabel 13'!V300/'Tabel 14'!$F300*1000,"nb")</f>
        <v>0</v>
      </c>
      <c r="X300" s="209"/>
      <c r="Y300" s="209">
        <f>IFERROR('Tabel 13'!X300/'Tabel 14'!$F300*1000,"nb")</f>
        <v>3.0636855485300831</v>
      </c>
    </row>
    <row r="301" spans="2:25" x14ac:dyDescent="0.25">
      <c r="D301" s="1" t="s">
        <v>545</v>
      </c>
      <c r="E301" s="1" t="s">
        <v>546</v>
      </c>
      <c r="F301" s="84">
        <v>22019</v>
      </c>
      <c r="H301" s="209">
        <f>IFERROR('Tabel 13'!G301/'Tabel 14'!$F301*1000,"nb")</f>
        <v>56.542077296879967</v>
      </c>
      <c r="I301" s="209">
        <f>IFERROR('Tabel 13'!H301/'Tabel 14'!$F301*1000,"nb")</f>
        <v>6.2673145919433217</v>
      </c>
      <c r="J301" s="209">
        <f>IFERROR('Tabel 13'!I301/'Tabel 14'!$F301*1000,"nb")</f>
        <v>1.271629047640674</v>
      </c>
      <c r="K301" s="209">
        <f>IFERROR('Tabel 13'!J301/'Tabel 14'!$F301*1000,"nb")</f>
        <v>0</v>
      </c>
      <c r="L301" s="209">
        <f>IFERROR('Tabel 13'!K301/'Tabel 14'!$F301*1000,"nb")</f>
        <v>0.90830646260048131</v>
      </c>
      <c r="M301" s="209">
        <f>IFERROR('Tabel 13'!L301/'Tabel 14'!$F301*1000,"nb")</f>
        <v>0</v>
      </c>
      <c r="N301" s="209">
        <f>IFERROR('Tabel 13'!M301/'Tabel 14'!$F301*1000,"nb")</f>
        <v>4.0873790817021662</v>
      </c>
      <c r="O301" s="209">
        <f>IFERROR('Tabel 13'!N301/'Tabel 14'!$F301*1000,"nb")</f>
        <v>11.172169489985921</v>
      </c>
      <c r="P301" s="209">
        <f>IFERROR('Tabel 13'!O301/'Tabel 14'!$F301*1000,"nb")</f>
        <v>11.172169489985921</v>
      </c>
      <c r="Q301" s="209">
        <f>IFERROR('Tabel 13'!P301/'Tabel 14'!$F301*1000,"nb")</f>
        <v>0</v>
      </c>
      <c r="R301" s="209">
        <f>IFERROR('Tabel 13'!Q301/'Tabel 14'!$F301*1000,"nb")</f>
        <v>19.801080884690492</v>
      </c>
      <c r="S301" s="209">
        <f>IFERROR('Tabel 13'!R301/'Tabel 14'!$F301*1000,"nb")</f>
        <v>19.30151233026023</v>
      </c>
      <c r="T301" s="209">
        <f>IFERROR('Tabel 13'!S301/'Tabel 14'!$F301*1000,"nb")</f>
        <v>18.029883282619558</v>
      </c>
      <c r="U301" s="209">
        <f>IFERROR('Tabel 13'!T301/'Tabel 14'!$F301*1000,"nb")</f>
        <v>0.81747581634043331</v>
      </c>
      <c r="V301" s="209">
        <f>IFERROR('Tabel 13'!U301/'Tabel 14'!$F301*1000,"nb")</f>
        <v>0.45415323130024066</v>
      </c>
      <c r="W301" s="209">
        <f>IFERROR('Tabel 13'!V301/'Tabel 14'!$F301*1000,"nb")</f>
        <v>0</v>
      </c>
      <c r="X301" s="209"/>
      <c r="Y301" s="209">
        <f>IFERROR('Tabel 13'!X301/'Tabel 14'!$F301*1000,"nb")</f>
        <v>2.6340887415413961</v>
      </c>
    </row>
    <row r="302" spans="2:25" x14ac:dyDescent="0.25">
      <c r="D302" s="1" t="s">
        <v>547</v>
      </c>
      <c r="E302" s="1" t="s">
        <v>548</v>
      </c>
      <c r="F302" s="84">
        <v>9362</v>
      </c>
      <c r="H302" s="209">
        <f>IFERROR('Tabel 13'!G302/'Tabel 14'!$F302*1000,"nb")</f>
        <v>36.21021149327067</v>
      </c>
      <c r="I302" s="209">
        <f>IFERROR('Tabel 13'!H302/'Tabel 14'!$F302*1000,"nb")</f>
        <v>5.8748130741294595</v>
      </c>
      <c r="J302" s="209">
        <f>IFERROR('Tabel 13'!I302/'Tabel 14'!$F302*1000,"nb")</f>
        <v>0</v>
      </c>
      <c r="K302" s="209">
        <f>IFERROR('Tabel 13'!J302/'Tabel 14'!$F302*1000,"nb")</f>
        <v>0</v>
      </c>
      <c r="L302" s="209">
        <f>IFERROR('Tabel 13'!K302/'Tabel 14'!$F302*1000,"nb")</f>
        <v>0</v>
      </c>
      <c r="M302" s="209">
        <f>IFERROR('Tabel 13'!L302/'Tabel 14'!$F302*1000,"nb")</f>
        <v>0</v>
      </c>
      <c r="N302" s="209">
        <f>IFERROR('Tabel 13'!M302/'Tabel 14'!$F302*1000,"nb")</f>
        <v>5.8748130741294595</v>
      </c>
      <c r="O302" s="209">
        <f>IFERROR('Tabel 13'!N302/'Tabel 14'!$F302*1000,"nb")</f>
        <v>0</v>
      </c>
      <c r="P302" s="209">
        <f>IFERROR('Tabel 13'!O302/'Tabel 14'!$F302*1000,"nb")</f>
        <v>0</v>
      </c>
      <c r="Q302" s="209">
        <f>IFERROR('Tabel 13'!P302/'Tabel 14'!$F302*1000,"nb")</f>
        <v>0</v>
      </c>
      <c r="R302" s="209">
        <f>IFERROR('Tabel 13'!Q302/'Tabel 14'!$F302*1000,"nb")</f>
        <v>0.21362956633198035</v>
      </c>
      <c r="S302" s="209">
        <f>IFERROR('Tabel 13'!R302/'Tabel 14'!$F302*1000,"nb")</f>
        <v>30.121768852809229</v>
      </c>
      <c r="T302" s="209">
        <f>IFERROR('Tabel 13'!S302/'Tabel 14'!$F302*1000,"nb")</f>
        <v>29.480880153813288</v>
      </c>
      <c r="U302" s="209">
        <f>IFERROR('Tabel 13'!T302/'Tabel 14'!$F302*1000,"nb")</f>
        <v>0.64088869899594103</v>
      </c>
      <c r="V302" s="209">
        <f>IFERROR('Tabel 13'!U302/'Tabel 14'!$F302*1000,"nb")</f>
        <v>0</v>
      </c>
      <c r="W302" s="209">
        <f>IFERROR('Tabel 13'!V302/'Tabel 14'!$F302*1000,"nb")</f>
        <v>0</v>
      </c>
      <c r="X302" s="209"/>
      <c r="Y302" s="209">
        <f>IFERROR('Tabel 13'!X302/'Tabel 14'!$F302*1000,"nb")</f>
        <v>0.21362956633198035</v>
      </c>
    </row>
    <row r="303" spans="2:25" x14ac:dyDescent="0.25">
      <c r="D303" s="1" t="s">
        <v>549</v>
      </c>
      <c r="E303" s="1" t="s">
        <v>550</v>
      </c>
      <c r="F303" s="84">
        <v>50223</v>
      </c>
      <c r="H303" s="209">
        <f>IFERROR('Tabel 13'!G303/'Tabel 14'!$F303*1000,"nb")</f>
        <v>83.169065965792569</v>
      </c>
      <c r="I303" s="209">
        <f>IFERROR('Tabel 13'!H303/'Tabel 14'!$F303*1000,"nb")</f>
        <v>42.171913266829939</v>
      </c>
      <c r="J303" s="209">
        <f>IFERROR('Tabel 13'!I303/'Tabel 14'!$F303*1000,"nb")</f>
        <v>31.778268920614064</v>
      </c>
      <c r="K303" s="209">
        <f>IFERROR('Tabel 13'!J303/'Tabel 14'!$F303*1000,"nb")</f>
        <v>0</v>
      </c>
      <c r="L303" s="209">
        <f>IFERROR('Tabel 13'!K303/'Tabel 14'!$F303*1000,"nb")</f>
        <v>5.2565557613045817</v>
      </c>
      <c r="M303" s="209">
        <f>IFERROR('Tabel 13'!L303/'Tabel 14'!$F303*1000,"nb")</f>
        <v>0</v>
      </c>
      <c r="N303" s="209">
        <f>IFERROR('Tabel 13'!M303/'Tabel 14'!$F303*1000,"nb")</f>
        <v>5.1370885849112957</v>
      </c>
      <c r="O303" s="209">
        <f>IFERROR('Tabel 13'!N303/'Tabel 14'!$F303*1000,"nb")</f>
        <v>3.3450809390120066</v>
      </c>
      <c r="P303" s="209">
        <f>IFERROR('Tabel 13'!O303/'Tabel 14'!$F303*1000,"nb")</f>
        <v>0</v>
      </c>
      <c r="Q303" s="209">
        <f>IFERROR('Tabel 13'!P303/'Tabel 14'!$F303*1000,"nb")</f>
        <v>3.3450809390120066</v>
      </c>
      <c r="R303" s="209">
        <f>IFERROR('Tabel 13'!Q303/'Tabel 14'!$F303*1000,"nb")</f>
        <v>21.822670887840236</v>
      </c>
      <c r="S303" s="209">
        <f>IFERROR('Tabel 13'!R303/'Tabel 14'!$F303*1000,"nb")</f>
        <v>15.829400872110387</v>
      </c>
      <c r="T303" s="209">
        <f>IFERROR('Tabel 13'!S303/'Tabel 14'!$F303*1000,"nb")</f>
        <v>14.973219441291837</v>
      </c>
      <c r="U303" s="209">
        <f>IFERROR('Tabel 13'!T303/'Tabel 14'!$F303*1000,"nb")</f>
        <v>0.85618143081854925</v>
      </c>
      <c r="V303" s="209">
        <f>IFERROR('Tabel 13'!U303/'Tabel 14'!$F303*1000,"nb")</f>
        <v>0</v>
      </c>
      <c r="W303" s="209">
        <f>IFERROR('Tabel 13'!V303/'Tabel 14'!$F303*1000,"nb")</f>
        <v>0.33849033311431015</v>
      </c>
      <c r="X303" s="209"/>
      <c r="Y303" s="209">
        <f>IFERROR('Tabel 13'!X303/'Tabel 14'!$F303*1000,"nb")</f>
        <v>16.267447185552435</v>
      </c>
    </row>
    <row r="304" spans="2:25" x14ac:dyDescent="0.25">
      <c r="D304" s="1" t="s">
        <v>551</v>
      </c>
      <c r="E304" s="1" t="s">
        <v>552</v>
      </c>
      <c r="F304" s="84">
        <v>30544</v>
      </c>
      <c r="H304" s="209">
        <f>IFERROR('Tabel 13'!G304/'Tabel 14'!$F304*1000,"nb")</f>
        <v>29.105552645364064</v>
      </c>
      <c r="I304" s="209">
        <f>IFERROR('Tabel 13'!H304/'Tabel 14'!$F304*1000,"nb")</f>
        <v>11.098742797276062</v>
      </c>
      <c r="J304" s="209">
        <f>IFERROR('Tabel 13'!I304/'Tabel 14'!$F304*1000,"nb")</f>
        <v>4.3543740178103718</v>
      </c>
      <c r="K304" s="209">
        <f>IFERROR('Tabel 13'!J304/'Tabel 14'!$F304*1000,"nb")</f>
        <v>0</v>
      </c>
      <c r="L304" s="209">
        <f>IFERROR('Tabel 13'!K304/'Tabel 14'!$F304*1000,"nb")</f>
        <v>5.467522262964903</v>
      </c>
      <c r="M304" s="209">
        <f>IFERROR('Tabel 13'!L304/'Tabel 14'!$F304*1000,"nb")</f>
        <v>0</v>
      </c>
      <c r="N304" s="209">
        <f>IFERROR('Tabel 13'!M304/'Tabel 14'!$F304*1000,"nb")</f>
        <v>1.2768465165007858</v>
      </c>
      <c r="O304" s="209">
        <f>IFERROR('Tabel 13'!N304/'Tabel 14'!$F304*1000,"nb")</f>
        <v>0.29465688842325827</v>
      </c>
      <c r="P304" s="209">
        <f>IFERROR('Tabel 13'!O304/'Tabel 14'!$F304*1000,"nb")</f>
        <v>0.29465688842325827</v>
      </c>
      <c r="Q304" s="209">
        <f>IFERROR('Tabel 13'!P304/'Tabel 14'!$F304*1000,"nb")</f>
        <v>0</v>
      </c>
      <c r="R304" s="209">
        <f>IFERROR('Tabel 13'!Q304/'Tabel 14'!$F304*1000,"nb")</f>
        <v>2.2917757988475644</v>
      </c>
      <c r="S304" s="209">
        <f>IFERROR('Tabel 13'!R304/'Tabel 14'!$F304*1000,"nb")</f>
        <v>15.420377160817182</v>
      </c>
      <c r="T304" s="209">
        <f>IFERROR('Tabel 13'!S304/'Tabel 14'!$F304*1000,"nb")</f>
        <v>13.816134101623888</v>
      </c>
      <c r="U304" s="209">
        <f>IFERROR('Tabel 13'!T304/'Tabel 14'!$F304*1000,"nb")</f>
        <v>0.58931377684651653</v>
      </c>
      <c r="V304" s="209">
        <f>IFERROR('Tabel 13'!U304/'Tabel 14'!$F304*1000,"nb")</f>
        <v>1.0149292823467784</v>
      </c>
      <c r="W304" s="209">
        <f>IFERROR('Tabel 13'!V304/'Tabel 14'!$F304*1000,"nb")</f>
        <v>0</v>
      </c>
      <c r="X304" s="209"/>
      <c r="Y304" s="209">
        <f>IFERROR('Tabel 13'!X304/'Tabel 14'!$F304*1000,"nb")</f>
        <v>3.1102671555788368</v>
      </c>
    </row>
    <row r="305" spans="3:25" x14ac:dyDescent="0.25">
      <c r="D305" s="1" t="s">
        <v>553</v>
      </c>
      <c r="E305" s="1" t="s">
        <v>554</v>
      </c>
      <c r="F305" s="84">
        <v>14456</v>
      </c>
      <c r="H305" s="209">
        <f>IFERROR('Tabel 13'!G305/'Tabel 14'!$F305*1000,"nb")</f>
        <v>21.928610957387939</v>
      </c>
      <c r="I305" s="209">
        <f>IFERROR('Tabel 13'!H305/'Tabel 14'!$F305*1000,"nb")</f>
        <v>10.099612617598229</v>
      </c>
      <c r="J305" s="209">
        <f>IFERROR('Tabel 13'!I305/'Tabel 14'!$F305*1000,"nb")</f>
        <v>0</v>
      </c>
      <c r="K305" s="209">
        <f>IFERROR('Tabel 13'!J305/'Tabel 14'!$F305*1000,"nb")</f>
        <v>0</v>
      </c>
      <c r="L305" s="209">
        <f>IFERROR('Tabel 13'!K305/'Tabel 14'!$F305*1000,"nb")</f>
        <v>0</v>
      </c>
      <c r="M305" s="209">
        <f>IFERROR('Tabel 13'!L305/'Tabel 14'!$F305*1000,"nb")</f>
        <v>0</v>
      </c>
      <c r="N305" s="209">
        <f>IFERROR('Tabel 13'!M305/'Tabel 14'!$F305*1000,"nb")</f>
        <v>10.099612617598229</v>
      </c>
      <c r="O305" s="209">
        <f>IFERROR('Tabel 13'!N305/'Tabel 14'!$F305*1000,"nb")</f>
        <v>4.5655783065855005</v>
      </c>
      <c r="P305" s="209">
        <f>IFERROR('Tabel 13'!O305/'Tabel 14'!$F305*1000,"nb")</f>
        <v>4.5655783065855005</v>
      </c>
      <c r="Q305" s="209">
        <f>IFERROR('Tabel 13'!P305/'Tabel 14'!$F305*1000,"nb")</f>
        <v>0</v>
      </c>
      <c r="R305" s="209">
        <f>IFERROR('Tabel 13'!Q305/'Tabel 14'!$F305*1000,"nb")</f>
        <v>0</v>
      </c>
      <c r="S305" s="209">
        <f>IFERROR('Tabel 13'!R305/'Tabel 14'!$F305*1000,"nb")</f>
        <v>7.2634200332042056</v>
      </c>
      <c r="T305" s="209">
        <f>IFERROR('Tabel 13'!S305/'Tabel 14'!$F305*1000,"nb")</f>
        <v>7.2634200332042056</v>
      </c>
      <c r="U305" s="209">
        <f>IFERROR('Tabel 13'!T305/'Tabel 14'!$F305*1000,"nb")</f>
        <v>0</v>
      </c>
      <c r="V305" s="209">
        <f>IFERROR('Tabel 13'!U305/'Tabel 14'!$F305*1000,"nb")</f>
        <v>0</v>
      </c>
      <c r="W305" s="209">
        <f>IFERROR('Tabel 13'!V305/'Tabel 14'!$F305*1000,"nb")</f>
        <v>0</v>
      </c>
      <c r="X305" s="209"/>
      <c r="Y305" s="209">
        <f>IFERROR('Tabel 13'!X305/'Tabel 14'!$F305*1000,"nb")</f>
        <v>0.13835085777531819</v>
      </c>
    </row>
    <row r="306" spans="3:25" x14ac:dyDescent="0.25">
      <c r="D306" s="1" t="s">
        <v>555</v>
      </c>
      <c r="E306" s="1" t="s">
        <v>556</v>
      </c>
      <c r="F306" s="84">
        <v>5556</v>
      </c>
      <c r="H306" s="209">
        <f>IFERROR('Tabel 13'!G306/'Tabel 14'!$F306*1000,"nb")</f>
        <v>22.138228941684662</v>
      </c>
      <c r="I306" s="209">
        <f>IFERROR('Tabel 13'!H306/'Tabel 14'!$F306*1000,"nb")</f>
        <v>6.2994960403167752</v>
      </c>
      <c r="J306" s="209">
        <f>IFERROR('Tabel 13'!I306/'Tabel 14'!$F306*1000,"nb")</f>
        <v>5.9395248380129591</v>
      </c>
      <c r="K306" s="209">
        <f>IFERROR('Tabel 13'!J306/'Tabel 14'!$F306*1000,"nb")</f>
        <v>0</v>
      </c>
      <c r="L306" s="209">
        <f>IFERROR('Tabel 13'!K306/'Tabel 14'!$F306*1000,"nb")</f>
        <v>0</v>
      </c>
      <c r="M306" s="209">
        <f>IFERROR('Tabel 13'!L306/'Tabel 14'!$F306*1000,"nb")</f>
        <v>0</v>
      </c>
      <c r="N306" s="209">
        <f>IFERROR('Tabel 13'!M306/'Tabel 14'!$F306*1000,"nb")</f>
        <v>0.35997120230381568</v>
      </c>
      <c r="O306" s="209">
        <f>IFERROR('Tabel 13'!N306/'Tabel 14'!$F306*1000,"nb")</f>
        <v>0</v>
      </c>
      <c r="P306" s="209">
        <f>IFERROR('Tabel 13'!O306/'Tabel 14'!$F306*1000,"nb")</f>
        <v>0</v>
      </c>
      <c r="Q306" s="209">
        <f>IFERROR('Tabel 13'!P306/'Tabel 14'!$F306*1000,"nb")</f>
        <v>0</v>
      </c>
      <c r="R306" s="209">
        <f>IFERROR('Tabel 13'!Q306/'Tabel 14'!$F306*1000,"nb")</f>
        <v>3.0597552195824331</v>
      </c>
      <c r="S306" s="209">
        <f>IFERROR('Tabel 13'!R306/'Tabel 14'!$F306*1000,"nb")</f>
        <v>12.778977681785456</v>
      </c>
      <c r="T306" s="209">
        <f>IFERROR('Tabel 13'!S306/'Tabel 14'!$F306*1000,"nb")</f>
        <v>12.778977681785456</v>
      </c>
      <c r="U306" s="209">
        <f>IFERROR('Tabel 13'!T306/'Tabel 14'!$F306*1000,"nb")</f>
        <v>0</v>
      </c>
      <c r="V306" s="209">
        <f>IFERROR('Tabel 13'!U306/'Tabel 14'!$F306*1000,"nb")</f>
        <v>0</v>
      </c>
      <c r="W306" s="209">
        <f>IFERROR('Tabel 13'!V306/'Tabel 14'!$F306*1000,"nb")</f>
        <v>0</v>
      </c>
      <c r="X306" s="209"/>
      <c r="Y306" s="209">
        <f>IFERROR('Tabel 13'!X306/'Tabel 14'!$F306*1000,"nb")</f>
        <v>0.17998560115190784</v>
      </c>
    </row>
    <row r="307" spans="3:25" x14ac:dyDescent="0.25">
      <c r="D307" s="1" t="s">
        <v>557</v>
      </c>
      <c r="E307" s="1" t="s">
        <v>558</v>
      </c>
      <c r="F307" s="84">
        <v>46906</v>
      </c>
      <c r="H307" s="209">
        <f>IFERROR('Tabel 13'!G307/'Tabel 14'!$F307*1000,"nb")</f>
        <v>61.314117596895926</v>
      </c>
      <c r="I307" s="209">
        <f>IFERROR('Tabel 13'!H307/'Tabel 14'!$F307*1000,"nb")</f>
        <v>20.253272502451711</v>
      </c>
      <c r="J307" s="209">
        <f>IFERROR('Tabel 13'!I307/'Tabel 14'!$F307*1000,"nb")</f>
        <v>0.19187310791796358</v>
      </c>
      <c r="K307" s="209">
        <f>IFERROR('Tabel 13'!J307/'Tabel 14'!$F307*1000,"nb")</f>
        <v>0</v>
      </c>
      <c r="L307" s="209">
        <f>IFERROR('Tabel 13'!K307/'Tabel 14'!$F307*1000,"nb")</f>
        <v>0.98068477380292507</v>
      </c>
      <c r="M307" s="209">
        <f>IFERROR('Tabel 13'!L307/'Tabel 14'!$F307*1000,"nb")</f>
        <v>0.91672707116360375</v>
      </c>
      <c r="N307" s="209">
        <f>IFERROR('Tabel 13'!M307/'Tabel 14'!$F307*1000,"nb")</f>
        <v>18.163987549567221</v>
      </c>
      <c r="O307" s="209">
        <f>IFERROR('Tabel 13'!N307/'Tabel 14'!$F307*1000,"nb")</f>
        <v>4.4557199505393763</v>
      </c>
      <c r="P307" s="209">
        <f>IFERROR('Tabel 13'!O307/'Tabel 14'!$F307*1000,"nb")</f>
        <v>4.1146122031296635</v>
      </c>
      <c r="Q307" s="209">
        <f>IFERROR('Tabel 13'!P307/'Tabel 14'!$F307*1000,"nb")</f>
        <v>0.34110774740971306</v>
      </c>
      <c r="R307" s="209">
        <f>IFERROR('Tabel 13'!Q307/'Tabel 14'!$F307*1000,"nb")</f>
        <v>0.14923463949174945</v>
      </c>
      <c r="S307" s="209">
        <f>IFERROR('Tabel 13'!R307/'Tabel 14'!$F307*1000,"nb")</f>
        <v>36.455890504413077</v>
      </c>
      <c r="T307" s="209">
        <f>IFERROR('Tabel 13'!S307/'Tabel 14'!$F307*1000,"nb")</f>
        <v>35.901590414872302</v>
      </c>
      <c r="U307" s="209">
        <f>IFERROR('Tabel 13'!T307/'Tabel 14'!$F307*1000,"nb")</f>
        <v>0.55430008954078369</v>
      </c>
      <c r="V307" s="209">
        <f>IFERROR('Tabel 13'!U307/'Tabel 14'!$F307*1000,"nb")</f>
        <v>0</v>
      </c>
      <c r="W307" s="209">
        <f>IFERROR('Tabel 13'!V307/'Tabel 14'!$F307*1000,"nb")</f>
        <v>0</v>
      </c>
      <c r="X307" s="209"/>
      <c r="Y307" s="209">
        <f>IFERROR('Tabel 13'!X307/'Tabel 14'!$F307*1000,"nb")</f>
        <v>10.403786295996248</v>
      </c>
    </row>
    <row r="308" spans="3:25" x14ac:dyDescent="0.25">
      <c r="D308" s="1" t="s">
        <v>559</v>
      </c>
      <c r="E308" s="1" t="s">
        <v>538</v>
      </c>
      <c r="F308" s="84">
        <v>359370</v>
      </c>
      <c r="H308" s="209">
        <f>IFERROR('Tabel 13'!G308/'Tabel 14'!$F308*1000,"nb")</f>
        <v>231.10721540473605</v>
      </c>
      <c r="I308" s="209">
        <f>IFERROR('Tabel 13'!H308/'Tabel 14'!$F308*1000,"nb")</f>
        <v>161.25998274758604</v>
      </c>
      <c r="J308" s="209">
        <f>IFERROR('Tabel 13'!I308/'Tabel 14'!$F308*1000,"nb")</f>
        <v>84.495088627320044</v>
      </c>
      <c r="K308" s="209">
        <f>IFERROR('Tabel 13'!J308/'Tabel 14'!$F308*1000,"nb")</f>
        <v>36.243982524974257</v>
      </c>
      <c r="L308" s="209">
        <f>IFERROR('Tabel 13'!K308/'Tabel 14'!$F308*1000,"nb")</f>
        <v>10.326404541280574</v>
      </c>
      <c r="M308" s="209">
        <f>IFERROR('Tabel 13'!L308/'Tabel 14'!$F308*1000,"nb")</f>
        <v>2.9245624286946601</v>
      </c>
      <c r="N308" s="209">
        <f>IFERROR('Tabel 13'!M308/'Tabel 14'!$F308*1000,"nb")</f>
        <v>27.269944625316526</v>
      </c>
      <c r="O308" s="209">
        <f>IFERROR('Tabel 13'!N308/'Tabel 14'!$F308*1000,"nb")</f>
        <v>13.629407017836769</v>
      </c>
      <c r="P308" s="209">
        <f>IFERROR('Tabel 13'!O308/'Tabel 14'!$F308*1000,"nb")</f>
        <v>4.087709046386732</v>
      </c>
      <c r="Q308" s="209">
        <f>IFERROR('Tabel 13'!P308/'Tabel 14'!$F308*1000,"nb")</f>
        <v>9.5416979714500361</v>
      </c>
      <c r="R308" s="209">
        <f>IFERROR('Tabel 13'!Q308/'Tabel 14'!$F308*1000,"nb")</f>
        <v>13.412360519798536</v>
      </c>
      <c r="S308" s="209">
        <f>IFERROR('Tabel 13'!R308/'Tabel 14'!$F308*1000,"nb")</f>
        <v>42.805465119514707</v>
      </c>
      <c r="T308" s="209">
        <f>IFERROR('Tabel 13'!S308/'Tabel 14'!$F308*1000,"nb")</f>
        <v>40.557086011631469</v>
      </c>
      <c r="U308" s="209">
        <f>IFERROR('Tabel 13'!T308/'Tabel 14'!$F308*1000,"nb")</f>
        <v>2.24837910788324</v>
      </c>
      <c r="V308" s="209">
        <f>IFERROR('Tabel 13'!U308/'Tabel 14'!$F308*1000,"nb")</f>
        <v>0</v>
      </c>
      <c r="W308" s="209">
        <f>IFERROR('Tabel 13'!V308/'Tabel 14'!$F308*1000,"nb")</f>
        <v>0</v>
      </c>
      <c r="X308" s="209"/>
      <c r="Y308" s="209">
        <f>IFERROR('Tabel 13'!X308/'Tabel 14'!$F308*1000,"nb")</f>
        <v>2.3708155939560895</v>
      </c>
    </row>
    <row r="309" spans="3:25" x14ac:dyDescent="0.25">
      <c r="D309" s="1" t="s">
        <v>560</v>
      </c>
      <c r="E309" s="1" t="s">
        <v>561</v>
      </c>
      <c r="F309" s="84">
        <v>66912</v>
      </c>
      <c r="H309" s="209">
        <f>IFERROR('Tabel 13'!G309/'Tabel 14'!$F309*1000,"nb")</f>
        <v>90.671329507412722</v>
      </c>
      <c r="I309" s="209">
        <f>IFERROR('Tabel 13'!H309/'Tabel 14'!$F309*1000,"nb")</f>
        <v>46.912362505978003</v>
      </c>
      <c r="J309" s="209">
        <f>IFERROR('Tabel 13'!I309/'Tabel 14'!$F309*1000,"nb")</f>
        <v>24.554638928742229</v>
      </c>
      <c r="K309" s="209">
        <f>IFERROR('Tabel 13'!J309/'Tabel 14'!$F309*1000,"nb")</f>
        <v>0</v>
      </c>
      <c r="L309" s="209">
        <f>IFERROR('Tabel 13'!K309/'Tabel 14'!$F309*1000,"nb")</f>
        <v>21.909373505499758</v>
      </c>
      <c r="M309" s="209">
        <f>IFERROR('Tabel 13'!L309/'Tabel 14'!$F309*1000,"nb")</f>
        <v>0</v>
      </c>
      <c r="N309" s="209">
        <f>IFERROR('Tabel 13'!M309/'Tabel 14'!$F309*1000,"nb")</f>
        <v>0.44835007173601149</v>
      </c>
      <c r="O309" s="209">
        <f>IFERROR('Tabel 13'!N309/'Tabel 14'!$F309*1000,"nb")</f>
        <v>5.4549258727881398</v>
      </c>
      <c r="P309" s="209">
        <f>IFERROR('Tabel 13'!O309/'Tabel 14'!$F309*1000,"nb")</f>
        <v>5.0962458153993309</v>
      </c>
      <c r="Q309" s="209">
        <f>IFERROR('Tabel 13'!P309/'Tabel 14'!$F309*1000,"nb")</f>
        <v>0.3586800573888092</v>
      </c>
      <c r="R309" s="209">
        <f>IFERROR('Tabel 13'!Q309/'Tabel 14'!$F309*1000,"nb")</f>
        <v>2.1072453371592537</v>
      </c>
      <c r="S309" s="209">
        <f>IFERROR('Tabel 13'!R309/'Tabel 14'!$F309*1000,"nb")</f>
        <v>36.196795791487325</v>
      </c>
      <c r="T309" s="209">
        <f>IFERROR('Tabel 13'!S309/'Tabel 14'!$F309*1000,"nb")</f>
        <v>35.628885700621716</v>
      </c>
      <c r="U309" s="209">
        <f>IFERROR('Tabel 13'!T309/'Tabel 14'!$F309*1000,"nb")</f>
        <v>0.5679100908656145</v>
      </c>
      <c r="V309" s="209">
        <f>IFERROR('Tabel 13'!U309/'Tabel 14'!$F309*1000,"nb")</f>
        <v>0</v>
      </c>
      <c r="W309" s="209">
        <f>IFERROR('Tabel 13'!V309/'Tabel 14'!$F309*1000,"nb")</f>
        <v>0</v>
      </c>
      <c r="X309" s="209"/>
      <c r="Y309" s="209">
        <f>IFERROR('Tabel 13'!X309/'Tabel 14'!$F309*1000,"nb")</f>
        <v>19.622788139646101</v>
      </c>
    </row>
    <row r="310" spans="3:25" x14ac:dyDescent="0.25">
      <c r="D310" s="1" t="s">
        <v>562</v>
      </c>
      <c r="E310" s="1" t="s">
        <v>563</v>
      </c>
      <c r="F310" s="84">
        <v>13639</v>
      </c>
      <c r="H310" s="209">
        <f>IFERROR('Tabel 13'!G310/'Tabel 14'!$F310*1000,"nb")</f>
        <v>55.869198621599821</v>
      </c>
      <c r="I310" s="209">
        <f>IFERROR('Tabel 13'!H310/'Tabel 14'!$F310*1000,"nb")</f>
        <v>35.11987682381406</v>
      </c>
      <c r="J310" s="209">
        <f>IFERROR('Tabel 13'!I310/'Tabel 14'!$F310*1000,"nb")</f>
        <v>0</v>
      </c>
      <c r="K310" s="209">
        <f>IFERROR('Tabel 13'!J310/'Tabel 14'!$F310*1000,"nb")</f>
        <v>0</v>
      </c>
      <c r="L310" s="209">
        <f>IFERROR('Tabel 13'!K310/'Tabel 14'!$F310*1000,"nb")</f>
        <v>4.1791920228755775</v>
      </c>
      <c r="M310" s="209">
        <f>IFERROR('Tabel 13'!L310/'Tabel 14'!$F310*1000,"nb")</f>
        <v>0</v>
      </c>
      <c r="N310" s="209">
        <f>IFERROR('Tabel 13'!M310/'Tabel 14'!$F310*1000,"nb")</f>
        <v>30.940684800938484</v>
      </c>
      <c r="O310" s="209">
        <f>IFERROR('Tabel 13'!N310/'Tabel 14'!$F310*1000,"nb")</f>
        <v>2.8594471735464477</v>
      </c>
      <c r="P310" s="209">
        <f>IFERROR('Tabel 13'!O310/'Tabel 14'!$F310*1000,"nb")</f>
        <v>2.8594471735464477</v>
      </c>
      <c r="Q310" s="209">
        <f>IFERROR('Tabel 13'!P310/'Tabel 14'!$F310*1000,"nb")</f>
        <v>0</v>
      </c>
      <c r="R310" s="209">
        <f>IFERROR('Tabel 13'!Q310/'Tabel 14'!$F310*1000,"nb")</f>
        <v>0</v>
      </c>
      <c r="S310" s="209">
        <f>IFERROR('Tabel 13'!R310/'Tabel 14'!$F310*1000,"nb")</f>
        <v>17.889874624239312</v>
      </c>
      <c r="T310" s="209">
        <f>IFERROR('Tabel 13'!S310/'Tabel 14'!$F310*1000,"nb")</f>
        <v>17.889874624239312</v>
      </c>
      <c r="U310" s="209">
        <f>IFERROR('Tabel 13'!T310/'Tabel 14'!$F310*1000,"nb")</f>
        <v>0</v>
      </c>
      <c r="V310" s="209">
        <f>IFERROR('Tabel 13'!U310/'Tabel 14'!$F310*1000,"nb")</f>
        <v>0</v>
      </c>
      <c r="W310" s="209">
        <f>IFERROR('Tabel 13'!V310/'Tabel 14'!$F310*1000,"nb")</f>
        <v>0</v>
      </c>
      <c r="X310" s="209"/>
      <c r="Y310" s="209">
        <f>IFERROR('Tabel 13'!X310/'Tabel 14'!$F310*1000,"nb")</f>
        <v>12.684214385218858</v>
      </c>
    </row>
    <row r="311" spans="3:25" x14ac:dyDescent="0.25">
      <c r="D311" s="1" t="s">
        <v>564</v>
      </c>
      <c r="E311" s="1" t="s">
        <v>565</v>
      </c>
      <c r="F311" s="84">
        <v>23925</v>
      </c>
      <c r="H311" s="209">
        <f>IFERROR('Tabel 13'!G311/'Tabel 14'!$F311*1000,"nb")</f>
        <v>18.975966562173458</v>
      </c>
      <c r="I311" s="209">
        <f>IFERROR('Tabel 13'!H311/'Tabel 14'!$F311*1000,"nb")</f>
        <v>10.407523510971787</v>
      </c>
      <c r="J311" s="209">
        <f>IFERROR('Tabel 13'!I311/'Tabel 14'!$F311*1000,"nb")</f>
        <v>6.2695924764890281</v>
      </c>
      <c r="K311" s="209">
        <f>IFERROR('Tabel 13'!J311/'Tabel 14'!$F311*1000,"nb")</f>
        <v>1.0867293625914316</v>
      </c>
      <c r="L311" s="209">
        <f>IFERROR('Tabel 13'!K311/'Tabel 14'!$F311*1000,"nb")</f>
        <v>2.7586206896551722</v>
      </c>
      <c r="M311" s="209">
        <f>IFERROR('Tabel 13'!L311/'Tabel 14'!$F311*1000,"nb")</f>
        <v>0</v>
      </c>
      <c r="N311" s="209">
        <f>IFERROR('Tabel 13'!M311/'Tabel 14'!$F311*1000,"nb")</f>
        <v>0.29258098223615464</v>
      </c>
      <c r="O311" s="209">
        <f>IFERROR('Tabel 13'!N311/'Tabel 14'!$F311*1000,"nb")</f>
        <v>2.1734587251828632</v>
      </c>
      <c r="P311" s="209">
        <f>IFERROR('Tabel 13'!O311/'Tabel 14'!$F311*1000,"nb")</f>
        <v>1.9644723092998957</v>
      </c>
      <c r="Q311" s="209">
        <f>IFERROR('Tabel 13'!P311/'Tabel 14'!$F311*1000,"nb")</f>
        <v>0.20898641588296762</v>
      </c>
      <c r="R311" s="209">
        <f>IFERROR('Tabel 13'!Q311/'Tabel 14'!$F311*1000,"nb")</f>
        <v>5.5172413793103443</v>
      </c>
      <c r="S311" s="209">
        <f>IFERROR('Tabel 13'!R311/'Tabel 14'!$F311*1000,"nb")</f>
        <v>0.87774294670846398</v>
      </c>
      <c r="T311" s="209">
        <f>IFERROR('Tabel 13'!S311/'Tabel 14'!$F311*1000,"nb")</f>
        <v>0</v>
      </c>
      <c r="U311" s="209">
        <f>IFERROR('Tabel 13'!T311/'Tabel 14'!$F311*1000,"nb")</f>
        <v>0.5433646812957158</v>
      </c>
      <c r="V311" s="209">
        <f>IFERROR('Tabel 13'!U311/'Tabel 14'!$F311*1000,"nb")</f>
        <v>0.33437826541274818</v>
      </c>
      <c r="W311" s="209">
        <f>IFERROR('Tabel 13'!V311/'Tabel 14'!$F311*1000,"nb")</f>
        <v>0</v>
      </c>
      <c r="X311" s="209"/>
      <c r="Y311" s="209">
        <f>IFERROR('Tabel 13'!X311/'Tabel 14'!$F311*1000,"nb")</f>
        <v>1.5882967607105538</v>
      </c>
    </row>
    <row r="312" spans="3:25" x14ac:dyDescent="0.25">
      <c r="D312" s="1" t="s">
        <v>566</v>
      </c>
      <c r="E312" s="1" t="s">
        <v>567</v>
      </c>
      <c r="F312" s="84">
        <v>33819</v>
      </c>
      <c r="H312" s="209">
        <f>IFERROR('Tabel 13'!G312/'Tabel 14'!$F312*1000,"nb")</f>
        <v>88.234424435967952</v>
      </c>
      <c r="I312" s="209">
        <f>IFERROR('Tabel 13'!H312/'Tabel 14'!$F312*1000,"nb")</f>
        <v>28.889086016736155</v>
      </c>
      <c r="J312" s="209">
        <f>IFERROR('Tabel 13'!I312/'Tabel 14'!$F312*1000,"nb")</f>
        <v>28.652532600017743</v>
      </c>
      <c r="K312" s="209">
        <f>IFERROR('Tabel 13'!J312/'Tabel 14'!$F312*1000,"nb")</f>
        <v>0.23655341671841273</v>
      </c>
      <c r="L312" s="209">
        <f>IFERROR('Tabel 13'!K312/'Tabel 14'!$F312*1000,"nb")</f>
        <v>0</v>
      </c>
      <c r="M312" s="209">
        <f>IFERROR('Tabel 13'!L312/'Tabel 14'!$F312*1000,"nb")</f>
        <v>0</v>
      </c>
      <c r="N312" s="209">
        <f>IFERROR('Tabel 13'!M312/'Tabel 14'!$F312*1000,"nb")</f>
        <v>0</v>
      </c>
      <c r="O312" s="209">
        <f>IFERROR('Tabel 13'!N312/'Tabel 14'!$F312*1000,"nb")</f>
        <v>11.206718117034804</v>
      </c>
      <c r="P312" s="209">
        <f>IFERROR('Tabel 13'!O312/'Tabel 14'!$F312*1000,"nb")</f>
        <v>7.5105709808096037</v>
      </c>
      <c r="Q312" s="209">
        <f>IFERROR('Tabel 13'!P312/'Tabel 14'!$F312*1000,"nb")</f>
        <v>3.696147136225199</v>
      </c>
      <c r="R312" s="209">
        <f>IFERROR('Tabel 13'!Q312/'Tabel 14'!$F312*1000,"nb")</f>
        <v>12.596469440255477</v>
      </c>
      <c r="S312" s="209">
        <f>IFERROR('Tabel 13'!R312/'Tabel 14'!$F312*1000,"nb")</f>
        <v>35.542150861941515</v>
      </c>
      <c r="T312" s="209">
        <f>IFERROR('Tabel 13'!S312/'Tabel 14'!$F312*1000,"nb")</f>
        <v>35.542150861941515</v>
      </c>
      <c r="U312" s="209">
        <f>IFERROR('Tabel 13'!T312/'Tabel 14'!$F312*1000,"nb")</f>
        <v>0</v>
      </c>
      <c r="V312" s="209">
        <f>IFERROR('Tabel 13'!U312/'Tabel 14'!$F312*1000,"nb")</f>
        <v>0</v>
      </c>
      <c r="W312" s="209">
        <f>IFERROR('Tabel 13'!V312/'Tabel 14'!$F312*1000,"nb")</f>
        <v>0.26612259380821435</v>
      </c>
      <c r="X312" s="209"/>
      <c r="Y312" s="209">
        <f>IFERROR('Tabel 13'!X312/'Tabel 14'!$F312*1000,"nb")</f>
        <v>11.768532481741033</v>
      </c>
    </row>
    <row r="313" spans="3:25" x14ac:dyDescent="0.25">
      <c r="D313" s="1" t="s">
        <v>568</v>
      </c>
      <c r="E313" s="1" t="s">
        <v>569</v>
      </c>
      <c r="F313" s="84">
        <v>65043</v>
      </c>
      <c r="H313" s="209">
        <f>IFERROR('Tabel 13'!G313/'Tabel 14'!$F313*1000,"nb")</f>
        <v>95.690543179127658</v>
      </c>
      <c r="I313" s="209">
        <f>IFERROR('Tabel 13'!H313/'Tabel 14'!$F313*1000,"nb")</f>
        <v>49.628707162953738</v>
      </c>
      <c r="J313" s="209">
        <f>IFERROR('Tabel 13'!I313/'Tabel 14'!$F313*1000,"nb")</f>
        <v>0</v>
      </c>
      <c r="K313" s="209">
        <f>IFERROR('Tabel 13'!J313/'Tabel 14'!$F313*1000,"nb")</f>
        <v>0</v>
      </c>
      <c r="L313" s="209">
        <f>IFERROR('Tabel 13'!K313/'Tabel 14'!$F313*1000,"nb")</f>
        <v>0</v>
      </c>
      <c r="M313" s="209">
        <f>IFERROR('Tabel 13'!L313/'Tabel 14'!$F313*1000,"nb")</f>
        <v>0</v>
      </c>
      <c r="N313" s="209">
        <f>IFERROR('Tabel 13'!M313/'Tabel 14'!$F313*1000,"nb")</f>
        <v>49.628707162953738</v>
      </c>
      <c r="O313" s="209">
        <f>IFERROR('Tabel 13'!N313/'Tabel 14'!$F313*1000,"nb")</f>
        <v>0</v>
      </c>
      <c r="P313" s="209">
        <f>IFERROR('Tabel 13'!O313/'Tabel 14'!$F313*1000,"nb")</f>
        <v>0</v>
      </c>
      <c r="Q313" s="209">
        <f>IFERROR('Tabel 13'!P313/'Tabel 14'!$F313*1000,"nb")</f>
        <v>0</v>
      </c>
      <c r="R313" s="209">
        <f>IFERROR('Tabel 13'!Q313/'Tabel 14'!$F313*1000,"nb")</f>
        <v>21.677966883446338</v>
      </c>
      <c r="S313" s="209">
        <f>IFERROR('Tabel 13'!R313/'Tabel 14'!$F313*1000,"nb")</f>
        <v>24.383869132727582</v>
      </c>
      <c r="T313" s="209">
        <f>IFERROR('Tabel 13'!S313/'Tabel 14'!$F313*1000,"nb")</f>
        <v>23.03091800808696</v>
      </c>
      <c r="U313" s="209">
        <f>IFERROR('Tabel 13'!T313/'Tabel 14'!$F313*1000,"nb")</f>
        <v>1.3529511246406223</v>
      </c>
      <c r="V313" s="209">
        <f>IFERROR('Tabel 13'!U313/'Tabel 14'!$F313*1000,"nb")</f>
        <v>0</v>
      </c>
      <c r="W313" s="209">
        <f>IFERROR('Tabel 13'!V313/'Tabel 14'!$F313*1000,"nb")</f>
        <v>0</v>
      </c>
      <c r="X313" s="209"/>
      <c r="Y313" s="209">
        <f>IFERROR('Tabel 13'!X313/'Tabel 14'!$F313*1000,"nb")</f>
        <v>4.2740955982965119</v>
      </c>
    </row>
    <row r="314" spans="3:25" x14ac:dyDescent="0.25">
      <c r="D314" s="1" t="s">
        <v>570</v>
      </c>
      <c r="E314" s="1" t="s">
        <v>571</v>
      </c>
      <c r="F314" s="84">
        <v>63866</v>
      </c>
      <c r="H314" s="209">
        <f>IFERROR('Tabel 13'!G314/'Tabel 14'!$F314*1000,"nb")</f>
        <v>115.0064196912285</v>
      </c>
      <c r="I314" s="209">
        <f>IFERROR('Tabel 13'!H314/'Tabel 14'!$F314*1000,"nb")</f>
        <v>78.304575204334085</v>
      </c>
      <c r="J314" s="209">
        <f>IFERROR('Tabel 13'!I314/'Tabel 14'!$F314*1000,"nb")</f>
        <v>51.153978642783329</v>
      </c>
      <c r="K314" s="209">
        <f>IFERROR('Tabel 13'!J314/'Tabel 14'!$F314*1000,"nb")</f>
        <v>0.48539128800926945</v>
      </c>
      <c r="L314" s="209">
        <f>IFERROR('Tabel 13'!K314/'Tabel 14'!$F314*1000,"nb")</f>
        <v>2.7244543262455769</v>
      </c>
      <c r="M314" s="209">
        <f>IFERROR('Tabel 13'!L314/'Tabel 14'!$F314*1000,"nb")</f>
        <v>0</v>
      </c>
      <c r="N314" s="209">
        <f>IFERROR('Tabel 13'!M314/'Tabel 14'!$F314*1000,"nb")</f>
        <v>23.9407509472959</v>
      </c>
      <c r="O314" s="209">
        <f>IFERROR('Tabel 13'!N314/'Tabel 14'!$F314*1000,"nb")</f>
        <v>3.068925562897316</v>
      </c>
      <c r="P314" s="209">
        <f>IFERROR('Tabel 13'!O314/'Tabel 14'!$F314*1000,"nb")</f>
        <v>3.068925562897316</v>
      </c>
      <c r="Q314" s="209">
        <f>IFERROR('Tabel 13'!P314/'Tabel 14'!$F314*1000,"nb")</f>
        <v>0</v>
      </c>
      <c r="R314" s="209">
        <f>IFERROR('Tabel 13'!Q314/'Tabel 14'!$F314*1000,"nb")</f>
        <v>2.6931387592772369</v>
      </c>
      <c r="S314" s="209">
        <f>IFERROR('Tabel 13'!R314/'Tabel 14'!$F314*1000,"nb")</f>
        <v>30.939780164719885</v>
      </c>
      <c r="T314" s="209">
        <f>IFERROR('Tabel 13'!S314/'Tabel 14'!$F314*1000,"nb")</f>
        <v>30.939780164719885</v>
      </c>
      <c r="U314" s="209">
        <f>IFERROR('Tabel 13'!T314/'Tabel 14'!$F314*1000,"nb")</f>
        <v>0</v>
      </c>
      <c r="V314" s="209">
        <f>IFERROR('Tabel 13'!U314/'Tabel 14'!$F314*1000,"nb")</f>
        <v>0</v>
      </c>
      <c r="W314" s="209">
        <f>IFERROR('Tabel 13'!V314/'Tabel 14'!$F314*1000,"nb")</f>
        <v>3.5543168509065857</v>
      </c>
      <c r="X314" s="209"/>
      <c r="Y314" s="209">
        <f>IFERROR('Tabel 13'!X314/'Tabel 14'!$F314*1000,"nb")</f>
        <v>26.571258572636456</v>
      </c>
    </row>
    <row r="315" spans="3:25" x14ac:dyDescent="0.25">
      <c r="D315" s="1" t="s">
        <v>572</v>
      </c>
      <c r="E315" s="1" t="s">
        <v>573</v>
      </c>
      <c r="F315" s="84">
        <v>10138</v>
      </c>
      <c r="H315" s="209">
        <f>IFERROR('Tabel 13'!G315/'Tabel 14'!$F315*1000,"nb")</f>
        <v>58.196883014401266</v>
      </c>
      <c r="I315" s="209">
        <f>IFERROR('Tabel 13'!H315/'Tabel 14'!$F315*1000,"nb")</f>
        <v>3.0578023278753208</v>
      </c>
      <c r="J315" s="209">
        <f>IFERROR('Tabel 13'!I315/'Tabel 14'!$F315*1000,"nb")</f>
        <v>0</v>
      </c>
      <c r="K315" s="209">
        <f>IFERROR('Tabel 13'!J315/'Tabel 14'!$F315*1000,"nb")</f>
        <v>0</v>
      </c>
      <c r="L315" s="209">
        <f>IFERROR('Tabel 13'!K315/'Tabel 14'!$F315*1000,"nb")</f>
        <v>0</v>
      </c>
      <c r="M315" s="209">
        <f>IFERROR('Tabel 13'!L315/'Tabel 14'!$F315*1000,"nb")</f>
        <v>0</v>
      </c>
      <c r="N315" s="209">
        <f>IFERROR('Tabel 13'!M315/'Tabel 14'!$F315*1000,"nb")</f>
        <v>3.0578023278753208</v>
      </c>
      <c r="O315" s="209">
        <f>IFERROR('Tabel 13'!N315/'Tabel 14'!$F315*1000,"nb")</f>
        <v>15.584927993687117</v>
      </c>
      <c r="P315" s="209">
        <f>IFERROR('Tabel 13'!O315/'Tabel 14'!$F315*1000,"nb")</f>
        <v>15.584927993687117</v>
      </c>
      <c r="Q315" s="209">
        <f>IFERROR('Tabel 13'!P315/'Tabel 14'!$F315*1000,"nb")</f>
        <v>0</v>
      </c>
      <c r="R315" s="209">
        <f>IFERROR('Tabel 13'!Q315/'Tabel 14'!$F315*1000,"nb")</f>
        <v>15.683566778457287</v>
      </c>
      <c r="S315" s="209">
        <f>IFERROR('Tabel 13'!R315/'Tabel 14'!$F315*1000,"nb")</f>
        <v>23.870585914381536</v>
      </c>
      <c r="T315" s="209">
        <f>IFERROR('Tabel 13'!S315/'Tabel 14'!$F315*1000,"nb")</f>
        <v>23.870585914381536</v>
      </c>
      <c r="U315" s="209">
        <f>IFERROR('Tabel 13'!T315/'Tabel 14'!$F315*1000,"nb")</f>
        <v>0</v>
      </c>
      <c r="V315" s="209">
        <f>IFERROR('Tabel 13'!U315/'Tabel 14'!$F315*1000,"nb")</f>
        <v>0</v>
      </c>
      <c r="W315" s="209">
        <f>IFERROR('Tabel 13'!V315/'Tabel 14'!$F315*1000,"nb")</f>
        <v>0</v>
      </c>
      <c r="X315" s="209"/>
      <c r="Y315" s="209">
        <f>IFERROR('Tabel 13'!X315/'Tabel 14'!$F315*1000,"nb")</f>
        <v>6.6087985796014994</v>
      </c>
    </row>
    <row r="316" spans="3:25" x14ac:dyDescent="0.25">
      <c r="D316" s="1" t="s">
        <v>574</v>
      </c>
      <c r="E316" s="1" t="s">
        <v>575</v>
      </c>
      <c r="F316" s="84">
        <v>52694</v>
      </c>
      <c r="H316" s="209">
        <f>IFERROR('Tabel 13'!G316/'Tabel 14'!$F316*1000,"nb")</f>
        <v>67.977378828709149</v>
      </c>
      <c r="I316" s="209">
        <f>IFERROR('Tabel 13'!H316/'Tabel 14'!$F316*1000,"nb")</f>
        <v>28.769878923596615</v>
      </c>
      <c r="J316" s="209">
        <f>IFERROR('Tabel 13'!I316/'Tabel 14'!$F316*1000,"nb")</f>
        <v>21.368656773067141</v>
      </c>
      <c r="K316" s="209">
        <f>IFERROR('Tabel 13'!J316/'Tabel 14'!$F316*1000,"nb")</f>
        <v>0</v>
      </c>
      <c r="L316" s="209">
        <f>IFERROR('Tabel 13'!K316/'Tabel 14'!$F316*1000,"nb")</f>
        <v>0</v>
      </c>
      <c r="M316" s="209">
        <f>IFERROR('Tabel 13'!L316/'Tabel 14'!$F316*1000,"nb")</f>
        <v>0</v>
      </c>
      <c r="N316" s="209">
        <f>IFERROR('Tabel 13'!M316/'Tabel 14'!$F316*1000,"nb")</f>
        <v>7.4012221505294722</v>
      </c>
      <c r="O316" s="209">
        <f>IFERROR('Tabel 13'!N316/'Tabel 14'!$F316*1000,"nb")</f>
        <v>9.2420389418150073</v>
      </c>
      <c r="P316" s="209">
        <f>IFERROR('Tabel 13'!O316/'Tabel 14'!$F316*1000,"nb")</f>
        <v>4.6115307245606711</v>
      </c>
      <c r="Q316" s="209">
        <f>IFERROR('Tabel 13'!P316/'Tabel 14'!$F316*1000,"nb")</f>
        <v>4.6305082172543361</v>
      </c>
      <c r="R316" s="209">
        <f>IFERROR('Tabel 13'!Q316/'Tabel 14'!$F316*1000,"nb")</f>
        <v>7.7428170190154484</v>
      </c>
      <c r="S316" s="209">
        <f>IFERROR('Tabel 13'!R316/'Tabel 14'!$F316*1000,"nb")</f>
        <v>22.22264394428208</v>
      </c>
      <c r="T316" s="209">
        <f>IFERROR('Tabel 13'!S316/'Tabel 14'!$F316*1000,"nb")</f>
        <v>21.577409192697459</v>
      </c>
      <c r="U316" s="209">
        <f>IFERROR('Tabel 13'!T316/'Tabel 14'!$F316*1000,"nb")</f>
        <v>0.64523475158462062</v>
      </c>
      <c r="V316" s="209">
        <f>IFERROR('Tabel 13'!U316/'Tabel 14'!$F316*1000,"nb")</f>
        <v>0</v>
      </c>
      <c r="W316" s="209">
        <f>IFERROR('Tabel 13'!V316/'Tabel 14'!$F316*1000,"nb")</f>
        <v>0</v>
      </c>
      <c r="X316" s="209"/>
      <c r="Y316" s="209">
        <f>IFERROR('Tabel 13'!X316/'Tabel 14'!$F316*1000,"nb")</f>
        <v>8.900444073329032</v>
      </c>
    </row>
    <row r="317" spans="3:25" x14ac:dyDescent="0.25">
      <c r="D317" s="1" t="s">
        <v>576</v>
      </c>
      <c r="E317" s="1" t="s">
        <v>577</v>
      </c>
      <c r="F317" s="84">
        <v>44720</v>
      </c>
      <c r="H317" s="209">
        <f>IFERROR('Tabel 13'!G317/'Tabel 14'!$F317*1000,"nb")</f>
        <v>24.754025044722717</v>
      </c>
      <c r="I317" s="209">
        <f>IFERROR('Tabel 13'!H317/'Tabel 14'!$F317*1000,"nb")</f>
        <v>5.2549194991055455</v>
      </c>
      <c r="J317" s="209">
        <f>IFERROR('Tabel 13'!I317/'Tabel 14'!$F317*1000,"nb")</f>
        <v>0.56127012522361364</v>
      </c>
      <c r="K317" s="209">
        <f>IFERROR('Tabel 13'!J317/'Tabel 14'!$F317*1000,"nb")</f>
        <v>0</v>
      </c>
      <c r="L317" s="209">
        <f>IFERROR('Tabel 13'!K317/'Tabel 14'!$F317*1000,"nb")</f>
        <v>3.705277280858676</v>
      </c>
      <c r="M317" s="209">
        <f>IFERROR('Tabel 13'!L317/'Tabel 14'!$F317*1000,"nb")</f>
        <v>0</v>
      </c>
      <c r="N317" s="209">
        <f>IFERROR('Tabel 13'!M317/'Tabel 14'!$F317*1000,"nb")</f>
        <v>0.9883720930232559</v>
      </c>
      <c r="O317" s="209">
        <f>IFERROR('Tabel 13'!N317/'Tabel 14'!$F317*1000,"nb")</f>
        <v>0.35778175313059035</v>
      </c>
      <c r="P317" s="209">
        <f>IFERROR('Tabel 13'!O317/'Tabel 14'!$F317*1000,"nb")</f>
        <v>0.35778175313059035</v>
      </c>
      <c r="Q317" s="209">
        <f>IFERROR('Tabel 13'!P317/'Tabel 14'!$F317*1000,"nb")</f>
        <v>0</v>
      </c>
      <c r="R317" s="209">
        <f>IFERROR('Tabel 13'!Q317/'Tabel 14'!$F317*1000,"nb")</f>
        <v>3.242397137745975</v>
      </c>
      <c r="S317" s="209">
        <f>IFERROR('Tabel 13'!R317/'Tabel 14'!$F317*1000,"nb")</f>
        <v>15.89892665474061</v>
      </c>
      <c r="T317" s="209">
        <f>IFERROR('Tabel 13'!S317/'Tabel 14'!$F317*1000,"nb")</f>
        <v>14.780858676207513</v>
      </c>
      <c r="U317" s="209">
        <f>IFERROR('Tabel 13'!T317/'Tabel 14'!$F317*1000,"nb")</f>
        <v>1.1180679785330947</v>
      </c>
      <c r="V317" s="209">
        <f>IFERROR('Tabel 13'!U317/'Tabel 14'!$F317*1000,"nb")</f>
        <v>0</v>
      </c>
      <c r="W317" s="209">
        <f>IFERROR('Tabel 13'!V317/'Tabel 14'!$F317*1000,"nb")</f>
        <v>0</v>
      </c>
      <c r="X317" s="209"/>
      <c r="Y317" s="209">
        <f>IFERROR('Tabel 13'!X317/'Tabel 14'!$F317*1000,"nb")</f>
        <v>1.0062611806797854</v>
      </c>
    </row>
    <row r="318" spans="3:25" x14ac:dyDescent="0.25">
      <c r="C318" s="10" t="s">
        <v>28</v>
      </c>
      <c r="D318" s="10"/>
      <c r="E318" s="10"/>
      <c r="F318" s="86">
        <v>996709</v>
      </c>
      <c r="G318" s="10"/>
      <c r="H318" s="209">
        <f>IFERROR('Tabel 13'!G318/'Tabel 14'!$F318*1000,"nb")</f>
        <v>127.45244599978528</v>
      </c>
      <c r="I318" s="209">
        <f>IFERROR('Tabel 13'!H318/'Tabel 14'!$F318*1000,"nb")</f>
        <v>79.340108296403457</v>
      </c>
      <c r="J318" s="209">
        <f>IFERROR('Tabel 13'!I318/'Tabel 14'!$F318*1000,"nb")</f>
        <v>39.973653292987223</v>
      </c>
      <c r="K318" s="209">
        <f>IFERROR('Tabel 13'!J318/'Tabel 14'!$F318*1000,"nb")</f>
        <v>13.13322143173183</v>
      </c>
      <c r="L318" s="209">
        <f>IFERROR('Tabel 13'!K318/'Tabel 14'!$F318*1000,"nb")</f>
        <v>6.9223815577064114</v>
      </c>
      <c r="M318" s="209">
        <f>IFERROR('Tabel 13'!L318/'Tabel 14'!$F318*1000,"nb")</f>
        <v>1.0976122418880536</v>
      </c>
      <c r="N318" s="209">
        <f>IFERROR('Tabel 13'!M318/'Tabel 14'!$F318*1000,"nb")</f>
        <v>18.213239772089945</v>
      </c>
      <c r="O318" s="209">
        <f>IFERROR('Tabel 13'!N318/'Tabel 14'!$F318*1000,"nb")</f>
        <v>7.7013451268123392</v>
      </c>
      <c r="P318" s="209">
        <f>IFERROR('Tabel 13'!O318/'Tabel 14'!$F318*1000,"nb")</f>
        <v>3.2878202163319483</v>
      </c>
      <c r="Q318" s="209">
        <f>IFERROR('Tabel 13'!P318/'Tabel 14'!$F318*1000,"nb")</f>
        <v>4.4135249104803913</v>
      </c>
      <c r="R318" s="209">
        <f>IFERROR('Tabel 13'!Q318/'Tabel 14'!$F318*1000,"nb")</f>
        <v>9.6607936719744689</v>
      </c>
      <c r="S318" s="209">
        <f>IFERROR('Tabel 13'!R318/'Tabel 14'!$F318*1000,"nb")</f>
        <v>30.750198904595024</v>
      </c>
      <c r="T318" s="209">
        <f>IFERROR('Tabel 13'!S318/'Tabel 14'!$F318*1000,"nb")</f>
        <v>29.487041854743961</v>
      </c>
      <c r="U318" s="209">
        <f>IFERROR('Tabel 13'!T318/'Tabel 14'!$F318*1000,"nb")</f>
        <v>1.2139952583953793</v>
      </c>
      <c r="V318" s="209">
        <f>IFERROR('Tabel 13'!U318/'Tabel 14'!$F318*1000,"nb")</f>
        <v>4.9161791455680642E-2</v>
      </c>
      <c r="W318" s="209">
        <f>IFERROR('Tabel 13'!V318/'Tabel 14'!$F318*1000,"nb")</f>
        <v>0.25383537220994296</v>
      </c>
      <c r="X318" s="209"/>
      <c r="Y318" s="209">
        <f>IFERROR('Tabel 13'!X318/'Tabel 14'!$F318*1000,"nb")</f>
        <v>7.0853177808166672</v>
      </c>
    </row>
    <row r="319" spans="3:25" x14ac:dyDescent="0.25">
      <c r="C319" s="1" t="s">
        <v>29</v>
      </c>
      <c r="D319" s="1" t="s">
        <v>578</v>
      </c>
      <c r="E319" s="1" t="s">
        <v>579</v>
      </c>
      <c r="F319" s="84">
        <v>157462</v>
      </c>
      <c r="H319" s="209">
        <f>IFERROR('Tabel 13'!G319/'Tabel 14'!$F319*1000,"nb")</f>
        <v>180.69756512682426</v>
      </c>
      <c r="I319" s="209">
        <f>IFERROR('Tabel 13'!H319/'Tabel 14'!$F319*1000,"nb")</f>
        <v>113.32893015457697</v>
      </c>
      <c r="J319" s="209" t="str">
        <f>IFERROR('Tabel 13'!I319/'Tabel 14'!$F319*1000,"nb")</f>
        <v>nb</v>
      </c>
      <c r="K319" s="209" t="str">
        <f>IFERROR('Tabel 13'!J319/'Tabel 14'!$F319*1000,"nb")</f>
        <v>nb</v>
      </c>
      <c r="L319" s="209" t="str">
        <f>IFERROR('Tabel 13'!K319/'Tabel 14'!$F319*1000,"nb")</f>
        <v>nb</v>
      </c>
      <c r="M319" s="209" t="str">
        <f>IFERROR('Tabel 13'!L319/'Tabel 14'!$F319*1000,"nb")</f>
        <v>nb</v>
      </c>
      <c r="N319" s="209" t="str">
        <f>IFERROR('Tabel 13'!M319/'Tabel 14'!$F319*1000,"nb")</f>
        <v>nb</v>
      </c>
      <c r="O319" s="209">
        <f>IFERROR('Tabel 13'!N319/'Tabel 14'!$F319*1000,"nb")</f>
        <v>35.678449403665645</v>
      </c>
      <c r="P319" s="209" t="str">
        <f>IFERROR('Tabel 13'!O319/'Tabel 14'!$F319*1000,"nb")</f>
        <v>nb</v>
      </c>
      <c r="Q319" s="209" t="str">
        <f>IFERROR('Tabel 13'!P319/'Tabel 14'!$F319*1000,"nb")</f>
        <v>nb</v>
      </c>
      <c r="R319" s="209">
        <f>IFERROR('Tabel 13'!Q319/'Tabel 14'!$F319*1000,"nb")</f>
        <v>3.022951569267506</v>
      </c>
      <c r="S319" s="209">
        <f>IFERROR('Tabel 13'!R319/'Tabel 14'!$F319*1000,"nb")</f>
        <v>28.667233999314121</v>
      </c>
      <c r="T319" s="209" t="str">
        <f>IFERROR('Tabel 13'!S319/'Tabel 14'!$F319*1000,"nb")</f>
        <v>nb</v>
      </c>
      <c r="U319" s="209" t="str">
        <f>IFERROR('Tabel 13'!T319/'Tabel 14'!$F319*1000,"nb")</f>
        <v>nb</v>
      </c>
      <c r="V319" s="209" t="str">
        <f>IFERROR('Tabel 13'!U319/'Tabel 14'!$F319*1000,"nb")</f>
        <v>nb</v>
      </c>
      <c r="W319" s="209">
        <f>IFERROR('Tabel 13'!V319/'Tabel 14'!$F319*1000,"nb")</f>
        <v>0</v>
      </c>
      <c r="X319" s="209"/>
      <c r="Y319" s="209">
        <f>IFERROR('Tabel 13'!X319/'Tabel 14'!$F319*1000,"nb")</f>
        <v>27.613011393225033</v>
      </c>
    </row>
    <row r="320" spans="3:25" x14ac:dyDescent="0.25">
      <c r="D320" s="1" t="s">
        <v>580</v>
      </c>
      <c r="E320" s="1" t="s">
        <v>581</v>
      </c>
      <c r="F320" s="84">
        <v>13896</v>
      </c>
      <c r="H320" s="209">
        <f>IFERROR('Tabel 13'!G320/'Tabel 14'!$F320*1000,"nb")</f>
        <v>51.813471502590673</v>
      </c>
      <c r="I320" s="209">
        <f>IFERROR('Tabel 13'!H320/'Tabel 14'!$F320*1000,"nb")</f>
        <v>31.879677605066206</v>
      </c>
      <c r="J320" s="209" t="str">
        <f>IFERROR('Tabel 13'!I320/'Tabel 14'!$F320*1000,"nb")</f>
        <v>nb</v>
      </c>
      <c r="K320" s="209" t="str">
        <f>IFERROR('Tabel 13'!J320/'Tabel 14'!$F320*1000,"nb")</f>
        <v>nb</v>
      </c>
      <c r="L320" s="209" t="str">
        <f>IFERROR('Tabel 13'!K320/'Tabel 14'!$F320*1000,"nb")</f>
        <v>nb</v>
      </c>
      <c r="M320" s="209" t="str">
        <f>IFERROR('Tabel 13'!L320/'Tabel 14'!$F320*1000,"nb")</f>
        <v>nb</v>
      </c>
      <c r="N320" s="209" t="str">
        <f>IFERROR('Tabel 13'!M320/'Tabel 14'!$F320*1000,"nb")</f>
        <v>nb</v>
      </c>
      <c r="O320" s="209">
        <f>IFERROR('Tabel 13'!N320/'Tabel 14'!$F320*1000,"nb")</f>
        <v>0</v>
      </c>
      <c r="P320" s="209" t="str">
        <f>IFERROR('Tabel 13'!O320/'Tabel 14'!$F320*1000,"nb")</f>
        <v>nb</v>
      </c>
      <c r="Q320" s="209" t="str">
        <f>IFERROR('Tabel 13'!P320/'Tabel 14'!$F320*1000,"nb")</f>
        <v>nb</v>
      </c>
      <c r="R320" s="209">
        <f>IFERROR('Tabel 13'!Q320/'Tabel 14'!$F320*1000,"nb")</f>
        <v>4.3897524467472655</v>
      </c>
      <c r="S320" s="209">
        <f>IFERROR('Tabel 13'!R320/'Tabel 14'!$F320*1000,"nb")</f>
        <v>15.544041450777202</v>
      </c>
      <c r="T320" s="209" t="str">
        <f>IFERROR('Tabel 13'!S320/'Tabel 14'!$F320*1000,"nb")</f>
        <v>nb</v>
      </c>
      <c r="U320" s="209" t="str">
        <f>IFERROR('Tabel 13'!T320/'Tabel 14'!$F320*1000,"nb")</f>
        <v>nb</v>
      </c>
      <c r="V320" s="209" t="str">
        <f>IFERROR('Tabel 13'!U320/'Tabel 14'!$F320*1000,"nb")</f>
        <v>nb</v>
      </c>
      <c r="W320" s="209">
        <f>IFERROR('Tabel 13'!V320/'Tabel 14'!$F320*1000,"nb")</f>
        <v>0</v>
      </c>
      <c r="X320" s="209"/>
      <c r="Y320" s="209">
        <f>IFERROR('Tabel 13'!X320/'Tabel 14'!$F320*1000,"nb")</f>
        <v>13.097294185377088</v>
      </c>
    </row>
    <row r="321" spans="2:25" x14ac:dyDescent="0.25">
      <c r="D321" s="1" t="s">
        <v>582</v>
      </c>
      <c r="E321" s="1" t="s">
        <v>583</v>
      </c>
      <c r="F321" s="84">
        <v>20203</v>
      </c>
      <c r="H321" s="209">
        <f>IFERROR('Tabel 13'!G321/'Tabel 14'!$F321*1000,"nb")</f>
        <v>68.405682324407266</v>
      </c>
      <c r="I321" s="209">
        <f>IFERROR('Tabel 13'!H321/'Tabel 14'!$F321*1000,"nb")</f>
        <v>12.96837103400485</v>
      </c>
      <c r="J321" s="209" t="str">
        <f>IFERROR('Tabel 13'!I321/'Tabel 14'!$F321*1000,"nb")</f>
        <v>nb</v>
      </c>
      <c r="K321" s="209" t="str">
        <f>IFERROR('Tabel 13'!J321/'Tabel 14'!$F321*1000,"nb")</f>
        <v>nb</v>
      </c>
      <c r="L321" s="209" t="str">
        <f>IFERROR('Tabel 13'!K321/'Tabel 14'!$F321*1000,"nb")</f>
        <v>nb</v>
      </c>
      <c r="M321" s="209" t="str">
        <f>IFERROR('Tabel 13'!L321/'Tabel 14'!$F321*1000,"nb")</f>
        <v>nb</v>
      </c>
      <c r="N321" s="209" t="str">
        <f>IFERROR('Tabel 13'!M321/'Tabel 14'!$F321*1000,"nb")</f>
        <v>nb</v>
      </c>
      <c r="O321" s="209">
        <f>IFERROR('Tabel 13'!N321/'Tabel 14'!$F321*1000,"nb")</f>
        <v>17.967628570014355</v>
      </c>
      <c r="P321" s="209" t="str">
        <f>IFERROR('Tabel 13'!O321/'Tabel 14'!$F321*1000,"nb")</f>
        <v>nb</v>
      </c>
      <c r="Q321" s="209" t="str">
        <f>IFERROR('Tabel 13'!P321/'Tabel 14'!$F321*1000,"nb")</f>
        <v>nb</v>
      </c>
      <c r="R321" s="209">
        <f>IFERROR('Tabel 13'!Q321/'Tabel 14'!$F321*1000,"nb")</f>
        <v>19.155570954808692</v>
      </c>
      <c r="S321" s="209">
        <f>IFERROR('Tabel 13'!R321/'Tabel 14'!$F321*1000,"nb")</f>
        <v>18.363609364945798</v>
      </c>
      <c r="T321" s="209" t="str">
        <f>IFERROR('Tabel 13'!S321/'Tabel 14'!$F321*1000,"nb")</f>
        <v>nb</v>
      </c>
      <c r="U321" s="209" t="str">
        <f>IFERROR('Tabel 13'!T321/'Tabel 14'!$F321*1000,"nb")</f>
        <v>nb</v>
      </c>
      <c r="V321" s="209" t="str">
        <f>IFERROR('Tabel 13'!U321/'Tabel 14'!$F321*1000,"nb")</f>
        <v>nb</v>
      </c>
      <c r="W321" s="209">
        <f>IFERROR('Tabel 13'!V321/'Tabel 14'!$F321*1000,"nb")</f>
        <v>0</v>
      </c>
      <c r="X321" s="209"/>
      <c r="Y321" s="209">
        <f>IFERROR('Tabel 13'!X321/'Tabel 14'!$F321*1000,"nb")</f>
        <v>10.443993466316883</v>
      </c>
    </row>
    <row r="322" spans="2:25" x14ac:dyDescent="0.25">
      <c r="D322" s="1" t="s">
        <v>584</v>
      </c>
      <c r="E322" s="1" t="s">
        <v>585</v>
      </c>
      <c r="F322" s="84">
        <v>49946</v>
      </c>
      <c r="H322" s="209">
        <f>IFERROR('Tabel 13'!G322/'Tabel 14'!$F322*1000,"nb")</f>
        <v>45.268890401633769</v>
      </c>
      <c r="I322" s="209">
        <f>IFERROR('Tabel 13'!H322/'Tabel 14'!$F322*1000,"nb")</f>
        <v>11.972930765226444</v>
      </c>
      <c r="J322" s="209" t="str">
        <f>IFERROR('Tabel 13'!I322/'Tabel 14'!$F322*1000,"nb")</f>
        <v>nb</v>
      </c>
      <c r="K322" s="209" t="str">
        <f>IFERROR('Tabel 13'!J322/'Tabel 14'!$F322*1000,"nb")</f>
        <v>nb</v>
      </c>
      <c r="L322" s="209" t="str">
        <f>IFERROR('Tabel 13'!K322/'Tabel 14'!$F322*1000,"nb")</f>
        <v>nb</v>
      </c>
      <c r="M322" s="209" t="str">
        <f>IFERROR('Tabel 13'!L322/'Tabel 14'!$F322*1000,"nb")</f>
        <v>nb</v>
      </c>
      <c r="N322" s="209" t="str">
        <f>IFERROR('Tabel 13'!M322/'Tabel 14'!$F322*1000,"nb")</f>
        <v>nb</v>
      </c>
      <c r="O322" s="209">
        <f>IFERROR('Tabel 13'!N322/'Tabel 14'!$F322*1000,"nb")</f>
        <v>5.2857085652504709</v>
      </c>
      <c r="P322" s="209" t="str">
        <f>IFERROR('Tabel 13'!O322/'Tabel 14'!$F322*1000,"nb")</f>
        <v>nb</v>
      </c>
      <c r="Q322" s="209" t="str">
        <f>IFERROR('Tabel 13'!P322/'Tabel 14'!$F322*1000,"nb")</f>
        <v>nb</v>
      </c>
      <c r="R322" s="209">
        <f>IFERROR('Tabel 13'!Q322/'Tabel 14'!$F322*1000,"nb")</f>
        <v>6.446962719737316</v>
      </c>
      <c r="S322" s="209">
        <f>IFERROR('Tabel 13'!R322/'Tabel 14'!$F322*1000,"nb")</f>
        <v>21.563288351419533</v>
      </c>
      <c r="T322" s="209" t="str">
        <f>IFERROR('Tabel 13'!S322/'Tabel 14'!$F322*1000,"nb")</f>
        <v>nb</v>
      </c>
      <c r="U322" s="209" t="str">
        <f>IFERROR('Tabel 13'!T322/'Tabel 14'!$F322*1000,"nb")</f>
        <v>nb</v>
      </c>
      <c r="V322" s="209" t="str">
        <f>IFERROR('Tabel 13'!U322/'Tabel 14'!$F322*1000,"nb")</f>
        <v>nb</v>
      </c>
      <c r="W322" s="209">
        <f>IFERROR('Tabel 13'!V322/'Tabel 14'!$F322*1000,"nb")</f>
        <v>0</v>
      </c>
      <c r="X322" s="209"/>
      <c r="Y322" s="209">
        <f>IFERROR('Tabel 13'!X322/'Tabel 14'!$F322*1000,"nb")</f>
        <v>1.7619028550834903</v>
      </c>
    </row>
    <row r="323" spans="2:25" x14ac:dyDescent="0.25">
      <c r="D323" s="1" t="s">
        <v>586</v>
      </c>
      <c r="E323" s="1" t="s">
        <v>587</v>
      </c>
      <c r="F323" s="84">
        <v>65108</v>
      </c>
      <c r="H323" s="209">
        <f>IFERROR('Tabel 13'!G323/'Tabel 14'!$F323*1000,"nb")</f>
        <v>35.694538305584572</v>
      </c>
      <c r="I323" s="209">
        <f>IFERROR('Tabel 13'!H323/'Tabel 14'!$F323*1000,"nb")</f>
        <v>6.4047428887387108</v>
      </c>
      <c r="J323" s="209" t="str">
        <f>IFERROR('Tabel 13'!I323/'Tabel 14'!$F323*1000,"nb")</f>
        <v>nb</v>
      </c>
      <c r="K323" s="209" t="str">
        <f>IFERROR('Tabel 13'!J323/'Tabel 14'!$F323*1000,"nb")</f>
        <v>nb</v>
      </c>
      <c r="L323" s="209" t="str">
        <f>IFERROR('Tabel 13'!K323/'Tabel 14'!$F323*1000,"nb")</f>
        <v>nb</v>
      </c>
      <c r="M323" s="209" t="str">
        <f>IFERROR('Tabel 13'!L323/'Tabel 14'!$F323*1000,"nb")</f>
        <v>nb</v>
      </c>
      <c r="N323" s="209" t="str">
        <f>IFERROR('Tabel 13'!M323/'Tabel 14'!$F323*1000,"nb")</f>
        <v>nb</v>
      </c>
      <c r="O323" s="209">
        <f>IFERROR('Tabel 13'!N323/'Tabel 14'!$F323*1000,"nb")</f>
        <v>9.5226393069976041</v>
      </c>
      <c r="P323" s="209" t="str">
        <f>IFERROR('Tabel 13'!O323/'Tabel 14'!$F323*1000,"nb")</f>
        <v>nb</v>
      </c>
      <c r="Q323" s="209" t="str">
        <f>IFERROR('Tabel 13'!P323/'Tabel 14'!$F323*1000,"nb")</f>
        <v>nb</v>
      </c>
      <c r="R323" s="209">
        <f>IFERROR('Tabel 13'!Q323/'Tabel 14'!$F323*1000,"nb")</f>
        <v>2.9643054616944151</v>
      </c>
      <c r="S323" s="209">
        <f>IFERROR('Tabel 13'!R323/'Tabel 14'!$F323*1000,"nb")</f>
        <v>16.802850648153836</v>
      </c>
      <c r="T323" s="209" t="str">
        <f>IFERROR('Tabel 13'!S323/'Tabel 14'!$F323*1000,"nb")</f>
        <v>nb</v>
      </c>
      <c r="U323" s="209" t="str">
        <f>IFERROR('Tabel 13'!T323/'Tabel 14'!$F323*1000,"nb")</f>
        <v>nb</v>
      </c>
      <c r="V323" s="209" t="str">
        <f>IFERROR('Tabel 13'!U323/'Tabel 14'!$F323*1000,"nb")</f>
        <v>nb</v>
      </c>
      <c r="W323" s="209">
        <f>IFERROR('Tabel 13'!V323/'Tabel 14'!$F323*1000,"nb")</f>
        <v>0</v>
      </c>
      <c r="X323" s="209"/>
      <c r="Y323" s="209">
        <f>IFERROR('Tabel 13'!X323/'Tabel 14'!$F323*1000,"nb")</f>
        <v>6.5736929409596367</v>
      </c>
    </row>
    <row r="324" spans="2:25" x14ac:dyDescent="0.25">
      <c r="D324" s="1" t="s">
        <v>588</v>
      </c>
      <c r="E324" s="1" t="s">
        <v>589</v>
      </c>
      <c r="F324" s="84">
        <v>57829</v>
      </c>
      <c r="H324" s="209">
        <f>IFERROR('Tabel 13'!G324/'Tabel 14'!$F324*1000,"nb")</f>
        <v>49.075723253039136</v>
      </c>
      <c r="I324" s="209">
        <f>IFERROR('Tabel 13'!H324/'Tabel 14'!$F324*1000,"nb")</f>
        <v>16.064604264296459</v>
      </c>
      <c r="J324" s="209" t="str">
        <f>IFERROR('Tabel 13'!I324/'Tabel 14'!$F324*1000,"nb")</f>
        <v>nb</v>
      </c>
      <c r="K324" s="209" t="str">
        <f>IFERROR('Tabel 13'!J324/'Tabel 14'!$F324*1000,"nb")</f>
        <v>nb</v>
      </c>
      <c r="L324" s="209" t="str">
        <f>IFERROR('Tabel 13'!K324/'Tabel 14'!$F324*1000,"nb")</f>
        <v>nb</v>
      </c>
      <c r="M324" s="209" t="str">
        <f>IFERROR('Tabel 13'!L324/'Tabel 14'!$F324*1000,"nb")</f>
        <v>nb</v>
      </c>
      <c r="N324" s="209" t="str">
        <f>IFERROR('Tabel 13'!M324/'Tabel 14'!$F324*1000,"nb")</f>
        <v>nb</v>
      </c>
      <c r="O324" s="209">
        <f>IFERROR('Tabel 13'!N324/'Tabel 14'!$F324*1000,"nb")</f>
        <v>9.3205830984454163</v>
      </c>
      <c r="P324" s="209" t="str">
        <f>IFERROR('Tabel 13'!O324/'Tabel 14'!$F324*1000,"nb")</f>
        <v>nb</v>
      </c>
      <c r="Q324" s="209" t="str">
        <f>IFERROR('Tabel 13'!P324/'Tabel 14'!$F324*1000,"nb")</f>
        <v>nb</v>
      </c>
      <c r="R324" s="209">
        <f>IFERROR('Tabel 13'!Q324/'Tabel 14'!$F324*1000,"nb")</f>
        <v>3.9945356136194645</v>
      </c>
      <c r="S324" s="209">
        <f>IFERROR('Tabel 13'!R324/'Tabel 14'!$F324*1000,"nb")</f>
        <v>19.69600027667779</v>
      </c>
      <c r="T324" s="209" t="str">
        <f>IFERROR('Tabel 13'!S324/'Tabel 14'!$F324*1000,"nb")</f>
        <v>nb</v>
      </c>
      <c r="U324" s="209" t="str">
        <f>IFERROR('Tabel 13'!T324/'Tabel 14'!$F324*1000,"nb")</f>
        <v>nb</v>
      </c>
      <c r="V324" s="209" t="str">
        <f>IFERROR('Tabel 13'!U324/'Tabel 14'!$F324*1000,"nb")</f>
        <v>nb</v>
      </c>
      <c r="W324" s="209">
        <f>IFERROR('Tabel 13'!V324/'Tabel 14'!$F324*1000,"nb")</f>
        <v>0</v>
      </c>
      <c r="X324" s="209"/>
      <c r="Y324" s="209">
        <f>IFERROR('Tabel 13'!X324/'Tabel 14'!$F324*1000,"nb")</f>
        <v>5.0666620553701431</v>
      </c>
    </row>
    <row r="325" spans="2:25" x14ac:dyDescent="0.25">
      <c r="C325" s="10" t="s">
        <v>32</v>
      </c>
      <c r="D325" s="10"/>
      <c r="E325" s="10"/>
      <c r="F325" s="86">
        <v>364444</v>
      </c>
      <c r="G325" s="10"/>
      <c r="H325" s="209">
        <f>IFERROR('Tabel 13'!G325/'Tabel 14'!$F325*1000,"nb")</f>
        <v>104.20805391226088</v>
      </c>
      <c r="I325" s="209">
        <f>IFERROR('Tabel 13'!H325/'Tabel 14'!$F325*1000,"nb")</f>
        <v>56.233605162933124</v>
      </c>
      <c r="J325" s="209">
        <f>IFERROR('Tabel 13'!I325/'Tabel 14'!$F325*1000,"nb")</f>
        <v>31.863880321805276</v>
      </c>
      <c r="K325" s="209">
        <f>IFERROR('Tabel 13'!J325/'Tabel 14'!$F325*1000,"nb")</f>
        <v>4.8303717443557863</v>
      </c>
      <c r="L325" s="209">
        <f>IFERROR('Tabel 13'!K325/'Tabel 14'!$F325*1000,"nb")</f>
        <v>10.724281371074843</v>
      </c>
      <c r="M325" s="209">
        <f>IFERROR('Tabel 13'!L325/'Tabel 14'!$F325*1000,"nb")</f>
        <v>1.1302147929448696</v>
      </c>
      <c r="N325" s="209">
        <f>IFERROR('Tabel 13'!M325/'Tabel 14'!$F325*1000,"nb")</f>
        <v>7.6848569327523553</v>
      </c>
      <c r="O325" s="209">
        <f>IFERROR('Tabel 13'!N325/'Tabel 14'!$F325*1000,"nb")</f>
        <v>20.31587843399809</v>
      </c>
      <c r="P325" s="209">
        <f>IFERROR('Tabel 13'!O325/'Tabel 14'!$F325*1000,"nb")</f>
        <v>13.955779214364894</v>
      </c>
      <c r="Q325" s="209">
        <f>IFERROR('Tabel 13'!P325/'Tabel 14'!$F325*1000,"nb")</f>
        <v>6.3600992196331934</v>
      </c>
      <c r="R325" s="209">
        <f>IFERROR('Tabel 13'!Q325/'Tabel 14'!$F325*1000,"nb")</f>
        <v>4.5823226613690986</v>
      </c>
      <c r="S325" s="209">
        <f>IFERROR('Tabel 13'!R325/'Tabel 14'!$F325*1000,"nb")</f>
        <v>23.078991559745806</v>
      </c>
      <c r="T325" s="209">
        <f>IFERROR('Tabel 13'!S325/'Tabel 14'!$F325*1000,"nb")</f>
        <v>22.203685614250748</v>
      </c>
      <c r="U325" s="209">
        <f>IFERROR('Tabel 13'!T325/'Tabel 14'!$F325*1000,"nb")</f>
        <v>0.58198241705172815</v>
      </c>
      <c r="V325" s="209">
        <f>IFERROR('Tabel 13'!U325/'Tabel 14'!$F325*1000,"nb")</f>
        <v>0.29359791902185245</v>
      </c>
      <c r="W325" s="209">
        <f>IFERROR('Tabel 13'!V325/'Tabel 14'!$F325*1000,"nb")</f>
        <v>0</v>
      </c>
      <c r="X325" s="209"/>
      <c r="Y325" s="209">
        <f>IFERROR('Tabel 13'!X325/'Tabel 14'!$F325*1000,"nb")</f>
        <v>15.228677108142815</v>
      </c>
    </row>
    <row r="326" spans="2:25" x14ac:dyDescent="0.25">
      <c r="B326" s="7" t="s">
        <v>733</v>
      </c>
      <c r="C326" s="7"/>
      <c r="D326" s="7"/>
      <c r="E326" s="7"/>
      <c r="F326" s="85">
        <v>1361153</v>
      </c>
      <c r="G326" s="7"/>
      <c r="H326" s="209">
        <f>IFERROR('Tabel 13'!G326/'Tabel 14'!$F326*1000,"nb")</f>
        <v>121.22884054915208</v>
      </c>
      <c r="I326" s="209">
        <f>IFERROR('Tabel 13'!H326/'Tabel 14'!$F326*1000,"nb")</f>
        <v>73.15342213549836</v>
      </c>
      <c r="J326" s="209">
        <f>IFERROR('Tabel 13'!I326/'Tabel 14'!$F326*1000,"nb")</f>
        <v>37.80228967647281</v>
      </c>
      <c r="K326" s="209">
        <f>IFERROR('Tabel 13'!J326/'Tabel 14'!$F326*1000,"nb")</f>
        <v>10.910162193375763</v>
      </c>
      <c r="L326" s="209">
        <f>IFERROR('Tabel 13'!K326/'Tabel 14'!$F326*1000,"nb")</f>
        <v>7.9403270609549397</v>
      </c>
      <c r="M326" s="209">
        <f>IFERROR('Tabel 13'!L326/'Tabel 14'!$F326*1000,"nb")</f>
        <v>1.1063414619811291</v>
      </c>
      <c r="N326" s="209">
        <f>IFERROR('Tabel 13'!M326/'Tabel 14'!$F326*1000,"nb")</f>
        <v>15.394301742713715</v>
      </c>
      <c r="O326" s="209">
        <f>IFERROR('Tabel 13'!N326/'Tabel 14'!$F326*1000,"nb")</f>
        <v>11.078842716432318</v>
      </c>
      <c r="P326" s="209">
        <f>IFERROR('Tabel 13'!O326/'Tabel 14'!$F326*1000,"nb")</f>
        <v>6.1441292786336286</v>
      </c>
      <c r="Q326" s="209">
        <f>IFERROR('Tabel 13'!P326/'Tabel 14'!$F326*1000,"nb")</f>
        <v>4.9347134377986901</v>
      </c>
      <c r="R326" s="209">
        <f>IFERROR('Tabel 13'!Q326/'Tabel 14'!$F326*1000,"nb")</f>
        <v>8.3010506533798925</v>
      </c>
      <c r="S326" s="209">
        <f>IFERROR('Tabel 13'!R326/'Tabel 14'!$F326*1000,"nb")</f>
        <v>28.696259715109175</v>
      </c>
      <c r="T326" s="209">
        <f>IFERROR('Tabel 13'!S326/'Tabel 14'!$F326*1000,"nb")</f>
        <v>27.536948454729192</v>
      </c>
      <c r="U326" s="209">
        <f>IFERROR('Tabel 13'!T326/'Tabel 14'!$F326*1000,"nb")</f>
        <v>1.0447760097505572</v>
      </c>
      <c r="V326" s="209">
        <f>IFERROR('Tabel 13'!U326/'Tabel 14'!$F326*1000,"nb")</f>
        <v>0.1146087177561964</v>
      </c>
      <c r="W326" s="209">
        <f>IFERROR('Tabel 13'!V326/'Tabel 14'!$F326*1000,"nb")</f>
        <v>0.1858718307199852</v>
      </c>
      <c r="X326" s="209"/>
      <c r="Y326" s="209">
        <f>IFERROR('Tabel 13'!X326/'Tabel 14'!$F326*1000,"nb")</f>
        <v>9.2656740278278793</v>
      </c>
    </row>
    <row r="327" spans="2:25" x14ac:dyDescent="0.25">
      <c r="B327" s="1" t="s">
        <v>590</v>
      </c>
      <c r="C327" s="1" t="s">
        <v>5</v>
      </c>
      <c r="D327" s="1" t="s">
        <v>591</v>
      </c>
      <c r="E327" s="1" t="s">
        <v>592</v>
      </c>
      <c r="F327" s="84">
        <v>38594</v>
      </c>
      <c r="H327" s="209">
        <f>IFERROR('Tabel 13'!G327/'Tabel 14'!$F327*1000,"nb")</f>
        <v>96.776701041612696</v>
      </c>
      <c r="I327" s="209">
        <f>IFERROR('Tabel 13'!H327/'Tabel 14'!$F327*1000,"nb")</f>
        <v>33.761724620407314</v>
      </c>
      <c r="J327" s="209">
        <f>IFERROR('Tabel 13'!I327/'Tabel 14'!$F327*1000,"nb")</f>
        <v>32.103435767217704</v>
      </c>
      <c r="K327" s="209">
        <f>IFERROR('Tabel 13'!J327/'Tabel 14'!$F327*1000,"nb")</f>
        <v>0.6477690832771934</v>
      </c>
      <c r="L327" s="209">
        <f>IFERROR('Tabel 13'!K327/'Tabel 14'!$F327*1000,"nb")</f>
        <v>1.0105197699124218</v>
      </c>
      <c r="M327" s="209">
        <f>IFERROR('Tabel 13'!L327/'Tabel 14'!$F327*1000,"nb")</f>
        <v>0</v>
      </c>
      <c r="N327" s="209">
        <f>IFERROR('Tabel 13'!M327/'Tabel 14'!$F327*1000,"nb")</f>
        <v>0</v>
      </c>
      <c r="O327" s="209">
        <f>IFERROR('Tabel 13'!N327/'Tabel 14'!$F327*1000,"nb")</f>
        <v>18.759392651707522</v>
      </c>
      <c r="P327" s="209">
        <f>IFERROR('Tabel 13'!O327/'Tabel 14'!$F327*1000,"nb")</f>
        <v>6.944084572731513</v>
      </c>
      <c r="Q327" s="209">
        <f>IFERROR('Tabel 13'!P327/'Tabel 14'!$F327*1000,"nb")</f>
        <v>11.815308078976006</v>
      </c>
      <c r="R327" s="209">
        <f>IFERROR('Tabel 13'!Q327/'Tabel 14'!$F327*1000,"nb")</f>
        <v>0.77732289993263204</v>
      </c>
      <c r="S327" s="209">
        <f>IFERROR('Tabel 13'!R327/'Tabel 14'!$F327*1000,"nb")</f>
        <v>43.478260869565219</v>
      </c>
      <c r="T327" s="209">
        <f>IFERROR('Tabel 13'!S327/'Tabel 14'!$F327*1000,"nb")</f>
        <v>42.882313312950195</v>
      </c>
      <c r="U327" s="209">
        <f>IFERROR('Tabel 13'!T327/'Tabel 14'!$F327*1000,"nb")</f>
        <v>0.59594755661501786</v>
      </c>
      <c r="V327" s="209">
        <f>IFERROR('Tabel 13'!U327/'Tabel 14'!$F327*1000,"nb")</f>
        <v>0</v>
      </c>
      <c r="W327" s="209">
        <f>IFERROR('Tabel 13'!V327/'Tabel 14'!$F327*1000,"nb")</f>
        <v>0</v>
      </c>
      <c r="X327" s="209"/>
      <c r="Y327" s="209">
        <f>IFERROR('Tabel 13'!X327/'Tabel 14'!$F327*1000,"nb")</f>
        <v>1.1141628232367724</v>
      </c>
    </row>
    <row r="328" spans="2:25" x14ac:dyDescent="0.25">
      <c r="D328" s="1" t="s">
        <v>593</v>
      </c>
      <c r="E328" s="1" t="s">
        <v>594</v>
      </c>
      <c r="F328" s="84">
        <v>27575</v>
      </c>
      <c r="H328" s="209">
        <f>IFERROR('Tabel 13'!G328/'Tabel 14'!$F328*1000,"nb")</f>
        <v>57.044424297370803</v>
      </c>
      <c r="I328" s="209">
        <f>IFERROR('Tabel 13'!H328/'Tabel 14'!$F328*1000,"nb")</f>
        <v>27.524932003626471</v>
      </c>
      <c r="J328" s="209">
        <f>IFERROR('Tabel 13'!I328/'Tabel 14'!$F328*1000,"nb")</f>
        <v>3.6990027198549411</v>
      </c>
      <c r="K328" s="209">
        <f>IFERROR('Tabel 13'!J328/'Tabel 14'!$F328*1000,"nb")</f>
        <v>3.4088848594741616</v>
      </c>
      <c r="L328" s="209">
        <f>IFERROR('Tabel 13'!K328/'Tabel 14'!$F328*1000,"nb")</f>
        <v>15.775158658204894</v>
      </c>
      <c r="M328" s="209">
        <f>IFERROR('Tabel 13'!L328/'Tabel 14'!$F328*1000,"nb")</f>
        <v>0.10879419764279238</v>
      </c>
      <c r="N328" s="209">
        <f>IFERROR('Tabel 13'!M328/'Tabel 14'!$F328*1000,"nb")</f>
        <v>4.5330915684496826</v>
      </c>
      <c r="O328" s="209">
        <f>IFERROR('Tabel 13'!N328/'Tabel 14'!$F328*1000,"nb")</f>
        <v>4.7869446962828652</v>
      </c>
      <c r="P328" s="209">
        <f>IFERROR('Tabel 13'!O328/'Tabel 14'!$F328*1000,"nb")</f>
        <v>3.3000906618313692</v>
      </c>
      <c r="Q328" s="209">
        <f>IFERROR('Tabel 13'!P328/'Tabel 14'!$F328*1000,"nb")</f>
        <v>1.4868540344514958</v>
      </c>
      <c r="R328" s="209">
        <f>IFERROR('Tabel 13'!Q328/'Tabel 14'!$F328*1000,"nb")</f>
        <v>2.5747960108794197</v>
      </c>
      <c r="S328" s="209">
        <f>IFERROR('Tabel 13'!R328/'Tabel 14'!$F328*1000,"nb")</f>
        <v>22.157751586582052</v>
      </c>
      <c r="T328" s="209">
        <f>IFERROR('Tabel 13'!S328/'Tabel 14'!$F328*1000,"nb")</f>
        <v>20.380779691749773</v>
      </c>
      <c r="U328" s="209">
        <f>IFERROR('Tabel 13'!T328/'Tabel 14'!$F328*1000,"nb")</f>
        <v>1.7769718948322755</v>
      </c>
      <c r="V328" s="209">
        <f>IFERROR('Tabel 13'!U328/'Tabel 14'!$F328*1000,"nb")</f>
        <v>0</v>
      </c>
      <c r="W328" s="209">
        <f>IFERROR('Tabel 13'!V328/'Tabel 14'!$F328*1000,"nb")</f>
        <v>0</v>
      </c>
      <c r="X328" s="209"/>
      <c r="Y328" s="209">
        <f>IFERROR('Tabel 13'!X328/'Tabel 14'!$F328*1000,"nb")</f>
        <v>1.3055303717135085</v>
      </c>
    </row>
    <row r="329" spans="2:25" x14ac:dyDescent="0.25">
      <c r="D329" s="1" t="s">
        <v>595</v>
      </c>
      <c r="E329" s="1" t="s">
        <v>596</v>
      </c>
      <c r="F329" s="84">
        <v>12882</v>
      </c>
      <c r="H329" s="209">
        <f>IFERROR('Tabel 13'!G329/'Tabel 14'!$F329*1000,"nb")</f>
        <v>62.335041142679707</v>
      </c>
      <c r="I329" s="209">
        <f>IFERROR('Tabel 13'!H329/'Tabel 14'!$F329*1000,"nb")</f>
        <v>16.612327278372923</v>
      </c>
      <c r="J329" s="209">
        <f>IFERROR('Tabel 13'!I329/'Tabel 14'!$F329*1000,"nb")</f>
        <v>6.7536096879366552</v>
      </c>
      <c r="K329" s="209">
        <f>IFERROR('Tabel 13'!J329/'Tabel 14'!$F329*1000,"nb")</f>
        <v>0.2328830926874709</v>
      </c>
      <c r="L329" s="209">
        <f>IFERROR('Tabel 13'!K329/'Tabel 14'!$F329*1000,"nb")</f>
        <v>9.1600683123738538</v>
      </c>
      <c r="M329" s="209">
        <f>IFERROR('Tabel 13'!L329/'Tabel 14'!$F329*1000,"nb")</f>
        <v>0.4657661853749418</v>
      </c>
      <c r="N329" s="209">
        <f>IFERROR('Tabel 13'!M329/'Tabel 14'!$F329*1000,"nb")</f>
        <v>0</v>
      </c>
      <c r="O329" s="209">
        <f>IFERROR('Tabel 13'!N329/'Tabel 14'!$F329*1000,"nb")</f>
        <v>8.5390467318739329</v>
      </c>
      <c r="P329" s="209">
        <f>IFERROR('Tabel 13'!O329/'Tabel 14'!$F329*1000,"nb")</f>
        <v>8.5390467318739329</v>
      </c>
      <c r="Q329" s="209">
        <f>IFERROR('Tabel 13'!P329/'Tabel 14'!$F329*1000,"nb")</f>
        <v>0</v>
      </c>
      <c r="R329" s="209">
        <f>IFERROR('Tabel 13'!Q329/'Tabel 14'!$F329*1000,"nb")</f>
        <v>8.3837913367489509</v>
      </c>
      <c r="S329" s="209">
        <f>IFERROR('Tabel 13'!R329/'Tabel 14'!$F329*1000,"nb")</f>
        <v>28.799875795683899</v>
      </c>
      <c r="T329" s="209">
        <f>IFERROR('Tabel 13'!S329/'Tabel 14'!$F329*1000,"nb")</f>
        <v>28.799875795683899</v>
      </c>
      <c r="U329" s="209">
        <f>IFERROR('Tabel 13'!T329/'Tabel 14'!$F329*1000,"nb")</f>
        <v>0</v>
      </c>
      <c r="V329" s="209">
        <f>IFERROR('Tabel 13'!U329/'Tabel 14'!$F329*1000,"nb")</f>
        <v>0</v>
      </c>
      <c r="W329" s="209">
        <f>IFERROR('Tabel 13'!V329/'Tabel 14'!$F329*1000,"nb")</f>
        <v>0</v>
      </c>
      <c r="X329" s="209"/>
      <c r="Y329" s="209">
        <f>IFERROR('Tabel 13'!X329/'Tabel 14'!$F329*1000,"nb")</f>
        <v>1.2420431609998448</v>
      </c>
    </row>
    <row r="330" spans="2:25" x14ac:dyDescent="0.25">
      <c r="D330" s="1" t="s">
        <v>597</v>
      </c>
      <c r="E330" s="1" t="s">
        <v>598</v>
      </c>
      <c r="F330" s="84">
        <v>48964</v>
      </c>
      <c r="H330" s="209">
        <f>IFERROR('Tabel 13'!G330/'Tabel 14'!$F330*1000,"nb")</f>
        <v>157.91193529940364</v>
      </c>
      <c r="I330" s="209">
        <f>IFERROR('Tabel 13'!H330/'Tabel 14'!$F330*1000,"nb")</f>
        <v>82.346213544645039</v>
      </c>
      <c r="J330" s="209">
        <f>IFERROR('Tabel 13'!I330/'Tabel 14'!$F330*1000,"nb")</f>
        <v>44.277428314680172</v>
      </c>
      <c r="K330" s="209">
        <f>IFERROR('Tabel 13'!J330/'Tabel 14'!$F330*1000,"nb")</f>
        <v>9.4763499714075632</v>
      </c>
      <c r="L330" s="209">
        <f>IFERROR('Tabel 13'!K330/'Tabel 14'!$F330*1000,"nb")</f>
        <v>7.5157258393922071</v>
      </c>
      <c r="M330" s="209">
        <f>IFERROR('Tabel 13'!L330/'Tabel 14'!$F330*1000,"nb")</f>
        <v>1.7768156196389184</v>
      </c>
      <c r="N330" s="209">
        <f>IFERROR('Tabel 13'!M330/'Tabel 14'!$F330*1000,"nb")</f>
        <v>19.299893799526185</v>
      </c>
      <c r="O330" s="209">
        <f>IFERROR('Tabel 13'!N330/'Tabel 14'!$F330*1000,"nb")</f>
        <v>23.752144432644393</v>
      </c>
      <c r="P330" s="209">
        <f>IFERROR('Tabel 13'!O330/'Tabel 14'!$F330*1000,"nb")</f>
        <v>7.1889551507229807</v>
      </c>
      <c r="Q330" s="209">
        <f>IFERROR('Tabel 13'!P330/'Tabel 14'!$F330*1000,"nb")</f>
        <v>16.563189281921414</v>
      </c>
      <c r="R330" s="209">
        <f>IFERROR('Tabel 13'!Q330/'Tabel 14'!$F330*1000,"nb")</f>
        <v>16.052610080875745</v>
      </c>
      <c r="S330" s="209">
        <f>IFERROR('Tabel 13'!R330/'Tabel 14'!$F330*1000,"nb")</f>
        <v>35.760967241238461</v>
      </c>
      <c r="T330" s="209">
        <f>IFERROR('Tabel 13'!S330/'Tabel 14'!$F330*1000,"nb")</f>
        <v>35.189118536067312</v>
      </c>
      <c r="U330" s="209">
        <f>IFERROR('Tabel 13'!T330/'Tabel 14'!$F330*1000,"nb")</f>
        <v>0.57184870517114605</v>
      </c>
      <c r="V330" s="209">
        <f>IFERROR('Tabel 13'!U330/'Tabel 14'!$F330*1000,"nb")</f>
        <v>0</v>
      </c>
      <c r="W330" s="209">
        <f>IFERROR('Tabel 13'!V330/'Tabel 14'!$F330*1000,"nb")</f>
        <v>0</v>
      </c>
      <c r="X330" s="209"/>
      <c r="Y330" s="209">
        <f>IFERROR('Tabel 13'!X330/'Tabel 14'!$F330*1000,"nb")</f>
        <v>21.035863083081445</v>
      </c>
    </row>
    <row r="331" spans="2:25" x14ac:dyDescent="0.25">
      <c r="D331" s="1" t="s">
        <v>599</v>
      </c>
      <c r="E331" s="1" t="s">
        <v>600</v>
      </c>
      <c r="F331" s="84">
        <v>22896</v>
      </c>
      <c r="H331" s="209">
        <f>IFERROR('Tabel 13'!G331/'Tabel 14'!$F331*1000,"nb")</f>
        <v>40.705800139762403</v>
      </c>
      <c r="I331" s="209">
        <f>IFERROR('Tabel 13'!H331/'Tabel 14'!$F331*1000,"nb")</f>
        <v>12.6659678546471</v>
      </c>
      <c r="J331" s="209">
        <f>IFERROR('Tabel 13'!I331/'Tabel 14'!$F331*1000,"nb")</f>
        <v>5.2410901467505244</v>
      </c>
      <c r="K331" s="209">
        <f>IFERROR('Tabel 13'!J331/'Tabel 14'!$F331*1000,"nb")</f>
        <v>0</v>
      </c>
      <c r="L331" s="209">
        <f>IFERROR('Tabel 13'!K331/'Tabel 14'!$F331*1000,"nb")</f>
        <v>5.5904961565338924</v>
      </c>
      <c r="M331" s="209">
        <f>IFERROR('Tabel 13'!L331/'Tabel 14'!$F331*1000,"nb")</f>
        <v>0</v>
      </c>
      <c r="N331" s="209">
        <f>IFERROR('Tabel 13'!M331/'Tabel 14'!$F331*1000,"nb")</f>
        <v>1.8343815513626835</v>
      </c>
      <c r="O331" s="209">
        <f>IFERROR('Tabel 13'!N331/'Tabel 14'!$F331*1000,"nb")</f>
        <v>2.2711390635918938</v>
      </c>
      <c r="P331" s="209">
        <f>IFERROR('Tabel 13'!O331/'Tabel 14'!$F331*1000,"nb")</f>
        <v>1.7033542976939202</v>
      </c>
      <c r="Q331" s="209">
        <f>IFERROR('Tabel 13'!P331/'Tabel 14'!$F331*1000,"nb")</f>
        <v>0.56778476589797344</v>
      </c>
      <c r="R331" s="209">
        <f>IFERROR('Tabel 13'!Q331/'Tabel 14'!$F331*1000,"nb")</f>
        <v>2.882599580712788</v>
      </c>
      <c r="S331" s="209">
        <f>IFERROR('Tabel 13'!R331/'Tabel 14'!$F331*1000,"nb")</f>
        <v>22.886093640810621</v>
      </c>
      <c r="T331" s="209">
        <f>IFERROR('Tabel 13'!S331/'Tabel 14'!$F331*1000,"nb")</f>
        <v>22.886093640810621</v>
      </c>
      <c r="U331" s="209">
        <f>IFERROR('Tabel 13'!T331/'Tabel 14'!$F331*1000,"nb")</f>
        <v>0</v>
      </c>
      <c r="V331" s="209">
        <f>IFERROR('Tabel 13'!U331/'Tabel 14'!$F331*1000,"nb")</f>
        <v>0</v>
      </c>
      <c r="W331" s="209">
        <f>IFERROR('Tabel 13'!V331/'Tabel 14'!$F331*1000,"nb")</f>
        <v>0</v>
      </c>
      <c r="X331" s="209"/>
      <c r="Y331" s="209">
        <f>IFERROR('Tabel 13'!X331/'Tabel 14'!$F331*1000,"nb")</f>
        <v>4.6733053808525513</v>
      </c>
    </row>
    <row r="332" spans="2:25" x14ac:dyDescent="0.25">
      <c r="D332" s="1" t="s">
        <v>601</v>
      </c>
      <c r="E332" s="1" t="s">
        <v>602</v>
      </c>
      <c r="F332" s="84">
        <v>54463</v>
      </c>
      <c r="H332" s="209">
        <f>IFERROR('Tabel 13'!G332/'Tabel 14'!$F332*1000,"nb")</f>
        <v>121.51368819198355</v>
      </c>
      <c r="I332" s="209">
        <f>IFERROR('Tabel 13'!H332/'Tabel 14'!$F332*1000,"nb")</f>
        <v>51.925160200503093</v>
      </c>
      <c r="J332" s="209">
        <f>IFERROR('Tabel 13'!I332/'Tabel 14'!$F332*1000,"nb")</f>
        <v>26.954078915961297</v>
      </c>
      <c r="K332" s="209">
        <f>IFERROR('Tabel 13'!J332/'Tabel 14'!$F332*1000,"nb")</f>
        <v>4.2597726897159536</v>
      </c>
      <c r="L332" s="209">
        <f>IFERROR('Tabel 13'!K332/'Tabel 14'!$F332*1000,"nb")</f>
        <v>20.711308594825844</v>
      </c>
      <c r="M332" s="209">
        <f>IFERROR('Tabel 13'!L332/'Tabel 14'!$F332*1000,"nb")</f>
        <v>0</v>
      </c>
      <c r="N332" s="209">
        <f>IFERROR('Tabel 13'!M332/'Tabel 14'!$F332*1000,"nb")</f>
        <v>0</v>
      </c>
      <c r="O332" s="209">
        <f>IFERROR('Tabel 13'!N332/'Tabel 14'!$F332*1000,"nb")</f>
        <v>34.904430530819091</v>
      </c>
      <c r="P332" s="209">
        <f>IFERROR('Tabel 13'!O332/'Tabel 14'!$F332*1000,"nb")</f>
        <v>26.348162973027559</v>
      </c>
      <c r="Q332" s="209">
        <f>IFERROR('Tabel 13'!P332/'Tabel 14'!$F332*1000,"nb")</f>
        <v>8.5562675577915268</v>
      </c>
      <c r="R332" s="209">
        <f>IFERROR('Tabel 13'!Q332/'Tabel 14'!$F332*1000,"nb")</f>
        <v>5.618493289021905</v>
      </c>
      <c r="S332" s="209">
        <f>IFERROR('Tabel 13'!R332/'Tabel 14'!$F332*1000,"nb")</f>
        <v>29.06560417163946</v>
      </c>
      <c r="T332" s="209">
        <f>IFERROR('Tabel 13'!S332/'Tabel 14'!$F332*1000,"nb")</f>
        <v>28.404604961166296</v>
      </c>
      <c r="U332" s="209">
        <f>IFERROR('Tabel 13'!T332/'Tabel 14'!$F332*1000,"nb")</f>
        <v>0.66099921047316523</v>
      </c>
      <c r="V332" s="209">
        <f>IFERROR('Tabel 13'!U332/'Tabel 14'!$F332*1000,"nb")</f>
        <v>0</v>
      </c>
      <c r="W332" s="209">
        <f>IFERROR('Tabel 13'!V332/'Tabel 14'!$F332*1000,"nb")</f>
        <v>0</v>
      </c>
      <c r="X332" s="209"/>
      <c r="Y332" s="209">
        <f>IFERROR('Tabel 13'!X332/'Tabel 14'!$F332*1000,"nb")</f>
        <v>24.475331876686923</v>
      </c>
    </row>
    <row r="333" spans="2:25" x14ac:dyDescent="0.25">
      <c r="D333" s="1" t="s">
        <v>603</v>
      </c>
      <c r="E333" s="1" t="s">
        <v>604</v>
      </c>
      <c r="F333" s="84">
        <v>26085</v>
      </c>
      <c r="H333" s="209">
        <f>IFERROR('Tabel 13'!G333/'Tabel 14'!$F333*1000,"nb")</f>
        <v>34.694268736821932</v>
      </c>
      <c r="I333" s="209">
        <f>IFERROR('Tabel 13'!H333/'Tabel 14'!$F333*1000,"nb")</f>
        <v>11.155836687751583</v>
      </c>
      <c r="J333" s="209">
        <f>IFERROR('Tabel 13'!I333/'Tabel 14'!$F333*1000,"nb")</f>
        <v>1.1884224650182096</v>
      </c>
      <c r="K333" s="209">
        <f>IFERROR('Tabel 13'!J333/'Tabel 14'!$F333*1000,"nb")</f>
        <v>0</v>
      </c>
      <c r="L333" s="209">
        <f>IFERROR('Tabel 13'!K333/'Tabel 14'!$F333*1000,"nb")</f>
        <v>7.1305347901092588</v>
      </c>
      <c r="M333" s="209">
        <f>IFERROR('Tabel 13'!L333/'Tabel 14'!$F333*1000,"nb")</f>
        <v>0</v>
      </c>
      <c r="N333" s="209">
        <f>IFERROR('Tabel 13'!M333/'Tabel 14'!$F333*1000,"nb")</f>
        <v>2.8368794326241136</v>
      </c>
      <c r="O333" s="209">
        <f>IFERROR('Tabel 13'!N333/'Tabel 14'!$F333*1000,"nb")</f>
        <v>5.4054054054054053</v>
      </c>
      <c r="P333" s="209">
        <f>IFERROR('Tabel 13'!O333/'Tabel 14'!$F333*1000,"nb")</f>
        <v>0</v>
      </c>
      <c r="Q333" s="209">
        <f>IFERROR('Tabel 13'!P333/'Tabel 14'!$F333*1000,"nb")</f>
        <v>5.4054054054054053</v>
      </c>
      <c r="R333" s="209">
        <f>IFERROR('Tabel 13'!Q333/'Tabel 14'!$F333*1000,"nb")</f>
        <v>2.2235000958405213</v>
      </c>
      <c r="S333" s="209">
        <f>IFERROR('Tabel 13'!R333/'Tabel 14'!$F333*1000,"nb")</f>
        <v>15.909526547824422</v>
      </c>
      <c r="T333" s="209">
        <f>IFERROR('Tabel 13'!S333/'Tabel 14'!$F333*1000,"nb")</f>
        <v>15.526164462334675</v>
      </c>
      <c r="U333" s="209">
        <f>IFERROR('Tabel 13'!T333/'Tabel 14'!$F333*1000,"nb")</f>
        <v>0</v>
      </c>
      <c r="V333" s="209">
        <f>IFERROR('Tabel 13'!U333/'Tabel 14'!$F333*1000,"nb")</f>
        <v>0.38336208548974504</v>
      </c>
      <c r="W333" s="209">
        <f>IFERROR('Tabel 13'!V333/'Tabel 14'!$F333*1000,"nb")</f>
        <v>0</v>
      </c>
      <c r="X333" s="209"/>
      <c r="Y333" s="209">
        <f>IFERROR('Tabel 13'!X333/'Tabel 14'!$F333*1000,"nb")</f>
        <v>5.1370519455625843</v>
      </c>
    </row>
    <row r="334" spans="2:25" x14ac:dyDescent="0.25">
      <c r="D334" s="1" t="s">
        <v>605</v>
      </c>
      <c r="E334" s="1" t="s">
        <v>606</v>
      </c>
      <c r="F334" s="84">
        <v>21953</v>
      </c>
      <c r="H334" s="209">
        <f>IFERROR('Tabel 13'!G334/'Tabel 14'!$F334*1000,"nb")</f>
        <v>100.66961235366465</v>
      </c>
      <c r="I334" s="209">
        <f>IFERROR('Tabel 13'!H334/'Tabel 14'!$F334*1000,"nb")</f>
        <v>36.350384913223706</v>
      </c>
      <c r="J334" s="209">
        <f>IFERROR('Tabel 13'!I334/'Tabel 14'!$F334*1000,"nb")</f>
        <v>10.795791008062679</v>
      </c>
      <c r="K334" s="209">
        <f>IFERROR('Tabel 13'!J334/'Tabel 14'!$F334*1000,"nb")</f>
        <v>13.847765681228079</v>
      </c>
      <c r="L334" s="209">
        <f>IFERROR('Tabel 13'!K334/'Tabel 14'!$F334*1000,"nb")</f>
        <v>10.977998451236733</v>
      </c>
      <c r="M334" s="209">
        <f>IFERROR('Tabel 13'!L334/'Tabel 14'!$F334*1000,"nb")</f>
        <v>0</v>
      </c>
      <c r="N334" s="209">
        <f>IFERROR('Tabel 13'!M334/'Tabel 14'!$F334*1000,"nb")</f>
        <v>0.72882977269621463</v>
      </c>
      <c r="O334" s="209">
        <f>IFERROR('Tabel 13'!N334/'Tabel 14'!$F334*1000,"nb")</f>
        <v>23.960278777388055</v>
      </c>
      <c r="P334" s="209">
        <f>IFERROR('Tabel 13'!O334/'Tabel 14'!$F334*1000,"nb")</f>
        <v>16.990844075980505</v>
      </c>
      <c r="Q334" s="209">
        <f>IFERROR('Tabel 13'!P334/'Tabel 14'!$F334*1000,"nb")</f>
        <v>6.9694347014075531</v>
      </c>
      <c r="R334" s="209">
        <f>IFERROR('Tabel 13'!Q334/'Tabel 14'!$F334*1000,"nb")</f>
        <v>27.649979501662642</v>
      </c>
      <c r="S334" s="209">
        <f>IFERROR('Tabel 13'!R334/'Tabel 14'!$F334*1000,"nb")</f>
        <v>12.708969161390241</v>
      </c>
      <c r="T334" s="209">
        <f>IFERROR('Tabel 13'!S334/'Tabel 14'!$F334*1000,"nb")</f>
        <v>12.708969161390241</v>
      </c>
      <c r="U334" s="209">
        <f>IFERROR('Tabel 13'!T334/'Tabel 14'!$F334*1000,"nb")</f>
        <v>0</v>
      </c>
      <c r="V334" s="209">
        <f>IFERROR('Tabel 13'!U334/'Tabel 14'!$F334*1000,"nb")</f>
        <v>0</v>
      </c>
      <c r="W334" s="209">
        <f>IFERROR('Tabel 13'!V334/'Tabel 14'!$F334*1000,"nb")</f>
        <v>0</v>
      </c>
      <c r="X334" s="209"/>
      <c r="Y334" s="209">
        <f>IFERROR('Tabel 13'!X334/'Tabel 14'!$F334*1000,"nb")</f>
        <v>9.019268437115656</v>
      </c>
    </row>
    <row r="335" spans="2:25" x14ac:dyDescent="0.25">
      <c r="D335" s="1" t="s">
        <v>607</v>
      </c>
      <c r="E335" s="1" t="s">
        <v>608</v>
      </c>
      <c r="F335" s="84">
        <v>34065</v>
      </c>
      <c r="H335" s="209">
        <f>IFERROR('Tabel 13'!G335/'Tabel 14'!$F335*1000,"nb")</f>
        <v>123.44048143255542</v>
      </c>
      <c r="I335" s="209">
        <f>IFERROR('Tabel 13'!H335/'Tabel 14'!$F335*1000,"nb")</f>
        <v>22.868046381916926</v>
      </c>
      <c r="J335" s="209">
        <f>IFERROR('Tabel 13'!I335/'Tabel 14'!$F335*1000,"nb")</f>
        <v>8.0992220754440023</v>
      </c>
      <c r="K335" s="209">
        <f>IFERROR('Tabel 13'!J335/'Tabel 14'!$F335*1000,"nb")</f>
        <v>0.74856891237340373</v>
      </c>
      <c r="L335" s="209">
        <f>IFERROR('Tabel 13'!K335/'Tabel 14'!$F335*1000,"nb")</f>
        <v>8.1931601350359617</v>
      </c>
      <c r="M335" s="209">
        <f>IFERROR('Tabel 13'!L335/'Tabel 14'!$F335*1000,"nb")</f>
        <v>0.37281667400557755</v>
      </c>
      <c r="N335" s="209">
        <f>IFERROR('Tabel 13'!M335/'Tabel 14'!$F335*1000,"nb")</f>
        <v>5.4513430206957283</v>
      </c>
      <c r="O335" s="209">
        <f>IFERROR('Tabel 13'!N335/'Tabel 14'!$F335*1000,"nb")</f>
        <v>61.294583883751649</v>
      </c>
      <c r="P335" s="209">
        <f>IFERROR('Tabel 13'!O335/'Tabel 14'!$F335*1000,"nb")</f>
        <v>45.122559812123875</v>
      </c>
      <c r="Q335" s="209">
        <f>IFERROR('Tabel 13'!P335/'Tabel 14'!$F335*1000,"nb")</f>
        <v>16.172024071627771</v>
      </c>
      <c r="R335" s="209">
        <f>IFERROR('Tabel 13'!Q335/'Tabel 14'!$F335*1000,"nb")</f>
        <v>11.889035667107001</v>
      </c>
      <c r="S335" s="209">
        <f>IFERROR('Tabel 13'!R335/'Tabel 14'!$F335*1000,"nb")</f>
        <v>27.388815499779831</v>
      </c>
      <c r="T335" s="209">
        <f>IFERROR('Tabel 13'!S335/'Tabel 14'!$F335*1000,"nb")</f>
        <v>26.519888448554234</v>
      </c>
      <c r="U335" s="209">
        <f>IFERROR('Tabel 13'!T335/'Tabel 14'!$F335*1000,"nb")</f>
        <v>0.8689270512255981</v>
      </c>
      <c r="V335" s="209">
        <f>IFERROR('Tabel 13'!U335/'Tabel 14'!$F335*1000,"nb")</f>
        <v>0</v>
      </c>
      <c r="W335" s="209">
        <f>IFERROR('Tabel 13'!V335/'Tabel 14'!$F335*1000,"nb")</f>
        <v>0.64582415969470131</v>
      </c>
      <c r="X335" s="209"/>
      <c r="Y335" s="209">
        <f>IFERROR('Tabel 13'!X335/'Tabel 14'!$F335*1000,"nb")</f>
        <v>6.2821077352120946</v>
      </c>
    </row>
    <row r="336" spans="2:25" x14ac:dyDescent="0.25">
      <c r="C336" s="10" t="s">
        <v>28</v>
      </c>
      <c r="D336" s="10"/>
      <c r="E336" s="10"/>
      <c r="F336" s="86">
        <v>287477</v>
      </c>
      <c r="G336" s="10"/>
      <c r="H336" s="209">
        <f>IFERROR('Tabel 13'!G336/'Tabel 14'!$F336*1000,"nb")</f>
        <v>99.879294691401398</v>
      </c>
      <c r="I336" s="209">
        <f>IFERROR('Tabel 13'!H336/'Tabel 14'!$F336*1000,"nb")</f>
        <v>39.286621190564809</v>
      </c>
      <c r="J336" s="209">
        <f>IFERROR('Tabel 13'!I336/'Tabel 14'!$F336*1000,"nb")</f>
        <v>19.924724412735625</v>
      </c>
      <c r="K336" s="209">
        <f>IFERROR('Tabel 13'!J336/'Tabel 14'!$F336*1000,"nb")</f>
        <v>3.9916236777203049</v>
      </c>
      <c r="L336" s="209">
        <f>IFERROR('Tabel 13'!K336/'Tabel 14'!$F336*1000,"nb")</f>
        <v>10.16463925809717</v>
      </c>
      <c r="M336" s="209">
        <f>IFERROR('Tabel 13'!L336/'Tabel 14'!$F336*1000,"nb")</f>
        <v>0.37811720589821102</v>
      </c>
      <c r="N336" s="209">
        <f>IFERROR('Tabel 13'!M336/'Tabel 14'!$F336*1000,"nb")</f>
        <v>4.8271687821982274</v>
      </c>
      <c r="O336" s="209">
        <f>IFERROR('Tabel 13'!N336/'Tabel 14'!$F336*1000,"nb")</f>
        <v>23.78277218699235</v>
      </c>
      <c r="P336" s="209">
        <f>IFERROR('Tabel 13'!O336/'Tabel 14'!$F336*1000,"nb")</f>
        <v>14.627604991007978</v>
      </c>
      <c r="Q336" s="209">
        <f>IFERROR('Tabel 13'!P336/'Tabel 14'!$F336*1000,"nb")</f>
        <v>9.1551671959843759</v>
      </c>
      <c r="R336" s="209">
        <f>IFERROR('Tabel 13'!Q336/'Tabel 14'!$F336*1000,"nb")</f>
        <v>8.477199915123645</v>
      </c>
      <c r="S336" s="209">
        <f>IFERROR('Tabel 13'!R336/'Tabel 14'!$F336*1000,"nb")</f>
        <v>28.332701398720594</v>
      </c>
      <c r="T336" s="209">
        <f>IFERROR('Tabel 13'!S336/'Tabel 14'!$F336*1000,"nb")</f>
        <v>27.721869923506922</v>
      </c>
      <c r="U336" s="209">
        <f>IFERROR('Tabel 13'!T336/'Tabel 14'!$F336*1000,"nb")</f>
        <v>0.57604608368669497</v>
      </c>
      <c r="V336" s="209">
        <f>IFERROR('Tabel 13'!U336/'Tabel 14'!$F336*1000,"nb")</f>
        <v>3.4785391526974331E-2</v>
      </c>
      <c r="W336" s="209">
        <f>IFERROR('Tabel 13'!V336/'Tabel 14'!$F336*1000,"nb")</f>
        <v>7.652786135934353E-2</v>
      </c>
      <c r="X336" s="209"/>
      <c r="Y336" s="209">
        <f>IFERROR('Tabel 13'!X336/'Tabel 14'!$F336*1000,"nb")</f>
        <v>10.821735304041715</v>
      </c>
    </row>
    <row r="337" spans="2:25" x14ac:dyDescent="0.25">
      <c r="C337" s="1" t="s">
        <v>29</v>
      </c>
      <c r="D337" s="1" t="s">
        <v>609</v>
      </c>
      <c r="E337" s="1" t="s">
        <v>610</v>
      </c>
      <c r="F337" s="84">
        <v>22818</v>
      </c>
      <c r="H337" s="209">
        <f>IFERROR('Tabel 13'!G337/'Tabel 14'!$F337*1000,"nb")</f>
        <v>47.243404329914981</v>
      </c>
      <c r="I337" s="209">
        <f>IFERROR('Tabel 13'!H337/'Tabel 14'!$F337*1000,"nb")</f>
        <v>14.243141379612586</v>
      </c>
      <c r="J337" s="209" t="str">
        <f>IFERROR('Tabel 13'!I337/'Tabel 14'!$F337*1000,"nb")</f>
        <v>nb</v>
      </c>
      <c r="K337" s="209" t="str">
        <f>IFERROR('Tabel 13'!J337/'Tabel 14'!$F337*1000,"nb")</f>
        <v>nb</v>
      </c>
      <c r="L337" s="209" t="str">
        <f>IFERROR('Tabel 13'!K337/'Tabel 14'!$F337*1000,"nb")</f>
        <v>nb</v>
      </c>
      <c r="M337" s="209" t="str">
        <f>IFERROR('Tabel 13'!L337/'Tabel 14'!$F337*1000,"nb")</f>
        <v>nb</v>
      </c>
      <c r="N337" s="209" t="str">
        <f>IFERROR('Tabel 13'!M337/'Tabel 14'!$F337*1000,"nb")</f>
        <v>nb</v>
      </c>
      <c r="O337" s="209">
        <f>IFERROR('Tabel 13'!N337/'Tabel 14'!$F337*1000,"nb")</f>
        <v>1.4900517135594706</v>
      </c>
      <c r="P337" s="209" t="str">
        <f>IFERROR('Tabel 13'!O337/'Tabel 14'!$F337*1000,"nb")</f>
        <v>nb</v>
      </c>
      <c r="Q337" s="209" t="str">
        <f>IFERROR('Tabel 13'!P337/'Tabel 14'!$F337*1000,"nb")</f>
        <v>nb</v>
      </c>
      <c r="R337" s="209">
        <f>IFERROR('Tabel 13'!Q337/'Tabel 14'!$F337*1000,"nb")</f>
        <v>0</v>
      </c>
      <c r="S337" s="209">
        <f>IFERROR('Tabel 13'!R337/'Tabel 14'!$F337*1000,"nb")</f>
        <v>31.510211236742919</v>
      </c>
      <c r="T337" s="209" t="str">
        <f>IFERROR('Tabel 13'!S337/'Tabel 14'!$F337*1000,"nb")</f>
        <v>nb</v>
      </c>
      <c r="U337" s="209" t="str">
        <f>IFERROR('Tabel 13'!T337/'Tabel 14'!$F337*1000,"nb")</f>
        <v>nb</v>
      </c>
      <c r="V337" s="209" t="str">
        <f>IFERROR('Tabel 13'!U337/'Tabel 14'!$F337*1000,"nb")</f>
        <v>nb</v>
      </c>
      <c r="W337" s="209">
        <f>IFERROR('Tabel 13'!V337/'Tabel 14'!$F337*1000,"nb")</f>
        <v>0</v>
      </c>
      <c r="X337" s="209"/>
      <c r="Y337" s="209">
        <f>IFERROR('Tabel 13'!X337/'Tabel 14'!$F337*1000,"nb")</f>
        <v>1.3147515119642386</v>
      </c>
    </row>
    <row r="338" spans="2:25" x14ac:dyDescent="0.25">
      <c r="D338" s="1" t="s">
        <v>611</v>
      </c>
      <c r="E338" s="1" t="s">
        <v>612</v>
      </c>
      <c r="F338" s="84">
        <v>44358</v>
      </c>
      <c r="H338" s="209">
        <f>IFERROR('Tabel 13'!G338/'Tabel 14'!$F338*1000,"nb")</f>
        <v>73.943820731322432</v>
      </c>
      <c r="I338" s="209">
        <f>IFERROR('Tabel 13'!H338/'Tabel 14'!$F338*1000,"nb")</f>
        <v>26.241038820505882</v>
      </c>
      <c r="J338" s="209" t="str">
        <f>IFERROR('Tabel 13'!I338/'Tabel 14'!$F338*1000,"nb")</f>
        <v>nb</v>
      </c>
      <c r="K338" s="209" t="str">
        <f>IFERROR('Tabel 13'!J338/'Tabel 14'!$F338*1000,"nb")</f>
        <v>nb</v>
      </c>
      <c r="L338" s="209" t="str">
        <f>IFERROR('Tabel 13'!K338/'Tabel 14'!$F338*1000,"nb")</f>
        <v>nb</v>
      </c>
      <c r="M338" s="209" t="str">
        <f>IFERROR('Tabel 13'!L338/'Tabel 14'!$F338*1000,"nb")</f>
        <v>nb</v>
      </c>
      <c r="N338" s="209" t="str">
        <f>IFERROR('Tabel 13'!M338/'Tabel 14'!$F338*1000,"nb")</f>
        <v>nb</v>
      </c>
      <c r="O338" s="209">
        <f>IFERROR('Tabel 13'!N338/'Tabel 14'!$F338*1000,"nb")</f>
        <v>17.561657423689073</v>
      </c>
      <c r="P338" s="209" t="str">
        <f>IFERROR('Tabel 13'!O338/'Tabel 14'!$F338*1000,"nb")</f>
        <v>nb</v>
      </c>
      <c r="Q338" s="209" t="str">
        <f>IFERROR('Tabel 13'!P338/'Tabel 14'!$F338*1000,"nb")</f>
        <v>nb</v>
      </c>
      <c r="R338" s="209">
        <f>IFERROR('Tabel 13'!Q338/'Tabel 14'!$F338*1000,"nb")</f>
        <v>9.7614860904459171</v>
      </c>
      <c r="S338" s="209">
        <f>IFERROR('Tabel 13'!R338/'Tabel 14'!$F338*1000,"nb")</f>
        <v>20.379638396681546</v>
      </c>
      <c r="T338" s="209" t="str">
        <f>IFERROR('Tabel 13'!S338/'Tabel 14'!$F338*1000,"nb")</f>
        <v>nb</v>
      </c>
      <c r="U338" s="209" t="str">
        <f>IFERROR('Tabel 13'!T338/'Tabel 14'!$F338*1000,"nb")</f>
        <v>nb</v>
      </c>
      <c r="V338" s="209" t="str">
        <f>IFERROR('Tabel 13'!U338/'Tabel 14'!$F338*1000,"nb")</f>
        <v>nb</v>
      </c>
      <c r="W338" s="209">
        <f>IFERROR('Tabel 13'!V338/'Tabel 14'!$F338*1000,"nb")</f>
        <v>0</v>
      </c>
      <c r="X338" s="209"/>
      <c r="Y338" s="209">
        <f>IFERROR('Tabel 13'!X338/'Tabel 14'!$F338*1000,"nb")</f>
        <v>3.404121015374904</v>
      </c>
    </row>
    <row r="339" spans="2:25" x14ac:dyDescent="0.25">
      <c r="D339" s="1" t="s">
        <v>613</v>
      </c>
      <c r="E339" s="1" t="s">
        <v>614</v>
      </c>
      <c r="F339" s="84">
        <v>7581</v>
      </c>
      <c r="H339" s="209">
        <f>IFERROR('Tabel 13'!G339/'Tabel 14'!$F339*1000,"nb")</f>
        <v>65.426724706503094</v>
      </c>
      <c r="I339" s="209">
        <f>IFERROR('Tabel 13'!H339/'Tabel 14'!$F339*1000,"nb")</f>
        <v>37.330167524073346</v>
      </c>
      <c r="J339" s="209" t="str">
        <f>IFERROR('Tabel 13'!I339/'Tabel 14'!$F339*1000,"nb")</f>
        <v>nb</v>
      </c>
      <c r="K339" s="209" t="str">
        <f>IFERROR('Tabel 13'!J339/'Tabel 14'!$F339*1000,"nb")</f>
        <v>nb</v>
      </c>
      <c r="L339" s="209" t="str">
        <f>IFERROR('Tabel 13'!K339/'Tabel 14'!$F339*1000,"nb")</f>
        <v>nb</v>
      </c>
      <c r="M339" s="209" t="str">
        <f>IFERROR('Tabel 13'!L339/'Tabel 14'!$F339*1000,"nb")</f>
        <v>nb</v>
      </c>
      <c r="N339" s="209" t="str">
        <f>IFERROR('Tabel 13'!M339/'Tabel 14'!$F339*1000,"nb")</f>
        <v>nb</v>
      </c>
      <c r="O339" s="209">
        <f>IFERROR('Tabel 13'!N339/'Tabel 14'!$F339*1000,"nb")</f>
        <v>10.025062656641603</v>
      </c>
      <c r="P339" s="209" t="str">
        <f>IFERROR('Tabel 13'!O339/'Tabel 14'!$F339*1000,"nb")</f>
        <v>nb</v>
      </c>
      <c r="Q339" s="209" t="str">
        <f>IFERROR('Tabel 13'!P339/'Tabel 14'!$F339*1000,"nb")</f>
        <v>nb</v>
      </c>
      <c r="R339" s="209">
        <f>IFERROR('Tabel 13'!Q339/'Tabel 14'!$F339*1000,"nb")</f>
        <v>0.79145231499802138</v>
      </c>
      <c r="S339" s="209">
        <f>IFERROR('Tabel 13'!R339/'Tabel 14'!$F339*1000,"nb")</f>
        <v>17.280042210790135</v>
      </c>
      <c r="T339" s="209" t="str">
        <f>IFERROR('Tabel 13'!S339/'Tabel 14'!$F339*1000,"nb")</f>
        <v>nb</v>
      </c>
      <c r="U339" s="209" t="str">
        <f>IFERROR('Tabel 13'!T339/'Tabel 14'!$F339*1000,"nb")</f>
        <v>nb</v>
      </c>
      <c r="V339" s="209" t="str">
        <f>IFERROR('Tabel 13'!U339/'Tabel 14'!$F339*1000,"nb")</f>
        <v>nb</v>
      </c>
      <c r="W339" s="209">
        <f>IFERROR('Tabel 13'!V339/'Tabel 14'!$F339*1000,"nb")</f>
        <v>0</v>
      </c>
      <c r="X339" s="209"/>
      <c r="Y339" s="209">
        <f>IFERROR('Tabel 13'!X339/'Tabel 14'!$F339*1000,"nb")</f>
        <v>3.4296266983247596</v>
      </c>
    </row>
    <row r="340" spans="2:25" x14ac:dyDescent="0.25">
      <c r="D340" s="1" t="s">
        <v>615</v>
      </c>
      <c r="E340" s="1" t="s">
        <v>616</v>
      </c>
      <c r="F340" s="84">
        <v>23166</v>
      </c>
      <c r="H340" s="209">
        <f>IFERROR('Tabel 13'!G340/'Tabel 14'!$F340*1000,"nb")</f>
        <v>104.1612708279375</v>
      </c>
      <c r="I340" s="209">
        <f>IFERROR('Tabel 13'!H340/'Tabel 14'!$F340*1000,"nb")</f>
        <v>31.770698437365102</v>
      </c>
      <c r="J340" s="209" t="str">
        <f>IFERROR('Tabel 13'!I340/'Tabel 14'!$F340*1000,"nb")</f>
        <v>nb</v>
      </c>
      <c r="K340" s="209" t="str">
        <f>IFERROR('Tabel 13'!J340/'Tabel 14'!$F340*1000,"nb")</f>
        <v>nb</v>
      </c>
      <c r="L340" s="209" t="str">
        <f>IFERROR('Tabel 13'!K340/'Tabel 14'!$F340*1000,"nb")</f>
        <v>nb</v>
      </c>
      <c r="M340" s="209" t="str">
        <f>IFERROR('Tabel 13'!L340/'Tabel 14'!$F340*1000,"nb")</f>
        <v>nb</v>
      </c>
      <c r="N340" s="209" t="str">
        <f>IFERROR('Tabel 13'!M340/'Tabel 14'!$F340*1000,"nb")</f>
        <v>nb</v>
      </c>
      <c r="O340" s="209">
        <f>IFERROR('Tabel 13'!N340/'Tabel 14'!$F340*1000,"nb")</f>
        <v>31.511698178364849</v>
      </c>
      <c r="P340" s="209" t="str">
        <f>IFERROR('Tabel 13'!O340/'Tabel 14'!$F340*1000,"nb")</f>
        <v>nb</v>
      </c>
      <c r="Q340" s="209" t="str">
        <f>IFERROR('Tabel 13'!P340/'Tabel 14'!$F340*1000,"nb")</f>
        <v>nb</v>
      </c>
      <c r="R340" s="209">
        <f>IFERROR('Tabel 13'!Q340/'Tabel 14'!$F340*1000,"nb")</f>
        <v>15.194681861348529</v>
      </c>
      <c r="S340" s="209">
        <f>IFERROR('Tabel 13'!R340/'Tabel 14'!$F340*1000,"nb")</f>
        <v>25.684192350859018</v>
      </c>
      <c r="T340" s="209" t="str">
        <f>IFERROR('Tabel 13'!S340/'Tabel 14'!$F340*1000,"nb")</f>
        <v>nb</v>
      </c>
      <c r="U340" s="209" t="str">
        <f>IFERROR('Tabel 13'!T340/'Tabel 14'!$F340*1000,"nb")</f>
        <v>nb</v>
      </c>
      <c r="V340" s="209" t="str">
        <f>IFERROR('Tabel 13'!U340/'Tabel 14'!$F340*1000,"nb")</f>
        <v>nb</v>
      </c>
      <c r="W340" s="209">
        <f>IFERROR('Tabel 13'!V340/'Tabel 14'!$F340*1000,"nb")</f>
        <v>0</v>
      </c>
      <c r="X340" s="209"/>
      <c r="Y340" s="209">
        <f>IFERROR('Tabel 13'!X340/'Tabel 14'!$F340*1000,"nb")</f>
        <v>2.3310023310023311</v>
      </c>
    </row>
    <row r="341" spans="2:25" x14ac:dyDescent="0.25">
      <c r="C341" s="10" t="s">
        <v>32</v>
      </c>
      <c r="D341" s="10"/>
      <c r="E341" s="10"/>
      <c r="F341" s="86">
        <v>97923</v>
      </c>
      <c r="G341" s="10"/>
      <c r="H341" s="209">
        <f>IFERROR('Tabel 13'!G341/'Tabel 14'!$F341*1000,"nb")</f>
        <v>74.211370158185517</v>
      </c>
      <c r="I341" s="209">
        <f>IFERROR('Tabel 13'!H341/'Tabel 14'!$F341*1000,"nb")</f>
        <v>25.611960417879356</v>
      </c>
      <c r="J341" s="209">
        <f>IFERROR('Tabel 13'!I341/'Tabel 14'!$F341*1000,"nb")</f>
        <v>12.200402356953933</v>
      </c>
      <c r="K341" s="209">
        <f>IFERROR('Tabel 13'!J341/'Tabel 14'!$F341*1000,"nb")</f>
        <v>1.432758391797637</v>
      </c>
      <c r="L341" s="209">
        <f>IFERROR('Tabel 13'!K341/'Tabel 14'!$F341*1000,"nb")</f>
        <v>5.8066031473708932</v>
      </c>
      <c r="M341" s="209">
        <f>IFERROR('Tabel 13'!L341/'Tabel 14'!$F341*1000,"nb")</f>
        <v>0.3727418481868407</v>
      </c>
      <c r="N341" s="209">
        <f>IFERROR('Tabel 13'!M341/'Tabel 14'!$F341*1000,"nb")</f>
        <v>5.798433463027072</v>
      </c>
      <c r="O341" s="209">
        <f>IFERROR('Tabel 13'!N341/'Tabel 14'!$F341*1000,"nb")</f>
        <v>16.533398690808085</v>
      </c>
      <c r="P341" s="209">
        <f>IFERROR('Tabel 13'!O341/'Tabel 14'!$F341*1000,"nb")</f>
        <v>11.354840027368445</v>
      </c>
      <c r="Q341" s="209">
        <f>IFERROR('Tabel 13'!P341/'Tabel 14'!$F341*1000,"nb")</f>
        <v>5.1785586634396417</v>
      </c>
      <c r="R341" s="209">
        <f>IFERROR('Tabel 13'!Q341/'Tabel 14'!$F341*1000,"nb")</f>
        <v>8.0777753949531768</v>
      </c>
      <c r="S341" s="209">
        <f>IFERROR('Tabel 13'!R341/'Tabel 14'!$F341*1000,"nb")</f>
        <v>23.988235654544898</v>
      </c>
      <c r="T341" s="209">
        <f>IFERROR('Tabel 13'!S341/'Tabel 14'!$F341*1000,"nb")</f>
        <v>22.882264636500107</v>
      </c>
      <c r="U341" s="209">
        <f>IFERROR('Tabel 13'!T341/'Tabel 14'!$F341*1000,"nb")</f>
        <v>0.76386548614727912</v>
      </c>
      <c r="V341" s="209">
        <f>IFERROR('Tabel 13'!U341/'Tabel 14'!$F341*1000,"nb")</f>
        <v>0.34006311081155599</v>
      </c>
      <c r="W341" s="209">
        <f>IFERROR('Tabel 13'!V341/'Tabel 14'!$F341*1000,"nb")</f>
        <v>0</v>
      </c>
      <c r="X341" s="209"/>
      <c r="Y341" s="209">
        <f>IFERROR('Tabel 13'!X341/'Tabel 14'!$F341*1000,"nb")</f>
        <v>2.6653595171716553</v>
      </c>
    </row>
    <row r="342" spans="2:25" x14ac:dyDescent="0.25">
      <c r="B342" s="7" t="s">
        <v>734</v>
      </c>
      <c r="C342" s="7"/>
      <c r="D342" s="7"/>
      <c r="E342" s="7"/>
      <c r="F342" s="85">
        <v>385400</v>
      </c>
      <c r="G342" s="7"/>
      <c r="H342" s="209">
        <f>IFERROR('Tabel 13'!G342/'Tabel 14'!$F342*1000,"nb")</f>
        <v>93.357550596782559</v>
      </c>
      <c r="I342" s="209">
        <f>IFERROR('Tabel 13'!H342/'Tabel 14'!$F342*1000,"nb")</f>
        <v>35.812143227815255</v>
      </c>
      <c r="J342" s="209">
        <f>IFERROR('Tabel 13'!I342/'Tabel 14'!$F342*1000,"nb")</f>
        <v>17.962117280747272</v>
      </c>
      <c r="K342" s="209">
        <f>IFERROR('Tabel 13'!J342/'Tabel 14'!$F342*1000,"nb")</f>
        <v>3.3414634146341466</v>
      </c>
      <c r="L342" s="209">
        <f>IFERROR('Tabel 13'!K342/'Tabel 14'!$F342*1000,"nb")</f>
        <v>9.0573430202387133</v>
      </c>
      <c r="M342" s="209">
        <f>IFERROR('Tabel 13'!L342/'Tabel 14'!$F342*1000,"nb")</f>
        <v>0.37675142708873893</v>
      </c>
      <c r="N342" s="209">
        <f>IFERROR('Tabel 13'!M342/'Tabel 14'!$F342*1000,"nb")</f>
        <v>5.0739491437467574</v>
      </c>
      <c r="O342" s="209">
        <f>IFERROR('Tabel 13'!N342/'Tabel 14'!$F342*1000,"nb")</f>
        <v>21.940840685002595</v>
      </c>
      <c r="P342" s="209">
        <f>IFERROR('Tabel 13'!O342/'Tabel 14'!$F342*1000,"nb")</f>
        <v>13.796056045666843</v>
      </c>
      <c r="Q342" s="209">
        <f>IFERROR('Tabel 13'!P342/'Tabel 14'!$F342*1000,"nb")</f>
        <v>8.1447846393357555</v>
      </c>
      <c r="R342" s="209">
        <f>IFERROR('Tabel 13'!Q342/'Tabel 14'!$F342*1000,"nb")</f>
        <v>8.3757135443694875</v>
      </c>
      <c r="S342" s="209">
        <f>IFERROR('Tabel 13'!R342/'Tabel 14'!$F342*1000,"nb")</f>
        <v>27.228853139595223</v>
      </c>
      <c r="T342" s="209">
        <f>IFERROR('Tabel 13'!S342/'Tabel 14'!$F342*1000,"nb")</f>
        <v>26.492215879605606</v>
      </c>
      <c r="U342" s="209">
        <f>IFERROR('Tabel 13'!T342/'Tabel 14'!$F342*1000,"nb")</f>
        <v>0.62376751427088739</v>
      </c>
      <c r="V342" s="209">
        <f>IFERROR('Tabel 13'!U342/'Tabel 14'!$F342*1000,"nb")</f>
        <v>0.11235080435910745</v>
      </c>
      <c r="W342" s="209">
        <f>IFERROR('Tabel 13'!V342/'Tabel 14'!$F342*1000,"nb")</f>
        <v>5.7083549558899847E-2</v>
      </c>
      <c r="X342" s="209"/>
      <c r="Y342" s="209">
        <f>IFERROR('Tabel 13'!X342/'Tabel 14'!$F342*1000,"nb")</f>
        <v>8.7493513233004663</v>
      </c>
    </row>
    <row r="343" spans="2:25" x14ac:dyDescent="0.25">
      <c r="B343" s="1" t="s">
        <v>617</v>
      </c>
      <c r="C343" s="1" t="s">
        <v>5</v>
      </c>
      <c r="D343" s="1" t="s">
        <v>618</v>
      </c>
      <c r="E343" s="1" t="s">
        <v>619</v>
      </c>
      <c r="F343" s="84">
        <v>20136</v>
      </c>
      <c r="H343" s="209">
        <f>IFERROR('Tabel 13'!G343/'Tabel 14'!$F343*1000,"nb")</f>
        <v>52.443384982121572</v>
      </c>
      <c r="I343" s="209">
        <f>IFERROR('Tabel 13'!H343/'Tabel 14'!$F343*1000,"nb")</f>
        <v>24.036551450139054</v>
      </c>
      <c r="J343" s="209">
        <f>IFERROR('Tabel 13'!I343/'Tabel 14'!$F343*1000,"nb")</f>
        <v>0</v>
      </c>
      <c r="K343" s="209">
        <f>IFERROR('Tabel 13'!J343/'Tabel 14'!$F343*1000,"nb")</f>
        <v>5.0158919348430677</v>
      </c>
      <c r="L343" s="209">
        <f>IFERROR('Tabel 13'!K343/'Tabel 14'!$F343*1000,"nb")</f>
        <v>0.54628526023043311</v>
      </c>
      <c r="M343" s="209">
        <f>IFERROR('Tabel 13'!L343/'Tabel 14'!$F343*1000,"nb")</f>
        <v>0</v>
      </c>
      <c r="N343" s="209">
        <f>IFERROR('Tabel 13'!M343/'Tabel 14'!$F343*1000,"nb")</f>
        <v>18.474374255065555</v>
      </c>
      <c r="O343" s="209">
        <f>IFERROR('Tabel 13'!N343/'Tabel 14'!$F343*1000,"nb")</f>
        <v>0</v>
      </c>
      <c r="P343" s="209">
        <f>IFERROR('Tabel 13'!O343/'Tabel 14'!$F343*1000,"nb")</f>
        <v>0</v>
      </c>
      <c r="Q343" s="209">
        <f>IFERROR('Tabel 13'!P343/'Tabel 14'!$F343*1000,"nb")</f>
        <v>0</v>
      </c>
      <c r="R343" s="209">
        <f>IFERROR('Tabel 13'!Q343/'Tabel 14'!$F343*1000,"nb")</f>
        <v>3.6253476360746921</v>
      </c>
      <c r="S343" s="209">
        <f>IFERROR('Tabel 13'!R343/'Tabel 14'!$F343*1000,"nb")</f>
        <v>24.781485895907824</v>
      </c>
      <c r="T343" s="209">
        <f>IFERROR('Tabel 13'!S343/'Tabel 14'!$F343*1000,"nb")</f>
        <v>24.781485895907824</v>
      </c>
      <c r="U343" s="209">
        <f>IFERROR('Tabel 13'!T343/'Tabel 14'!$F343*1000,"nb")</f>
        <v>0</v>
      </c>
      <c r="V343" s="209">
        <f>IFERROR('Tabel 13'!U343/'Tabel 14'!$F343*1000,"nb")</f>
        <v>0</v>
      </c>
      <c r="W343" s="209">
        <f>IFERROR('Tabel 13'!V343/'Tabel 14'!$F343*1000,"nb")</f>
        <v>0</v>
      </c>
      <c r="X343" s="209"/>
      <c r="Y343" s="209">
        <f>IFERROR('Tabel 13'!X343/'Tabel 14'!$F343*1000,"nb")</f>
        <v>11.174016686531585</v>
      </c>
    </row>
    <row r="344" spans="2:25" x14ac:dyDescent="0.25">
      <c r="D344" s="1" t="s">
        <v>620</v>
      </c>
      <c r="E344" s="1" t="s">
        <v>621</v>
      </c>
      <c r="F344" s="84">
        <v>112587</v>
      </c>
      <c r="H344" s="209">
        <f>IFERROR('Tabel 13'!G344/'Tabel 14'!$F344*1000,"nb")</f>
        <v>71.677902422126891</v>
      </c>
      <c r="I344" s="209">
        <f>IFERROR('Tabel 13'!H344/'Tabel 14'!$F344*1000,"nb")</f>
        <v>35.368204144350592</v>
      </c>
      <c r="J344" s="209">
        <f>IFERROR('Tabel 13'!I344/'Tabel 14'!$F344*1000,"nb")</f>
        <v>22.761064776572784</v>
      </c>
      <c r="K344" s="209">
        <f>IFERROR('Tabel 13'!J344/'Tabel 14'!$F344*1000,"nb")</f>
        <v>0</v>
      </c>
      <c r="L344" s="209">
        <f>IFERROR('Tabel 13'!K344/'Tabel 14'!$F344*1000,"nb")</f>
        <v>12.607139367777808</v>
      </c>
      <c r="M344" s="209">
        <f>IFERROR('Tabel 13'!L344/'Tabel 14'!$F344*1000,"nb")</f>
        <v>0</v>
      </c>
      <c r="N344" s="209">
        <f>IFERROR('Tabel 13'!M344/'Tabel 14'!$F344*1000,"nb")</f>
        <v>0</v>
      </c>
      <c r="O344" s="209">
        <f>IFERROR('Tabel 13'!N344/'Tabel 14'!$F344*1000,"nb")</f>
        <v>3.6416282519296188</v>
      </c>
      <c r="P344" s="209">
        <f>IFERROR('Tabel 13'!O344/'Tabel 14'!$F344*1000,"nb")</f>
        <v>0.17142298844449183</v>
      </c>
      <c r="Q344" s="209">
        <f>IFERROR('Tabel 13'!P344/'Tabel 14'!$F344*1000,"nb")</f>
        <v>3.470205263485127</v>
      </c>
      <c r="R344" s="209">
        <f>IFERROR('Tabel 13'!Q344/'Tabel 14'!$F344*1000,"nb")</f>
        <v>6.8658015579063303</v>
      </c>
      <c r="S344" s="209">
        <f>IFERROR('Tabel 13'!R344/'Tabel 14'!$F344*1000,"nb")</f>
        <v>25.802268467940351</v>
      </c>
      <c r="T344" s="209">
        <f>IFERROR('Tabel 13'!S344/'Tabel 14'!$F344*1000,"nb")</f>
        <v>24.223933491433293</v>
      </c>
      <c r="U344" s="209">
        <f>IFERROR('Tabel 13'!T344/'Tabel 14'!$F344*1000,"nb")</f>
        <v>1.5783349765070567</v>
      </c>
      <c r="V344" s="209">
        <f>IFERROR('Tabel 13'!U344/'Tabel 14'!$F344*1000,"nb")</f>
        <v>0</v>
      </c>
      <c r="W344" s="209">
        <f>IFERROR('Tabel 13'!V344/'Tabel 14'!$F344*1000,"nb")</f>
        <v>0</v>
      </c>
      <c r="X344" s="209"/>
      <c r="Y344" s="209">
        <f>IFERROR('Tabel 13'!X344/'Tabel 14'!$F344*1000,"nb")</f>
        <v>6.8480375176530144</v>
      </c>
    </row>
    <row r="345" spans="2:25" x14ac:dyDescent="0.25">
      <c r="D345" s="1" t="s">
        <v>622</v>
      </c>
      <c r="E345" s="1" t="s">
        <v>623</v>
      </c>
      <c r="F345" s="84">
        <v>48643</v>
      </c>
      <c r="H345" s="209">
        <f>IFERROR('Tabel 13'!G345/'Tabel 14'!$F345*1000,"nb")</f>
        <v>64.880866722858386</v>
      </c>
      <c r="I345" s="209">
        <f>IFERROR('Tabel 13'!H345/'Tabel 14'!$F345*1000,"nb")</f>
        <v>38.546142302078408</v>
      </c>
      <c r="J345" s="209">
        <f>IFERROR('Tabel 13'!I345/'Tabel 14'!$F345*1000,"nb")</f>
        <v>20.270131365252968</v>
      </c>
      <c r="K345" s="209">
        <f>IFERROR('Tabel 13'!J345/'Tabel 14'!$F345*1000,"nb")</f>
        <v>4.1115885122216964</v>
      </c>
      <c r="L345" s="209">
        <f>IFERROR('Tabel 13'!K345/'Tabel 14'!$F345*1000,"nb")</f>
        <v>13.895113377053224</v>
      </c>
      <c r="M345" s="209">
        <f>IFERROR('Tabel 13'!L345/'Tabel 14'!$F345*1000,"nb")</f>
        <v>0</v>
      </c>
      <c r="N345" s="209">
        <f>IFERROR('Tabel 13'!M345/'Tabel 14'!$F345*1000,"nb")</f>
        <v>0.2672532532944103</v>
      </c>
      <c r="O345" s="209">
        <f>IFERROR('Tabel 13'!N345/'Tabel 14'!$F345*1000,"nb")</f>
        <v>0</v>
      </c>
      <c r="P345" s="209">
        <f>IFERROR('Tabel 13'!O345/'Tabel 14'!$F345*1000,"nb")</f>
        <v>0</v>
      </c>
      <c r="Q345" s="209">
        <f>IFERROR('Tabel 13'!P345/'Tabel 14'!$F345*1000,"nb")</f>
        <v>0</v>
      </c>
      <c r="R345" s="209">
        <f>IFERROR('Tabel 13'!Q345/'Tabel 14'!$F345*1000,"nb")</f>
        <v>1.8913307156219805</v>
      </c>
      <c r="S345" s="209">
        <f>IFERROR('Tabel 13'!R345/'Tabel 14'!$F345*1000,"nb")</f>
        <v>24.443393705157987</v>
      </c>
      <c r="T345" s="209">
        <f>IFERROR('Tabel 13'!S345/'Tabel 14'!$F345*1000,"nb")</f>
        <v>23.828711222580843</v>
      </c>
      <c r="U345" s="209">
        <f>IFERROR('Tabel 13'!T345/'Tabel 14'!$F345*1000,"nb")</f>
        <v>0.61468248257714364</v>
      </c>
      <c r="V345" s="209">
        <f>IFERROR('Tabel 13'!U345/'Tabel 14'!$F345*1000,"nb")</f>
        <v>0</v>
      </c>
      <c r="W345" s="209">
        <f>IFERROR('Tabel 13'!V345/'Tabel 14'!$F345*1000,"nb")</f>
        <v>0</v>
      </c>
      <c r="X345" s="209"/>
      <c r="Y345" s="209">
        <f>IFERROR('Tabel 13'!X345/'Tabel 14'!$F345*1000,"nb")</f>
        <v>8.3670826223711519</v>
      </c>
    </row>
    <row r="346" spans="2:25" x14ac:dyDescent="0.25">
      <c r="D346" s="1" t="s">
        <v>624</v>
      </c>
      <c r="E346" s="1" t="s">
        <v>625</v>
      </c>
      <c r="F346" s="84">
        <v>17439</v>
      </c>
      <c r="H346" s="209">
        <f>IFERROR('Tabel 13'!G346/'Tabel 14'!$F346*1000,"nb")</f>
        <v>178.67997018177647</v>
      </c>
      <c r="I346" s="209">
        <f>IFERROR('Tabel 13'!H346/'Tabel 14'!$F346*1000,"nb")</f>
        <v>81.598715522679058</v>
      </c>
      <c r="J346" s="209">
        <f>IFERROR('Tabel 13'!I346/'Tabel 14'!$F346*1000,"nb")</f>
        <v>34.405642525374162</v>
      </c>
      <c r="K346" s="209">
        <f>IFERROR('Tabel 13'!J346/'Tabel 14'!$F346*1000,"nb")</f>
        <v>1.1755261196169506</v>
      </c>
      <c r="L346" s="209">
        <f>IFERROR('Tabel 13'!K346/'Tabel 14'!$F346*1000,"nb")</f>
        <v>7.5979127243534608</v>
      </c>
      <c r="M346" s="209">
        <f>IFERROR('Tabel 13'!L346/'Tabel 14'!$F346*1000,"nb")</f>
        <v>0</v>
      </c>
      <c r="N346" s="209">
        <f>IFERROR('Tabel 13'!M346/'Tabel 14'!$F346*1000,"nb")</f>
        <v>38.413899879580249</v>
      </c>
      <c r="O346" s="209">
        <f>IFERROR('Tabel 13'!N346/'Tabel 14'!$F346*1000,"nb")</f>
        <v>35.781868226389129</v>
      </c>
      <c r="P346" s="209">
        <f>IFERROR('Tabel 13'!O346/'Tabel 14'!$F346*1000,"nb")</f>
        <v>28.734445782441654</v>
      </c>
      <c r="Q346" s="209">
        <f>IFERROR('Tabel 13'!P346/'Tabel 14'!$F346*1000,"nb")</f>
        <v>7.0474224439474744</v>
      </c>
      <c r="R346" s="209">
        <f>IFERROR('Tabel 13'!Q346/'Tabel 14'!$F346*1000,"nb")</f>
        <v>41.458799243075866</v>
      </c>
      <c r="S346" s="209">
        <f>IFERROR('Tabel 13'!R346/'Tabel 14'!$F346*1000,"nb")</f>
        <v>19.840587189632434</v>
      </c>
      <c r="T346" s="209">
        <f>IFERROR('Tabel 13'!S346/'Tabel 14'!$F346*1000,"nb")</f>
        <v>16.434428579620391</v>
      </c>
      <c r="U346" s="209">
        <f>IFERROR('Tabel 13'!T346/'Tabel 14'!$F346*1000,"nb")</f>
        <v>0.6594414817363381</v>
      </c>
      <c r="V346" s="209">
        <f>IFERROR('Tabel 13'!U346/'Tabel 14'!$F346*1000,"nb")</f>
        <v>2.7467171282757041</v>
      </c>
      <c r="W346" s="209">
        <f>IFERROR('Tabel 13'!V346/'Tabel 14'!$F346*1000,"nb")</f>
        <v>0</v>
      </c>
      <c r="X346" s="209"/>
      <c r="Y346" s="209">
        <f>IFERROR('Tabel 13'!X346/'Tabel 14'!$F346*1000,"nb")</f>
        <v>4.4153907907563505</v>
      </c>
    </row>
    <row r="347" spans="2:25" x14ac:dyDescent="0.25">
      <c r="D347" s="1" t="s">
        <v>626</v>
      </c>
      <c r="E347" s="1" t="s">
        <v>627</v>
      </c>
      <c r="F347" s="84">
        <v>67319</v>
      </c>
      <c r="H347" s="209">
        <f>IFERROR('Tabel 13'!G347/'Tabel 14'!$F347*1000,"nb")</f>
        <v>48.054783939155364</v>
      </c>
      <c r="I347" s="209">
        <f>IFERROR('Tabel 13'!H347/'Tabel 14'!$F347*1000,"nb")</f>
        <v>23.990255351386683</v>
      </c>
      <c r="J347" s="209">
        <f>IFERROR('Tabel 13'!I347/'Tabel 14'!$F347*1000,"nb")</f>
        <v>12.225374708477547</v>
      </c>
      <c r="K347" s="209">
        <f>IFERROR('Tabel 13'!J347/'Tabel 14'!$F347*1000,"nb")</f>
        <v>0.11883717821120338</v>
      </c>
      <c r="L347" s="209">
        <f>IFERROR('Tabel 13'!K347/'Tabel 14'!$F347*1000,"nb")</f>
        <v>4.7534871284481346</v>
      </c>
      <c r="M347" s="209">
        <f>IFERROR('Tabel 13'!L347/'Tabel 14'!$F347*1000,"nb")</f>
        <v>0</v>
      </c>
      <c r="N347" s="209">
        <f>IFERROR('Tabel 13'!M347/'Tabel 14'!$F347*1000,"nb")</f>
        <v>6.8925563362497959</v>
      </c>
      <c r="O347" s="209">
        <f>IFERROR('Tabel 13'!N347/'Tabel 14'!$F347*1000,"nb")</f>
        <v>2.9709294552800844E-2</v>
      </c>
      <c r="P347" s="209">
        <f>IFERROR('Tabel 13'!O347/'Tabel 14'!$F347*1000,"nb")</f>
        <v>2.9709294552800844E-2</v>
      </c>
      <c r="Q347" s="209">
        <f>IFERROR('Tabel 13'!P347/'Tabel 14'!$F347*1000,"nb")</f>
        <v>0</v>
      </c>
      <c r="R347" s="209">
        <f>IFERROR('Tabel 13'!Q347/'Tabel 14'!$F347*1000,"nb")</f>
        <v>9.3435731368558663</v>
      </c>
      <c r="S347" s="209">
        <f>IFERROR('Tabel 13'!R347/'Tabel 14'!$F347*1000,"nb")</f>
        <v>14.691246156360016</v>
      </c>
      <c r="T347" s="209">
        <f>IFERROR('Tabel 13'!S347/'Tabel 14'!$F347*1000,"nb")</f>
        <v>13.874240556157995</v>
      </c>
      <c r="U347" s="209">
        <f>IFERROR('Tabel 13'!T347/'Tabel 14'!$F347*1000,"nb")</f>
        <v>0.81700560020202317</v>
      </c>
      <c r="V347" s="209">
        <f>IFERROR('Tabel 13'!U347/'Tabel 14'!$F347*1000,"nb")</f>
        <v>0</v>
      </c>
      <c r="W347" s="209">
        <f>IFERROR('Tabel 13'!V347/'Tabel 14'!$F347*1000,"nb")</f>
        <v>0</v>
      </c>
      <c r="X347" s="209"/>
      <c r="Y347" s="209">
        <f>IFERROR('Tabel 13'!X347/'Tabel 14'!$F347*1000,"nb")</f>
        <v>8.4374396529954403</v>
      </c>
    </row>
    <row r="348" spans="2:25" x14ac:dyDescent="0.25">
      <c r="D348" s="1" t="s">
        <v>628</v>
      </c>
      <c r="E348" s="1" t="s">
        <v>629</v>
      </c>
      <c r="F348" s="84">
        <v>103581</v>
      </c>
      <c r="H348" s="209">
        <f>IFERROR('Tabel 13'!G348/'Tabel 14'!$F348*1000,"nb")</f>
        <v>181.84802232069589</v>
      </c>
      <c r="I348" s="209">
        <f>IFERROR('Tabel 13'!H348/'Tabel 14'!$F348*1000,"nb")</f>
        <v>37.526187235110683</v>
      </c>
      <c r="J348" s="209">
        <f>IFERROR('Tabel 13'!I348/'Tabel 14'!$F348*1000,"nb")</f>
        <v>17.783184174703855</v>
      </c>
      <c r="K348" s="209">
        <f>IFERROR('Tabel 13'!J348/'Tabel 14'!$F348*1000,"nb")</f>
        <v>2.7804327048396908</v>
      </c>
      <c r="L348" s="209">
        <f>IFERROR('Tabel 13'!K348/'Tabel 14'!$F348*1000,"nb")</f>
        <v>16.962570355567141</v>
      </c>
      <c r="M348" s="209">
        <f>IFERROR('Tabel 13'!L348/'Tabel 14'!$F348*1000,"nb")</f>
        <v>0</v>
      </c>
      <c r="N348" s="209">
        <f>IFERROR('Tabel 13'!M348/'Tabel 14'!$F348*1000,"nb")</f>
        <v>0</v>
      </c>
      <c r="O348" s="209">
        <f>IFERROR('Tabel 13'!N348/'Tabel 14'!$F348*1000,"nb")</f>
        <v>101.24443672102026</v>
      </c>
      <c r="P348" s="209">
        <f>IFERROR('Tabel 13'!O348/'Tabel 14'!$F348*1000,"nb")</f>
        <v>69.607360423243648</v>
      </c>
      <c r="Q348" s="209">
        <f>IFERROR('Tabel 13'!P348/'Tabel 14'!$F348*1000,"nb")</f>
        <v>31.637076297776616</v>
      </c>
      <c r="R348" s="209">
        <f>IFERROR('Tabel 13'!Q348/'Tabel 14'!$F348*1000,"nb")</f>
        <v>0.92681090161323021</v>
      </c>
      <c r="S348" s="209">
        <f>IFERROR('Tabel 13'!R348/'Tabel 14'!$F348*1000,"nb")</f>
        <v>42.150587462951698</v>
      </c>
      <c r="T348" s="209">
        <f>IFERROR('Tabel 13'!S348/'Tabel 14'!$F348*1000,"nb")</f>
        <v>40.914839594134058</v>
      </c>
      <c r="U348" s="209">
        <f>IFERROR('Tabel 13'!T348/'Tabel 14'!$F348*1000,"nb")</f>
        <v>1.2357478688176404</v>
      </c>
      <c r="V348" s="209">
        <f>IFERROR('Tabel 13'!U348/'Tabel 14'!$F348*1000,"nb")</f>
        <v>0</v>
      </c>
      <c r="W348" s="209">
        <f>IFERROR('Tabel 13'!V348/'Tabel 14'!$F348*1000,"nb")</f>
        <v>0</v>
      </c>
      <c r="X348" s="209"/>
      <c r="Y348" s="209">
        <f>IFERROR('Tabel 13'!X348/'Tabel 14'!$F348*1000,"nb")</f>
        <v>16.016450893503634</v>
      </c>
    </row>
    <row r="349" spans="2:25" x14ac:dyDescent="0.25">
      <c r="D349" s="1" t="s">
        <v>630</v>
      </c>
      <c r="E349" s="1" t="s">
        <v>631</v>
      </c>
      <c r="F349" s="84">
        <v>119115</v>
      </c>
      <c r="H349" s="209">
        <f>IFERROR('Tabel 13'!G349/'Tabel 14'!$F349*1000,"nb")</f>
        <v>176.55207152751544</v>
      </c>
      <c r="I349" s="209">
        <f>IFERROR('Tabel 13'!H349/'Tabel 14'!$F349*1000,"nb")</f>
        <v>67.564958233639757</v>
      </c>
      <c r="J349" s="209">
        <f>IFERROR('Tabel 13'!I349/'Tabel 14'!$F349*1000,"nb")</f>
        <v>22.361583343827395</v>
      </c>
      <c r="K349" s="209">
        <f>IFERROR('Tabel 13'!J349/'Tabel 14'!$F349*1000,"nb")</f>
        <v>1.8452755740251019</v>
      </c>
      <c r="L349" s="209">
        <f>IFERROR('Tabel 13'!K349/'Tabel 14'!$F349*1000,"nb")</f>
        <v>19.352726356882005</v>
      </c>
      <c r="M349" s="209">
        <f>IFERROR('Tabel 13'!L349/'Tabel 14'!$F349*1000,"nb")</f>
        <v>5.1949796415228979</v>
      </c>
      <c r="N349" s="209">
        <f>IFERROR('Tabel 13'!M349/'Tabel 14'!$F349*1000,"nb")</f>
        <v>18.81039331738236</v>
      </c>
      <c r="O349" s="209">
        <f>IFERROR('Tabel 13'!N349/'Tabel 14'!$F349*1000,"nb")</f>
        <v>78.579523989421986</v>
      </c>
      <c r="P349" s="209">
        <f>IFERROR('Tabel 13'!O349/'Tabel 14'!$F349*1000,"nb")</f>
        <v>78.303320320698489</v>
      </c>
      <c r="Q349" s="209">
        <f>IFERROR('Tabel 13'!P349/'Tabel 14'!$F349*1000,"nb")</f>
        <v>0.27620366872350249</v>
      </c>
      <c r="R349" s="209">
        <f>IFERROR('Tabel 13'!Q349/'Tabel 14'!$F349*1000,"nb")</f>
        <v>5.8850690509171804</v>
      </c>
      <c r="S349" s="209">
        <f>IFERROR('Tabel 13'!R349/'Tabel 14'!$F349*1000,"nb")</f>
        <v>24.522520253536499</v>
      </c>
      <c r="T349" s="209">
        <f>IFERROR('Tabel 13'!S349/'Tabel 14'!$F349*1000,"nb")</f>
        <v>22.432103429458927</v>
      </c>
      <c r="U349" s="209">
        <f>IFERROR('Tabel 13'!T349/'Tabel 14'!$F349*1000,"nb")</f>
        <v>2.0904168240775722</v>
      </c>
      <c r="V349" s="209">
        <f>IFERROR('Tabel 13'!U349/'Tabel 14'!$F349*1000,"nb")</f>
        <v>0</v>
      </c>
      <c r="W349" s="209">
        <f>IFERROR('Tabel 13'!V349/'Tabel 14'!$F349*1000,"nb")</f>
        <v>0</v>
      </c>
      <c r="X349" s="209"/>
      <c r="Y349" s="209">
        <f>IFERROR('Tabel 13'!X349/'Tabel 14'!$F349*1000,"nb")</f>
        <v>19.930319439197412</v>
      </c>
    </row>
    <row r="350" spans="2:25" x14ac:dyDescent="0.25">
      <c r="D350" s="1" t="s">
        <v>632</v>
      </c>
      <c r="E350" s="1" t="s">
        <v>633</v>
      </c>
      <c r="F350" s="84">
        <v>37410</v>
      </c>
      <c r="H350" s="209">
        <f>IFERROR('Tabel 13'!G350/'Tabel 14'!$F350*1000,"nb")</f>
        <v>104.89174017642341</v>
      </c>
      <c r="I350" s="209">
        <f>IFERROR('Tabel 13'!H350/'Tabel 14'!$F350*1000,"nb")</f>
        <v>38.037957765303396</v>
      </c>
      <c r="J350" s="209">
        <f>IFERROR('Tabel 13'!I350/'Tabel 14'!$F350*1000,"nb")</f>
        <v>6.9767441860465116</v>
      </c>
      <c r="K350" s="209">
        <f>IFERROR('Tabel 13'!J350/'Tabel 14'!$F350*1000,"nb")</f>
        <v>7.6182838813151559</v>
      </c>
      <c r="L350" s="209">
        <f>IFERROR('Tabel 13'!K350/'Tabel 14'!$F350*1000,"nb")</f>
        <v>9.0617481956696064</v>
      </c>
      <c r="M350" s="209">
        <f>IFERROR('Tabel 13'!L350/'Tabel 14'!$F350*1000,"nb")</f>
        <v>1.6840417000801924</v>
      </c>
      <c r="N350" s="209">
        <f>IFERROR('Tabel 13'!M350/'Tabel 14'!$F350*1000,"nb")</f>
        <v>12.697139802191927</v>
      </c>
      <c r="O350" s="209">
        <f>IFERROR('Tabel 13'!N350/'Tabel 14'!$F350*1000,"nb")</f>
        <v>25.233894680566692</v>
      </c>
      <c r="P350" s="209">
        <f>IFERROR('Tabel 13'!O350/'Tabel 14'!$F350*1000,"nb")</f>
        <v>13.900026730820636</v>
      </c>
      <c r="Q350" s="209">
        <f>IFERROR('Tabel 13'!P350/'Tabel 14'!$F350*1000,"nb")</f>
        <v>11.333867949746057</v>
      </c>
      <c r="R350" s="209">
        <f>IFERROR('Tabel 13'!Q350/'Tabel 14'!$F350*1000,"nb")</f>
        <v>22.40042769313018</v>
      </c>
      <c r="S350" s="209">
        <f>IFERROR('Tabel 13'!R350/'Tabel 14'!$F350*1000,"nb")</f>
        <v>19.219460037423147</v>
      </c>
      <c r="T350" s="209">
        <f>IFERROR('Tabel 13'!S350/'Tabel 14'!$F350*1000,"nb")</f>
        <v>18.604651162790699</v>
      </c>
      <c r="U350" s="209">
        <f>IFERROR('Tabel 13'!T350/'Tabel 14'!$F350*1000,"nb")</f>
        <v>0</v>
      </c>
      <c r="V350" s="209">
        <f>IFERROR('Tabel 13'!U350/'Tabel 14'!$F350*1000,"nb")</f>
        <v>0.61480887463245115</v>
      </c>
      <c r="W350" s="209">
        <f>IFERROR('Tabel 13'!V350/'Tabel 14'!$F350*1000,"nb")</f>
        <v>0</v>
      </c>
      <c r="X350" s="209"/>
      <c r="Y350" s="209">
        <f>IFERROR('Tabel 13'!X350/'Tabel 14'!$F350*1000,"nb")</f>
        <v>12.964448008553862</v>
      </c>
    </row>
    <row r="351" spans="2:25" x14ac:dyDescent="0.25">
      <c r="D351" s="1" t="s">
        <v>634</v>
      </c>
      <c r="E351" s="1" t="s">
        <v>635</v>
      </c>
      <c r="F351" s="84">
        <v>73681</v>
      </c>
      <c r="H351" s="209">
        <f>IFERROR('Tabel 13'!G351/'Tabel 14'!$F351*1000,"nb")</f>
        <v>123.70896160475564</v>
      </c>
      <c r="I351" s="209">
        <f>IFERROR('Tabel 13'!H351/'Tabel 14'!$F351*1000,"nb")</f>
        <v>64.114222119678075</v>
      </c>
      <c r="J351" s="209">
        <f>IFERROR('Tabel 13'!I351/'Tabel 14'!$F351*1000,"nb")</f>
        <v>14.9970820157164</v>
      </c>
      <c r="K351" s="209">
        <f>IFERROR('Tabel 13'!J351/'Tabel 14'!$F351*1000,"nb")</f>
        <v>0.43430463755920795</v>
      </c>
      <c r="L351" s="209">
        <f>IFERROR('Tabel 13'!K351/'Tabel 14'!$F351*1000,"nb")</f>
        <v>15.770687151368739</v>
      </c>
      <c r="M351" s="209">
        <f>IFERROR('Tabel 13'!L351/'Tabel 14'!$F351*1000,"nb")</f>
        <v>0</v>
      </c>
      <c r="N351" s="209">
        <f>IFERROR('Tabel 13'!M351/'Tabel 14'!$F351*1000,"nb")</f>
        <v>32.912148315033726</v>
      </c>
      <c r="O351" s="209">
        <f>IFERROR('Tabel 13'!N351/'Tabel 14'!$F351*1000,"nb")</f>
        <v>30.523472808458081</v>
      </c>
      <c r="P351" s="209">
        <f>IFERROR('Tabel 13'!O351/'Tabel 14'!$F351*1000,"nb")</f>
        <v>20.534466144596301</v>
      </c>
      <c r="Q351" s="209">
        <f>IFERROR('Tabel 13'!P351/'Tabel 14'!$F351*1000,"nb")</f>
        <v>9.9890066638617832</v>
      </c>
      <c r="R351" s="209">
        <f>IFERROR('Tabel 13'!Q351/'Tabel 14'!$F351*1000,"nb")</f>
        <v>2.4701076261179953</v>
      </c>
      <c r="S351" s="209">
        <f>IFERROR('Tabel 13'!R351/'Tabel 14'!$F351*1000,"nb")</f>
        <v>26.601159050501487</v>
      </c>
      <c r="T351" s="209">
        <f>IFERROR('Tabel 13'!S351/'Tabel 14'!$F351*1000,"nb")</f>
        <v>25.963274114086399</v>
      </c>
      <c r="U351" s="209">
        <f>IFERROR('Tabel 13'!T351/'Tabel 14'!$F351*1000,"nb")</f>
        <v>0.6378849364150867</v>
      </c>
      <c r="V351" s="209">
        <f>IFERROR('Tabel 13'!U351/'Tabel 14'!$F351*1000,"nb")</f>
        <v>0</v>
      </c>
      <c r="W351" s="209">
        <f>IFERROR('Tabel 13'!V351/'Tabel 14'!$F351*1000,"nb")</f>
        <v>0</v>
      </c>
      <c r="X351" s="209"/>
      <c r="Y351" s="209">
        <f>IFERROR('Tabel 13'!X351/'Tabel 14'!$F351*1000,"nb")</f>
        <v>1.0179014942793936</v>
      </c>
    </row>
    <row r="352" spans="2:25" x14ac:dyDescent="0.25">
      <c r="D352" s="1" t="s">
        <v>636</v>
      </c>
      <c r="E352" s="1" t="s">
        <v>637</v>
      </c>
      <c r="F352" s="84">
        <v>548320</v>
      </c>
      <c r="H352" s="209">
        <f>IFERROR('Tabel 13'!G352/'Tabel 14'!$F352*1000,"nb")</f>
        <v>228.70221768310475</v>
      </c>
      <c r="I352" s="209">
        <f>IFERROR('Tabel 13'!H352/'Tabel 14'!$F352*1000,"nb")</f>
        <v>134.12241027137441</v>
      </c>
      <c r="J352" s="209">
        <f>IFERROR('Tabel 13'!I352/'Tabel 14'!$F352*1000,"nb")</f>
        <v>58.276189086664722</v>
      </c>
      <c r="K352" s="209">
        <f>IFERROR('Tabel 13'!J352/'Tabel 14'!$F352*1000,"nb")</f>
        <v>5.5442077618908669</v>
      </c>
      <c r="L352" s="209">
        <f>IFERROR('Tabel 13'!K352/'Tabel 14'!$F352*1000,"nb")</f>
        <v>7.3734315728042024</v>
      </c>
      <c r="M352" s="209">
        <f>IFERROR('Tabel 13'!L352/'Tabel 14'!$F352*1000,"nb")</f>
        <v>2.1921505690107965</v>
      </c>
      <c r="N352" s="209">
        <f>IFERROR('Tabel 13'!M352/'Tabel 14'!$F352*1000,"nb")</f>
        <v>60.736431281003789</v>
      </c>
      <c r="O352" s="209">
        <f>IFERROR('Tabel 13'!N352/'Tabel 14'!$F352*1000,"nb")</f>
        <v>47.30631747884447</v>
      </c>
      <c r="P352" s="209">
        <f>IFERROR('Tabel 13'!O352/'Tabel 14'!$F352*1000,"nb")</f>
        <v>40.928654800116718</v>
      </c>
      <c r="Q352" s="209">
        <f>IFERROR('Tabel 13'!P352/'Tabel 14'!$F352*1000,"nb")</f>
        <v>6.3776626787277504</v>
      </c>
      <c r="R352" s="209">
        <f>IFERROR('Tabel 13'!Q352/'Tabel 14'!$F352*1000,"nb")</f>
        <v>2.0006565509191714</v>
      </c>
      <c r="S352" s="209">
        <f>IFERROR('Tabel 13'!R352/'Tabel 14'!$F352*1000,"nb")</f>
        <v>45.272833381966734</v>
      </c>
      <c r="T352" s="209">
        <f>IFERROR('Tabel 13'!S352/'Tabel 14'!$F352*1000,"nb")</f>
        <v>41.940837467172457</v>
      </c>
      <c r="U352" s="209">
        <f>IFERROR('Tabel 13'!T352/'Tabel 14'!$F352*1000,"nb")</f>
        <v>3.3319959147942808</v>
      </c>
      <c r="V352" s="209">
        <f>IFERROR('Tabel 13'!U352/'Tabel 14'!$F352*1000,"nb")</f>
        <v>0</v>
      </c>
      <c r="W352" s="209">
        <f>IFERROR('Tabel 13'!V352/'Tabel 14'!$F352*1000,"nb")</f>
        <v>0</v>
      </c>
      <c r="X352" s="209"/>
      <c r="Y352" s="209">
        <f>IFERROR('Tabel 13'!X352/'Tabel 14'!$F352*1000,"nb")</f>
        <v>11.480522322731252</v>
      </c>
    </row>
    <row r="353" spans="4:25" x14ac:dyDescent="0.25">
      <c r="D353" s="1" t="s">
        <v>638</v>
      </c>
      <c r="E353" s="1" t="s">
        <v>639</v>
      </c>
      <c r="F353" s="84">
        <v>18413</v>
      </c>
      <c r="H353" s="209">
        <f>IFERROR('Tabel 13'!G353/'Tabel 14'!$F353*1000,"nb")</f>
        <v>22.91859012654103</v>
      </c>
      <c r="I353" s="209">
        <f>IFERROR('Tabel 13'!H353/'Tabel 14'!$F353*1000,"nb")</f>
        <v>0</v>
      </c>
      <c r="J353" s="209">
        <f>IFERROR('Tabel 13'!I353/'Tabel 14'!$F353*1000,"nb")</f>
        <v>0</v>
      </c>
      <c r="K353" s="209">
        <f>IFERROR('Tabel 13'!J353/'Tabel 14'!$F353*1000,"nb")</f>
        <v>0</v>
      </c>
      <c r="L353" s="209">
        <f>IFERROR('Tabel 13'!K353/'Tabel 14'!$F353*1000,"nb")</f>
        <v>0</v>
      </c>
      <c r="M353" s="209">
        <f>IFERROR('Tabel 13'!L353/'Tabel 14'!$F353*1000,"nb")</f>
        <v>0</v>
      </c>
      <c r="N353" s="209">
        <f>IFERROR('Tabel 13'!M353/'Tabel 14'!$F353*1000,"nb")</f>
        <v>0</v>
      </c>
      <c r="O353" s="209">
        <f>IFERROR('Tabel 13'!N353/'Tabel 14'!$F353*1000,"nb")</f>
        <v>0.86895128441861735</v>
      </c>
      <c r="P353" s="209">
        <f>IFERROR('Tabel 13'!O353/'Tabel 14'!$F353*1000,"nb")</f>
        <v>0.86895128441861735</v>
      </c>
      <c r="Q353" s="209">
        <f>IFERROR('Tabel 13'!P353/'Tabel 14'!$F353*1000,"nb")</f>
        <v>0</v>
      </c>
      <c r="R353" s="209">
        <f>IFERROR('Tabel 13'!Q353/'Tabel 14'!$F353*1000,"nb")</f>
        <v>0</v>
      </c>
      <c r="S353" s="209">
        <f>IFERROR('Tabel 13'!R353/'Tabel 14'!$F353*1000,"nb")</f>
        <v>22.049638842122413</v>
      </c>
      <c r="T353" s="209">
        <f>IFERROR('Tabel 13'!S353/'Tabel 14'!$F353*1000,"nb")</f>
        <v>21.34361592353229</v>
      </c>
      <c r="U353" s="209">
        <f>IFERROR('Tabel 13'!T353/'Tabel 14'!$F353*1000,"nb")</f>
        <v>0.70602291859012656</v>
      </c>
      <c r="V353" s="209">
        <f>IFERROR('Tabel 13'!U353/'Tabel 14'!$F353*1000,"nb")</f>
        <v>0</v>
      </c>
      <c r="W353" s="209">
        <f>IFERROR('Tabel 13'!V353/'Tabel 14'!$F353*1000,"nb")</f>
        <v>0</v>
      </c>
      <c r="X353" s="209"/>
      <c r="Y353" s="209">
        <f>IFERROR('Tabel 13'!X353/'Tabel 14'!$F353*1000,"nb")</f>
        <v>4.181828056264596</v>
      </c>
    </row>
    <row r="354" spans="4:25" x14ac:dyDescent="0.25">
      <c r="D354" s="1" t="s">
        <v>640</v>
      </c>
      <c r="E354" s="1" t="s">
        <v>641</v>
      </c>
      <c r="F354" s="84">
        <v>31258</v>
      </c>
      <c r="H354" s="209">
        <f>IFERROR('Tabel 13'!G354/'Tabel 14'!$F354*1000,"nb")</f>
        <v>51.666773306033654</v>
      </c>
      <c r="I354" s="209">
        <f>IFERROR('Tabel 13'!H354/'Tabel 14'!$F354*1000,"nb")</f>
        <v>34.583146714441106</v>
      </c>
      <c r="J354" s="209">
        <f>IFERROR('Tabel 13'!I354/'Tabel 14'!$F354*1000,"nb")</f>
        <v>27.992833834538356</v>
      </c>
      <c r="K354" s="209">
        <f>IFERROR('Tabel 13'!J354/'Tabel 14'!$F354*1000,"nb")</f>
        <v>0</v>
      </c>
      <c r="L354" s="209">
        <f>IFERROR('Tabel 13'!K354/'Tabel 14'!$F354*1000,"nb")</f>
        <v>0.7678034423187664</v>
      </c>
      <c r="M354" s="209">
        <f>IFERROR('Tabel 13'!L354/'Tabel 14'!$F354*1000,"nb")</f>
        <v>0</v>
      </c>
      <c r="N354" s="209">
        <f>IFERROR('Tabel 13'!M354/'Tabel 14'!$F354*1000,"nb")</f>
        <v>5.822509437583979</v>
      </c>
      <c r="O354" s="209">
        <f>IFERROR('Tabel 13'!N354/'Tabel 14'!$F354*1000,"nb")</f>
        <v>0</v>
      </c>
      <c r="P354" s="209">
        <f>IFERROR('Tabel 13'!O354/'Tabel 14'!$F354*1000,"nb")</f>
        <v>0</v>
      </c>
      <c r="Q354" s="209">
        <f>IFERROR('Tabel 13'!P354/'Tabel 14'!$F354*1000,"nb")</f>
        <v>0</v>
      </c>
      <c r="R354" s="209">
        <f>IFERROR('Tabel 13'!Q354/'Tabel 14'!$F354*1000,"nb")</f>
        <v>0.12796724038646107</v>
      </c>
      <c r="S354" s="209">
        <f>IFERROR('Tabel 13'!R354/'Tabel 14'!$F354*1000,"nb")</f>
        <v>16.955659351206091</v>
      </c>
      <c r="T354" s="209">
        <f>IFERROR('Tabel 13'!S354/'Tabel 14'!$F354*1000,"nb")</f>
        <v>16.507774009853478</v>
      </c>
      <c r="U354" s="209">
        <f>IFERROR('Tabel 13'!T354/'Tabel 14'!$F354*1000,"nb")</f>
        <v>0.44788534135261371</v>
      </c>
      <c r="V354" s="209">
        <f>IFERROR('Tabel 13'!U354/'Tabel 14'!$F354*1000,"nb")</f>
        <v>0</v>
      </c>
      <c r="W354" s="209">
        <f>IFERROR('Tabel 13'!V354/'Tabel 14'!$F354*1000,"nb")</f>
        <v>0</v>
      </c>
      <c r="X354" s="209"/>
      <c r="Y354" s="209">
        <f>IFERROR('Tabel 13'!X354/'Tabel 14'!$F354*1000,"nb")</f>
        <v>20.634717512316847</v>
      </c>
    </row>
    <row r="355" spans="4:25" x14ac:dyDescent="0.25">
      <c r="D355" s="1" t="s">
        <v>642</v>
      </c>
      <c r="E355" s="1" t="s">
        <v>643</v>
      </c>
      <c r="F355" s="84">
        <v>22197</v>
      </c>
      <c r="H355" s="209">
        <f>IFERROR('Tabel 13'!G355/'Tabel 14'!$F355*1000,"nb")</f>
        <v>39.239536874352389</v>
      </c>
      <c r="I355" s="209">
        <f>IFERROR('Tabel 13'!H355/'Tabel 14'!$F355*1000,"nb")</f>
        <v>15.092129567058612</v>
      </c>
      <c r="J355" s="209">
        <f>IFERROR('Tabel 13'!I355/'Tabel 14'!$F355*1000,"nb")</f>
        <v>0</v>
      </c>
      <c r="K355" s="209">
        <f>IFERROR('Tabel 13'!J355/'Tabel 14'!$F355*1000,"nb")</f>
        <v>0.67576699553993791</v>
      </c>
      <c r="L355" s="209">
        <f>IFERROR('Tabel 13'!K355/'Tabel 14'!$F355*1000,"nb")</f>
        <v>0</v>
      </c>
      <c r="M355" s="209">
        <f>IFERROR('Tabel 13'!L355/'Tabel 14'!$F355*1000,"nb")</f>
        <v>0</v>
      </c>
      <c r="N355" s="209">
        <f>IFERROR('Tabel 13'!M355/'Tabel 14'!$F355*1000,"nb")</f>
        <v>14.416362571518674</v>
      </c>
      <c r="O355" s="209">
        <f>IFERROR('Tabel 13'!N355/'Tabel 14'!$F355*1000,"nb")</f>
        <v>0</v>
      </c>
      <c r="P355" s="209">
        <f>IFERROR('Tabel 13'!O355/'Tabel 14'!$F355*1000,"nb")</f>
        <v>0</v>
      </c>
      <c r="Q355" s="209">
        <f>IFERROR('Tabel 13'!P355/'Tabel 14'!$F355*1000,"nb")</f>
        <v>0</v>
      </c>
      <c r="R355" s="209">
        <f>IFERROR('Tabel 13'!Q355/'Tabel 14'!$F355*1000,"nb")</f>
        <v>1.9371987205478216</v>
      </c>
      <c r="S355" s="209">
        <f>IFERROR('Tabel 13'!R355/'Tabel 14'!$F355*1000,"nb")</f>
        <v>22.210208586745956</v>
      </c>
      <c r="T355" s="209">
        <f>IFERROR('Tabel 13'!S355/'Tabel 14'!$F355*1000,"nb")</f>
        <v>22.210208586745956</v>
      </c>
      <c r="U355" s="209">
        <f>IFERROR('Tabel 13'!T355/'Tabel 14'!$F355*1000,"nb")</f>
        <v>0</v>
      </c>
      <c r="V355" s="209">
        <f>IFERROR('Tabel 13'!U355/'Tabel 14'!$F355*1000,"nb")</f>
        <v>0</v>
      </c>
      <c r="W355" s="209">
        <f>IFERROR('Tabel 13'!V355/'Tabel 14'!$F355*1000,"nb")</f>
        <v>0</v>
      </c>
      <c r="X355" s="209"/>
      <c r="Y355" s="209">
        <f>IFERROR('Tabel 13'!X355/'Tabel 14'!$F355*1000,"nb")</f>
        <v>0</v>
      </c>
    </row>
    <row r="356" spans="4:25" x14ac:dyDescent="0.25">
      <c r="D356" s="1" t="s">
        <v>644</v>
      </c>
      <c r="E356" s="1" t="s">
        <v>645</v>
      </c>
      <c r="F356" s="84">
        <v>65995</v>
      </c>
      <c r="H356" s="209">
        <f>IFERROR('Tabel 13'!G356/'Tabel 14'!$F356*1000,"nb")</f>
        <v>61.428896128494578</v>
      </c>
      <c r="I356" s="209">
        <f>IFERROR('Tabel 13'!H356/'Tabel 14'!$F356*1000,"nb")</f>
        <v>22.00166679293886</v>
      </c>
      <c r="J356" s="209">
        <f>IFERROR('Tabel 13'!I356/'Tabel 14'!$F356*1000,"nb")</f>
        <v>0</v>
      </c>
      <c r="K356" s="209">
        <f>IFERROR('Tabel 13'!J356/'Tabel 14'!$F356*1000,"nb")</f>
        <v>0</v>
      </c>
      <c r="L356" s="209">
        <f>IFERROR('Tabel 13'!K356/'Tabel 14'!$F356*1000,"nb")</f>
        <v>21.966815667853627</v>
      </c>
      <c r="M356" s="209">
        <f>IFERROR('Tabel 13'!L356/'Tabel 14'!$F356*1000,"nb")</f>
        <v>0</v>
      </c>
      <c r="N356" s="209">
        <f>IFERROR('Tabel 13'!M356/'Tabel 14'!$F356*1000,"nb")</f>
        <v>3.4851125085233726E-2</v>
      </c>
      <c r="O356" s="209">
        <f>IFERROR('Tabel 13'!N356/'Tabel 14'!$F356*1000,"nb")</f>
        <v>5.636790665959543</v>
      </c>
      <c r="P356" s="209">
        <f>IFERROR('Tabel 13'!O356/'Tabel 14'!$F356*1000,"nb")</f>
        <v>4.412455489052201</v>
      </c>
      <c r="Q356" s="209">
        <f>IFERROR('Tabel 13'!P356/'Tabel 14'!$F356*1000,"nb")</f>
        <v>1.2243351769073414</v>
      </c>
      <c r="R356" s="209">
        <f>IFERROR('Tabel 13'!Q356/'Tabel 14'!$F356*1000,"nb")</f>
        <v>5.7125539813622241</v>
      </c>
      <c r="S356" s="209">
        <f>IFERROR('Tabel 13'!R356/'Tabel 14'!$F356*1000,"nb")</f>
        <v>28.077884688233958</v>
      </c>
      <c r="T356" s="209">
        <f>IFERROR('Tabel 13'!S356/'Tabel 14'!$F356*1000,"nb")</f>
        <v>22.518372603985149</v>
      </c>
      <c r="U356" s="209">
        <f>IFERROR('Tabel 13'!T356/'Tabel 14'!$F356*1000,"nb")</f>
        <v>1.6455792105462534</v>
      </c>
      <c r="V356" s="209">
        <f>IFERROR('Tabel 13'!U356/'Tabel 14'!$F356*1000,"nb")</f>
        <v>3.9139328737025534</v>
      </c>
      <c r="W356" s="209">
        <f>IFERROR('Tabel 13'!V356/'Tabel 14'!$F356*1000,"nb")</f>
        <v>0</v>
      </c>
      <c r="X356" s="209"/>
      <c r="Y356" s="209">
        <f>IFERROR('Tabel 13'!X356/'Tabel 14'!$F356*1000,"nb")</f>
        <v>4.7124782180468223</v>
      </c>
    </row>
    <row r="357" spans="4:25" x14ac:dyDescent="0.25">
      <c r="D357" s="1" t="s">
        <v>646</v>
      </c>
      <c r="E357" s="1" t="s">
        <v>647</v>
      </c>
      <c r="F357" s="84">
        <v>29410</v>
      </c>
      <c r="H357" s="209">
        <f>IFERROR('Tabel 13'!G357/'Tabel 14'!$F357*1000,"nb")</f>
        <v>105.37232233934037</v>
      </c>
      <c r="I357" s="209">
        <f>IFERROR('Tabel 13'!H357/'Tabel 14'!$F357*1000,"nb")</f>
        <v>76.402584155049297</v>
      </c>
      <c r="J357" s="209">
        <f>IFERROR('Tabel 13'!I357/'Tabel 14'!$F357*1000,"nb")</f>
        <v>4.3862631757905479</v>
      </c>
      <c r="K357" s="209">
        <f>IFERROR('Tabel 13'!J357/'Tabel 14'!$F357*1000,"nb")</f>
        <v>0.44202652159129546</v>
      </c>
      <c r="L357" s="209">
        <f>IFERROR('Tabel 13'!K357/'Tabel 14'!$F357*1000,"nb")</f>
        <v>56.919415164909893</v>
      </c>
      <c r="M357" s="209">
        <f>IFERROR('Tabel 13'!L357/'Tabel 14'!$F357*1000,"nb")</f>
        <v>0</v>
      </c>
      <c r="N357" s="209">
        <f>IFERROR('Tabel 13'!M357/'Tabel 14'!$F357*1000,"nb")</f>
        <v>14.654879292757565</v>
      </c>
      <c r="O357" s="209">
        <f>IFERROR('Tabel 13'!N357/'Tabel 14'!$F357*1000,"nb")</f>
        <v>7.3104386263175796</v>
      </c>
      <c r="P357" s="209">
        <f>IFERROR('Tabel 13'!O357/'Tabel 14'!$F357*1000,"nb")</f>
        <v>7.1744304658279496</v>
      </c>
      <c r="Q357" s="209">
        <f>IFERROR('Tabel 13'!P357/'Tabel 14'!$F357*1000,"nb")</f>
        <v>0.13600816048962938</v>
      </c>
      <c r="R357" s="209">
        <f>IFERROR('Tabel 13'!Q357/'Tabel 14'!$F357*1000,"nb")</f>
        <v>0.81604896293777629</v>
      </c>
      <c r="S357" s="209">
        <f>IFERROR('Tabel 13'!R357/'Tabel 14'!$F357*1000,"nb")</f>
        <v>20.843250595035702</v>
      </c>
      <c r="T357" s="209">
        <f>IFERROR('Tabel 13'!S357/'Tabel 14'!$F357*1000,"nb")</f>
        <v>18.769126147568855</v>
      </c>
      <c r="U357" s="209">
        <f>IFERROR('Tabel 13'!T357/'Tabel 14'!$F357*1000,"nb")</f>
        <v>1.0200612036722205</v>
      </c>
      <c r="V357" s="209">
        <f>IFERROR('Tabel 13'!U357/'Tabel 14'!$F357*1000,"nb")</f>
        <v>1.0540632437946278</v>
      </c>
      <c r="W357" s="209">
        <f>IFERROR('Tabel 13'!V357/'Tabel 14'!$F357*1000,"nb")</f>
        <v>3.4002040122407345E-2</v>
      </c>
      <c r="X357" s="209"/>
      <c r="Y357" s="209">
        <f>IFERROR('Tabel 13'!X357/'Tabel 14'!$F357*1000,"nb")</f>
        <v>33.69602176130568</v>
      </c>
    </row>
    <row r="358" spans="4:25" x14ac:dyDescent="0.25">
      <c r="D358" s="1" t="s">
        <v>648</v>
      </c>
      <c r="E358" s="1" t="s">
        <v>649</v>
      </c>
      <c r="F358" s="84">
        <v>124093</v>
      </c>
      <c r="H358" s="209">
        <f>IFERROR('Tabel 13'!G358/'Tabel 14'!$F358*1000,"nb")</f>
        <v>190.15577026907238</v>
      </c>
      <c r="I358" s="209">
        <f>IFERROR('Tabel 13'!H358/'Tabel 14'!$F358*1000,"nb")</f>
        <v>73.581910341437478</v>
      </c>
      <c r="J358" s="209">
        <f>IFERROR('Tabel 13'!I358/'Tabel 14'!$F358*1000,"nb")</f>
        <v>52.565414648690904</v>
      </c>
      <c r="K358" s="209">
        <f>IFERROR('Tabel 13'!J358/'Tabel 14'!$F358*1000,"nb")</f>
        <v>1.5794605658659231</v>
      </c>
      <c r="L358" s="209">
        <f>IFERROR('Tabel 13'!K358/'Tabel 14'!$F358*1000,"nb")</f>
        <v>17.116195111730718</v>
      </c>
      <c r="M358" s="209">
        <f>IFERROR('Tabel 13'!L358/'Tabel 14'!$F358*1000,"nb")</f>
        <v>0</v>
      </c>
      <c r="N358" s="209">
        <f>IFERROR('Tabel 13'!M358/'Tabel 14'!$F358*1000,"nb")</f>
        <v>2.320840015149928</v>
      </c>
      <c r="O358" s="209">
        <f>IFERROR('Tabel 13'!N358/'Tabel 14'!$F358*1000,"nb")</f>
        <v>64.395251948135666</v>
      </c>
      <c r="P358" s="209">
        <f>IFERROR('Tabel 13'!O358/'Tabel 14'!$F358*1000,"nb")</f>
        <v>64.395251948135666</v>
      </c>
      <c r="Q358" s="209">
        <f>IFERROR('Tabel 13'!P358/'Tabel 14'!$F358*1000,"nb")</f>
        <v>0</v>
      </c>
      <c r="R358" s="209">
        <f>IFERROR('Tabel 13'!Q358/'Tabel 14'!$F358*1000,"nb")</f>
        <v>18.80041581716938</v>
      </c>
      <c r="S358" s="209">
        <f>IFERROR('Tabel 13'!R358/'Tabel 14'!$F358*1000,"nb")</f>
        <v>33.378192162329867</v>
      </c>
      <c r="T358" s="209">
        <f>IFERROR('Tabel 13'!S358/'Tabel 14'!$F358*1000,"nb")</f>
        <v>31.000942841256155</v>
      </c>
      <c r="U358" s="209">
        <f>IFERROR('Tabel 13'!T358/'Tabel 14'!$F358*1000,"nb")</f>
        <v>2.3772493210737107</v>
      </c>
      <c r="V358" s="209">
        <f>IFERROR('Tabel 13'!U358/'Tabel 14'!$F358*1000,"nb")</f>
        <v>0</v>
      </c>
      <c r="W358" s="209">
        <f>IFERROR('Tabel 13'!V358/'Tabel 14'!$F358*1000,"nb")</f>
        <v>0</v>
      </c>
      <c r="X358" s="209"/>
      <c r="Y358" s="209">
        <f>IFERROR('Tabel 13'!X358/'Tabel 14'!$F358*1000,"nb")</f>
        <v>10.355136873151588</v>
      </c>
    </row>
    <row r="359" spans="4:25" x14ac:dyDescent="0.25">
      <c r="D359" s="1" t="s">
        <v>650</v>
      </c>
      <c r="E359" s="1" t="s">
        <v>651</v>
      </c>
      <c r="F359" s="84">
        <v>27377</v>
      </c>
      <c r="H359" s="209">
        <f>IFERROR('Tabel 13'!G359/'Tabel 14'!$F359*1000,"nb")</f>
        <v>16.473682288052018</v>
      </c>
      <c r="I359" s="209">
        <f>IFERROR('Tabel 13'!H359/'Tabel 14'!$F359*1000,"nb")</f>
        <v>1.3514994338313182</v>
      </c>
      <c r="J359" s="209">
        <f>IFERROR('Tabel 13'!I359/'Tabel 14'!$F359*1000,"nb")</f>
        <v>0.18263505862585383</v>
      </c>
      <c r="K359" s="209">
        <f>IFERROR('Tabel 13'!J359/'Tabel 14'!$F359*1000,"nb")</f>
        <v>0.43832414070204917</v>
      </c>
      <c r="L359" s="209">
        <f>IFERROR('Tabel 13'!K359/'Tabel 14'!$F359*1000,"nb")</f>
        <v>0.620959199327903</v>
      </c>
      <c r="M359" s="209">
        <f>IFERROR('Tabel 13'!L359/'Tabel 14'!$F359*1000,"nb")</f>
        <v>0</v>
      </c>
      <c r="N359" s="209">
        <f>IFERROR('Tabel 13'!M359/'Tabel 14'!$F359*1000,"nb")</f>
        <v>0.10958103517551229</v>
      </c>
      <c r="O359" s="209">
        <f>IFERROR('Tabel 13'!N359/'Tabel 14'!$F359*1000,"nb")</f>
        <v>0.80359425795375683</v>
      </c>
      <c r="P359" s="209">
        <f>IFERROR('Tabel 13'!O359/'Tabel 14'!$F359*1000,"nb")</f>
        <v>0.80359425795375683</v>
      </c>
      <c r="Q359" s="209">
        <f>IFERROR('Tabel 13'!P359/'Tabel 14'!$F359*1000,"nb")</f>
        <v>0</v>
      </c>
      <c r="R359" s="209">
        <f>IFERROR('Tabel 13'!Q359/'Tabel 14'!$F359*1000,"nb")</f>
        <v>1.4610804690068306</v>
      </c>
      <c r="S359" s="209">
        <f>IFERROR('Tabel 13'!R359/'Tabel 14'!$F359*1000,"nb")</f>
        <v>12.857508127260109</v>
      </c>
      <c r="T359" s="209">
        <f>IFERROR('Tabel 13'!S359/'Tabel 14'!$F359*1000,"nb")</f>
        <v>12.236548927932207</v>
      </c>
      <c r="U359" s="209">
        <f>IFERROR('Tabel 13'!T359/'Tabel 14'!$F359*1000,"nb")</f>
        <v>0.620959199327903</v>
      </c>
      <c r="V359" s="209">
        <f>IFERROR('Tabel 13'!U359/'Tabel 14'!$F359*1000,"nb")</f>
        <v>0</v>
      </c>
      <c r="W359" s="209">
        <f>IFERROR('Tabel 13'!V359/'Tabel 14'!$F359*1000,"nb")</f>
        <v>0</v>
      </c>
      <c r="X359" s="209"/>
      <c r="Y359" s="209">
        <f>IFERROR('Tabel 13'!X359/'Tabel 14'!$F359*1000,"nb")</f>
        <v>3.7257551959674178</v>
      </c>
    </row>
    <row r="360" spans="4:25" x14ac:dyDescent="0.25">
      <c r="D360" s="1" t="s">
        <v>652</v>
      </c>
      <c r="E360" s="1" t="s">
        <v>653</v>
      </c>
      <c r="F360" s="84">
        <v>22982</v>
      </c>
      <c r="H360" s="209">
        <f>IFERROR('Tabel 13'!G360/'Tabel 14'!$F360*1000,"nb")</f>
        <v>68.488382212166044</v>
      </c>
      <c r="I360" s="209">
        <f>IFERROR('Tabel 13'!H360/'Tabel 14'!$F360*1000,"nb")</f>
        <v>32.416673918718999</v>
      </c>
      <c r="J360" s="209">
        <f>IFERROR('Tabel 13'!I360/'Tabel 14'!$F360*1000,"nb")</f>
        <v>13.706378905230181</v>
      </c>
      <c r="K360" s="209">
        <f>IFERROR('Tabel 13'!J360/'Tabel 14'!$F360*1000,"nb")</f>
        <v>0</v>
      </c>
      <c r="L360" s="209">
        <f>IFERROR('Tabel 13'!K360/'Tabel 14'!$F360*1000,"nb")</f>
        <v>0</v>
      </c>
      <c r="M360" s="209">
        <f>IFERROR('Tabel 13'!L360/'Tabel 14'!$F360*1000,"nb")</f>
        <v>0</v>
      </c>
      <c r="N360" s="209">
        <f>IFERROR('Tabel 13'!M360/'Tabel 14'!$F360*1000,"nb")</f>
        <v>18.710295013488818</v>
      </c>
      <c r="O360" s="209">
        <f>IFERROR('Tabel 13'!N360/'Tabel 14'!$F360*1000,"nb")</f>
        <v>3.3504481768340439</v>
      </c>
      <c r="P360" s="209">
        <f>IFERROR('Tabel 13'!O360/'Tabel 14'!$F360*1000,"nb")</f>
        <v>3.3504481768340439</v>
      </c>
      <c r="Q360" s="209">
        <f>IFERROR('Tabel 13'!P360/'Tabel 14'!$F360*1000,"nb")</f>
        <v>0</v>
      </c>
      <c r="R360" s="209">
        <f>IFERROR('Tabel 13'!Q360/'Tabel 14'!$F360*1000,"nb")</f>
        <v>2.3931772691671744</v>
      </c>
      <c r="S360" s="209">
        <f>IFERROR('Tabel 13'!R360/'Tabel 14'!$F360*1000,"nb")</f>
        <v>30.328082847445827</v>
      </c>
      <c r="T360" s="209">
        <f>IFERROR('Tabel 13'!S360/'Tabel 14'!$F360*1000,"nb")</f>
        <v>28.892176485945523</v>
      </c>
      <c r="U360" s="209">
        <f>IFERROR('Tabel 13'!T360/'Tabel 14'!$F360*1000,"nb")</f>
        <v>1.4359063615003045</v>
      </c>
      <c r="V360" s="209">
        <f>IFERROR('Tabel 13'!U360/'Tabel 14'!$F360*1000,"nb")</f>
        <v>0</v>
      </c>
      <c r="W360" s="209">
        <f>IFERROR('Tabel 13'!V360/'Tabel 14'!$F360*1000,"nb")</f>
        <v>0</v>
      </c>
      <c r="X360" s="209"/>
      <c r="Y360" s="209">
        <f>IFERROR('Tabel 13'!X360/'Tabel 14'!$F360*1000,"nb")</f>
        <v>9.0940736228352623</v>
      </c>
    </row>
    <row r="361" spans="4:25" x14ac:dyDescent="0.25">
      <c r="D361" s="1" t="s">
        <v>654</v>
      </c>
      <c r="E361" s="1" t="s">
        <v>655</v>
      </c>
      <c r="F361" s="84">
        <v>33567</v>
      </c>
      <c r="H361" s="209">
        <f>IFERROR('Tabel 13'!G361/'Tabel 14'!$F361*1000,"nb")</f>
        <v>72.392528376083646</v>
      </c>
      <c r="I361" s="209">
        <f>IFERROR('Tabel 13'!H361/'Tabel 14'!$F361*1000,"nb")</f>
        <v>36.345220007745702</v>
      </c>
      <c r="J361" s="209">
        <f>IFERROR('Tabel 13'!I361/'Tabel 14'!$F361*1000,"nb")</f>
        <v>17.725742544761225</v>
      </c>
      <c r="K361" s="209">
        <f>IFERROR('Tabel 13'!J361/'Tabel 14'!$F361*1000,"nb")</f>
        <v>0</v>
      </c>
      <c r="L361" s="209">
        <f>IFERROR('Tabel 13'!K361/'Tabel 14'!$F361*1000,"nb")</f>
        <v>6.9711323621413888</v>
      </c>
      <c r="M361" s="209">
        <f>IFERROR('Tabel 13'!L361/'Tabel 14'!$F361*1000,"nb")</f>
        <v>0</v>
      </c>
      <c r="N361" s="209">
        <f>IFERROR('Tabel 13'!M361/'Tabel 14'!$F361*1000,"nb")</f>
        <v>11.648345100843089</v>
      </c>
      <c r="O361" s="209">
        <f>IFERROR('Tabel 13'!N361/'Tabel 14'!$F361*1000,"nb")</f>
        <v>8.9671403461733252</v>
      </c>
      <c r="P361" s="209">
        <f>IFERROR('Tabel 13'!O361/'Tabel 14'!$F361*1000,"nb")</f>
        <v>8.1329877558316213</v>
      </c>
      <c r="Q361" s="209">
        <f>IFERROR('Tabel 13'!P361/'Tabel 14'!$F361*1000,"nb")</f>
        <v>0.83415259034170464</v>
      </c>
      <c r="R361" s="209">
        <f>IFERROR('Tabel 13'!Q361/'Tabel 14'!$F361*1000,"nb")</f>
        <v>6.6732207227336371</v>
      </c>
      <c r="S361" s="209">
        <f>IFERROR('Tabel 13'!R361/'Tabel 14'!$F361*1000,"nb")</f>
        <v>20.406947299430989</v>
      </c>
      <c r="T361" s="209">
        <f>IFERROR('Tabel 13'!S361/'Tabel 14'!$F361*1000,"nb")</f>
        <v>18.589686299043706</v>
      </c>
      <c r="U361" s="209">
        <f>IFERROR('Tabel 13'!T361/'Tabel 14'!$F361*1000,"nb")</f>
        <v>1.8172610003872851</v>
      </c>
      <c r="V361" s="209">
        <f>IFERROR('Tabel 13'!U361/'Tabel 14'!$F361*1000,"nb")</f>
        <v>0</v>
      </c>
      <c r="W361" s="209">
        <f>IFERROR('Tabel 13'!V361/'Tabel 14'!$F361*1000,"nb")</f>
        <v>0.32770280334852686</v>
      </c>
      <c r="X361" s="209"/>
      <c r="Y361" s="209">
        <f>IFERROR('Tabel 13'!X361/'Tabel 14'!$F361*1000,"nb")</f>
        <v>7.120088181845265</v>
      </c>
    </row>
    <row r="362" spans="4:25" x14ac:dyDescent="0.25">
      <c r="D362" s="1" t="s">
        <v>656</v>
      </c>
      <c r="E362" s="1" t="s">
        <v>657</v>
      </c>
      <c r="F362" s="84">
        <v>29151</v>
      </c>
      <c r="H362" s="209">
        <f>IFERROR('Tabel 13'!G362/'Tabel 14'!$F362*1000,"nb")</f>
        <v>23.361119687146239</v>
      </c>
      <c r="I362" s="209">
        <f>IFERROR('Tabel 13'!H362/'Tabel 14'!$F362*1000,"nb")</f>
        <v>2.4012898356831669</v>
      </c>
      <c r="J362" s="209">
        <f>IFERROR('Tabel 13'!I362/'Tabel 14'!$F362*1000,"nb")</f>
        <v>1.7152070254879763</v>
      </c>
      <c r="K362" s="209">
        <f>IFERROR('Tabel 13'!J362/'Tabel 14'!$F362*1000,"nb")</f>
        <v>0</v>
      </c>
      <c r="L362" s="209">
        <f>IFERROR('Tabel 13'!K362/'Tabel 14'!$F362*1000,"nb")</f>
        <v>0.68608281019519057</v>
      </c>
      <c r="M362" s="209">
        <f>IFERROR('Tabel 13'!L362/'Tabel 14'!$F362*1000,"nb")</f>
        <v>0</v>
      </c>
      <c r="N362" s="209">
        <f>IFERROR('Tabel 13'!M362/'Tabel 14'!$F362*1000,"nb")</f>
        <v>0</v>
      </c>
      <c r="O362" s="209">
        <f>IFERROR('Tabel 13'!N362/'Tabel 14'!$F362*1000,"nb")</f>
        <v>2.0582484305855715</v>
      </c>
      <c r="P362" s="209">
        <f>IFERROR('Tabel 13'!O362/'Tabel 14'!$F362*1000,"nb")</f>
        <v>2.0582484305855715</v>
      </c>
      <c r="Q362" s="209">
        <f>IFERROR('Tabel 13'!P362/'Tabel 14'!$F362*1000,"nb")</f>
        <v>0</v>
      </c>
      <c r="R362" s="209">
        <f>IFERROR('Tabel 13'!Q362/'Tabel 14'!$F362*1000,"nb")</f>
        <v>2.9501560838393193</v>
      </c>
      <c r="S362" s="209">
        <f>IFERROR('Tabel 13'!R362/'Tabel 14'!$F362*1000,"nb")</f>
        <v>15.951425337038181</v>
      </c>
      <c r="T362" s="209">
        <f>IFERROR('Tabel 13'!S362/'Tabel 14'!$F362*1000,"nb")</f>
        <v>15.436863229391788</v>
      </c>
      <c r="U362" s="209">
        <f>IFERROR('Tabel 13'!T362/'Tabel 14'!$F362*1000,"nb")</f>
        <v>0.51456210764639287</v>
      </c>
      <c r="V362" s="209">
        <f>IFERROR('Tabel 13'!U362/'Tabel 14'!$F362*1000,"nb")</f>
        <v>0</v>
      </c>
      <c r="W362" s="209">
        <f>IFERROR('Tabel 13'!V362/'Tabel 14'!$F362*1000,"nb")</f>
        <v>0.27443312407807624</v>
      </c>
      <c r="X362" s="209"/>
      <c r="Y362" s="209">
        <f>IFERROR('Tabel 13'!X362/'Tabel 14'!$F362*1000,"nb")</f>
        <v>1.2006449178415834</v>
      </c>
    </row>
    <row r="363" spans="4:25" x14ac:dyDescent="0.25">
      <c r="D363" s="1" t="s">
        <v>658</v>
      </c>
      <c r="E363" s="1" t="s">
        <v>659</v>
      </c>
      <c r="F363" s="84">
        <v>44062</v>
      </c>
      <c r="H363" s="209">
        <f>IFERROR('Tabel 13'!G363/'Tabel 14'!$F363*1000,"nb")</f>
        <v>62.707094548590625</v>
      </c>
      <c r="I363" s="209">
        <f>IFERROR('Tabel 13'!H363/'Tabel 14'!$F363*1000,"nb")</f>
        <v>33.362080704461896</v>
      </c>
      <c r="J363" s="209">
        <f>IFERROR('Tabel 13'!I363/'Tabel 14'!$F363*1000,"nb")</f>
        <v>25.191775225818166</v>
      </c>
      <c r="K363" s="209">
        <f>IFERROR('Tabel 13'!J363/'Tabel 14'!$F363*1000,"nb")</f>
        <v>0</v>
      </c>
      <c r="L363" s="209">
        <f>IFERROR('Tabel 13'!K363/'Tabel 14'!$F363*1000,"nb")</f>
        <v>8.1703054786437299</v>
      </c>
      <c r="M363" s="209">
        <f>IFERROR('Tabel 13'!L363/'Tabel 14'!$F363*1000,"nb")</f>
        <v>0</v>
      </c>
      <c r="N363" s="209">
        <f>IFERROR('Tabel 13'!M363/'Tabel 14'!$F363*1000,"nb")</f>
        <v>0</v>
      </c>
      <c r="O363" s="209">
        <f>IFERROR('Tabel 13'!N363/'Tabel 14'!$F363*1000,"nb")</f>
        <v>1.6113658027325133</v>
      </c>
      <c r="P363" s="209">
        <f>IFERROR('Tabel 13'!O363/'Tabel 14'!$F363*1000,"nb")</f>
        <v>1.6113658027325133</v>
      </c>
      <c r="Q363" s="209">
        <f>IFERROR('Tabel 13'!P363/'Tabel 14'!$F363*1000,"nb")</f>
        <v>0</v>
      </c>
      <c r="R363" s="209">
        <f>IFERROR('Tabel 13'!Q363/'Tabel 14'!$F363*1000,"nb")</f>
        <v>4.697925650220145</v>
      </c>
      <c r="S363" s="209">
        <f>IFERROR('Tabel 13'!R363/'Tabel 14'!$F363*1000,"nb")</f>
        <v>23.035722391176069</v>
      </c>
      <c r="T363" s="209">
        <f>IFERROR('Tabel 13'!S363/'Tabel 14'!$F363*1000,"nb")</f>
        <v>23.035722391176069</v>
      </c>
      <c r="U363" s="209">
        <f>IFERROR('Tabel 13'!T363/'Tabel 14'!$F363*1000,"nb")</f>
        <v>0</v>
      </c>
      <c r="V363" s="209">
        <f>IFERROR('Tabel 13'!U363/'Tabel 14'!$F363*1000,"nb")</f>
        <v>0</v>
      </c>
      <c r="W363" s="209">
        <f>IFERROR('Tabel 13'!V363/'Tabel 14'!$F363*1000,"nb")</f>
        <v>0</v>
      </c>
      <c r="X363" s="209"/>
      <c r="Y363" s="209">
        <f>IFERROR('Tabel 13'!X363/'Tabel 14'!$F363*1000,"nb")</f>
        <v>8.0795243066587989</v>
      </c>
    </row>
    <row r="364" spans="4:25" x14ac:dyDescent="0.25">
      <c r="D364" s="1" t="s">
        <v>660</v>
      </c>
      <c r="E364" s="1" t="s">
        <v>661</v>
      </c>
      <c r="F364" s="84">
        <v>25064</v>
      </c>
      <c r="H364" s="209">
        <f>IFERROR('Tabel 13'!G364/'Tabel 14'!$F364*1000,"nb")</f>
        <v>37.623683370571335</v>
      </c>
      <c r="I364" s="209">
        <f>IFERROR('Tabel 13'!H364/'Tabel 14'!$F364*1000,"nb")</f>
        <v>3.3514203638684963</v>
      </c>
      <c r="J364" s="209">
        <f>IFERROR('Tabel 13'!I364/'Tabel 14'!$F364*1000,"nb")</f>
        <v>2.194382381104373</v>
      </c>
      <c r="K364" s="209">
        <f>IFERROR('Tabel 13'!J364/'Tabel 14'!$F364*1000,"nb")</f>
        <v>0.19948930737312479</v>
      </c>
      <c r="L364" s="209">
        <f>IFERROR('Tabel 13'!K364/'Tabel 14'!$F364*1000,"nb")</f>
        <v>0.87775295244174911</v>
      </c>
      <c r="M364" s="209">
        <f>IFERROR('Tabel 13'!L364/'Tabel 14'!$F364*1000,"nb")</f>
        <v>7.9795722949249928E-2</v>
      </c>
      <c r="N364" s="209">
        <f>IFERROR('Tabel 13'!M364/'Tabel 14'!$F364*1000,"nb")</f>
        <v>0</v>
      </c>
      <c r="O364" s="209">
        <f>IFERROR('Tabel 13'!N364/'Tabel 14'!$F364*1000,"nb")</f>
        <v>1.9150973507819979</v>
      </c>
      <c r="P364" s="209">
        <f>IFERROR('Tabel 13'!O364/'Tabel 14'!$F364*1000,"nb")</f>
        <v>0</v>
      </c>
      <c r="Q364" s="209">
        <f>IFERROR('Tabel 13'!P364/'Tabel 14'!$F364*1000,"nb")</f>
        <v>1.9150973507819979</v>
      </c>
      <c r="R364" s="209">
        <f>IFERROR('Tabel 13'!Q364/'Tabel 14'!$F364*1000,"nb")</f>
        <v>2.992339610596872</v>
      </c>
      <c r="S364" s="209">
        <f>IFERROR('Tabel 13'!R364/'Tabel 14'!$F364*1000,"nb")</f>
        <v>29.364826045323969</v>
      </c>
      <c r="T364" s="209">
        <f>IFERROR('Tabel 13'!S364/'Tabel 14'!$F364*1000,"nb")</f>
        <v>29.364826045323969</v>
      </c>
      <c r="U364" s="209">
        <f>IFERROR('Tabel 13'!T364/'Tabel 14'!$F364*1000,"nb")</f>
        <v>0</v>
      </c>
      <c r="V364" s="209">
        <f>IFERROR('Tabel 13'!U364/'Tabel 14'!$F364*1000,"nb")</f>
        <v>0</v>
      </c>
      <c r="W364" s="209">
        <f>IFERROR('Tabel 13'!V364/'Tabel 14'!$F364*1000,"nb")</f>
        <v>0.27928503032237473</v>
      </c>
      <c r="X364" s="209"/>
      <c r="Y364" s="209">
        <f>IFERROR('Tabel 13'!X364/'Tabel 14'!$F364*1000,"nb")</f>
        <v>0.31918289179699971</v>
      </c>
    </row>
    <row r="365" spans="4:25" x14ac:dyDescent="0.25">
      <c r="D365" s="1" t="s">
        <v>662</v>
      </c>
      <c r="E365" s="1" t="s">
        <v>663</v>
      </c>
      <c r="F365" s="84">
        <v>32171</v>
      </c>
      <c r="H365" s="209">
        <f>IFERROR('Tabel 13'!G365/'Tabel 14'!$F365*1000,"nb")</f>
        <v>63.348978894035</v>
      </c>
      <c r="I365" s="209">
        <f>IFERROR('Tabel 13'!H365/'Tabel 14'!$F365*1000,"nb")</f>
        <v>43.952628143358922</v>
      </c>
      <c r="J365" s="209">
        <f>IFERROR('Tabel 13'!I365/'Tabel 14'!$F365*1000,"nb")</f>
        <v>26.017220478070314</v>
      </c>
      <c r="K365" s="209">
        <f>IFERROR('Tabel 13'!J365/'Tabel 14'!$F365*1000,"nb")</f>
        <v>0</v>
      </c>
      <c r="L365" s="209">
        <f>IFERROR('Tabel 13'!K365/'Tabel 14'!$F365*1000,"nb")</f>
        <v>5.7505206552485157</v>
      </c>
      <c r="M365" s="209">
        <f>IFERROR('Tabel 13'!L365/'Tabel 14'!$F365*1000,"nb")</f>
        <v>0</v>
      </c>
      <c r="N365" s="209">
        <f>IFERROR('Tabel 13'!M365/'Tabel 14'!$F365*1000,"nb")</f>
        <v>12.184887010040097</v>
      </c>
      <c r="O365" s="209">
        <f>IFERROR('Tabel 13'!N365/'Tabel 14'!$F365*1000,"nb")</f>
        <v>0.37300674520530913</v>
      </c>
      <c r="P365" s="209">
        <f>IFERROR('Tabel 13'!O365/'Tabel 14'!$F365*1000,"nb")</f>
        <v>0.37300674520530913</v>
      </c>
      <c r="Q365" s="209">
        <f>IFERROR('Tabel 13'!P365/'Tabel 14'!$F365*1000,"nb")</f>
        <v>0</v>
      </c>
      <c r="R365" s="209">
        <f>IFERROR('Tabel 13'!Q365/'Tabel 14'!$F365*1000,"nb")</f>
        <v>0</v>
      </c>
      <c r="S365" s="209">
        <f>IFERROR('Tabel 13'!R365/'Tabel 14'!$F365*1000,"nb")</f>
        <v>19.023344005470769</v>
      </c>
      <c r="T365" s="209">
        <f>IFERROR('Tabel 13'!S365/'Tabel 14'!$F365*1000,"nb")</f>
        <v>17.997575456156166</v>
      </c>
      <c r="U365" s="209">
        <f>IFERROR('Tabel 13'!T365/'Tabel 14'!$F365*1000,"nb")</f>
        <v>0.77709738584439403</v>
      </c>
      <c r="V365" s="209">
        <f>IFERROR('Tabel 13'!U365/'Tabel 14'!$F365*1000,"nb")</f>
        <v>0.24867116347020607</v>
      </c>
      <c r="W365" s="209">
        <f>IFERROR('Tabel 13'!V365/'Tabel 14'!$F365*1000,"nb")</f>
        <v>0</v>
      </c>
      <c r="X365" s="209"/>
      <c r="Y365" s="209">
        <f>IFERROR('Tabel 13'!X365/'Tabel 14'!$F365*1000,"nb")</f>
        <v>3.2016412296789034</v>
      </c>
    </row>
    <row r="366" spans="4:25" x14ac:dyDescent="0.25">
      <c r="D366" s="1" t="s">
        <v>664</v>
      </c>
      <c r="E366" s="1" t="s">
        <v>665</v>
      </c>
      <c r="F366" s="84">
        <v>46671</v>
      </c>
      <c r="H366" s="209">
        <f>IFERROR('Tabel 13'!G366/'Tabel 14'!$F366*1000,"nb")</f>
        <v>45.960017998328723</v>
      </c>
      <c r="I366" s="209">
        <f>IFERROR('Tabel 13'!H366/'Tabel 14'!$F366*1000,"nb")</f>
        <v>18.234021126609669</v>
      </c>
      <c r="J366" s="209">
        <f>IFERROR('Tabel 13'!I366/'Tabel 14'!$F366*1000,"nb")</f>
        <v>14.162970581303163</v>
      </c>
      <c r="K366" s="209">
        <f>IFERROR('Tabel 13'!J366/'Tabel 14'!$F366*1000,"nb")</f>
        <v>0</v>
      </c>
      <c r="L366" s="209">
        <f>IFERROR('Tabel 13'!K366/'Tabel 14'!$F366*1000,"nb")</f>
        <v>2.3569239999142937</v>
      </c>
      <c r="M366" s="209">
        <f>IFERROR('Tabel 13'!L366/'Tabel 14'!$F366*1000,"nb")</f>
        <v>0</v>
      </c>
      <c r="N366" s="209">
        <f>IFERROR('Tabel 13'!M366/'Tabel 14'!$F366*1000,"nb")</f>
        <v>1.7141265453922137</v>
      </c>
      <c r="O366" s="209">
        <f>IFERROR('Tabel 13'!N366/'Tabel 14'!$F366*1000,"nb")</f>
        <v>0.36425189089584536</v>
      </c>
      <c r="P366" s="209">
        <f>IFERROR('Tabel 13'!O366/'Tabel 14'!$F366*1000,"nb")</f>
        <v>0.36425189089584536</v>
      </c>
      <c r="Q366" s="209">
        <f>IFERROR('Tabel 13'!P366/'Tabel 14'!$F366*1000,"nb")</f>
        <v>0</v>
      </c>
      <c r="R366" s="209">
        <f>IFERROR('Tabel 13'!Q366/'Tabel 14'!$F366*1000,"nb")</f>
        <v>3.0640011998885814</v>
      </c>
      <c r="S366" s="209">
        <f>IFERROR('Tabel 13'!R366/'Tabel 14'!$F366*1000,"nb")</f>
        <v>24.297743780934628</v>
      </c>
      <c r="T366" s="209">
        <f>IFERROR('Tabel 13'!S366/'Tabel 14'!$F366*1000,"nb")</f>
        <v>24.297743780934628</v>
      </c>
      <c r="U366" s="209">
        <f>IFERROR('Tabel 13'!T366/'Tabel 14'!$F366*1000,"nb")</f>
        <v>0</v>
      </c>
      <c r="V366" s="209">
        <f>IFERROR('Tabel 13'!U366/'Tabel 14'!$F366*1000,"nb")</f>
        <v>0</v>
      </c>
      <c r="W366" s="209">
        <f>IFERROR('Tabel 13'!V366/'Tabel 14'!$F366*1000,"nb")</f>
        <v>0</v>
      </c>
      <c r="X366" s="209"/>
      <c r="Y366" s="209">
        <f>IFERROR('Tabel 13'!X366/'Tabel 14'!$F366*1000,"nb")</f>
        <v>0</v>
      </c>
    </row>
    <row r="367" spans="4:25" x14ac:dyDescent="0.25">
      <c r="D367" s="1" t="s">
        <v>666</v>
      </c>
      <c r="E367" s="1" t="s">
        <v>667</v>
      </c>
      <c r="F367" s="84">
        <v>651631</v>
      </c>
      <c r="H367" s="209">
        <f>IFERROR('Tabel 13'!G367/'Tabel 14'!$F367*1000,"nb")</f>
        <v>289.45522849588184</v>
      </c>
      <c r="I367" s="209">
        <f>IFERROR('Tabel 13'!H367/'Tabel 14'!$F367*1000,"nb")</f>
        <v>195.56620234457844</v>
      </c>
      <c r="J367" s="209">
        <f>IFERROR('Tabel 13'!I367/'Tabel 14'!$F367*1000,"nb")</f>
        <v>105.9280482358881</v>
      </c>
      <c r="K367" s="209">
        <f>IFERROR('Tabel 13'!J367/'Tabel 14'!$F367*1000,"nb")</f>
        <v>3.41143991001042</v>
      </c>
      <c r="L367" s="209">
        <f>IFERROR('Tabel 13'!K367/'Tabel 14'!$F367*1000,"nb")</f>
        <v>16.408059162317326</v>
      </c>
      <c r="M367" s="209">
        <f>IFERROR('Tabel 13'!L367/'Tabel 14'!$F367*1000,"nb")</f>
        <v>4.4457676200180778</v>
      </c>
      <c r="N367" s="209">
        <f>IFERROR('Tabel 13'!M367/'Tabel 14'!$F367*1000,"nb")</f>
        <v>65.37288741634454</v>
      </c>
      <c r="O367" s="209">
        <f>IFERROR('Tabel 13'!N367/'Tabel 14'!$F367*1000,"nb")</f>
        <v>59.820665376570489</v>
      </c>
      <c r="P367" s="209">
        <f>IFERROR('Tabel 13'!O367/'Tabel 14'!$F367*1000,"nb")</f>
        <v>59.820665376570489</v>
      </c>
      <c r="Q367" s="209">
        <f>IFERROR('Tabel 13'!P367/'Tabel 14'!$F367*1000,"nb")</f>
        <v>0</v>
      </c>
      <c r="R367" s="209">
        <f>IFERROR('Tabel 13'!Q367/'Tabel 14'!$F367*1000,"nb")</f>
        <v>2.6042346051676488</v>
      </c>
      <c r="S367" s="209">
        <f>IFERROR('Tabel 13'!R367/'Tabel 14'!$F367*1000,"nb")</f>
        <v>31.464126169565287</v>
      </c>
      <c r="T367" s="209">
        <f>IFERROR('Tabel 13'!S367/'Tabel 14'!$F367*1000,"nb")</f>
        <v>30.311633424438064</v>
      </c>
      <c r="U367" s="209">
        <f>IFERROR('Tabel 13'!T367/'Tabel 14'!$F367*1000,"nb")</f>
        <v>1.0726929811503749</v>
      </c>
      <c r="V367" s="209">
        <f>IFERROR('Tabel 13'!U367/'Tabel 14'!$F367*1000,"nb")</f>
        <v>7.9799763976851928E-2</v>
      </c>
      <c r="W367" s="209">
        <f>IFERROR('Tabel 13'!V367/'Tabel 14'!$F367*1000,"nb")</f>
        <v>0</v>
      </c>
      <c r="X367" s="209"/>
      <c r="Y367" s="209">
        <f>IFERROR('Tabel 13'!X367/'Tabel 14'!$F367*1000,"nb")</f>
        <v>3.1628329530056121</v>
      </c>
    </row>
    <row r="368" spans="4:25" x14ac:dyDescent="0.25">
      <c r="D368" s="1" t="s">
        <v>668</v>
      </c>
      <c r="E368" s="1" t="s">
        <v>669</v>
      </c>
      <c r="F368" s="84">
        <v>55220</v>
      </c>
      <c r="H368" s="209">
        <f>IFERROR('Tabel 13'!G368/'Tabel 14'!$F368*1000,"nb")</f>
        <v>126.33103947844984</v>
      </c>
      <c r="I368" s="209">
        <f>IFERROR('Tabel 13'!H368/'Tabel 14'!$F368*1000,"nb")</f>
        <v>52.625860195581311</v>
      </c>
      <c r="J368" s="209">
        <f>IFERROR('Tabel 13'!I368/'Tabel 14'!$F368*1000,"nb")</f>
        <v>19.739224918507787</v>
      </c>
      <c r="K368" s="209">
        <f>IFERROR('Tabel 13'!J368/'Tabel 14'!$F368*1000,"nb")</f>
        <v>15.356754798985873</v>
      </c>
      <c r="L368" s="209">
        <f>IFERROR('Tabel 13'!K368/'Tabel 14'!$F368*1000,"nb")</f>
        <v>12.712785222745381</v>
      </c>
      <c r="M368" s="209">
        <f>IFERROR('Tabel 13'!L368/'Tabel 14'!$F368*1000,"nb")</f>
        <v>0</v>
      </c>
      <c r="N368" s="209">
        <f>IFERROR('Tabel 13'!M368/'Tabel 14'!$F368*1000,"nb")</f>
        <v>4.8170952553422675</v>
      </c>
      <c r="O368" s="209">
        <f>IFERROR('Tabel 13'!N368/'Tabel 14'!$F368*1000,"nb")</f>
        <v>17.077145961608114</v>
      </c>
      <c r="P368" s="209">
        <f>IFERROR('Tabel 13'!O368/'Tabel 14'!$F368*1000,"nb")</f>
        <v>16.769286490402028</v>
      </c>
      <c r="Q368" s="209">
        <f>IFERROR('Tabel 13'!P368/'Tabel 14'!$F368*1000,"nb")</f>
        <v>0.30785947120608476</v>
      </c>
      <c r="R368" s="209">
        <f>IFERROR('Tabel 13'!Q368/'Tabel 14'!$F368*1000,"nb")</f>
        <v>29.011227816008692</v>
      </c>
      <c r="S368" s="209">
        <f>IFERROR('Tabel 13'!R368/'Tabel 14'!$F368*1000,"nb")</f>
        <v>27.616805505251719</v>
      </c>
      <c r="T368" s="209">
        <f>IFERROR('Tabel 13'!S368/'Tabel 14'!$F368*1000,"nb")</f>
        <v>26.946758420862007</v>
      </c>
      <c r="U368" s="209">
        <f>IFERROR('Tabel 13'!T368/'Tabel 14'!$F368*1000,"nb")</f>
        <v>0.67004708438971383</v>
      </c>
      <c r="V368" s="209">
        <f>IFERROR('Tabel 13'!U368/'Tabel 14'!$F368*1000,"nb")</f>
        <v>0</v>
      </c>
      <c r="W368" s="209">
        <f>IFERROR('Tabel 13'!V368/'Tabel 14'!$F368*1000,"nb")</f>
        <v>0</v>
      </c>
      <c r="X368" s="209"/>
      <c r="Y368" s="209">
        <f>IFERROR('Tabel 13'!X368/'Tabel 14'!$F368*1000,"nb")</f>
        <v>0.76059398768562114</v>
      </c>
    </row>
    <row r="369" spans="4:25" x14ac:dyDescent="0.25">
      <c r="D369" s="1" t="s">
        <v>670</v>
      </c>
      <c r="E369" s="1" t="s">
        <v>671</v>
      </c>
      <c r="F369" s="84">
        <v>25597</v>
      </c>
      <c r="H369" s="209">
        <f>IFERROR('Tabel 13'!G369/'Tabel 14'!$F369*1000,"nb")</f>
        <v>40.395358831113015</v>
      </c>
      <c r="I369" s="209">
        <f>IFERROR('Tabel 13'!H369/'Tabel 14'!$F369*1000,"nb")</f>
        <v>13.321873657069187</v>
      </c>
      <c r="J369" s="209">
        <f>IFERROR('Tabel 13'!I369/'Tabel 14'!$F369*1000,"nb")</f>
        <v>0</v>
      </c>
      <c r="K369" s="209">
        <f>IFERROR('Tabel 13'!J369/'Tabel 14'!$F369*1000,"nb")</f>
        <v>4.5317810680939168</v>
      </c>
      <c r="L369" s="209">
        <f>IFERROR('Tabel 13'!K369/'Tabel 14'!$F369*1000,"nb")</f>
        <v>7.8134156346446854E-2</v>
      </c>
      <c r="M369" s="209">
        <f>IFERROR('Tabel 13'!L369/'Tabel 14'!$F369*1000,"nb")</f>
        <v>0</v>
      </c>
      <c r="N369" s="209">
        <f>IFERROR('Tabel 13'!M369/'Tabel 14'!$F369*1000,"nb")</f>
        <v>8.7119584326288244</v>
      </c>
      <c r="O369" s="209">
        <f>IFERROR('Tabel 13'!N369/'Tabel 14'!$F369*1000,"nb")</f>
        <v>2.5393600812595225</v>
      </c>
      <c r="P369" s="209">
        <f>IFERROR('Tabel 13'!O369/'Tabel 14'!$F369*1000,"nb")</f>
        <v>2.5393600812595225</v>
      </c>
      <c r="Q369" s="209">
        <f>IFERROR('Tabel 13'!P369/'Tabel 14'!$F369*1000,"nb")</f>
        <v>0</v>
      </c>
      <c r="R369" s="209">
        <f>IFERROR('Tabel 13'!Q369/'Tabel 14'!$F369*1000,"nb")</f>
        <v>2.1096222213540652</v>
      </c>
      <c r="S369" s="209">
        <f>IFERROR('Tabel 13'!R369/'Tabel 14'!$F369*1000,"nb")</f>
        <v>22.424502871430246</v>
      </c>
      <c r="T369" s="209">
        <f>IFERROR('Tabel 13'!S369/'Tabel 14'!$F369*1000,"nb")</f>
        <v>21.721295464312227</v>
      </c>
      <c r="U369" s="209">
        <f>IFERROR('Tabel 13'!T369/'Tabel 14'!$F369*1000,"nb")</f>
        <v>0.70320740711802165</v>
      </c>
      <c r="V369" s="209">
        <f>IFERROR('Tabel 13'!U369/'Tabel 14'!$F369*1000,"nb")</f>
        <v>0</v>
      </c>
      <c r="W369" s="209">
        <f>IFERROR('Tabel 13'!V369/'Tabel 14'!$F369*1000,"nb")</f>
        <v>0</v>
      </c>
      <c r="X369" s="209"/>
      <c r="Y369" s="209">
        <f>IFERROR('Tabel 13'!X369/'Tabel 14'!$F369*1000,"nb")</f>
        <v>6.2507325077157478</v>
      </c>
    </row>
    <row r="370" spans="4:25" x14ac:dyDescent="0.25">
      <c r="D370" s="1" t="s">
        <v>672</v>
      </c>
      <c r="E370" s="1" t="s">
        <v>673</v>
      </c>
      <c r="F370" s="84">
        <v>25814</v>
      </c>
      <c r="H370" s="209">
        <f>IFERROR('Tabel 13'!G370/'Tabel 14'!$F370*1000,"nb")</f>
        <v>19.446811807546293</v>
      </c>
      <c r="I370" s="209">
        <f>IFERROR('Tabel 13'!H370/'Tabel 14'!$F370*1000,"nb")</f>
        <v>3.1765708530254901</v>
      </c>
      <c r="J370" s="209">
        <f>IFERROR('Tabel 13'!I370/'Tabel 14'!$F370*1000,"nb")</f>
        <v>0</v>
      </c>
      <c r="K370" s="209">
        <f>IFERROR('Tabel 13'!J370/'Tabel 14'!$F370*1000,"nb")</f>
        <v>0.55783683272642759</v>
      </c>
      <c r="L370" s="209">
        <f>IFERROR('Tabel 13'!K370/'Tabel 14'!$F370*1000,"nb")</f>
        <v>2.6187340202990623</v>
      </c>
      <c r="M370" s="209">
        <f>IFERROR('Tabel 13'!L370/'Tabel 14'!$F370*1000,"nb")</f>
        <v>0</v>
      </c>
      <c r="N370" s="209">
        <f>IFERROR('Tabel 13'!M370/'Tabel 14'!$F370*1000,"nb")</f>
        <v>0</v>
      </c>
      <c r="O370" s="209">
        <f>IFERROR('Tabel 13'!N370/'Tabel 14'!$F370*1000,"nb")</f>
        <v>0</v>
      </c>
      <c r="P370" s="209">
        <f>IFERROR('Tabel 13'!O370/'Tabel 14'!$F370*1000,"nb")</f>
        <v>0</v>
      </c>
      <c r="Q370" s="209">
        <f>IFERROR('Tabel 13'!P370/'Tabel 14'!$F370*1000,"nb")</f>
        <v>0</v>
      </c>
      <c r="R370" s="209">
        <f>IFERROR('Tabel 13'!Q370/'Tabel 14'!$F370*1000,"nb")</f>
        <v>1.9369334469667623</v>
      </c>
      <c r="S370" s="209">
        <f>IFERROR('Tabel 13'!R370/'Tabel 14'!$F370*1000,"nb")</f>
        <v>14.333307507554041</v>
      </c>
      <c r="T370" s="209">
        <f>IFERROR('Tabel 13'!S370/'Tabel 14'!$F370*1000,"nb")</f>
        <v>7.4416983032463007</v>
      </c>
      <c r="U370" s="209">
        <f>IFERROR('Tabel 13'!T370/'Tabel 14'!$F370*1000,"nb")</f>
        <v>0.47261176105989</v>
      </c>
      <c r="V370" s="209">
        <f>IFERROR('Tabel 13'!U370/'Tabel 14'!$F370*1000,"nb")</f>
        <v>6.41899744324785</v>
      </c>
      <c r="W370" s="209">
        <f>IFERROR('Tabel 13'!V370/'Tabel 14'!$F370*1000,"nb")</f>
        <v>0</v>
      </c>
      <c r="X370" s="209"/>
      <c r="Y370" s="209">
        <f>IFERROR('Tabel 13'!X370/'Tabel 14'!$F370*1000,"nb")</f>
        <v>0.54234136515069342</v>
      </c>
    </row>
    <row r="371" spans="4:25" x14ac:dyDescent="0.25">
      <c r="D371" s="1" t="s">
        <v>674</v>
      </c>
      <c r="E371" s="1" t="s">
        <v>675</v>
      </c>
      <c r="F371" s="84">
        <v>14900</v>
      </c>
      <c r="H371" s="209">
        <f>IFERROR('Tabel 13'!G371/'Tabel 14'!$F371*1000,"nb")</f>
        <v>62.75167785234899</v>
      </c>
      <c r="I371" s="209">
        <f>IFERROR('Tabel 13'!H371/'Tabel 14'!$F371*1000,"nb")</f>
        <v>47.516778523489933</v>
      </c>
      <c r="J371" s="209">
        <f>IFERROR('Tabel 13'!I371/'Tabel 14'!$F371*1000,"nb")</f>
        <v>0</v>
      </c>
      <c r="K371" s="209">
        <f>IFERROR('Tabel 13'!J371/'Tabel 14'!$F371*1000,"nb")</f>
        <v>0</v>
      </c>
      <c r="L371" s="209">
        <f>IFERROR('Tabel 13'!K371/'Tabel 14'!$F371*1000,"nb")</f>
        <v>6.3758389261744961</v>
      </c>
      <c r="M371" s="209">
        <f>IFERROR('Tabel 13'!L371/'Tabel 14'!$F371*1000,"nb")</f>
        <v>0</v>
      </c>
      <c r="N371" s="209">
        <f>IFERROR('Tabel 13'!M371/'Tabel 14'!$F371*1000,"nb")</f>
        <v>41.140939597315437</v>
      </c>
      <c r="O371" s="209">
        <f>IFERROR('Tabel 13'!N371/'Tabel 14'!$F371*1000,"nb")</f>
        <v>0</v>
      </c>
      <c r="P371" s="209">
        <f>IFERROR('Tabel 13'!O371/'Tabel 14'!$F371*1000,"nb")</f>
        <v>0</v>
      </c>
      <c r="Q371" s="209">
        <f>IFERROR('Tabel 13'!P371/'Tabel 14'!$F371*1000,"nb")</f>
        <v>0</v>
      </c>
      <c r="R371" s="209">
        <f>IFERROR('Tabel 13'!Q371/'Tabel 14'!$F371*1000,"nb")</f>
        <v>0.73825503355704691</v>
      </c>
      <c r="S371" s="209">
        <f>IFERROR('Tabel 13'!R371/'Tabel 14'!$F371*1000,"nb")</f>
        <v>14.496644295302014</v>
      </c>
      <c r="T371" s="209">
        <f>IFERROR('Tabel 13'!S371/'Tabel 14'!$F371*1000,"nb")</f>
        <v>13.557046979865772</v>
      </c>
      <c r="U371" s="209">
        <f>IFERROR('Tabel 13'!T371/'Tabel 14'!$F371*1000,"nb")</f>
        <v>0</v>
      </c>
      <c r="V371" s="209">
        <f>IFERROR('Tabel 13'!U371/'Tabel 14'!$F371*1000,"nb")</f>
        <v>0.93959731543624159</v>
      </c>
      <c r="W371" s="209">
        <f>IFERROR('Tabel 13'!V371/'Tabel 14'!$F371*1000,"nb")</f>
        <v>0</v>
      </c>
      <c r="X371" s="209"/>
      <c r="Y371" s="209">
        <f>IFERROR('Tabel 13'!X371/'Tabel 14'!$F371*1000,"nb")</f>
        <v>26.711409395973156</v>
      </c>
    </row>
    <row r="372" spans="4:25" x14ac:dyDescent="0.25">
      <c r="D372" s="1" t="s">
        <v>676</v>
      </c>
      <c r="E372" s="1" t="s">
        <v>677</v>
      </c>
      <c r="F372" s="84">
        <v>73924</v>
      </c>
      <c r="H372" s="209">
        <f>IFERROR('Tabel 13'!G372/'Tabel 14'!$F372*1000,"nb")</f>
        <v>109.72079432931119</v>
      </c>
      <c r="I372" s="209">
        <f>IFERROR('Tabel 13'!H372/'Tabel 14'!$F372*1000,"nb")</f>
        <v>57.816135490503761</v>
      </c>
      <c r="J372" s="209">
        <f>IFERROR('Tabel 13'!I372/'Tabel 14'!$F372*1000,"nb")</f>
        <v>27.447107840484822</v>
      </c>
      <c r="K372" s="209">
        <f>IFERROR('Tabel 13'!J372/'Tabel 14'!$F372*1000,"nb")</f>
        <v>0</v>
      </c>
      <c r="L372" s="209">
        <f>IFERROR('Tabel 13'!K372/'Tabel 14'!$F372*1000,"nb")</f>
        <v>10.4161030247281</v>
      </c>
      <c r="M372" s="209">
        <f>IFERROR('Tabel 13'!L372/'Tabel 14'!$F372*1000,"nb")</f>
        <v>0</v>
      </c>
      <c r="N372" s="209">
        <f>IFERROR('Tabel 13'!M372/'Tabel 14'!$F372*1000,"nb")</f>
        <v>19.952924625290841</v>
      </c>
      <c r="O372" s="209">
        <f>IFERROR('Tabel 13'!N372/'Tabel 14'!$F372*1000,"nb")</f>
        <v>22.766625182619986</v>
      </c>
      <c r="P372" s="209">
        <f>IFERROR('Tabel 13'!O372/'Tabel 14'!$F372*1000,"nb")</f>
        <v>6.2496618148368599</v>
      </c>
      <c r="Q372" s="209">
        <f>IFERROR('Tabel 13'!P372/'Tabel 14'!$F372*1000,"nb")</f>
        <v>16.516963367783131</v>
      </c>
      <c r="R372" s="209">
        <f>IFERROR('Tabel 13'!Q372/'Tabel 14'!$F372*1000,"nb")</f>
        <v>3.9364752989556839</v>
      </c>
      <c r="S372" s="209">
        <f>IFERROR('Tabel 13'!R372/'Tabel 14'!$F372*1000,"nb")</f>
        <v>25.20155835723175</v>
      </c>
      <c r="T372" s="209">
        <f>IFERROR('Tabel 13'!S372/'Tabel 14'!$F372*1000,"nb")</f>
        <v>23.348303663221685</v>
      </c>
      <c r="U372" s="209">
        <f>IFERROR('Tabel 13'!T372/'Tabel 14'!$F372*1000,"nb")</f>
        <v>0.70342513933228712</v>
      </c>
      <c r="V372" s="209">
        <f>IFERROR('Tabel 13'!U372/'Tabel 14'!$F372*1000,"nb")</f>
        <v>1.1498295546777773</v>
      </c>
      <c r="W372" s="209">
        <f>IFERROR('Tabel 13'!V372/'Tabel 14'!$F372*1000,"nb")</f>
        <v>0.91986364374222174</v>
      </c>
      <c r="X372" s="209"/>
      <c r="Y372" s="209">
        <f>IFERROR('Tabel 13'!X372/'Tabel 14'!$F372*1000,"nb")</f>
        <v>16.571072993885611</v>
      </c>
    </row>
    <row r="373" spans="4:25" x14ac:dyDescent="0.25">
      <c r="D373" s="1" t="s">
        <v>678</v>
      </c>
      <c r="E373" s="1" t="s">
        <v>679</v>
      </c>
      <c r="F373" s="84">
        <v>25650</v>
      </c>
      <c r="H373" s="209">
        <f>IFERROR('Tabel 13'!G373/'Tabel 14'!$F373*1000,"nb")</f>
        <v>37.465886939571149</v>
      </c>
      <c r="I373" s="209">
        <f>IFERROR('Tabel 13'!H373/'Tabel 14'!$F373*1000,"nb")</f>
        <v>9.3567251461988299</v>
      </c>
      <c r="J373" s="209">
        <f>IFERROR('Tabel 13'!I373/'Tabel 14'!$F373*1000,"nb")</f>
        <v>0</v>
      </c>
      <c r="K373" s="209">
        <f>IFERROR('Tabel 13'!J373/'Tabel 14'!$F373*1000,"nb")</f>
        <v>0</v>
      </c>
      <c r="L373" s="209">
        <f>IFERROR('Tabel 13'!K373/'Tabel 14'!$F373*1000,"nb")</f>
        <v>0.77972709551656916</v>
      </c>
      <c r="M373" s="209">
        <f>IFERROR('Tabel 13'!L373/'Tabel 14'!$F373*1000,"nb")</f>
        <v>0</v>
      </c>
      <c r="N373" s="209">
        <f>IFERROR('Tabel 13'!M373/'Tabel 14'!$F373*1000,"nb")</f>
        <v>8.5769980506822616</v>
      </c>
      <c r="O373" s="209">
        <f>IFERROR('Tabel 13'!N373/'Tabel 14'!$F373*1000,"nb")</f>
        <v>0.27290448343079921</v>
      </c>
      <c r="P373" s="209">
        <f>IFERROR('Tabel 13'!O373/'Tabel 14'!$F373*1000,"nb")</f>
        <v>0.27290448343079921</v>
      </c>
      <c r="Q373" s="209">
        <f>IFERROR('Tabel 13'!P373/'Tabel 14'!$F373*1000,"nb")</f>
        <v>0</v>
      </c>
      <c r="R373" s="209">
        <f>IFERROR('Tabel 13'!Q373/'Tabel 14'!$F373*1000,"nb")</f>
        <v>11.617933723196881</v>
      </c>
      <c r="S373" s="209">
        <f>IFERROR('Tabel 13'!R373/'Tabel 14'!$F373*1000,"nb")</f>
        <v>16.218323586744638</v>
      </c>
      <c r="T373" s="209">
        <f>IFERROR('Tabel 13'!S373/'Tabel 14'!$F373*1000,"nb")</f>
        <v>15.2046783625731</v>
      </c>
      <c r="U373" s="209">
        <f>IFERROR('Tabel 13'!T373/'Tabel 14'!$F373*1000,"nb")</f>
        <v>0.62378167641325544</v>
      </c>
      <c r="V373" s="209">
        <f>IFERROR('Tabel 13'!U373/'Tabel 14'!$F373*1000,"nb")</f>
        <v>0.38986354775828458</v>
      </c>
      <c r="W373" s="209">
        <f>IFERROR('Tabel 13'!V373/'Tabel 14'!$F373*1000,"nb")</f>
        <v>0</v>
      </c>
      <c r="X373" s="209"/>
      <c r="Y373" s="209">
        <f>IFERROR('Tabel 13'!X373/'Tabel 14'!$F373*1000,"nb")</f>
        <v>4.7173489278752436</v>
      </c>
    </row>
    <row r="374" spans="4:25" x14ac:dyDescent="0.25">
      <c r="D374" s="1" t="s">
        <v>680</v>
      </c>
      <c r="E374" s="1" t="s">
        <v>681</v>
      </c>
      <c r="F374" s="84">
        <v>30479</v>
      </c>
      <c r="H374" s="209">
        <f>IFERROR('Tabel 13'!G374/'Tabel 14'!$F374*1000,"nb")</f>
        <v>43.997506479871383</v>
      </c>
      <c r="I374" s="209">
        <f>IFERROR('Tabel 13'!H374/'Tabel 14'!$F374*1000,"nb")</f>
        <v>28.413005676039241</v>
      </c>
      <c r="J374" s="209">
        <f>IFERROR('Tabel 13'!I374/'Tabel 14'!$F374*1000,"nb")</f>
        <v>17.881164080186359</v>
      </c>
      <c r="K374" s="209">
        <f>IFERROR('Tabel 13'!J374/'Tabel 14'!$F374*1000,"nb")</f>
        <v>3.87151809442567</v>
      </c>
      <c r="L374" s="209">
        <f>IFERROR('Tabel 13'!K374/'Tabel 14'!$F374*1000,"nb")</f>
        <v>1.082712687424128</v>
      </c>
      <c r="M374" s="209">
        <f>IFERROR('Tabel 13'!L374/'Tabel 14'!$F374*1000,"nb")</f>
        <v>3.9043275698021591</v>
      </c>
      <c r="N374" s="209">
        <f>IFERROR('Tabel 13'!M374/'Tabel 14'!$F374*1000,"nb")</f>
        <v>1.6732832442009251</v>
      </c>
      <c r="O374" s="209">
        <f>IFERROR('Tabel 13'!N374/'Tabel 14'!$F374*1000,"nb")</f>
        <v>0</v>
      </c>
      <c r="P374" s="209">
        <f>IFERROR('Tabel 13'!O374/'Tabel 14'!$F374*1000,"nb")</f>
        <v>0</v>
      </c>
      <c r="Q374" s="209">
        <f>IFERROR('Tabel 13'!P374/'Tabel 14'!$F374*1000,"nb")</f>
        <v>0</v>
      </c>
      <c r="R374" s="209">
        <f>IFERROR('Tabel 13'!Q374/'Tabel 14'!$F374*1000,"nb")</f>
        <v>0.65618950752977456</v>
      </c>
      <c r="S374" s="209">
        <f>IFERROR('Tabel 13'!R374/'Tabel 14'!$F374*1000,"nb")</f>
        <v>14.928311296302374</v>
      </c>
      <c r="T374" s="209">
        <f>IFERROR('Tabel 13'!S374/'Tabel 14'!$F374*1000,"nb")</f>
        <v>14.009645985760688</v>
      </c>
      <c r="U374" s="209">
        <f>IFERROR('Tabel 13'!T374/'Tabel 14'!$F374*1000,"nb")</f>
        <v>0.91866531054168443</v>
      </c>
      <c r="V374" s="209">
        <f>IFERROR('Tabel 13'!U374/'Tabel 14'!$F374*1000,"nb")</f>
        <v>0</v>
      </c>
      <c r="W374" s="209">
        <f>IFERROR('Tabel 13'!V374/'Tabel 14'!$F374*1000,"nb")</f>
        <v>0</v>
      </c>
      <c r="X374" s="209"/>
      <c r="Y374" s="209">
        <f>IFERROR('Tabel 13'!X374/'Tabel 14'!$F374*1000,"nb")</f>
        <v>7.0540372059450771</v>
      </c>
    </row>
    <row r="375" spans="4:25" x14ac:dyDescent="0.25">
      <c r="D375" s="1" t="s">
        <v>682</v>
      </c>
      <c r="E375" s="1" t="s">
        <v>683</v>
      </c>
      <c r="F375" s="84">
        <v>26949</v>
      </c>
      <c r="H375" s="209">
        <f>IFERROR('Tabel 13'!G375/'Tabel 14'!$F375*1000,"nb")</f>
        <v>55.660692419013692</v>
      </c>
      <c r="I375" s="209">
        <f>IFERROR('Tabel 13'!H375/'Tabel 14'!$F375*1000,"nb")</f>
        <v>13.840958848194738</v>
      </c>
      <c r="J375" s="209">
        <f>IFERROR('Tabel 13'!I375/'Tabel 14'!$F375*1000,"nb")</f>
        <v>8.015139708337971</v>
      </c>
      <c r="K375" s="209">
        <f>IFERROR('Tabel 13'!J375/'Tabel 14'!$F375*1000,"nb")</f>
        <v>0.66792830902816436</v>
      </c>
      <c r="L375" s="209">
        <f>IFERROR('Tabel 13'!K375/'Tabel 14'!$F375*1000,"nb")</f>
        <v>3.0798916471854243</v>
      </c>
      <c r="M375" s="209">
        <f>IFERROR('Tabel 13'!L375/'Tabel 14'!$F375*1000,"nb")</f>
        <v>0</v>
      </c>
      <c r="N375" s="209">
        <f>IFERROR('Tabel 13'!M375/'Tabel 14'!$F375*1000,"nb")</f>
        <v>2.0779991836431781</v>
      </c>
      <c r="O375" s="209">
        <f>IFERROR('Tabel 13'!N375/'Tabel 14'!$F375*1000,"nb")</f>
        <v>0.44528553935210952</v>
      </c>
      <c r="P375" s="209">
        <f>IFERROR('Tabel 13'!O375/'Tabel 14'!$F375*1000,"nb")</f>
        <v>0.44528553935210952</v>
      </c>
      <c r="Q375" s="209">
        <f>IFERROR('Tabel 13'!P375/'Tabel 14'!$F375*1000,"nb")</f>
        <v>0</v>
      </c>
      <c r="R375" s="209">
        <f>IFERROR('Tabel 13'!Q375/'Tabel 14'!$F375*1000,"nb")</f>
        <v>10.872388585847341</v>
      </c>
      <c r="S375" s="209">
        <f>IFERROR('Tabel 13'!R375/'Tabel 14'!$F375*1000,"nb")</f>
        <v>30.502059445619505</v>
      </c>
      <c r="T375" s="209">
        <f>IFERROR('Tabel 13'!S375/'Tabel 14'!$F375*1000,"nb")</f>
        <v>29.537274110356602</v>
      </c>
      <c r="U375" s="209">
        <f>IFERROR('Tabel 13'!T375/'Tabel 14'!$F375*1000,"nb")</f>
        <v>0.55660692419013691</v>
      </c>
      <c r="V375" s="209">
        <f>IFERROR('Tabel 13'!U375/'Tabel 14'!$F375*1000,"nb")</f>
        <v>0.40817841107276703</v>
      </c>
      <c r="W375" s="209">
        <f>IFERROR('Tabel 13'!V375/'Tabel 14'!$F375*1000,"nb")</f>
        <v>0</v>
      </c>
      <c r="X375" s="209"/>
      <c r="Y375" s="209">
        <f>IFERROR('Tabel 13'!X375/'Tabel 14'!$F375*1000,"nb")</f>
        <v>7.347211399309808</v>
      </c>
    </row>
    <row r="376" spans="4:25" x14ac:dyDescent="0.25">
      <c r="D376" s="1" t="s">
        <v>684</v>
      </c>
      <c r="E376" s="1" t="s">
        <v>685</v>
      </c>
      <c r="F376" s="84">
        <v>125267</v>
      </c>
      <c r="H376" s="209">
        <f>IFERROR('Tabel 13'!G376/'Tabel 14'!$F376*1000,"nb")</f>
        <v>102.23762044273433</v>
      </c>
      <c r="I376" s="209">
        <f>IFERROR('Tabel 13'!H376/'Tabel 14'!$F376*1000,"nb")</f>
        <v>59.249443189347552</v>
      </c>
      <c r="J376" s="209">
        <f>IFERROR('Tabel 13'!I376/'Tabel 14'!$F376*1000,"nb")</f>
        <v>25.737025713076868</v>
      </c>
      <c r="K376" s="209">
        <f>IFERROR('Tabel 13'!J376/'Tabel 14'!$F376*1000,"nb")</f>
        <v>5.484285566030958</v>
      </c>
      <c r="L376" s="209">
        <f>IFERROR('Tabel 13'!K376/'Tabel 14'!$F376*1000,"nb")</f>
        <v>24.834952541371628</v>
      </c>
      <c r="M376" s="209">
        <f>IFERROR('Tabel 13'!L376/'Tabel 14'!$F376*1000,"nb")</f>
        <v>7.982948422170244E-2</v>
      </c>
      <c r="N376" s="209">
        <f>IFERROR('Tabel 13'!M376/'Tabel 14'!$F376*1000,"nb")</f>
        <v>3.1133498846463952</v>
      </c>
      <c r="O376" s="209">
        <f>IFERROR('Tabel 13'!N376/'Tabel 14'!$F376*1000,"nb")</f>
        <v>5.8594841418729597</v>
      </c>
      <c r="P376" s="209">
        <f>IFERROR('Tabel 13'!O376/'Tabel 14'!$F376*1000,"nb")</f>
        <v>5.7636887608069163</v>
      </c>
      <c r="Q376" s="209">
        <f>IFERROR('Tabel 13'!P376/'Tabel 14'!$F376*1000,"nb")</f>
        <v>9.5795381066042934E-2</v>
      </c>
      <c r="R376" s="209">
        <f>IFERROR('Tabel 13'!Q376/'Tabel 14'!$F376*1000,"nb")</f>
        <v>1.8201122402548155</v>
      </c>
      <c r="S376" s="209">
        <f>IFERROR('Tabel 13'!R376/'Tabel 14'!$F376*1000,"nb")</f>
        <v>35.308580871258989</v>
      </c>
      <c r="T376" s="209">
        <f>IFERROR('Tabel 13'!S376/'Tabel 14'!$F376*1000,"nb")</f>
        <v>34.733808584862736</v>
      </c>
      <c r="U376" s="209">
        <f>IFERROR('Tabel 13'!T376/'Tabel 14'!$F376*1000,"nb")</f>
        <v>0.57477228639625755</v>
      </c>
      <c r="V376" s="209">
        <f>IFERROR('Tabel 13'!U376/'Tabel 14'!$F376*1000,"nb")</f>
        <v>0</v>
      </c>
      <c r="W376" s="209">
        <f>IFERROR('Tabel 13'!V376/'Tabel 14'!$F376*1000,"nb")</f>
        <v>0</v>
      </c>
      <c r="X376" s="209"/>
      <c r="Y376" s="209">
        <f>IFERROR('Tabel 13'!X376/'Tabel 14'!$F376*1000,"nb")</f>
        <v>20.8993589692417</v>
      </c>
    </row>
    <row r="377" spans="4:25" x14ac:dyDescent="0.25">
      <c r="D377" s="1" t="s">
        <v>686</v>
      </c>
      <c r="E377" s="1" t="s">
        <v>687</v>
      </c>
      <c r="F377" s="84">
        <v>8843</v>
      </c>
      <c r="H377" s="209">
        <f>IFERROR('Tabel 13'!G377/'Tabel 14'!$F377*1000,"nb")</f>
        <v>33.359719552188174</v>
      </c>
      <c r="I377" s="209">
        <f>IFERROR('Tabel 13'!H377/'Tabel 14'!$F377*1000,"nb")</f>
        <v>13.683139206151759</v>
      </c>
      <c r="J377" s="209">
        <f>IFERROR('Tabel 13'!I377/'Tabel 14'!$F377*1000,"nb")</f>
        <v>0</v>
      </c>
      <c r="K377" s="209">
        <f>IFERROR('Tabel 13'!J377/'Tabel 14'!$F377*1000,"nb")</f>
        <v>0</v>
      </c>
      <c r="L377" s="209">
        <f>IFERROR('Tabel 13'!K377/'Tabel 14'!$F377*1000,"nb")</f>
        <v>0</v>
      </c>
      <c r="M377" s="209">
        <f>IFERROR('Tabel 13'!L377/'Tabel 14'!$F377*1000,"nb")</f>
        <v>0</v>
      </c>
      <c r="N377" s="209">
        <f>IFERROR('Tabel 13'!M377/'Tabel 14'!$F377*1000,"nb")</f>
        <v>13.683139206151759</v>
      </c>
      <c r="O377" s="209">
        <f>IFERROR('Tabel 13'!N377/'Tabel 14'!$F377*1000,"nb")</f>
        <v>0</v>
      </c>
      <c r="P377" s="209">
        <f>IFERROR('Tabel 13'!O377/'Tabel 14'!$F377*1000,"nb")</f>
        <v>0</v>
      </c>
      <c r="Q377" s="209">
        <f>IFERROR('Tabel 13'!P377/'Tabel 14'!$F377*1000,"nb")</f>
        <v>0</v>
      </c>
      <c r="R377" s="209">
        <f>IFERROR('Tabel 13'!Q377/'Tabel 14'!$F377*1000,"nb")</f>
        <v>4.8626031889630212</v>
      </c>
      <c r="S377" s="209">
        <f>IFERROR('Tabel 13'!R377/'Tabel 14'!$F377*1000,"nb")</f>
        <v>14.813977157073392</v>
      </c>
      <c r="T377" s="209">
        <f>IFERROR('Tabel 13'!S377/'Tabel 14'!$F377*1000,"nb")</f>
        <v>14.813977157073392</v>
      </c>
      <c r="U377" s="209">
        <f>IFERROR('Tabel 13'!T377/'Tabel 14'!$F377*1000,"nb")</f>
        <v>0</v>
      </c>
      <c r="V377" s="209">
        <f>IFERROR('Tabel 13'!U377/'Tabel 14'!$F377*1000,"nb")</f>
        <v>0</v>
      </c>
      <c r="W377" s="209">
        <f>IFERROR('Tabel 13'!V377/'Tabel 14'!$F377*1000,"nb")</f>
        <v>0</v>
      </c>
      <c r="X377" s="209"/>
      <c r="Y377" s="209">
        <f>IFERROR('Tabel 13'!X377/'Tabel 14'!$F377*1000,"nb")</f>
        <v>5.3149383693316743</v>
      </c>
    </row>
    <row r="378" spans="4:25" x14ac:dyDescent="0.25">
      <c r="D378" s="1" t="s">
        <v>688</v>
      </c>
      <c r="E378" s="1" t="s">
        <v>689</v>
      </c>
      <c r="F378" s="84">
        <v>44775</v>
      </c>
      <c r="H378" s="209">
        <f>IFERROR('Tabel 13'!G378/'Tabel 14'!$F378*1000,"nb")</f>
        <v>40</v>
      </c>
      <c r="I378" s="209">
        <f>IFERROR('Tabel 13'!H378/'Tabel 14'!$F378*1000,"nb")</f>
        <v>8.352875488553881</v>
      </c>
      <c r="J378" s="209">
        <f>IFERROR('Tabel 13'!I378/'Tabel 14'!$F378*1000,"nb")</f>
        <v>0.87995533221663869</v>
      </c>
      <c r="K378" s="209">
        <f>IFERROR('Tabel 13'!J378/'Tabel 14'!$F378*1000,"nb")</f>
        <v>0.5404801786711334</v>
      </c>
      <c r="L378" s="209">
        <f>IFERROR('Tabel 13'!K378/'Tabel 14'!$F378*1000,"nb")</f>
        <v>6.3919597989949741</v>
      </c>
      <c r="M378" s="209">
        <f>IFERROR('Tabel 13'!L378/'Tabel 14'!$F378*1000,"nb")</f>
        <v>0</v>
      </c>
      <c r="N378" s="209">
        <f>IFERROR('Tabel 13'!M378/'Tabel 14'!$F378*1000,"nb")</f>
        <v>0.5404801786711334</v>
      </c>
      <c r="O378" s="209">
        <f>IFERROR('Tabel 13'!N378/'Tabel 14'!$F378*1000,"nb")</f>
        <v>0.42434394193188163</v>
      </c>
      <c r="P378" s="209">
        <f>IFERROR('Tabel 13'!O378/'Tabel 14'!$F378*1000,"nb")</f>
        <v>0</v>
      </c>
      <c r="Q378" s="209">
        <f>IFERROR('Tabel 13'!P378/'Tabel 14'!$F378*1000,"nb")</f>
        <v>0.42434394193188163</v>
      </c>
      <c r="R378" s="209">
        <f>IFERROR('Tabel 13'!Q378/'Tabel 14'!$F378*1000,"nb")</f>
        <v>0.4020100502512563</v>
      </c>
      <c r="S378" s="209">
        <f>IFERROR('Tabel 13'!R378/'Tabel 14'!$F378*1000,"nb")</f>
        <v>30.820770519262982</v>
      </c>
      <c r="T378" s="209">
        <f>IFERROR('Tabel 13'!S378/'Tabel 14'!$F378*1000,"nb")</f>
        <v>23.3858179787828</v>
      </c>
      <c r="U378" s="209">
        <f>IFERROR('Tabel 13'!T378/'Tabel 14'!$F378*1000,"nb")</f>
        <v>0.71245114461194858</v>
      </c>
      <c r="V378" s="209">
        <f>IFERROR('Tabel 13'!U378/'Tabel 14'!$F378*1000,"nb")</f>
        <v>6.7202680067001674</v>
      </c>
      <c r="W378" s="209">
        <f>IFERROR('Tabel 13'!V378/'Tabel 14'!$F378*1000,"nb")</f>
        <v>0</v>
      </c>
      <c r="X378" s="209"/>
      <c r="Y378" s="209">
        <f>IFERROR('Tabel 13'!X378/'Tabel 14'!$F378*1000,"nb")</f>
        <v>3.7744276940256842</v>
      </c>
    </row>
    <row r="379" spans="4:25" x14ac:dyDescent="0.25">
      <c r="D379" s="1" t="s">
        <v>690</v>
      </c>
      <c r="E379" s="1" t="s">
        <v>691</v>
      </c>
      <c r="F379" s="84">
        <v>37791</v>
      </c>
      <c r="H379" s="209">
        <f>IFERROR('Tabel 13'!G379/'Tabel 14'!$F379*1000,"nb")</f>
        <v>37.28400942023233</v>
      </c>
      <c r="I379" s="209">
        <f>IFERROR('Tabel 13'!H379/'Tabel 14'!$F379*1000,"nb")</f>
        <v>8.097165991902834</v>
      </c>
      <c r="J379" s="209">
        <f>IFERROR('Tabel 13'!I379/'Tabel 14'!$F379*1000,"nb")</f>
        <v>4.710116165224524</v>
      </c>
      <c r="K379" s="209">
        <f>IFERROR('Tabel 13'!J379/'Tabel 14'!$F379*1000,"nb")</f>
        <v>0</v>
      </c>
      <c r="L379" s="209">
        <f>IFERROR('Tabel 13'!K379/'Tabel 14'!$F379*1000,"nb")</f>
        <v>1.6670635865682304</v>
      </c>
      <c r="M379" s="209">
        <f>IFERROR('Tabel 13'!L379/'Tabel 14'!$F379*1000,"nb")</f>
        <v>0</v>
      </c>
      <c r="N379" s="209">
        <f>IFERROR('Tabel 13'!M379/'Tabel 14'!$F379*1000,"nb")</f>
        <v>1.7199862401100792</v>
      </c>
      <c r="O379" s="209">
        <f>IFERROR('Tabel 13'!N379/'Tabel 14'!$F379*1000,"nb")</f>
        <v>1.6935249133391548</v>
      </c>
      <c r="P379" s="209">
        <f>IFERROR('Tabel 13'!O379/'Tabel 14'!$F379*1000,"nb")</f>
        <v>1.6935249133391548</v>
      </c>
      <c r="Q379" s="209">
        <f>IFERROR('Tabel 13'!P379/'Tabel 14'!$F379*1000,"nb")</f>
        <v>0</v>
      </c>
      <c r="R379" s="209">
        <f>IFERROR('Tabel 13'!Q379/'Tabel 14'!$F379*1000,"nb")</f>
        <v>5.6098012754359505</v>
      </c>
      <c r="S379" s="209">
        <f>IFERROR('Tabel 13'!R379/'Tabel 14'!$F379*1000,"nb")</f>
        <v>21.883517239554394</v>
      </c>
      <c r="T379" s="209">
        <f>IFERROR('Tabel 13'!S379/'Tabel 14'!$F379*1000,"nb")</f>
        <v>21.883517239554394</v>
      </c>
      <c r="U379" s="209">
        <f>IFERROR('Tabel 13'!T379/'Tabel 14'!$F379*1000,"nb")</f>
        <v>0</v>
      </c>
      <c r="V379" s="209">
        <f>IFERROR('Tabel 13'!U379/'Tabel 14'!$F379*1000,"nb")</f>
        <v>0</v>
      </c>
      <c r="W379" s="209">
        <f>IFERROR('Tabel 13'!V379/'Tabel 14'!$F379*1000,"nb")</f>
        <v>0</v>
      </c>
      <c r="X379" s="209"/>
      <c r="Y379" s="209">
        <f>IFERROR('Tabel 13'!X379/'Tabel 14'!$F379*1000,"nb")</f>
        <v>8.62639252732132</v>
      </c>
    </row>
    <row r="380" spans="4:25" x14ac:dyDescent="0.25">
      <c r="D380" s="1" t="s">
        <v>692</v>
      </c>
      <c r="E380" s="1" t="s">
        <v>693</v>
      </c>
      <c r="F380" s="84">
        <v>63363</v>
      </c>
      <c r="H380" s="209">
        <f>IFERROR('Tabel 13'!G380/'Tabel 14'!$F380*1000,"nb")</f>
        <v>22.426337136814858</v>
      </c>
      <c r="I380" s="209">
        <f>IFERROR('Tabel 13'!H380/'Tabel 14'!$F380*1000,"nb")</f>
        <v>6.344396572132001</v>
      </c>
      <c r="J380" s="209">
        <f>IFERROR('Tabel 13'!I380/'Tabel 14'!$F380*1000,"nb")</f>
        <v>1.5150797784195824</v>
      </c>
      <c r="K380" s="209">
        <f>IFERROR('Tabel 13'!J380/'Tabel 14'!$F380*1000,"nb")</f>
        <v>0.14203872922683586</v>
      </c>
      <c r="L380" s="209">
        <f>IFERROR('Tabel 13'!K380/'Tabel 14'!$F380*1000,"nb")</f>
        <v>0.77332197023499516</v>
      </c>
      <c r="M380" s="209">
        <f>IFERROR('Tabel 13'!L380/'Tabel 14'!$F380*1000,"nb")</f>
        <v>0</v>
      </c>
      <c r="N380" s="209">
        <f>IFERROR('Tabel 13'!M380/'Tabel 14'!$F380*1000,"nb")</f>
        <v>3.913956094250588</v>
      </c>
      <c r="O380" s="209">
        <f>IFERROR('Tabel 13'!N380/'Tabel 14'!$F380*1000,"nb")</f>
        <v>0.26829537742846771</v>
      </c>
      <c r="P380" s="209">
        <f>IFERROR('Tabel 13'!O380/'Tabel 14'!$F380*1000,"nb")</f>
        <v>0.26829537742846771</v>
      </c>
      <c r="Q380" s="209">
        <f>IFERROR('Tabel 13'!P380/'Tabel 14'!$F380*1000,"nb")</f>
        <v>0</v>
      </c>
      <c r="R380" s="209">
        <f>IFERROR('Tabel 13'!Q380/'Tabel 14'!$F380*1000,"nb")</f>
        <v>0.69441156510897528</v>
      </c>
      <c r="S380" s="209">
        <f>IFERROR('Tabel 13'!R380/'Tabel 14'!$F380*1000,"nb")</f>
        <v>15.119233622145416</v>
      </c>
      <c r="T380" s="209">
        <f>IFERROR('Tabel 13'!S380/'Tabel 14'!$F380*1000,"nb")</f>
        <v>14.582642867288481</v>
      </c>
      <c r="U380" s="209">
        <f>IFERROR('Tabel 13'!T380/'Tabel 14'!$F380*1000,"nb")</f>
        <v>0.52080867383173135</v>
      </c>
      <c r="V380" s="209">
        <f>IFERROR('Tabel 13'!U380/'Tabel 14'!$F380*1000,"nb")</f>
        <v>1.5782081025203985E-2</v>
      </c>
      <c r="W380" s="209">
        <f>IFERROR('Tabel 13'!V380/'Tabel 14'!$F380*1000,"nb")</f>
        <v>0</v>
      </c>
      <c r="X380" s="209"/>
      <c r="Y380" s="209">
        <f>IFERROR('Tabel 13'!X380/'Tabel 14'!$F380*1000,"nb")</f>
        <v>1.799157236873254</v>
      </c>
    </row>
    <row r="381" spans="4:25" x14ac:dyDescent="0.25">
      <c r="D381" s="1" t="s">
        <v>694</v>
      </c>
      <c r="E381" s="1" t="s">
        <v>695</v>
      </c>
      <c r="F381" s="84">
        <v>111382</v>
      </c>
      <c r="H381" s="209">
        <f>IFERROR('Tabel 13'!G381/'Tabel 14'!$F381*1000,"nb")</f>
        <v>67.901456249663312</v>
      </c>
      <c r="I381" s="209">
        <f>IFERROR('Tabel 13'!H381/'Tabel 14'!$F381*1000,"nb")</f>
        <v>30.615359752922377</v>
      </c>
      <c r="J381" s="209">
        <f>IFERROR('Tabel 13'!I381/'Tabel 14'!$F381*1000,"nb")</f>
        <v>0</v>
      </c>
      <c r="K381" s="209">
        <f>IFERROR('Tabel 13'!J381/'Tabel 14'!$F381*1000,"nb")</f>
        <v>21.655204611157998</v>
      </c>
      <c r="L381" s="209">
        <f>IFERROR('Tabel 13'!K381/'Tabel 14'!$F381*1000,"nb")</f>
        <v>0.70029268643048248</v>
      </c>
      <c r="M381" s="209">
        <f>IFERROR('Tabel 13'!L381/'Tabel 14'!$F381*1000,"nb")</f>
        <v>0</v>
      </c>
      <c r="N381" s="209">
        <f>IFERROR('Tabel 13'!M381/'Tabel 14'!$F381*1000,"nb")</f>
        <v>8.2598624553338951</v>
      </c>
      <c r="O381" s="209">
        <f>IFERROR('Tabel 13'!N381/'Tabel 14'!$F381*1000,"nb")</f>
        <v>9.9028568350361823</v>
      </c>
      <c r="P381" s="209">
        <f>IFERROR('Tabel 13'!O381/'Tabel 14'!$F381*1000,"nb")</f>
        <v>4.2197123413118822</v>
      </c>
      <c r="Q381" s="209">
        <f>IFERROR('Tabel 13'!P381/'Tabel 14'!$F381*1000,"nb")</f>
        <v>5.6831444937243001</v>
      </c>
      <c r="R381" s="209">
        <f>IFERROR('Tabel 13'!Q381/'Tabel 14'!$F381*1000,"nb")</f>
        <v>3.3847479844139987</v>
      </c>
      <c r="S381" s="209">
        <f>IFERROR('Tabel 13'!R381/'Tabel 14'!$F381*1000,"nb")</f>
        <v>23.998491677290765</v>
      </c>
      <c r="T381" s="209">
        <f>IFERROR('Tabel 13'!S381/'Tabel 14'!$F381*1000,"nb")</f>
        <v>22.364475408952973</v>
      </c>
      <c r="U381" s="209">
        <f>IFERROR('Tabel 13'!T381/'Tabel 14'!$F381*1000,"nb")</f>
        <v>1.6340162683377923</v>
      </c>
      <c r="V381" s="209">
        <f>IFERROR('Tabel 13'!U381/'Tabel 14'!$F381*1000,"nb")</f>
        <v>0</v>
      </c>
      <c r="W381" s="209">
        <f>IFERROR('Tabel 13'!V381/'Tabel 14'!$F381*1000,"nb")</f>
        <v>0</v>
      </c>
      <c r="X381" s="209"/>
      <c r="Y381" s="209">
        <f>IFERROR('Tabel 13'!X381/'Tabel 14'!$F381*1000,"nb")</f>
        <v>4.1658436731249209</v>
      </c>
    </row>
    <row r="382" spans="4:25" x14ac:dyDescent="0.25">
      <c r="D382" s="1" t="s">
        <v>696</v>
      </c>
      <c r="E382" s="1" t="s">
        <v>697</v>
      </c>
      <c r="F382" s="84">
        <v>19414</v>
      </c>
      <c r="H382" s="209">
        <f>IFERROR('Tabel 13'!G382/'Tabel 14'!$F382*1000,"nb")</f>
        <v>33.223446997012459</v>
      </c>
      <c r="I382" s="209">
        <f>IFERROR('Tabel 13'!H382/'Tabel 14'!$F382*1000,"nb")</f>
        <v>7.8294014628618527</v>
      </c>
      <c r="J382" s="209">
        <f>IFERROR('Tabel 13'!I382/'Tabel 14'!$F382*1000,"nb")</f>
        <v>0</v>
      </c>
      <c r="K382" s="209">
        <f>IFERROR('Tabel 13'!J382/'Tabel 14'!$F382*1000,"nb")</f>
        <v>0</v>
      </c>
      <c r="L382" s="209">
        <f>IFERROR('Tabel 13'!K382/'Tabel 14'!$F382*1000,"nb")</f>
        <v>5.2745441434016689</v>
      </c>
      <c r="M382" s="209">
        <f>IFERROR('Tabel 13'!L382/'Tabel 14'!$F382*1000,"nb")</f>
        <v>0</v>
      </c>
      <c r="N382" s="209">
        <f>IFERROR('Tabel 13'!M382/'Tabel 14'!$F382*1000,"nb")</f>
        <v>2.5548573194601834</v>
      </c>
      <c r="O382" s="209">
        <f>IFERROR('Tabel 13'!N382/'Tabel 14'!$F382*1000,"nb")</f>
        <v>3.7086638508292986</v>
      </c>
      <c r="P382" s="209">
        <f>IFERROR('Tabel 13'!O382/'Tabel 14'!$F382*1000,"nb")</f>
        <v>3.7086638508292986</v>
      </c>
      <c r="Q382" s="209">
        <f>IFERROR('Tabel 13'!P382/'Tabel 14'!$F382*1000,"nb")</f>
        <v>0</v>
      </c>
      <c r="R382" s="209">
        <f>IFERROR('Tabel 13'!Q382/'Tabel 14'!$F382*1000,"nb")</f>
        <v>2.2148964664674975</v>
      </c>
      <c r="S382" s="209">
        <f>IFERROR('Tabel 13'!R382/'Tabel 14'!$F382*1000,"nb")</f>
        <v>19.470485216853817</v>
      </c>
      <c r="T382" s="209">
        <f>IFERROR('Tabel 13'!S382/'Tabel 14'!$F382*1000,"nb")</f>
        <v>19.470485216853817</v>
      </c>
      <c r="U382" s="209">
        <f>IFERROR('Tabel 13'!T382/'Tabel 14'!$F382*1000,"nb")</f>
        <v>0</v>
      </c>
      <c r="V382" s="209">
        <f>IFERROR('Tabel 13'!U382/'Tabel 14'!$F382*1000,"nb")</f>
        <v>0</v>
      </c>
      <c r="W382" s="209">
        <f>IFERROR('Tabel 13'!V382/'Tabel 14'!$F382*1000,"nb")</f>
        <v>0</v>
      </c>
      <c r="X382" s="209"/>
      <c r="Y382" s="209">
        <f>IFERROR('Tabel 13'!X382/'Tabel 14'!$F382*1000,"nb")</f>
        <v>0.46358298135366233</v>
      </c>
    </row>
    <row r="383" spans="4:25" x14ac:dyDescent="0.25">
      <c r="D383" s="1" t="s">
        <v>698</v>
      </c>
      <c r="E383" s="1" t="s">
        <v>699</v>
      </c>
      <c r="F383" s="84">
        <v>27541</v>
      </c>
      <c r="H383" s="209">
        <f>IFERROR('Tabel 13'!G383/'Tabel 14'!$F383*1000,"nb")</f>
        <v>12.926182782034058</v>
      </c>
      <c r="I383" s="209">
        <f>IFERROR('Tabel 13'!H383/'Tabel 14'!$F383*1000,"nb")</f>
        <v>3.0136886823281652</v>
      </c>
      <c r="J383" s="209">
        <f>IFERROR('Tabel 13'!I383/'Tabel 14'!$F383*1000,"nb")</f>
        <v>2.2874986383936675</v>
      </c>
      <c r="K383" s="209">
        <f>IFERROR('Tabel 13'!J383/'Tabel 14'!$F383*1000,"nb")</f>
        <v>0</v>
      </c>
      <c r="L383" s="209">
        <f>IFERROR('Tabel 13'!K383/'Tabel 14'!$F383*1000,"nb")</f>
        <v>0</v>
      </c>
      <c r="M383" s="209">
        <f>IFERROR('Tabel 13'!L383/'Tabel 14'!$F383*1000,"nb")</f>
        <v>0</v>
      </c>
      <c r="N383" s="209">
        <f>IFERROR('Tabel 13'!M383/'Tabel 14'!$F383*1000,"nb")</f>
        <v>0.72619004393449771</v>
      </c>
      <c r="O383" s="209">
        <f>IFERROR('Tabel 13'!N383/'Tabel 14'!$F383*1000,"nb")</f>
        <v>0</v>
      </c>
      <c r="P383" s="209">
        <f>IFERROR('Tabel 13'!O383/'Tabel 14'!$F383*1000,"nb")</f>
        <v>0</v>
      </c>
      <c r="Q383" s="209">
        <f>IFERROR('Tabel 13'!P383/'Tabel 14'!$F383*1000,"nb")</f>
        <v>0</v>
      </c>
      <c r="R383" s="209">
        <f>IFERROR('Tabel 13'!Q383/'Tabel 14'!$F383*1000,"nb")</f>
        <v>1.815475109836244</v>
      </c>
      <c r="S383" s="209">
        <f>IFERROR('Tabel 13'!R383/'Tabel 14'!$F383*1000,"nb")</f>
        <v>8.0970189898696496</v>
      </c>
      <c r="T383" s="209">
        <f>IFERROR('Tabel 13'!S383/'Tabel 14'!$F383*1000,"nb")</f>
        <v>7.4797574525253268</v>
      </c>
      <c r="U383" s="209">
        <f>IFERROR('Tabel 13'!T383/'Tabel 14'!$F383*1000,"nb")</f>
        <v>0.61726153734432299</v>
      </c>
      <c r="V383" s="209">
        <f>IFERROR('Tabel 13'!U383/'Tabel 14'!$F383*1000,"nb")</f>
        <v>0</v>
      </c>
      <c r="W383" s="209">
        <f>IFERROR('Tabel 13'!V383/'Tabel 14'!$F383*1000,"nb")</f>
        <v>0</v>
      </c>
      <c r="X383" s="209"/>
      <c r="Y383" s="209">
        <f>IFERROR('Tabel 13'!X383/'Tabel 14'!$F383*1000,"nb")</f>
        <v>0.10892850659017464</v>
      </c>
    </row>
    <row r="384" spans="4:25" x14ac:dyDescent="0.25">
      <c r="D384" s="1" t="s">
        <v>700</v>
      </c>
      <c r="E384" s="1" t="s">
        <v>701</v>
      </c>
      <c r="F384" s="84">
        <v>45064</v>
      </c>
      <c r="H384" s="209">
        <f>IFERROR('Tabel 13'!G384/'Tabel 14'!$F384*1000,"nb")</f>
        <v>33.951713119119475</v>
      </c>
      <c r="I384" s="209">
        <f>IFERROR('Tabel 13'!H384/'Tabel 14'!$F384*1000,"nb")</f>
        <v>13.314397301615479</v>
      </c>
      <c r="J384" s="209">
        <f>IFERROR('Tabel 13'!I384/'Tabel 14'!$F384*1000,"nb")</f>
        <v>0.53257589206461919</v>
      </c>
      <c r="K384" s="209">
        <f>IFERROR('Tabel 13'!J384/'Tabel 14'!$F384*1000,"nb")</f>
        <v>0</v>
      </c>
      <c r="L384" s="209">
        <f>IFERROR('Tabel 13'!K384/'Tabel 14'!$F384*1000,"nb")</f>
        <v>4.6600390555654183</v>
      </c>
      <c r="M384" s="209">
        <f>IFERROR('Tabel 13'!L384/'Tabel 14'!$F384*1000,"nb")</f>
        <v>0</v>
      </c>
      <c r="N384" s="209">
        <f>IFERROR('Tabel 13'!M384/'Tabel 14'!$F384*1000,"nb")</f>
        <v>8.1217823539854432</v>
      </c>
      <c r="O384" s="209">
        <f>IFERROR('Tabel 13'!N384/'Tabel 14'!$F384*1000,"nb")</f>
        <v>5.5254748801704245</v>
      </c>
      <c r="P384" s="209">
        <f>IFERROR('Tabel 13'!O384/'Tabel 14'!$F384*1000,"nb")</f>
        <v>0.57695721640333741</v>
      </c>
      <c r="Q384" s="209">
        <f>IFERROR('Tabel 13'!P384/'Tabel 14'!$F384*1000,"nb")</f>
        <v>4.9485176637670865</v>
      </c>
      <c r="R384" s="209">
        <f>IFERROR('Tabel 13'!Q384/'Tabel 14'!$F384*1000,"nb")</f>
        <v>0.35505059470974609</v>
      </c>
      <c r="S384" s="209">
        <f>IFERROR('Tabel 13'!R384/'Tabel 14'!$F384*1000,"nb")</f>
        <v>14.756790342623823</v>
      </c>
      <c r="T384" s="209">
        <f>IFERROR('Tabel 13'!S384/'Tabel 14'!$F384*1000,"nb")</f>
        <v>14.157642464051127</v>
      </c>
      <c r="U384" s="209">
        <f>IFERROR('Tabel 13'!T384/'Tabel 14'!$F384*1000,"nb")</f>
        <v>0.59914787857269669</v>
      </c>
      <c r="V384" s="209">
        <f>IFERROR('Tabel 13'!U384/'Tabel 14'!$F384*1000,"nb")</f>
        <v>0</v>
      </c>
      <c r="W384" s="209">
        <f>IFERROR('Tabel 13'!V384/'Tabel 14'!$F384*1000,"nb")</f>
        <v>0</v>
      </c>
      <c r="X384" s="209"/>
      <c r="Y384" s="209">
        <f>IFERROR('Tabel 13'!X384/'Tabel 14'!$F384*1000,"nb")</f>
        <v>1.5755370140244984</v>
      </c>
    </row>
    <row r="385" spans="1:25" x14ac:dyDescent="0.25">
      <c r="D385" s="1" t="s">
        <v>702</v>
      </c>
      <c r="E385" s="1" t="s">
        <v>703</v>
      </c>
      <c r="F385" s="84">
        <v>35278</v>
      </c>
      <c r="H385" s="209">
        <f>IFERROR('Tabel 13'!G385/'Tabel 14'!$F385*1000,"nb")</f>
        <v>22.790407619479563</v>
      </c>
      <c r="I385" s="209">
        <f>IFERROR('Tabel 13'!H385/'Tabel 14'!$F385*1000,"nb")</f>
        <v>3.6566698792448551</v>
      </c>
      <c r="J385" s="209">
        <f>IFERROR('Tabel 13'!I385/'Tabel 14'!$F385*1000,"nb")</f>
        <v>0</v>
      </c>
      <c r="K385" s="209">
        <f>IFERROR('Tabel 13'!J385/'Tabel 14'!$F385*1000,"nb")</f>
        <v>0</v>
      </c>
      <c r="L385" s="209">
        <f>IFERROR('Tabel 13'!K385/'Tabel 14'!$F385*1000,"nb")</f>
        <v>3.6566698792448551</v>
      </c>
      <c r="M385" s="209">
        <f>IFERROR('Tabel 13'!L385/'Tabel 14'!$F385*1000,"nb")</f>
        <v>0</v>
      </c>
      <c r="N385" s="209">
        <f>IFERROR('Tabel 13'!M385/'Tabel 14'!$F385*1000,"nb")</f>
        <v>0</v>
      </c>
      <c r="O385" s="209">
        <f>IFERROR('Tabel 13'!N385/'Tabel 14'!$F385*1000,"nb")</f>
        <v>1.7858155224219059</v>
      </c>
      <c r="P385" s="209">
        <f>IFERROR('Tabel 13'!O385/'Tabel 14'!$F385*1000,"nb")</f>
        <v>1.7858155224219059</v>
      </c>
      <c r="Q385" s="209">
        <f>IFERROR('Tabel 13'!P385/'Tabel 14'!$F385*1000,"nb")</f>
        <v>0</v>
      </c>
      <c r="R385" s="209">
        <f>IFERROR('Tabel 13'!Q385/'Tabel 14'!$F385*1000,"nb")</f>
        <v>3.8267475480469413</v>
      </c>
      <c r="S385" s="209">
        <f>IFERROR('Tabel 13'!R385/'Tabel 14'!$F385*1000,"nb")</f>
        <v>13.521174669765859</v>
      </c>
      <c r="T385" s="209">
        <f>IFERROR('Tabel 13'!S385/'Tabel 14'!$F385*1000,"nb")</f>
        <v>13.039287941493283</v>
      </c>
      <c r="U385" s="209">
        <f>IFERROR('Tabel 13'!T385/'Tabel 14'!$F385*1000,"nb")</f>
        <v>0.48188672827257784</v>
      </c>
      <c r="V385" s="209">
        <f>IFERROR('Tabel 13'!U385/'Tabel 14'!$F385*1000,"nb")</f>
        <v>0</v>
      </c>
      <c r="W385" s="209">
        <f>IFERROR('Tabel 13'!V385/'Tabel 14'!$F385*1000,"nb")</f>
        <v>0</v>
      </c>
      <c r="X385" s="209"/>
      <c r="Y385" s="209">
        <f>IFERROR('Tabel 13'!X385/'Tabel 14'!$F385*1000,"nb")</f>
        <v>0.31180905947049153</v>
      </c>
    </row>
    <row r="386" spans="1:25" x14ac:dyDescent="0.25">
      <c r="D386" s="1" t="s">
        <v>704</v>
      </c>
      <c r="E386" s="1" t="s">
        <v>705</v>
      </c>
      <c r="F386" s="84">
        <v>76433</v>
      </c>
      <c r="H386" s="209">
        <f>IFERROR('Tabel 13'!G386/'Tabel 14'!$F386*1000,"nb")</f>
        <v>58.142425392173536</v>
      </c>
      <c r="I386" s="209">
        <f>IFERROR('Tabel 13'!H386/'Tabel 14'!$F386*1000,"nb")</f>
        <v>13.789855167270682</v>
      </c>
      <c r="J386" s="209">
        <f>IFERROR('Tabel 13'!I386/'Tabel 14'!$F386*1000,"nb")</f>
        <v>6.9106276084937139</v>
      </c>
      <c r="K386" s="209">
        <f>IFERROR('Tabel 13'!J386/'Tabel 14'!$F386*1000,"nb")</f>
        <v>2.3654704119948189</v>
      </c>
      <c r="L386" s="209">
        <f>IFERROR('Tabel 13'!K386/'Tabel 14'!$F386*1000,"nb")</f>
        <v>3.0353381392853871</v>
      </c>
      <c r="M386" s="209">
        <f>IFERROR('Tabel 13'!L386/'Tabel 14'!$F386*1000,"nb")</f>
        <v>0</v>
      </c>
      <c r="N386" s="209">
        <f>IFERROR('Tabel 13'!M386/'Tabel 14'!$F386*1000,"nb")</f>
        <v>1.4784190074967618</v>
      </c>
      <c r="O386" s="209">
        <f>IFERROR('Tabel 13'!N386/'Tabel 14'!$F386*1000,"nb")</f>
        <v>11.997435662606465</v>
      </c>
      <c r="P386" s="209">
        <f>IFERROR('Tabel 13'!O386/'Tabel 14'!$F386*1000,"nb")</f>
        <v>6.894927583635341</v>
      </c>
      <c r="Q386" s="209">
        <f>IFERROR('Tabel 13'!P386/'Tabel 14'!$F386*1000,"nb")</f>
        <v>5.102508078971125</v>
      </c>
      <c r="R386" s="209">
        <f>IFERROR('Tabel 13'!Q386/'Tabel 14'!$F386*1000,"nb")</f>
        <v>3.8726727983985976</v>
      </c>
      <c r="S386" s="209">
        <f>IFERROR('Tabel 13'!R386/'Tabel 14'!$F386*1000,"nb")</f>
        <v>28.482461763897792</v>
      </c>
      <c r="T386" s="209">
        <f>IFERROR('Tabel 13'!S386/'Tabel 14'!$F386*1000,"nb")</f>
        <v>26.597150445488204</v>
      </c>
      <c r="U386" s="209">
        <f>IFERROR('Tabel 13'!T386/'Tabel 14'!$F386*1000,"nb")</f>
        <v>0.7392095037483809</v>
      </c>
      <c r="V386" s="209">
        <f>IFERROR('Tabel 13'!U386/'Tabel 14'!$F386*1000,"nb")</f>
        <v>1.1461018146612063</v>
      </c>
      <c r="W386" s="209">
        <f>IFERROR('Tabel 13'!V386/'Tabel 14'!$F386*1000,"nb")</f>
        <v>0.98125155364829331</v>
      </c>
      <c r="X386" s="209"/>
      <c r="Y386" s="209">
        <f>IFERROR('Tabel 13'!X386/'Tabel 14'!$F386*1000,"nb")</f>
        <v>7.1173446024622873</v>
      </c>
    </row>
    <row r="387" spans="1:25" x14ac:dyDescent="0.25">
      <c r="D387" s="1" t="s">
        <v>706</v>
      </c>
      <c r="E387" s="1" t="s">
        <v>707</v>
      </c>
      <c r="F387" s="84">
        <v>50589</v>
      </c>
      <c r="H387" s="209">
        <f>IFERROR('Tabel 13'!G387/'Tabel 14'!$F387*1000,"nb")</f>
        <v>41.293561841507042</v>
      </c>
      <c r="I387" s="209">
        <f>IFERROR('Tabel 13'!H387/'Tabel 14'!$F387*1000,"nb")</f>
        <v>8.6382415149538438</v>
      </c>
      <c r="J387" s="209">
        <f>IFERROR('Tabel 13'!I387/'Tabel 14'!$F387*1000,"nb")</f>
        <v>3.3801814623732431</v>
      </c>
      <c r="K387" s="209">
        <f>IFERROR('Tabel 13'!J387/'Tabel 14'!$F387*1000,"nb")</f>
        <v>0</v>
      </c>
      <c r="L387" s="209">
        <f>IFERROR('Tabel 13'!K387/'Tabel 14'!$F387*1000,"nb")</f>
        <v>5.2580600525806007</v>
      </c>
      <c r="M387" s="209">
        <f>IFERROR('Tabel 13'!L387/'Tabel 14'!$F387*1000,"nb")</f>
        <v>0</v>
      </c>
      <c r="N387" s="209">
        <f>IFERROR('Tabel 13'!M387/'Tabel 14'!$F387*1000,"nb")</f>
        <v>0</v>
      </c>
      <c r="O387" s="209">
        <f>IFERROR('Tabel 13'!N387/'Tabel 14'!$F387*1000,"nb")</f>
        <v>7.7882543635968293</v>
      </c>
      <c r="P387" s="209">
        <f>IFERROR('Tabel 13'!O387/'Tabel 14'!$F387*1000,"nb")</f>
        <v>3.3801814623732431</v>
      </c>
      <c r="Q387" s="209">
        <f>IFERROR('Tabel 13'!P387/'Tabel 14'!$F387*1000,"nb")</f>
        <v>4.4080729012235862</v>
      </c>
      <c r="R387" s="209">
        <f>IFERROR('Tabel 13'!Q387/'Tabel 14'!$F387*1000,"nb")</f>
        <v>9.3103243788175298</v>
      </c>
      <c r="S387" s="209">
        <f>IFERROR('Tabel 13'!R387/'Tabel 14'!$F387*1000,"nb")</f>
        <v>15.556741584138845</v>
      </c>
      <c r="T387" s="209">
        <f>IFERROR('Tabel 13'!S387/'Tabel 14'!$F387*1000,"nb")</f>
        <v>15.556741584138845</v>
      </c>
      <c r="U387" s="209">
        <f>IFERROR('Tabel 13'!T387/'Tabel 14'!$F387*1000,"nb")</f>
        <v>0</v>
      </c>
      <c r="V387" s="209">
        <f>IFERROR('Tabel 13'!U387/'Tabel 14'!$F387*1000,"nb")</f>
        <v>0</v>
      </c>
      <c r="W387" s="209">
        <f>IFERROR('Tabel 13'!V387/'Tabel 14'!$F387*1000,"nb")</f>
        <v>0</v>
      </c>
      <c r="X387" s="209"/>
      <c r="Y387" s="209">
        <f>IFERROR('Tabel 13'!X387/'Tabel 14'!$F387*1000,"nb")</f>
        <v>6.028978631718358</v>
      </c>
    </row>
    <row r="388" spans="1:25" x14ac:dyDescent="0.25">
      <c r="D388" s="1" t="s">
        <v>708</v>
      </c>
      <c r="E388" s="1" t="s">
        <v>709</v>
      </c>
      <c r="F388" s="84">
        <v>55674</v>
      </c>
      <c r="H388" s="209">
        <f>IFERROR('Tabel 13'!G388/'Tabel 14'!$F388*1000,"nb")</f>
        <v>36.534109279017137</v>
      </c>
      <c r="I388" s="209">
        <f>IFERROR('Tabel 13'!H388/'Tabel 14'!$F388*1000,"nb")</f>
        <v>18.931637748320579</v>
      </c>
      <c r="J388" s="209">
        <f>IFERROR('Tabel 13'!I388/'Tabel 14'!$F388*1000,"nb")</f>
        <v>10.435750978912958</v>
      </c>
      <c r="K388" s="209">
        <f>IFERROR('Tabel 13'!J388/'Tabel 14'!$F388*1000,"nb")</f>
        <v>0.53885116930703736</v>
      </c>
      <c r="L388" s="209">
        <f>IFERROR('Tabel 13'!K388/'Tabel 14'!$F388*1000,"nb")</f>
        <v>0.71846822574271652</v>
      </c>
      <c r="M388" s="209">
        <f>IFERROR('Tabel 13'!L388/'Tabel 14'!$F388*1000,"nb")</f>
        <v>0</v>
      </c>
      <c r="N388" s="209">
        <f>IFERROR('Tabel 13'!M388/'Tabel 14'!$F388*1000,"nb")</f>
        <v>7.2385673743578689</v>
      </c>
      <c r="O388" s="209">
        <f>IFERROR('Tabel 13'!N388/'Tabel 14'!$F388*1000,"nb")</f>
        <v>0</v>
      </c>
      <c r="P388" s="209">
        <f>IFERROR('Tabel 13'!O388/'Tabel 14'!$F388*1000,"nb")</f>
        <v>0</v>
      </c>
      <c r="Q388" s="209">
        <f>IFERROR('Tabel 13'!P388/'Tabel 14'!$F388*1000,"nb")</f>
        <v>0</v>
      </c>
      <c r="R388" s="209">
        <f>IFERROR('Tabel 13'!Q388/'Tabel 14'!$F388*1000,"nb")</f>
        <v>1.0058555160398031</v>
      </c>
      <c r="S388" s="209">
        <f>IFERROR('Tabel 13'!R388/'Tabel 14'!$F388*1000,"nb")</f>
        <v>16.596616014656753</v>
      </c>
      <c r="T388" s="209">
        <f>IFERROR('Tabel 13'!S388/'Tabel 14'!$F388*1000,"nb")</f>
        <v>16.111649962280417</v>
      </c>
      <c r="U388" s="209">
        <f>IFERROR('Tabel 13'!T388/'Tabel 14'!$F388*1000,"nb")</f>
        <v>0.48496605237633367</v>
      </c>
      <c r="V388" s="209">
        <f>IFERROR('Tabel 13'!U388/'Tabel 14'!$F388*1000,"nb")</f>
        <v>0</v>
      </c>
      <c r="W388" s="209">
        <f>IFERROR('Tabel 13'!V388/'Tabel 14'!$F388*1000,"nb")</f>
        <v>0</v>
      </c>
      <c r="X388" s="209"/>
      <c r="Y388" s="209">
        <f>IFERROR('Tabel 13'!X388/'Tabel 14'!$F388*1000,"nb")</f>
        <v>0.95197039910909942</v>
      </c>
    </row>
    <row r="389" spans="1:25" x14ac:dyDescent="0.25">
      <c r="D389" s="1" t="s">
        <v>710</v>
      </c>
      <c r="E389" s="1" t="s">
        <v>711</v>
      </c>
      <c r="F389" s="84">
        <v>85440</v>
      </c>
      <c r="H389" s="209">
        <f>IFERROR('Tabel 13'!G389/'Tabel 14'!$F389*1000,"nb")</f>
        <v>101.75561797752809</v>
      </c>
      <c r="I389" s="209">
        <f>IFERROR('Tabel 13'!H389/'Tabel 14'!$F389*1000,"nb")</f>
        <v>55.699906367041194</v>
      </c>
      <c r="J389" s="209">
        <f>IFERROR('Tabel 13'!I389/'Tabel 14'!$F389*1000,"nb")</f>
        <v>45.786516853932582</v>
      </c>
      <c r="K389" s="209">
        <f>IFERROR('Tabel 13'!J389/'Tabel 14'!$F389*1000,"nb")</f>
        <v>6.9405430711610485</v>
      </c>
      <c r="L389" s="209">
        <f>IFERROR('Tabel 13'!K389/'Tabel 14'!$F389*1000,"nb")</f>
        <v>2.0131086142322099</v>
      </c>
      <c r="M389" s="209">
        <f>IFERROR('Tabel 13'!L389/'Tabel 14'!$F389*1000,"nb")</f>
        <v>0.95973782771535576</v>
      </c>
      <c r="N389" s="209">
        <f>IFERROR('Tabel 13'!M389/'Tabel 14'!$F389*1000,"nb")</f>
        <v>0</v>
      </c>
      <c r="O389" s="209">
        <f>IFERROR('Tabel 13'!N389/'Tabel 14'!$F389*1000,"nb")</f>
        <v>1.3459737827715357</v>
      </c>
      <c r="P389" s="209">
        <f>IFERROR('Tabel 13'!O389/'Tabel 14'!$F389*1000,"nb")</f>
        <v>0.76076779026217234</v>
      </c>
      <c r="Q389" s="209">
        <f>IFERROR('Tabel 13'!P389/'Tabel 14'!$F389*1000,"nb")</f>
        <v>0.58520599250936334</v>
      </c>
      <c r="R389" s="209">
        <f>IFERROR('Tabel 13'!Q389/'Tabel 14'!$F389*1000,"nb")</f>
        <v>1.9897003745318353</v>
      </c>
      <c r="S389" s="209">
        <f>IFERROR('Tabel 13'!R389/'Tabel 14'!$F389*1000,"nb")</f>
        <v>42.720037453183522</v>
      </c>
      <c r="T389" s="209">
        <f>IFERROR('Tabel 13'!S389/'Tabel 14'!$F389*1000,"nb")</f>
        <v>41.99438202247191</v>
      </c>
      <c r="U389" s="209">
        <f>IFERROR('Tabel 13'!T389/'Tabel 14'!$F389*1000,"nb")</f>
        <v>0.62031835205992503</v>
      </c>
      <c r="V389" s="209">
        <f>IFERROR('Tabel 13'!U389/'Tabel 14'!$F389*1000,"nb")</f>
        <v>0.1053370786516854</v>
      </c>
      <c r="W389" s="209">
        <f>IFERROR('Tabel 13'!V389/'Tabel 14'!$F389*1000,"nb")</f>
        <v>0</v>
      </c>
      <c r="X389" s="209"/>
      <c r="Y389" s="209">
        <f>IFERROR('Tabel 13'!X389/'Tabel 14'!$F389*1000,"nb")</f>
        <v>13.565074906367043</v>
      </c>
    </row>
    <row r="390" spans="1:25" x14ac:dyDescent="0.25">
      <c r="D390" s="1" t="s">
        <v>712</v>
      </c>
      <c r="E390" s="1" t="s">
        <v>713</v>
      </c>
      <c r="F390" s="84">
        <v>56622</v>
      </c>
      <c r="H390" s="209">
        <f>IFERROR('Tabel 13'!G390/'Tabel 14'!$F390*1000,"nb")</f>
        <v>45.459362085408493</v>
      </c>
      <c r="I390" s="209">
        <f>IFERROR('Tabel 13'!H390/'Tabel 14'!$F390*1000,"nb")</f>
        <v>10.879163575995197</v>
      </c>
      <c r="J390" s="209">
        <f>IFERROR('Tabel 13'!I390/'Tabel 14'!$F390*1000,"nb")</f>
        <v>6.4109356787114544</v>
      </c>
      <c r="K390" s="209">
        <f>IFERROR('Tabel 13'!J390/'Tabel 14'!$F390*1000,"nb")</f>
        <v>0.81240507223340752</v>
      </c>
      <c r="L390" s="209">
        <f>IFERROR('Tabel 13'!K390/'Tabel 14'!$F390*1000,"nb")</f>
        <v>0.22959273780509343</v>
      </c>
      <c r="M390" s="209">
        <f>IFERROR('Tabel 13'!L390/'Tabel 14'!$F390*1000,"nb")</f>
        <v>0</v>
      </c>
      <c r="N390" s="209">
        <f>IFERROR('Tabel 13'!M390/'Tabel 14'!$F390*1000,"nb")</f>
        <v>3.4262300872452403</v>
      </c>
      <c r="O390" s="209">
        <f>IFERROR('Tabel 13'!N390/'Tabel 14'!$F390*1000,"nb")</f>
        <v>6.587545477023065</v>
      </c>
      <c r="P390" s="209">
        <f>IFERROR('Tabel 13'!O390/'Tabel 14'!$F390*1000,"nb")</f>
        <v>5.9694111829324283</v>
      </c>
      <c r="Q390" s="209">
        <f>IFERROR('Tabel 13'!P390/'Tabel 14'!$F390*1000,"nb")</f>
        <v>0.61813429409063614</v>
      </c>
      <c r="R390" s="209">
        <f>IFERROR('Tabel 13'!Q390/'Tabel 14'!$F390*1000,"nb")</f>
        <v>5.3512768888417934</v>
      </c>
      <c r="S390" s="209">
        <f>IFERROR('Tabel 13'!R390/'Tabel 14'!$F390*1000,"nb")</f>
        <v>22.641376143548445</v>
      </c>
      <c r="T390" s="209">
        <f>IFERROR('Tabel 13'!S390/'Tabel 14'!$F390*1000,"nb")</f>
        <v>21.74066617215923</v>
      </c>
      <c r="U390" s="209">
        <f>IFERROR('Tabel 13'!T390/'Tabel 14'!$F390*1000,"nb")</f>
        <v>0.9007099713892126</v>
      </c>
      <c r="V390" s="209">
        <f>IFERROR('Tabel 13'!U390/'Tabel 14'!$F390*1000,"nb")</f>
        <v>0</v>
      </c>
      <c r="W390" s="209">
        <f>IFERROR('Tabel 13'!V390/'Tabel 14'!$F390*1000,"nb")</f>
        <v>0</v>
      </c>
      <c r="X390" s="209"/>
      <c r="Y390" s="209">
        <f>IFERROR('Tabel 13'!X390/'Tabel 14'!$F390*1000,"nb")</f>
        <v>3.779449683868461</v>
      </c>
    </row>
    <row r="391" spans="1:25" x14ac:dyDescent="0.25">
      <c r="D391" s="1" t="s">
        <v>714</v>
      </c>
      <c r="E391" s="1" t="s">
        <v>715</v>
      </c>
      <c r="F391" s="84">
        <v>88047</v>
      </c>
      <c r="H391" s="209">
        <f>IFERROR('Tabel 13'!G391/'Tabel 14'!$F391*1000,"nb")</f>
        <v>34.379365566118096</v>
      </c>
      <c r="I391" s="209">
        <f>IFERROR('Tabel 13'!H391/'Tabel 14'!$F391*1000,"nb")</f>
        <v>5.213124808341</v>
      </c>
      <c r="J391" s="209">
        <f>IFERROR('Tabel 13'!I391/'Tabel 14'!$F391*1000,"nb")</f>
        <v>0.99946619419173854</v>
      </c>
      <c r="K391" s="209">
        <f>IFERROR('Tabel 13'!J391/'Tabel 14'!$F391*1000,"nb")</f>
        <v>0.67009665292400655</v>
      </c>
      <c r="L391" s="209">
        <f>IFERROR('Tabel 13'!K391/'Tabel 14'!$F391*1000,"nb")</f>
        <v>1.885356684498052</v>
      </c>
      <c r="M391" s="209">
        <f>IFERROR('Tabel 13'!L391/'Tabel 14'!$F391*1000,"nb")</f>
        <v>2.2715140777084964E-2</v>
      </c>
      <c r="N391" s="209">
        <f>IFERROR('Tabel 13'!M391/'Tabel 14'!$F391*1000,"nb")</f>
        <v>1.6354901359501175</v>
      </c>
      <c r="O391" s="209">
        <f>IFERROR('Tabel 13'!N391/'Tabel 14'!$F391*1000,"nb")</f>
        <v>2.498665485479346</v>
      </c>
      <c r="P391" s="209">
        <f>IFERROR('Tabel 13'!O391/'Tabel 14'!$F391*1000,"nb")</f>
        <v>2.498665485479346</v>
      </c>
      <c r="Q391" s="209">
        <f>IFERROR('Tabel 13'!P391/'Tabel 14'!$F391*1000,"nb")</f>
        <v>0</v>
      </c>
      <c r="R391" s="209">
        <f>IFERROR('Tabel 13'!Q391/'Tabel 14'!$F391*1000,"nb")</f>
        <v>6.9735482185650852</v>
      </c>
      <c r="S391" s="209">
        <f>IFERROR('Tabel 13'!R391/'Tabel 14'!$F391*1000,"nb")</f>
        <v>19.694027053732668</v>
      </c>
      <c r="T391" s="209">
        <f>IFERROR('Tabel 13'!S391/'Tabel 14'!$F391*1000,"nb")</f>
        <v>19.058003111974287</v>
      </c>
      <c r="U391" s="209">
        <f>IFERROR('Tabel 13'!T391/'Tabel 14'!$F391*1000,"nb")</f>
        <v>0.63602394175837906</v>
      </c>
      <c r="V391" s="209">
        <f>IFERROR('Tabel 13'!U391/'Tabel 14'!$F391*1000,"nb")</f>
        <v>0</v>
      </c>
      <c r="W391" s="209">
        <f>IFERROR('Tabel 13'!V391/'Tabel 14'!$F391*1000,"nb")</f>
        <v>0</v>
      </c>
      <c r="X391" s="209"/>
      <c r="Y391" s="209">
        <f>IFERROR('Tabel 13'!X391/'Tabel 14'!$F391*1000,"nb")</f>
        <v>0.76095721603234634</v>
      </c>
    </row>
    <row r="392" spans="1:25" x14ac:dyDescent="0.25">
      <c r="D392" s="1" t="s">
        <v>716</v>
      </c>
      <c r="E392" s="1" t="s">
        <v>717</v>
      </c>
      <c r="F392" s="84">
        <v>44130</v>
      </c>
      <c r="H392" s="209">
        <f>IFERROR('Tabel 13'!G392/'Tabel 14'!$F392*1000,"nb")</f>
        <v>21.210061182868795</v>
      </c>
      <c r="I392" s="209">
        <f>IFERROR('Tabel 13'!H392/'Tabel 14'!$F392*1000,"nb")</f>
        <v>2.0167686381146614</v>
      </c>
      <c r="J392" s="209">
        <f>IFERROR('Tabel 13'!I392/'Tabel 14'!$F392*1000,"nb")</f>
        <v>0</v>
      </c>
      <c r="K392" s="209">
        <f>IFERROR('Tabel 13'!J392/'Tabel 14'!$F392*1000,"nb")</f>
        <v>0</v>
      </c>
      <c r="L392" s="209">
        <f>IFERROR('Tabel 13'!K392/'Tabel 14'!$F392*1000,"nb")</f>
        <v>2.0167686381146614</v>
      </c>
      <c r="M392" s="209">
        <f>IFERROR('Tabel 13'!L392/'Tabel 14'!$F392*1000,"nb")</f>
        <v>0</v>
      </c>
      <c r="N392" s="209">
        <f>IFERROR('Tabel 13'!M392/'Tabel 14'!$F392*1000,"nb")</f>
        <v>0</v>
      </c>
      <c r="O392" s="209">
        <f>IFERROR('Tabel 13'!N392/'Tabel 14'!$F392*1000,"nb")</f>
        <v>1.5182415590301381</v>
      </c>
      <c r="P392" s="209">
        <f>IFERROR('Tabel 13'!O392/'Tabel 14'!$F392*1000,"nb")</f>
        <v>1.5182415590301381</v>
      </c>
      <c r="Q392" s="209">
        <f>IFERROR('Tabel 13'!P392/'Tabel 14'!$F392*1000,"nb")</f>
        <v>0</v>
      </c>
      <c r="R392" s="209">
        <f>IFERROR('Tabel 13'!Q392/'Tabel 14'!$F392*1000,"nb")</f>
        <v>0</v>
      </c>
      <c r="S392" s="209">
        <f>IFERROR('Tabel 13'!R392/'Tabel 14'!$F392*1000,"nb")</f>
        <v>17.675050985723995</v>
      </c>
      <c r="T392" s="209">
        <f>IFERROR('Tabel 13'!S392/'Tabel 14'!$F392*1000,"nb")</f>
        <v>16.745977792884659</v>
      </c>
      <c r="U392" s="209">
        <f>IFERROR('Tabel 13'!T392/'Tabel 14'!$F392*1000,"nb")</f>
        <v>0.54384772263766146</v>
      </c>
      <c r="V392" s="209">
        <f>IFERROR('Tabel 13'!U392/'Tabel 14'!$F392*1000,"nb")</f>
        <v>0.38522547020167686</v>
      </c>
      <c r="W392" s="209">
        <f>IFERROR('Tabel 13'!V392/'Tabel 14'!$F392*1000,"nb")</f>
        <v>0</v>
      </c>
      <c r="X392" s="209"/>
      <c r="Y392" s="209">
        <f>IFERROR('Tabel 13'!X392/'Tabel 14'!$F392*1000,"nb")</f>
        <v>2.8778608656242919</v>
      </c>
    </row>
    <row r="393" spans="1:25" x14ac:dyDescent="0.25">
      <c r="C393" s="10" t="s">
        <v>28</v>
      </c>
      <c r="D393" s="10"/>
      <c r="E393" s="10"/>
      <c r="F393" s="86">
        <v>3606459</v>
      </c>
      <c r="G393" s="10"/>
      <c r="H393" s="209">
        <f>IFERROR('Tabel 13'!G393/'Tabel 14'!$F393*1000,"nb")</f>
        <v>140.30937271157109</v>
      </c>
      <c r="I393" s="209">
        <f>IFERROR('Tabel 13'!H393/'Tabel 14'!$F393*1000,"nb")</f>
        <v>77.592452874134992</v>
      </c>
      <c r="J393" s="209">
        <f>IFERROR('Tabel 13'!I393/'Tabel 14'!$F393*1000,"nb")</f>
        <v>37.745001398879062</v>
      </c>
      <c r="K393" s="209">
        <f>IFERROR('Tabel 13'!J393/'Tabel 14'!$F393*1000,"nb")</f>
        <v>3.275706170512406</v>
      </c>
      <c r="L393" s="209">
        <f>IFERROR('Tabel 13'!K393/'Tabel 14'!$F393*1000,"nb")</f>
        <v>9.9421343761290508</v>
      </c>
      <c r="M393" s="209">
        <f>IFERROR('Tabel 13'!L393/'Tabel 14'!$F393*1000,"nb")</f>
        <v>1.3852368763931602</v>
      </c>
      <c r="N393" s="209">
        <f>IFERROR('Tabel 13'!M393/'Tabel 14'!$F393*1000,"nb")</f>
        <v>25.244318596163161</v>
      </c>
      <c r="O393" s="209">
        <f>IFERROR('Tabel 13'!N393/'Tabel 14'!$F393*1000,"nb")</f>
        <v>29.201773817475814</v>
      </c>
      <c r="P393" s="209">
        <f>IFERROR('Tabel 13'!O393/'Tabel 14'!$F393*1000,"nb")</f>
        <v>26.022949380541966</v>
      </c>
      <c r="Q393" s="209">
        <f>IFERROR('Tabel 13'!P393/'Tabel 14'!$F393*1000,"nb")</f>
        <v>3.1788244369338452</v>
      </c>
      <c r="R393" s="209">
        <f>IFERROR('Tabel 13'!Q393/'Tabel 14'!$F393*1000,"nb")</f>
        <v>4.4938816717450552</v>
      </c>
      <c r="S393" s="209">
        <f>IFERROR('Tabel 13'!R393/'Tabel 14'!$F393*1000,"nb")</f>
        <v>29.021264348215244</v>
      </c>
      <c r="T393" s="209">
        <f>IFERROR('Tabel 13'!S393/'Tabel 14'!$F393*1000,"nb")</f>
        <v>27.417807883023212</v>
      </c>
      <c r="U393" s="209">
        <f>IFERROR('Tabel 13'!T393/'Tabel 14'!$F393*1000,"nb")</f>
        <v>1.2924866191463702</v>
      </c>
      <c r="V393" s="209">
        <f>IFERROR('Tabel 13'!U393/'Tabel 14'!$F393*1000,"nb")</f>
        <v>0.31094211801659194</v>
      </c>
      <c r="W393" s="209">
        <f>IFERROR('Tabel 13'!V393/'Tabel 14'!$F393*1000,"nb")</f>
        <v>4.7137649422882663E-2</v>
      </c>
      <c r="X393" s="209"/>
      <c r="Y393" s="209">
        <f>IFERROR('Tabel 13'!X393/'Tabel 14'!$F393*1000,"nb")</f>
        <v>7.772721109542629</v>
      </c>
    </row>
    <row r="394" spans="1:25" x14ac:dyDescent="0.25">
      <c r="C394" s="1" t="s">
        <v>29</v>
      </c>
      <c r="D394" s="1" t="s">
        <v>718</v>
      </c>
      <c r="E394" s="1" t="s">
        <v>719</v>
      </c>
      <c r="F394" s="84">
        <v>40312</v>
      </c>
      <c r="H394" s="209">
        <f>IFERROR('Tabel 13'!G394/'Tabel 14'!$F394*1000,"nb")</f>
        <v>65.439571343520527</v>
      </c>
      <c r="I394" s="209">
        <f>IFERROR('Tabel 13'!H394/'Tabel 14'!$F394*1000,"nb")</f>
        <v>23.566183766620362</v>
      </c>
      <c r="J394" s="209" t="str">
        <f>IFERROR('Tabel 13'!I394/'Tabel 14'!$F394*1000,"nb")</f>
        <v>nb</v>
      </c>
      <c r="K394" s="209" t="str">
        <f>IFERROR('Tabel 13'!J394/'Tabel 14'!$F394*1000,"nb")</f>
        <v>nb</v>
      </c>
      <c r="L394" s="209" t="str">
        <f>IFERROR('Tabel 13'!K394/'Tabel 14'!$F394*1000,"nb")</f>
        <v>nb</v>
      </c>
      <c r="M394" s="209" t="str">
        <f>IFERROR('Tabel 13'!L394/'Tabel 14'!$F394*1000,"nb")</f>
        <v>nb</v>
      </c>
      <c r="N394" s="209" t="str">
        <f>IFERROR('Tabel 13'!M394/'Tabel 14'!$F394*1000,"nb")</f>
        <v>nb</v>
      </c>
      <c r="O394" s="209">
        <f>IFERROR('Tabel 13'!N394/'Tabel 14'!$F394*1000,"nb")</f>
        <v>20.043659456241318</v>
      </c>
      <c r="P394" s="209" t="str">
        <f>IFERROR('Tabel 13'!O394/'Tabel 14'!$F394*1000,"nb")</f>
        <v>nb</v>
      </c>
      <c r="Q394" s="209" t="str">
        <f>IFERROR('Tabel 13'!P394/'Tabel 14'!$F394*1000,"nb")</f>
        <v>nb</v>
      </c>
      <c r="R394" s="209">
        <f>IFERROR('Tabel 13'!Q394/'Tabel 14'!$F394*1000,"nb")</f>
        <v>0</v>
      </c>
      <c r="S394" s="209">
        <f>IFERROR('Tabel 13'!R394/'Tabel 14'!$F394*1000,"nb")</f>
        <v>21.82972812065886</v>
      </c>
      <c r="T394" s="209" t="str">
        <f>IFERROR('Tabel 13'!S394/'Tabel 14'!$F394*1000,"nb")</f>
        <v>nb</v>
      </c>
      <c r="U394" s="209" t="str">
        <f>IFERROR('Tabel 13'!T394/'Tabel 14'!$F394*1000,"nb")</f>
        <v>nb</v>
      </c>
      <c r="V394" s="209" t="str">
        <f>IFERROR('Tabel 13'!U394/'Tabel 14'!$F394*1000,"nb")</f>
        <v>nb</v>
      </c>
      <c r="W394" s="209">
        <f>IFERROR('Tabel 13'!V394/'Tabel 14'!$F394*1000,"nb")</f>
        <v>0</v>
      </c>
      <c r="X394" s="209"/>
      <c r="Y394" s="209">
        <f>IFERROR('Tabel 13'!X394/'Tabel 14'!$F394*1000,"nb")</f>
        <v>6.2016273070053582</v>
      </c>
    </row>
    <row r="395" spans="1:25" x14ac:dyDescent="0.25">
      <c r="D395" s="1" t="s">
        <v>720</v>
      </c>
      <c r="E395" s="1" t="s">
        <v>721</v>
      </c>
      <c r="F395" s="84">
        <v>79279</v>
      </c>
      <c r="H395" s="209">
        <f>IFERROR('Tabel 13'!G395/'Tabel 14'!$F395*1000,"nb")</f>
        <v>148.85404709948409</v>
      </c>
      <c r="I395" s="209">
        <f>IFERROR('Tabel 13'!H395/'Tabel 14'!$F395*1000,"nb")</f>
        <v>40.33855119262352</v>
      </c>
      <c r="J395" s="209" t="str">
        <f>IFERROR('Tabel 13'!I395/'Tabel 14'!$F395*1000,"nb")</f>
        <v>nb</v>
      </c>
      <c r="K395" s="209" t="str">
        <f>IFERROR('Tabel 13'!J395/'Tabel 14'!$F395*1000,"nb")</f>
        <v>nb</v>
      </c>
      <c r="L395" s="209" t="str">
        <f>IFERROR('Tabel 13'!K395/'Tabel 14'!$F395*1000,"nb")</f>
        <v>nb</v>
      </c>
      <c r="M395" s="209" t="str">
        <f>IFERROR('Tabel 13'!L395/'Tabel 14'!$F395*1000,"nb")</f>
        <v>nb</v>
      </c>
      <c r="N395" s="209" t="str">
        <f>IFERROR('Tabel 13'!M395/'Tabel 14'!$F395*1000,"nb")</f>
        <v>nb</v>
      </c>
      <c r="O395" s="209">
        <f>IFERROR('Tabel 13'!N395/'Tabel 14'!$F395*1000,"nb")</f>
        <v>66.259665232911615</v>
      </c>
      <c r="P395" s="209" t="str">
        <f>IFERROR('Tabel 13'!O395/'Tabel 14'!$F395*1000,"nb")</f>
        <v>nb</v>
      </c>
      <c r="Q395" s="209" t="str">
        <f>IFERROR('Tabel 13'!P395/'Tabel 14'!$F395*1000,"nb")</f>
        <v>nb</v>
      </c>
      <c r="R395" s="209">
        <f>IFERROR('Tabel 13'!Q395/'Tabel 14'!$F395*1000,"nb")</f>
        <v>7.5682084789162332</v>
      </c>
      <c r="S395" s="209">
        <f>IFERROR('Tabel 13'!R395/'Tabel 14'!$F395*1000,"nb")</f>
        <v>34.687622195032738</v>
      </c>
      <c r="T395" s="209" t="str">
        <f>IFERROR('Tabel 13'!S395/'Tabel 14'!$F395*1000,"nb")</f>
        <v>nb</v>
      </c>
      <c r="U395" s="209" t="str">
        <f>IFERROR('Tabel 13'!T395/'Tabel 14'!$F395*1000,"nb")</f>
        <v>nb</v>
      </c>
      <c r="V395" s="209" t="str">
        <f>IFERROR('Tabel 13'!U395/'Tabel 14'!$F395*1000,"nb")</f>
        <v>nb</v>
      </c>
      <c r="W395" s="209">
        <f>IFERROR('Tabel 13'!V395/'Tabel 14'!$F395*1000,"nb")</f>
        <v>0</v>
      </c>
      <c r="X395" s="209"/>
      <c r="Y395" s="209">
        <f>IFERROR('Tabel 13'!X395/'Tabel 14'!$F395*1000,"nb")</f>
        <v>0.26488729676206813</v>
      </c>
    </row>
    <row r="396" spans="1:25" x14ac:dyDescent="0.25">
      <c r="C396" s="10" t="s">
        <v>32</v>
      </c>
      <c r="D396" s="10"/>
      <c r="E396" s="10"/>
      <c r="F396" s="86">
        <v>119591</v>
      </c>
      <c r="G396" s="10"/>
      <c r="H396" s="209">
        <f>IFERROR('Tabel 13'!G396/'Tabel 14'!$F396*1000,"nb")</f>
        <v>120.73651027251215</v>
      </c>
      <c r="I396" s="209">
        <f>IFERROR('Tabel 13'!H396/'Tabel 14'!$F396*1000,"nb")</f>
        <v>34.684884314037014</v>
      </c>
      <c r="J396" s="209">
        <f>IFERROR('Tabel 13'!I396/'Tabel 14'!$F396*1000,"nb")</f>
        <v>19.844302664916256</v>
      </c>
      <c r="K396" s="209">
        <f>IFERROR('Tabel 13'!J396/'Tabel 14'!$F396*1000,"nb")</f>
        <v>1.7300632990776896</v>
      </c>
      <c r="L396" s="209">
        <f>IFERROR('Tabel 13'!K396/'Tabel 14'!$F396*1000,"nb")</f>
        <v>6.9227617462852562</v>
      </c>
      <c r="M396" s="209">
        <f>IFERROR('Tabel 13'!L396/'Tabel 14'!$F396*1000,"nb")</f>
        <v>0.34116279653151155</v>
      </c>
      <c r="N396" s="209">
        <f>IFERROR('Tabel 13'!M396/'Tabel 14'!$F396*1000,"nb")</f>
        <v>5.8482661738759596</v>
      </c>
      <c r="O396" s="209">
        <f>IFERROR('Tabel 13'!N396/'Tabel 14'!$F396*1000,"nb")</f>
        <v>50.681071318075773</v>
      </c>
      <c r="P396" s="209">
        <f>IFERROR('Tabel 13'!O396/'Tabel 14'!$F396*1000,"nb")</f>
        <v>36.237676748250287</v>
      </c>
      <c r="Q396" s="209">
        <f>IFERROR('Tabel 13'!P396/'Tabel 14'!$F396*1000,"nb")</f>
        <v>14.44339456982549</v>
      </c>
      <c r="R396" s="209">
        <f>IFERROR('Tabel 13'!Q396/'Tabel 14'!$F396*1000,"nb")</f>
        <v>5.0170999489928167</v>
      </c>
      <c r="S396" s="209">
        <f>IFERROR('Tabel 13'!R396/'Tabel 14'!$F396*1000,"nb")</f>
        <v>30.353454691406544</v>
      </c>
      <c r="T396" s="209">
        <f>IFERROR('Tabel 13'!S396/'Tabel 14'!$F396*1000,"nb")</f>
        <v>28.786447140671122</v>
      </c>
      <c r="U396" s="209">
        <f>IFERROR('Tabel 13'!T396/'Tabel 14'!$F396*1000,"nb")</f>
        <v>1.0636251891864772</v>
      </c>
      <c r="V396" s="209">
        <f>IFERROR('Tabel 13'!U396/'Tabel 14'!$F396*1000,"nb")</f>
        <v>0.503382361548946</v>
      </c>
      <c r="W396" s="209">
        <f>IFERROR('Tabel 13'!V396/'Tabel 14'!$F396*1000,"nb")</f>
        <v>0</v>
      </c>
      <c r="X396" s="209"/>
      <c r="Y396" s="209">
        <f>IFERROR('Tabel 13'!X396/'Tabel 14'!$F396*1000,"nb")</f>
        <v>2.2660568102950891</v>
      </c>
    </row>
    <row r="397" spans="1:25" x14ac:dyDescent="0.25">
      <c r="B397" s="7" t="s">
        <v>735</v>
      </c>
      <c r="C397" s="7"/>
      <c r="D397" s="7"/>
      <c r="E397" s="7"/>
      <c r="F397" s="85">
        <v>3726050</v>
      </c>
      <c r="G397" s="7"/>
      <c r="H397" s="209">
        <f>IFERROR('Tabel 13'!G397/'Tabel 14'!$F397*1000,"nb")</f>
        <v>139.68116369882316</v>
      </c>
      <c r="I397" s="209">
        <f>IFERROR('Tabel 13'!H397/'Tabel 14'!$F397*1000,"nb")</f>
        <v>76.215295017511835</v>
      </c>
      <c r="J397" s="209">
        <f>IFERROR('Tabel 13'!I397/'Tabel 14'!$F397*1000,"nb")</f>
        <v>37.170462017417911</v>
      </c>
      <c r="K397" s="209">
        <f>IFERROR('Tabel 13'!J397/'Tabel 14'!$F397*1000,"nb")</f>
        <v>3.2260973416889205</v>
      </c>
      <c r="L397" s="209">
        <f>IFERROR('Tabel 13'!K397/'Tabel 14'!$F397*1000,"nb")</f>
        <v>9.8452248359522816</v>
      </c>
      <c r="M397" s="209">
        <f>IFERROR('Tabel 13'!L397/'Tabel 14'!$F397*1000,"nb")</f>
        <v>1.3517263590128956</v>
      </c>
      <c r="N397" s="209">
        <f>IFERROR('Tabel 13'!M397/'Tabel 14'!$F397*1000,"nb")</f>
        <v>24.621784463439838</v>
      </c>
      <c r="O397" s="209">
        <f>IFERROR('Tabel 13'!N397/'Tabel 14'!$F397*1000,"nb")</f>
        <v>29.891171616054535</v>
      </c>
      <c r="P397" s="209">
        <f>IFERROR('Tabel 13'!O397/'Tabel 14'!$F397*1000,"nb")</f>
        <v>26.350800445512004</v>
      </c>
      <c r="Q397" s="209">
        <f>IFERROR('Tabel 13'!P397/'Tabel 14'!$F397*1000,"nb")</f>
        <v>3.5403711705425311</v>
      </c>
      <c r="R397" s="209">
        <f>IFERROR('Tabel 13'!Q397/'Tabel 14'!$F397*1000,"nb")</f>
        <v>4.5106748433327519</v>
      </c>
      <c r="S397" s="209">
        <f>IFERROR('Tabel 13'!R397/'Tabel 14'!$F397*1000,"nb")</f>
        <v>29.064022221924024</v>
      </c>
      <c r="T397" s="209">
        <f>IFERROR('Tabel 13'!S397/'Tabel 14'!$F397*1000,"nb")</f>
        <v>27.461735618147905</v>
      </c>
      <c r="U397" s="209">
        <f>IFERROR('Tabel 13'!T397/'Tabel 14'!$F397*1000,"nb")</f>
        <v>1.2851411011661142</v>
      </c>
      <c r="V397" s="209">
        <f>IFERROR('Tabel 13'!U397/'Tabel 14'!$F397*1000,"nb")</f>
        <v>0.31711866453751292</v>
      </c>
      <c r="W397" s="209">
        <f>IFERROR('Tabel 13'!V397/'Tabel 14'!$F397*1000,"nb")</f>
        <v>4.562472323237745E-2</v>
      </c>
      <c r="X397" s="209"/>
      <c r="Y397" s="209">
        <f>IFERROR('Tabel 13'!X397/'Tabel 14'!$F397*1000,"nb")</f>
        <v>7.5959796567410534</v>
      </c>
    </row>
    <row r="398" spans="1:25" x14ac:dyDescent="0.25">
      <c r="H398" s="209"/>
      <c r="I398" s="209"/>
      <c r="J398" s="209"/>
      <c r="K398" s="209"/>
      <c r="L398" s="209"/>
      <c r="M398" s="209"/>
      <c r="N398" s="209"/>
      <c r="O398" s="209"/>
      <c r="P398" s="209"/>
      <c r="Q398" s="209"/>
      <c r="R398" s="209"/>
      <c r="S398" s="209"/>
      <c r="T398" s="209"/>
      <c r="U398" s="209"/>
      <c r="V398" s="209"/>
      <c r="W398" s="209"/>
      <c r="X398" s="209"/>
      <c r="Y398" s="209"/>
    </row>
    <row r="399" spans="1:25" x14ac:dyDescent="0.25">
      <c r="A399" s="1">
        <v>2020</v>
      </c>
      <c r="B399" s="1" t="s">
        <v>4</v>
      </c>
      <c r="C399" s="1" t="s">
        <v>5</v>
      </c>
      <c r="D399" s="1" t="s">
        <v>6</v>
      </c>
      <c r="E399" s="1" t="s">
        <v>7</v>
      </c>
      <c r="F399" s="84">
        <v>68599</v>
      </c>
      <c r="H399" s="209">
        <f>IFERROR('Tabel 13'!G399/'Tabel 14'!$F399*1000,"nb")</f>
        <v>241.15511887928395</v>
      </c>
      <c r="I399" s="209">
        <f>IFERROR('Tabel 13'!H399/'Tabel 14'!$F399*1000,"nb")</f>
        <v>183.15135789151446</v>
      </c>
      <c r="J399" s="209">
        <f>IFERROR('Tabel 13'!I399/'Tabel 14'!$F399*1000,"nb")</f>
        <v>107.40681351040104</v>
      </c>
      <c r="K399" s="209">
        <f>IFERROR('Tabel 13'!J399/'Tabel 14'!$F399*1000,"nb")</f>
        <v>34.329946500677856</v>
      </c>
      <c r="L399" s="209">
        <f>IFERROR('Tabel 13'!K399/'Tabel 14'!$F399*1000,"nb")</f>
        <v>33.761425093660257</v>
      </c>
      <c r="M399" s="209">
        <f>IFERROR('Tabel 13'!L399/'Tabel 14'!$F399*1000,"nb")</f>
        <v>7.6531727867753174</v>
      </c>
      <c r="N399" s="209">
        <f>IFERROR('Tabel 13'!M399/'Tabel 14'!$F399*1000,"nb")</f>
        <v>0</v>
      </c>
      <c r="O399" s="209">
        <f>IFERROR('Tabel 13'!N399/'Tabel 14'!$F399*1000,"nb")</f>
        <v>4.60648114404</v>
      </c>
      <c r="P399" s="209">
        <f>IFERROR('Tabel 13'!O399/'Tabel 14'!$F399*1000,"nb")</f>
        <v>3.0758465866849374</v>
      </c>
      <c r="Q399" s="209">
        <f>IFERROR('Tabel 13'!P399/'Tabel 14'!$F399*1000,"nb")</f>
        <v>1.5306345573550635</v>
      </c>
      <c r="R399" s="209">
        <f>IFERROR('Tabel 13'!Q399/'Tabel 14'!$F399*1000,"nb")</f>
        <v>0</v>
      </c>
      <c r="S399" s="209">
        <f>IFERROR('Tabel 13'!R399/'Tabel 14'!$F399*1000,"nb")</f>
        <v>53.3972798437295</v>
      </c>
      <c r="T399" s="209">
        <f>IFERROR('Tabel 13'!S399/'Tabel 14'!$F399*1000,"nb")</f>
        <v>52.741293604863046</v>
      </c>
      <c r="U399" s="209">
        <f>IFERROR('Tabel 13'!T399/'Tabel 14'!$F399*1000,"nb")</f>
        <v>0.6559862388664558</v>
      </c>
      <c r="V399" s="209">
        <f>IFERROR('Tabel 13'!U399/'Tabel 14'!$F399*1000,"nb")</f>
        <v>0</v>
      </c>
      <c r="W399" s="209">
        <f>IFERROR('Tabel 13'!V399/'Tabel 14'!$F399*1000,"nb")</f>
        <v>0</v>
      </c>
      <c r="X399" s="209"/>
      <c r="Y399" s="209">
        <f>IFERROR('Tabel 13'!X399/'Tabel 14'!$F399*1000,"nb")</f>
        <v>96.765258968789638</v>
      </c>
    </row>
    <row r="400" spans="1:25" x14ac:dyDescent="0.25">
      <c r="D400" s="1" t="s">
        <v>8</v>
      </c>
      <c r="E400" s="1" t="s">
        <v>9</v>
      </c>
      <c r="F400" s="84">
        <v>35297</v>
      </c>
      <c r="H400" s="209">
        <f>IFERROR('Tabel 13'!G400/'Tabel 14'!$F400*1000,"nb")</f>
        <v>38.331869563985606</v>
      </c>
      <c r="I400" s="209">
        <f>IFERROR('Tabel 13'!H400/'Tabel 14'!$F400*1000,"nb")</f>
        <v>7.1960789868827373</v>
      </c>
      <c r="J400" s="209">
        <f>IFERROR('Tabel 13'!I400/'Tabel 14'!$F400*1000,"nb")</f>
        <v>3.5867070855880101</v>
      </c>
      <c r="K400" s="209">
        <f>IFERROR('Tabel 13'!J400/'Tabel 14'!$F400*1000,"nb")</f>
        <v>0</v>
      </c>
      <c r="L400" s="209">
        <f>IFERROR('Tabel 13'!K400/'Tabel 14'!$F400*1000,"nb")</f>
        <v>0.34847154149077825</v>
      </c>
      <c r="M400" s="209">
        <f>IFERROR('Tabel 13'!L400/'Tabel 14'!$F400*1000,"nb")</f>
        <v>0</v>
      </c>
      <c r="N400" s="209">
        <f>IFERROR('Tabel 13'!M400/'Tabel 14'!$F400*1000,"nb")</f>
        <v>3.2609003598039492</v>
      </c>
      <c r="O400" s="209">
        <f>IFERROR('Tabel 13'!N400/'Tabel 14'!$F400*1000,"nb")</f>
        <v>7.3094030654163245</v>
      </c>
      <c r="P400" s="209">
        <f>IFERROR('Tabel 13'!O400/'Tabel 14'!$F400*1000,"nb")</f>
        <v>7.3094030654163245</v>
      </c>
      <c r="Q400" s="209">
        <f>IFERROR('Tabel 13'!P400/'Tabel 14'!$F400*1000,"nb")</f>
        <v>0</v>
      </c>
      <c r="R400" s="209">
        <f>IFERROR('Tabel 13'!Q400/'Tabel 14'!$F400*1000,"nb")</f>
        <v>0</v>
      </c>
      <c r="S400" s="209">
        <f>IFERROR('Tabel 13'!R400/'Tabel 14'!$F400*1000,"nb")</f>
        <v>23.826387511686544</v>
      </c>
      <c r="T400" s="209">
        <f>IFERROR('Tabel 13'!S400/'Tabel 14'!$F400*1000,"nb")</f>
        <v>23.200271977788478</v>
      </c>
      <c r="U400" s="209">
        <f>IFERROR('Tabel 13'!T400/'Tabel 14'!$F400*1000,"nb")</f>
        <v>0.62611553389806496</v>
      </c>
      <c r="V400" s="209">
        <f>IFERROR('Tabel 13'!U400/'Tabel 14'!$F400*1000,"nb")</f>
        <v>0</v>
      </c>
      <c r="W400" s="209">
        <f>IFERROR('Tabel 13'!V400/'Tabel 14'!$F400*1000,"nb")</f>
        <v>0</v>
      </c>
      <c r="X400" s="209"/>
      <c r="Y400" s="209">
        <f>IFERROR('Tabel 13'!X400/'Tabel 14'!$F400*1000,"nb")</f>
        <v>6.1761622800804608</v>
      </c>
    </row>
    <row r="401" spans="2:25" x14ac:dyDescent="0.25">
      <c r="D401" s="1" t="s">
        <v>10</v>
      </c>
      <c r="E401" s="1" t="s">
        <v>11</v>
      </c>
      <c r="F401" s="84">
        <v>107048</v>
      </c>
      <c r="H401" s="209">
        <f>IFERROR('Tabel 13'!G401/'Tabel 14'!$F401*1000,"nb")</f>
        <v>82.897391824228379</v>
      </c>
      <c r="I401" s="209">
        <f>IFERROR('Tabel 13'!H401/'Tabel 14'!$F401*1000,"nb")</f>
        <v>54.769822883192582</v>
      </c>
      <c r="J401" s="209">
        <f>IFERROR('Tabel 13'!I401/'Tabel 14'!$F401*1000,"nb")</f>
        <v>37.366415066138551</v>
      </c>
      <c r="K401" s="209">
        <f>IFERROR('Tabel 13'!J401/'Tabel 14'!$F401*1000,"nb")</f>
        <v>3.0360212241237576</v>
      </c>
      <c r="L401" s="209">
        <f>IFERROR('Tabel 13'!K401/'Tabel 14'!$F401*1000,"nb")</f>
        <v>13.330468574844931</v>
      </c>
      <c r="M401" s="209">
        <f>IFERROR('Tabel 13'!L401/'Tabel 14'!$F401*1000,"nb")</f>
        <v>0.14012405649801957</v>
      </c>
      <c r="N401" s="209">
        <f>IFERROR('Tabel 13'!M401/'Tabel 14'!$F401*1000,"nb")</f>
        <v>0.89679396158732527</v>
      </c>
      <c r="O401" s="209">
        <f>IFERROR('Tabel 13'!N401/'Tabel 14'!$F401*1000,"nb")</f>
        <v>0.11209924519841566</v>
      </c>
      <c r="P401" s="209">
        <f>IFERROR('Tabel 13'!O401/'Tabel 14'!$F401*1000,"nb")</f>
        <v>0.11209924519841566</v>
      </c>
      <c r="Q401" s="209">
        <f>IFERROR('Tabel 13'!P401/'Tabel 14'!$F401*1000,"nb")</f>
        <v>0</v>
      </c>
      <c r="R401" s="209">
        <f>IFERROR('Tabel 13'!Q401/'Tabel 14'!$F401*1000,"nb")</f>
        <v>2.017786413571482</v>
      </c>
      <c r="S401" s="209">
        <f>IFERROR('Tabel 13'!R401/'Tabel 14'!$F401*1000,"nb")</f>
        <v>25.9976832822659</v>
      </c>
      <c r="T401" s="209">
        <f>IFERROR('Tabel 13'!S401/'Tabel 14'!$F401*1000,"nb")</f>
        <v>25.913608848367087</v>
      </c>
      <c r="U401" s="209">
        <f>IFERROR('Tabel 13'!T401/'Tabel 14'!$F401*1000,"nb")</f>
        <v>0</v>
      </c>
      <c r="V401" s="209">
        <f>IFERROR('Tabel 13'!U401/'Tabel 14'!$F401*1000,"nb")</f>
        <v>8.4074433898811751E-2</v>
      </c>
      <c r="W401" s="209">
        <f>IFERROR('Tabel 13'!V401/'Tabel 14'!$F401*1000,"nb")</f>
        <v>0</v>
      </c>
      <c r="X401" s="209"/>
      <c r="Y401" s="209">
        <f>IFERROR('Tabel 13'!X401/'Tabel 14'!$F401*1000,"nb")</f>
        <v>4.5119946192362299</v>
      </c>
    </row>
    <row r="402" spans="2:25" x14ac:dyDescent="0.25">
      <c r="D402" s="1" t="s">
        <v>12</v>
      </c>
      <c r="E402" s="1" t="s">
        <v>13</v>
      </c>
      <c r="F402" s="84">
        <v>55699</v>
      </c>
      <c r="H402" s="209">
        <f>IFERROR('Tabel 13'!G402/'Tabel 14'!$F402*1000,"nb")</f>
        <v>98.134616420402523</v>
      </c>
      <c r="I402" s="209">
        <f>IFERROR('Tabel 13'!H402/'Tabel 14'!$F402*1000,"nb")</f>
        <v>61.724627013052299</v>
      </c>
      <c r="J402" s="209">
        <f>IFERROR('Tabel 13'!I402/'Tabel 14'!$F402*1000,"nb")</f>
        <v>47.702831289610224</v>
      </c>
      <c r="K402" s="209">
        <f>IFERROR('Tabel 13'!J402/'Tabel 14'!$F402*1000,"nb")</f>
        <v>0.62837752921955503</v>
      </c>
      <c r="L402" s="209">
        <f>IFERROR('Tabel 13'!K402/'Tabel 14'!$F402*1000,"nb")</f>
        <v>9.1384046392215286</v>
      </c>
      <c r="M402" s="209">
        <f>IFERROR('Tabel 13'!L402/'Tabel 14'!$F402*1000,"nb")</f>
        <v>0</v>
      </c>
      <c r="N402" s="209">
        <f>IFERROR('Tabel 13'!M402/'Tabel 14'!$F402*1000,"nb")</f>
        <v>4.2550135550009873</v>
      </c>
      <c r="O402" s="209">
        <f>IFERROR('Tabel 13'!N402/'Tabel 14'!$F402*1000,"nb")</f>
        <v>1.3644769205910339</v>
      </c>
      <c r="P402" s="209">
        <f>IFERROR('Tabel 13'!O402/'Tabel 14'!$F402*1000,"nb")</f>
        <v>1.3644769205910339</v>
      </c>
      <c r="Q402" s="209">
        <f>IFERROR('Tabel 13'!P402/'Tabel 14'!$F402*1000,"nb")</f>
        <v>0</v>
      </c>
      <c r="R402" s="209">
        <f>IFERROR('Tabel 13'!Q402/'Tabel 14'!$F402*1000,"nb")</f>
        <v>0.95154311567532635</v>
      </c>
      <c r="S402" s="209">
        <f>IFERROR('Tabel 13'!R402/'Tabel 14'!$F402*1000,"nb")</f>
        <v>34.093969371083858</v>
      </c>
      <c r="T402" s="209">
        <f>IFERROR('Tabel 13'!S402/'Tabel 14'!$F402*1000,"nb")</f>
        <v>33.483545485556292</v>
      </c>
      <c r="U402" s="209">
        <f>IFERROR('Tabel 13'!T402/'Tabel 14'!$F402*1000,"nb")</f>
        <v>0.61042388552756788</v>
      </c>
      <c r="V402" s="209">
        <f>IFERROR('Tabel 13'!U402/'Tabel 14'!$F402*1000,"nb")</f>
        <v>0</v>
      </c>
      <c r="W402" s="209">
        <f>IFERROR('Tabel 13'!V402/'Tabel 14'!$F402*1000,"nb")</f>
        <v>0</v>
      </c>
      <c r="X402" s="209"/>
      <c r="Y402" s="209">
        <f>IFERROR('Tabel 13'!X402/'Tabel 14'!$F402*1000,"nb")</f>
        <v>10.844000789960322</v>
      </c>
    </row>
    <row r="403" spans="2:25" x14ac:dyDescent="0.25">
      <c r="D403" s="1" t="s">
        <v>14</v>
      </c>
      <c r="E403" s="1" t="s">
        <v>15</v>
      </c>
      <c r="F403" s="84">
        <v>33920</v>
      </c>
      <c r="H403" s="209">
        <f>IFERROR('Tabel 13'!G403/'Tabel 14'!$F403*1000,"nb")</f>
        <v>87.765330188679243</v>
      </c>
      <c r="I403" s="209">
        <f>IFERROR('Tabel 13'!H403/'Tabel 14'!$F403*1000,"nb")</f>
        <v>61.02594339622641</v>
      </c>
      <c r="J403" s="209">
        <f>IFERROR('Tabel 13'!I403/'Tabel 14'!$F403*1000,"nb")</f>
        <v>41.83372641509434</v>
      </c>
      <c r="K403" s="209">
        <f>IFERROR('Tabel 13'!J403/'Tabel 14'!$F403*1000,"nb")</f>
        <v>8.8443396226415089E-2</v>
      </c>
      <c r="L403" s="209">
        <f>IFERROR('Tabel 13'!K403/'Tabel 14'!$F403*1000,"nb")</f>
        <v>16.008254716981135</v>
      </c>
      <c r="M403" s="209">
        <f>IFERROR('Tabel 13'!L403/'Tabel 14'!$F403*1000,"nb")</f>
        <v>0</v>
      </c>
      <c r="N403" s="209">
        <f>IFERROR('Tabel 13'!M403/'Tabel 14'!$F403*1000,"nb")</f>
        <v>3.0955188679245285</v>
      </c>
      <c r="O403" s="209">
        <f>IFERROR('Tabel 13'!N403/'Tabel 14'!$F403*1000,"nb")</f>
        <v>1.9162735849056605</v>
      </c>
      <c r="P403" s="209">
        <f>IFERROR('Tabel 13'!O403/'Tabel 14'!$F403*1000,"nb")</f>
        <v>1.9162735849056605</v>
      </c>
      <c r="Q403" s="209">
        <f>IFERROR('Tabel 13'!P403/'Tabel 14'!$F403*1000,"nb")</f>
        <v>0</v>
      </c>
      <c r="R403" s="209">
        <f>IFERROR('Tabel 13'!Q403/'Tabel 14'!$F403*1000,"nb")</f>
        <v>6.4563679245283021</v>
      </c>
      <c r="S403" s="209">
        <f>IFERROR('Tabel 13'!R403/'Tabel 14'!$F403*1000,"nb")</f>
        <v>18.366745283018869</v>
      </c>
      <c r="T403" s="209">
        <f>IFERROR('Tabel 13'!S403/'Tabel 14'!$F403*1000,"nb")</f>
        <v>17.01061320754717</v>
      </c>
      <c r="U403" s="209">
        <f>IFERROR('Tabel 13'!T403/'Tabel 14'!$F403*1000,"nb")</f>
        <v>0.76650943396226423</v>
      </c>
      <c r="V403" s="209">
        <f>IFERROR('Tabel 13'!U403/'Tabel 14'!$F403*1000,"nb")</f>
        <v>0.58962264150943389</v>
      </c>
      <c r="W403" s="209">
        <f>IFERROR('Tabel 13'!V403/'Tabel 14'!$F403*1000,"nb")</f>
        <v>0</v>
      </c>
      <c r="X403" s="209"/>
      <c r="Y403" s="209">
        <f>IFERROR('Tabel 13'!X403/'Tabel 14'!$F403*1000,"nb")</f>
        <v>19.221698113207545</v>
      </c>
    </row>
    <row r="404" spans="2:25" x14ac:dyDescent="0.25">
      <c r="D404" s="1" t="s">
        <v>16</v>
      </c>
      <c r="E404" s="1" t="s">
        <v>17</v>
      </c>
      <c r="F404" s="84">
        <v>25445</v>
      </c>
      <c r="H404" s="209">
        <f>IFERROR('Tabel 13'!G404/'Tabel 14'!$F404*1000,"nb")</f>
        <v>40.125761446256632</v>
      </c>
      <c r="I404" s="209">
        <f>IFERROR('Tabel 13'!H404/'Tabel 14'!$F404*1000,"nb")</f>
        <v>13.12635095303596</v>
      </c>
      <c r="J404" s="209">
        <f>IFERROR('Tabel 13'!I404/'Tabel 14'!$F404*1000,"nb")</f>
        <v>2.6724307329534289</v>
      </c>
      <c r="K404" s="209">
        <f>IFERROR('Tabel 13'!J404/'Tabel 14'!$F404*1000,"nb")</f>
        <v>0.43230497150717234</v>
      </c>
      <c r="L404" s="209">
        <f>IFERROR('Tabel 13'!K404/'Tabel 14'!$F404*1000,"nb")</f>
        <v>8.0565926508154853</v>
      </c>
      <c r="M404" s="209">
        <f>IFERROR('Tabel 13'!L404/'Tabel 14'!$F404*1000,"nb")</f>
        <v>0</v>
      </c>
      <c r="N404" s="209">
        <f>IFERROR('Tabel 13'!M404/'Tabel 14'!$F404*1000,"nb")</f>
        <v>1.9650225977598745</v>
      </c>
      <c r="O404" s="209">
        <f>IFERROR('Tabel 13'!N404/'Tabel 14'!$F404*1000,"nb")</f>
        <v>0</v>
      </c>
      <c r="P404" s="209">
        <f>IFERROR('Tabel 13'!O404/'Tabel 14'!$F404*1000,"nb")</f>
        <v>0</v>
      </c>
      <c r="Q404" s="209">
        <f>IFERROR('Tabel 13'!P404/'Tabel 14'!$F404*1000,"nb")</f>
        <v>0</v>
      </c>
      <c r="R404" s="209">
        <f>IFERROR('Tabel 13'!Q404/'Tabel 14'!$F404*1000,"nb")</f>
        <v>3.9693456474749462</v>
      </c>
      <c r="S404" s="209">
        <f>IFERROR('Tabel 13'!R404/'Tabel 14'!$F404*1000,"nb")</f>
        <v>23.030064845745727</v>
      </c>
      <c r="T404" s="209">
        <f>IFERROR('Tabel 13'!S404/'Tabel 14'!$F404*1000,"nb")</f>
        <v>22.36195716250737</v>
      </c>
      <c r="U404" s="209">
        <f>IFERROR('Tabel 13'!T404/'Tabel 14'!$F404*1000,"nb")</f>
        <v>0.66810768323835723</v>
      </c>
      <c r="V404" s="209">
        <f>IFERROR('Tabel 13'!U404/'Tabel 14'!$F404*1000,"nb")</f>
        <v>0</v>
      </c>
      <c r="W404" s="209">
        <f>IFERROR('Tabel 13'!V404/'Tabel 14'!$F404*1000,"nb")</f>
        <v>0</v>
      </c>
      <c r="X404" s="209"/>
      <c r="Y404" s="209">
        <f>IFERROR('Tabel 13'!X404/'Tabel 14'!$F404*1000,"nb")</f>
        <v>1.5327176262527018</v>
      </c>
    </row>
    <row r="405" spans="2:25" x14ac:dyDescent="0.25">
      <c r="D405" s="1" t="s">
        <v>18</v>
      </c>
      <c r="E405" s="1" t="s">
        <v>19</v>
      </c>
      <c r="F405" s="84">
        <v>25559</v>
      </c>
      <c r="H405" s="209">
        <f>IFERROR('Tabel 13'!G405/'Tabel 14'!$F405*1000,"nb")</f>
        <v>40.064165264681719</v>
      </c>
      <c r="I405" s="209">
        <f>IFERROR('Tabel 13'!H405/'Tabel 14'!$F405*1000,"nb")</f>
        <v>7.1207793732149147</v>
      </c>
      <c r="J405" s="209">
        <f>IFERROR('Tabel 13'!I405/'Tabel 14'!$F405*1000,"nb")</f>
        <v>0.19562580695645371</v>
      </c>
      <c r="K405" s="209">
        <f>IFERROR('Tabel 13'!J405/'Tabel 14'!$F405*1000,"nb")</f>
        <v>0.31300129113032593</v>
      </c>
      <c r="L405" s="209">
        <f>IFERROR('Tabel 13'!K405/'Tabel 14'!$F405*1000,"nb")</f>
        <v>1.7606322626080833</v>
      </c>
      <c r="M405" s="209">
        <f>IFERROR('Tabel 13'!L405/'Tabel 14'!$F405*1000,"nb")</f>
        <v>0.54775225947807027</v>
      </c>
      <c r="N405" s="209">
        <f>IFERROR('Tabel 13'!M405/'Tabel 14'!$F405*1000,"nb")</f>
        <v>4.3037677530419813</v>
      </c>
      <c r="O405" s="209">
        <f>IFERROR('Tabel 13'!N405/'Tabel 14'!$F405*1000,"nb")</f>
        <v>8.0597832466058925</v>
      </c>
      <c r="P405" s="209">
        <f>IFERROR('Tabel 13'!O405/'Tabel 14'!$F405*1000,"nb")</f>
        <v>6.6121522751281354</v>
      </c>
      <c r="Q405" s="209">
        <f>IFERROR('Tabel 13'!P405/'Tabel 14'!$F405*1000,"nb")</f>
        <v>1.4476309714777573</v>
      </c>
      <c r="R405" s="209">
        <f>IFERROR('Tabel 13'!Q405/'Tabel 14'!$F405*1000,"nb")</f>
        <v>7.8250322782581483E-2</v>
      </c>
      <c r="S405" s="209">
        <f>IFERROR('Tabel 13'!R405/'Tabel 14'!$F405*1000,"nb")</f>
        <v>24.805352322078328</v>
      </c>
      <c r="T405" s="209">
        <f>IFERROR('Tabel 13'!S405/'Tabel 14'!$F405*1000,"nb")</f>
        <v>24.805352322078328</v>
      </c>
      <c r="U405" s="209">
        <f>IFERROR('Tabel 13'!T405/'Tabel 14'!$F405*1000,"nb")</f>
        <v>0</v>
      </c>
      <c r="V405" s="209">
        <f>IFERROR('Tabel 13'!U405/'Tabel 14'!$F405*1000,"nb")</f>
        <v>0</v>
      </c>
      <c r="W405" s="209">
        <f>IFERROR('Tabel 13'!V405/'Tabel 14'!$F405*1000,"nb")</f>
        <v>0</v>
      </c>
      <c r="X405" s="209"/>
      <c r="Y405" s="209">
        <f>IFERROR('Tabel 13'!X405/'Tabel 14'!$F405*1000,"nb")</f>
        <v>5.2036464650416683</v>
      </c>
    </row>
    <row r="406" spans="2:25" x14ac:dyDescent="0.25">
      <c r="D406" s="1" t="s">
        <v>20</v>
      </c>
      <c r="E406" s="1" t="s">
        <v>21</v>
      </c>
      <c r="F406" s="84">
        <v>24330</v>
      </c>
      <c r="H406" s="209">
        <f>IFERROR('Tabel 13'!G406/'Tabel 14'!$F406*1000,"nb")</f>
        <v>42.745581586518696</v>
      </c>
      <c r="I406" s="209">
        <f>IFERROR('Tabel 13'!H406/'Tabel 14'!$F406*1000,"nb")</f>
        <v>13.275791204274558</v>
      </c>
      <c r="J406" s="209">
        <f>IFERROR('Tabel 13'!I406/'Tabel 14'!$F406*1000,"nb")</f>
        <v>3.0415125359638306</v>
      </c>
      <c r="K406" s="209">
        <f>IFERROR('Tabel 13'!J406/'Tabel 14'!$F406*1000,"nb")</f>
        <v>4.1101520756267981E-2</v>
      </c>
      <c r="L406" s="209">
        <f>IFERROR('Tabel 13'!K406/'Tabel 14'!$F406*1000,"nb")</f>
        <v>7.1516646115906291</v>
      </c>
      <c r="M406" s="209">
        <f>IFERROR('Tabel 13'!L406/'Tabel 14'!$F406*1000,"nb")</f>
        <v>0</v>
      </c>
      <c r="N406" s="209">
        <f>IFERROR('Tabel 13'!M406/'Tabel 14'!$F406*1000,"nb")</f>
        <v>3.0415125359638306</v>
      </c>
      <c r="O406" s="209">
        <f>IFERROR('Tabel 13'!N406/'Tabel 14'!$F406*1000,"nb")</f>
        <v>4.6033703247020146</v>
      </c>
      <c r="P406" s="209">
        <f>IFERROR('Tabel 13'!O406/'Tabel 14'!$F406*1000,"nb")</f>
        <v>4.6033703247020146</v>
      </c>
      <c r="Q406" s="209">
        <f>IFERROR('Tabel 13'!P406/'Tabel 14'!$F406*1000,"nb")</f>
        <v>0</v>
      </c>
      <c r="R406" s="209">
        <f>IFERROR('Tabel 13'!Q406/'Tabel 14'!$F406*1000,"nb")</f>
        <v>3.1237155774763665</v>
      </c>
      <c r="S406" s="209">
        <f>IFERROR('Tabel 13'!R406/'Tabel 14'!$F406*1000,"nb")</f>
        <v>21.742704480065765</v>
      </c>
      <c r="T406" s="209">
        <f>IFERROR('Tabel 13'!S406/'Tabel 14'!$F406*1000,"nb")</f>
        <v>20.920674064940403</v>
      </c>
      <c r="U406" s="209">
        <f>IFERROR('Tabel 13'!T406/'Tabel 14'!$F406*1000,"nb")</f>
        <v>0.82203041512535957</v>
      </c>
      <c r="V406" s="209">
        <f>IFERROR('Tabel 13'!U406/'Tabel 14'!$F406*1000,"nb")</f>
        <v>0</v>
      </c>
      <c r="W406" s="209">
        <f>IFERROR('Tabel 13'!V406/'Tabel 14'!$F406*1000,"nb")</f>
        <v>0</v>
      </c>
      <c r="X406" s="209"/>
      <c r="Y406" s="209">
        <f>IFERROR('Tabel 13'!X406/'Tabel 14'!$F406*1000,"nb")</f>
        <v>21.372790793259348</v>
      </c>
    </row>
    <row r="407" spans="2:25" x14ac:dyDescent="0.25">
      <c r="D407" s="1" t="s">
        <v>22</v>
      </c>
      <c r="E407" s="1" t="s">
        <v>23</v>
      </c>
      <c r="F407" s="84">
        <v>19460</v>
      </c>
      <c r="H407" s="209">
        <f>IFERROR('Tabel 13'!G407/'Tabel 14'!$F407*1000,"nb")</f>
        <v>56.063720452209665</v>
      </c>
      <c r="I407" s="209">
        <f>IFERROR('Tabel 13'!H407/'Tabel 14'!$F407*1000,"nb")</f>
        <v>15.313463514902363</v>
      </c>
      <c r="J407" s="209">
        <f>IFERROR('Tabel 13'!I407/'Tabel 14'!$F407*1000,"nb")</f>
        <v>0.66803699897225077</v>
      </c>
      <c r="K407" s="209">
        <f>IFERROR('Tabel 13'!J407/'Tabel 14'!$F407*1000,"nb")</f>
        <v>0</v>
      </c>
      <c r="L407" s="209">
        <f>IFERROR('Tabel 13'!K407/'Tabel 14'!$F407*1000,"nb")</f>
        <v>9.3525179856115095</v>
      </c>
      <c r="M407" s="209">
        <f>IFERROR('Tabel 13'!L407/'Tabel 14'!$F407*1000,"nb")</f>
        <v>0</v>
      </c>
      <c r="N407" s="209">
        <f>IFERROR('Tabel 13'!M407/'Tabel 14'!$F407*1000,"nb")</f>
        <v>5.2929085303186021</v>
      </c>
      <c r="O407" s="209">
        <f>IFERROR('Tabel 13'!N407/'Tabel 14'!$F407*1000,"nb")</f>
        <v>0</v>
      </c>
      <c r="P407" s="209">
        <f>IFERROR('Tabel 13'!O407/'Tabel 14'!$F407*1000,"nb")</f>
        <v>0</v>
      </c>
      <c r="Q407" s="209">
        <f>IFERROR('Tabel 13'!P407/'Tabel 14'!$F407*1000,"nb")</f>
        <v>0</v>
      </c>
      <c r="R407" s="209">
        <f>IFERROR('Tabel 13'!Q407/'Tabel 14'!$F407*1000,"nb")</f>
        <v>16.289825282631039</v>
      </c>
      <c r="S407" s="209">
        <f>IFERROR('Tabel 13'!R407/'Tabel 14'!$F407*1000,"nb")</f>
        <v>24.46043165467626</v>
      </c>
      <c r="T407" s="209">
        <f>IFERROR('Tabel 13'!S407/'Tabel 14'!$F407*1000,"nb")</f>
        <v>24.46043165467626</v>
      </c>
      <c r="U407" s="209">
        <f>IFERROR('Tabel 13'!T407/'Tabel 14'!$F407*1000,"nb")</f>
        <v>0</v>
      </c>
      <c r="V407" s="209">
        <f>IFERROR('Tabel 13'!U407/'Tabel 14'!$F407*1000,"nb")</f>
        <v>0</v>
      </c>
      <c r="W407" s="209">
        <f>IFERROR('Tabel 13'!V407/'Tabel 14'!$F407*1000,"nb")</f>
        <v>0</v>
      </c>
      <c r="X407" s="209"/>
      <c r="Y407" s="209">
        <f>IFERROR('Tabel 13'!X407/'Tabel 14'!$F407*1000,"nb")</f>
        <v>7.1428571428571423</v>
      </c>
    </row>
    <row r="408" spans="2:25" x14ac:dyDescent="0.25">
      <c r="D408" s="1" t="s">
        <v>24</v>
      </c>
      <c r="E408" s="1" t="s">
        <v>25</v>
      </c>
      <c r="F408" s="84">
        <v>33887</v>
      </c>
      <c r="H408" s="209">
        <f>IFERROR('Tabel 13'!G408/'Tabel 14'!$F408*1000,"nb")</f>
        <v>35.47082952164547</v>
      </c>
      <c r="I408" s="209">
        <f>IFERROR('Tabel 13'!H408/'Tabel 14'!$F408*1000,"nb")</f>
        <v>12.748251541889219</v>
      </c>
      <c r="J408" s="209">
        <f>IFERROR('Tabel 13'!I408/'Tabel 14'!$F408*1000,"nb")</f>
        <v>0.18001003334612092</v>
      </c>
      <c r="K408" s="209">
        <f>IFERROR('Tabel 13'!J408/'Tabel 14'!$F408*1000,"nb")</f>
        <v>9.148050874966801E-2</v>
      </c>
      <c r="L408" s="209">
        <f>IFERROR('Tabel 13'!K408/'Tabel 14'!$F408*1000,"nb")</f>
        <v>5.2734086817953783</v>
      </c>
      <c r="M408" s="209">
        <f>IFERROR('Tabel 13'!L408/'Tabel 14'!$F408*1000,"nb")</f>
        <v>0</v>
      </c>
      <c r="N408" s="209">
        <f>IFERROR('Tabel 13'!M408/'Tabel 14'!$F408*1000,"nb")</f>
        <v>7.2004013338448374</v>
      </c>
      <c r="O408" s="209">
        <f>IFERROR('Tabel 13'!N408/'Tabel 14'!$F408*1000,"nb")</f>
        <v>1.8296101749933602</v>
      </c>
      <c r="P408" s="209">
        <f>IFERROR('Tabel 13'!O408/'Tabel 14'!$F408*1000,"nb")</f>
        <v>1.8296101749933602</v>
      </c>
      <c r="Q408" s="209">
        <f>IFERROR('Tabel 13'!P408/'Tabel 14'!$F408*1000,"nb")</f>
        <v>0</v>
      </c>
      <c r="R408" s="209">
        <f>IFERROR('Tabel 13'!Q408/'Tabel 14'!$F408*1000,"nb")</f>
        <v>4.2789270221618914</v>
      </c>
      <c r="S408" s="209">
        <f>IFERROR('Tabel 13'!R408/'Tabel 14'!$F408*1000,"nb")</f>
        <v>16.614040782600998</v>
      </c>
      <c r="T408" s="209">
        <f>IFERROR('Tabel 13'!S408/'Tabel 14'!$F408*1000,"nb")</f>
        <v>15.321509723492786</v>
      </c>
      <c r="U408" s="209">
        <f>IFERROR('Tabel 13'!T408/'Tabel 14'!$F408*1000,"nb")</f>
        <v>0.67282438693304214</v>
      </c>
      <c r="V408" s="209">
        <f>IFERROR('Tabel 13'!U408/'Tabel 14'!$F408*1000,"nb")</f>
        <v>0.61970667217517039</v>
      </c>
      <c r="W408" s="209">
        <f>IFERROR('Tabel 13'!V408/'Tabel 14'!$F408*1000,"nb")</f>
        <v>0</v>
      </c>
      <c r="X408" s="209"/>
      <c r="Y408" s="209">
        <f>IFERROR('Tabel 13'!X408/'Tabel 14'!$F408*1000,"nb")</f>
        <v>4.3674565467583442</v>
      </c>
    </row>
    <row r="409" spans="2:25" x14ac:dyDescent="0.25">
      <c r="D409" s="1" t="s">
        <v>26</v>
      </c>
      <c r="E409" s="1" t="s">
        <v>27</v>
      </c>
      <c r="F409" s="84">
        <v>33185</v>
      </c>
      <c r="H409" s="209">
        <f>IFERROR('Tabel 13'!G409/'Tabel 14'!$F409*1000,"nb")</f>
        <v>28.567123700467079</v>
      </c>
      <c r="I409" s="209">
        <f>IFERROR('Tabel 13'!H409/'Tabel 14'!$F409*1000,"nb")</f>
        <v>6.6596353774295611</v>
      </c>
      <c r="J409" s="209">
        <f>IFERROR('Tabel 13'!I409/'Tabel 14'!$F409*1000,"nb")</f>
        <v>0.12053638692180202</v>
      </c>
      <c r="K409" s="209">
        <f>IFERROR('Tabel 13'!J409/'Tabel 14'!$F409*1000,"nb")</f>
        <v>0</v>
      </c>
      <c r="L409" s="209">
        <f>IFERROR('Tabel 13'!K409/'Tabel 14'!$F409*1000,"nb")</f>
        <v>2.9531414795841497</v>
      </c>
      <c r="M409" s="209">
        <f>IFERROR('Tabel 13'!L409/'Tabel 14'!$F409*1000,"nb")</f>
        <v>9.0402290191351514E-2</v>
      </c>
      <c r="N409" s="209">
        <f>IFERROR('Tabel 13'!M409/'Tabel 14'!$F409*1000,"nb")</f>
        <v>3.4955552207322587</v>
      </c>
      <c r="O409" s="209">
        <f>IFERROR('Tabel 13'!N409/'Tabel 14'!$F409*1000,"nb")</f>
        <v>1.5067048365225253</v>
      </c>
      <c r="P409" s="209">
        <f>IFERROR('Tabel 13'!O409/'Tabel 14'!$F409*1000,"nb")</f>
        <v>1.5067048365225253</v>
      </c>
      <c r="Q409" s="209">
        <f>IFERROR('Tabel 13'!P409/'Tabel 14'!$F409*1000,"nb")</f>
        <v>0</v>
      </c>
      <c r="R409" s="209">
        <f>IFERROR('Tabel 13'!Q409/'Tabel 14'!$F409*1000,"nb")</f>
        <v>0</v>
      </c>
      <c r="S409" s="209">
        <f>IFERROR('Tabel 13'!R409/'Tabel 14'!$F409*1000,"nb")</f>
        <v>20.400783486514989</v>
      </c>
      <c r="T409" s="209">
        <f>IFERROR('Tabel 13'!S409/'Tabel 14'!$F409*1000,"nb")</f>
        <v>17.387373813469942</v>
      </c>
      <c r="U409" s="209">
        <f>IFERROR('Tabel 13'!T409/'Tabel 14'!$F409*1000,"nb")</f>
        <v>0</v>
      </c>
      <c r="V409" s="209">
        <f>IFERROR('Tabel 13'!U409/'Tabel 14'!$F409*1000,"nb")</f>
        <v>3.0134096730450506</v>
      </c>
      <c r="W409" s="209">
        <f>IFERROR('Tabel 13'!V409/'Tabel 14'!$F409*1000,"nb")</f>
        <v>0</v>
      </c>
      <c r="X409" s="209"/>
      <c r="Y409" s="209">
        <f>IFERROR('Tabel 13'!X409/'Tabel 14'!$F409*1000,"nb")</f>
        <v>2.8928732861232485</v>
      </c>
    </row>
    <row r="410" spans="2:25" x14ac:dyDescent="0.25">
      <c r="C410" s="10" t="s">
        <v>28</v>
      </c>
      <c r="D410" s="10"/>
      <c r="E410" s="10"/>
      <c r="F410" s="90">
        <v>462429</v>
      </c>
      <c r="G410" s="10"/>
      <c r="H410" s="209">
        <f>IFERROR('Tabel 13'!G410/'Tabel 14'!$F410*1000,"nb")</f>
        <v>89.827843841973575</v>
      </c>
      <c r="I410" s="209">
        <f>IFERROR('Tabel 13'!H410/'Tabel 14'!$F410*1000,"nb")</f>
        <v>56.17943511328226</v>
      </c>
      <c r="J410" s="209">
        <f>IFERROR('Tabel 13'!I410/'Tabel 14'!$F410*1000,"nb")</f>
        <v>34.039171418747529</v>
      </c>
      <c r="K410" s="209">
        <f>IFERROR('Tabel 13'!J410/'Tabel 14'!$F410*1000,"nb")</f>
        <v>5.9276126713506283</v>
      </c>
      <c r="L410" s="209">
        <f>IFERROR('Tabel 13'!K410/'Tabel 14'!$F410*1000,"nb")</f>
        <v>12.30459162379522</v>
      </c>
      <c r="M410" s="209">
        <f>IFERROR('Tabel 13'!L410/'Tabel 14'!$F410*1000,"nb")</f>
        <v>1.2045092327687061</v>
      </c>
      <c r="N410" s="209">
        <f>IFERROR('Tabel 13'!M410/'Tabel 14'!$F410*1000,"nb")</f>
        <v>2.7033339172067494</v>
      </c>
      <c r="O410" s="209">
        <f>IFERROR('Tabel 13'!N410/'Tabel 14'!$F410*1000,"nb")</f>
        <v>2.5020057133095026</v>
      </c>
      <c r="P410" s="209">
        <f>IFERROR('Tabel 13'!O410/'Tabel 14'!$F410*1000,"nb")</f>
        <v>2.1949315462481804</v>
      </c>
      <c r="Q410" s="209">
        <f>IFERROR('Tabel 13'!P410/'Tabel 14'!$F410*1000,"nb")</f>
        <v>0.30707416706132185</v>
      </c>
      <c r="R410" s="209">
        <f>IFERROR('Tabel 13'!Q410/'Tabel 14'!$F410*1000,"nb")</f>
        <v>2.4414558775509319</v>
      </c>
      <c r="S410" s="209">
        <f>IFERROR('Tabel 13'!R410/'Tabel 14'!$F410*1000,"nb")</f>
        <v>28.704947137830889</v>
      </c>
      <c r="T410" s="209">
        <f>IFERROR('Tabel 13'!S410/'Tabel 14'!$F410*1000,"nb")</f>
        <v>27.97640286400723</v>
      </c>
      <c r="U410" s="209">
        <f>IFERROR('Tabel 13'!T410/'Tabel 14'!$F410*1000,"nb")</f>
        <v>0.40417015368845816</v>
      </c>
      <c r="V410" s="209">
        <f>IFERROR('Tabel 13'!U410/'Tabel 14'!$F410*1000,"nb")</f>
        <v>0.32437412013519917</v>
      </c>
      <c r="W410" s="209">
        <f>IFERROR('Tabel 13'!V410/'Tabel 14'!$F410*1000,"nb")</f>
        <v>0</v>
      </c>
      <c r="X410" s="209"/>
      <c r="Y410" s="209">
        <f>IFERROR('Tabel 13'!X410/'Tabel 14'!$F410*1000,"nb")</f>
        <v>20.911318278049173</v>
      </c>
    </row>
    <row r="411" spans="2:25" x14ac:dyDescent="0.25">
      <c r="C411" s="1" t="s">
        <v>29</v>
      </c>
      <c r="D411" s="1" t="s">
        <v>30</v>
      </c>
      <c r="E411" s="1" t="s">
        <v>31</v>
      </c>
      <c r="F411" s="84">
        <v>31253</v>
      </c>
      <c r="H411" s="209">
        <f>IFERROR('Tabel 13'!G411/'Tabel 14'!$F411*1000,"nb")</f>
        <v>73.11298115380923</v>
      </c>
      <c r="I411" s="209">
        <f>IFERROR('Tabel 13'!H411/'Tabel 14'!$F411*1000,"nb")</f>
        <v>31.964931366588811</v>
      </c>
      <c r="J411" s="209" t="str">
        <f>IFERROR('Tabel 13'!I411/'Tabel 14'!$F411*1000,"nb")</f>
        <v>nb</v>
      </c>
      <c r="K411" s="209" t="str">
        <f>IFERROR('Tabel 13'!J411/'Tabel 14'!$F411*1000,"nb")</f>
        <v>nb</v>
      </c>
      <c r="L411" s="209" t="str">
        <f>IFERROR('Tabel 13'!K411/'Tabel 14'!$F411*1000,"nb")</f>
        <v>nb</v>
      </c>
      <c r="M411" s="209" t="str">
        <f>IFERROR('Tabel 13'!L411/'Tabel 14'!$F411*1000,"nb")</f>
        <v>nb</v>
      </c>
      <c r="N411" s="209" t="str">
        <f>IFERROR('Tabel 13'!M411/'Tabel 14'!$F411*1000,"nb")</f>
        <v>nb</v>
      </c>
      <c r="O411" s="209">
        <f>IFERROR('Tabel 13'!N411/'Tabel 14'!$F411*1000,"nb")</f>
        <v>19.198156976930214</v>
      </c>
      <c r="P411" s="209" t="str">
        <f>IFERROR('Tabel 13'!O411/'Tabel 14'!$F411*1000,"nb")</f>
        <v>nb</v>
      </c>
      <c r="Q411" s="209" t="str">
        <f>IFERROR('Tabel 13'!P411/'Tabel 14'!$F411*1000,"nb")</f>
        <v>nb</v>
      </c>
      <c r="R411" s="209">
        <f>IFERROR('Tabel 13'!Q411/'Tabel 14'!$F411*1000,"nb")</f>
        <v>2.6557450484753464</v>
      </c>
      <c r="S411" s="209">
        <f>IFERROR('Tabel 13'!R411/'Tabel 14'!$F411*1000,"nb")</f>
        <v>19.294147761814866</v>
      </c>
      <c r="T411" s="209">
        <f>IFERROR('Tabel 13'!S411/'Tabel 14'!$F411*1000,"nb")</f>
        <v>18.401433462387612</v>
      </c>
      <c r="U411" s="209">
        <f>IFERROR('Tabel 13'!T411/'Tabel 14'!$F411*1000,"nb")</f>
        <v>0.63673887306818544</v>
      </c>
      <c r="V411" s="209">
        <f>IFERROR('Tabel 13'!U411/'Tabel 14'!$F411*1000,"nb")</f>
        <v>0.2591751191885579</v>
      </c>
      <c r="W411" s="209">
        <f>IFERROR('Tabel 13'!V411/'Tabel 14'!$F411*1000,"nb")</f>
        <v>0</v>
      </c>
      <c r="X411" s="209"/>
      <c r="Y411" s="209">
        <f>IFERROR('Tabel 13'!X411/'Tabel 14'!$F411*1000,"nb")</f>
        <v>12.734777461363709</v>
      </c>
    </row>
    <row r="412" spans="2:25" x14ac:dyDescent="0.25">
      <c r="C412" s="10" t="s">
        <v>32</v>
      </c>
      <c r="D412" s="10"/>
      <c r="E412" s="10"/>
      <c r="F412" s="90">
        <v>31253</v>
      </c>
      <c r="G412" s="10"/>
      <c r="H412" s="209">
        <f>IFERROR('Tabel 13'!G412/'Tabel 14'!$F412*1000,"nb")</f>
        <v>73.11298115380923</v>
      </c>
      <c r="I412" s="209">
        <f>IFERROR('Tabel 13'!H412/'Tabel 14'!$F412*1000,"nb")</f>
        <v>31.964931366588811</v>
      </c>
      <c r="J412" s="209">
        <f>IFERROR('Tabel 13'!I412/'Tabel 14'!$F412*1000,"nb")</f>
        <v>15.700892714299426</v>
      </c>
      <c r="K412" s="209">
        <f>IFERROR('Tabel 13'!J412/'Tabel 14'!$F412*1000,"nb")</f>
        <v>2.2749816017662301</v>
      </c>
      <c r="L412" s="209">
        <f>IFERROR('Tabel 13'!K412/'Tabel 14'!$F412*1000,"nb")</f>
        <v>7.5576744632515274</v>
      </c>
      <c r="M412" s="209">
        <f>IFERROR('Tabel 13'!L412/'Tabel 14'!$F412*1000,"nb")</f>
        <v>0.59834255911432499</v>
      </c>
      <c r="N412" s="209">
        <f>IFERROR('Tabel 13'!M412/'Tabel 14'!$F412*1000,"nb")</f>
        <v>5.8330400281572974</v>
      </c>
      <c r="O412" s="209">
        <f>IFERROR('Tabel 13'!N412/'Tabel 14'!$F412*1000,"nb")</f>
        <v>19.198156976930214</v>
      </c>
      <c r="P412" s="209">
        <f>IFERROR('Tabel 13'!O412/'Tabel 14'!$F412*1000,"nb")</f>
        <v>12.817969474930408</v>
      </c>
      <c r="Q412" s="209">
        <f>IFERROR('Tabel 13'!P412/'Tabel 14'!$F412*1000,"nb")</f>
        <v>6.3801875019998082</v>
      </c>
      <c r="R412" s="209">
        <f>IFERROR('Tabel 13'!Q412/'Tabel 14'!$F412*1000,"nb")</f>
        <v>2.6557450484753464</v>
      </c>
      <c r="S412" s="209">
        <f>IFERROR('Tabel 13'!R412/'Tabel 14'!$F412*1000,"nb")</f>
        <v>19.294147761814866</v>
      </c>
      <c r="T412" s="209">
        <f>IFERROR('Tabel 13'!S412/'Tabel 14'!$F412*1000,"nb")</f>
        <v>18.401433462387612</v>
      </c>
      <c r="U412" s="209">
        <f>IFERROR('Tabel 13'!T412/'Tabel 14'!$F412*1000,"nb")</f>
        <v>0.63673887306818544</v>
      </c>
      <c r="V412" s="209">
        <f>IFERROR('Tabel 13'!U412/'Tabel 14'!$F412*1000,"nb")</f>
        <v>0.2591751191885579</v>
      </c>
      <c r="W412" s="209">
        <f>IFERROR('Tabel 13'!V412/'Tabel 14'!$F412*1000,"nb")</f>
        <v>0</v>
      </c>
      <c r="X412" s="209"/>
      <c r="Y412" s="209">
        <f>IFERROR('Tabel 13'!X412/'Tabel 14'!$F412*1000,"nb")</f>
        <v>12.734777461363709</v>
      </c>
    </row>
    <row r="413" spans="2:25" x14ac:dyDescent="0.25">
      <c r="B413" s="7" t="s">
        <v>724</v>
      </c>
      <c r="C413" s="7"/>
      <c r="D413" s="7"/>
      <c r="E413" s="7"/>
      <c r="F413" s="91">
        <v>493682</v>
      </c>
      <c r="G413" s="7"/>
      <c r="H413" s="209">
        <f>IFERROR('Tabel 13'!G413/'Tabel 14'!$F413*1000,"nb")</f>
        <v>88.769693851507654</v>
      </c>
      <c r="I413" s="209">
        <f>IFERROR('Tabel 13'!H413/'Tabel 14'!$F413*1000,"nb")</f>
        <v>54.646513342597054</v>
      </c>
      <c r="J413" s="209">
        <f>IFERROR('Tabel 13'!I413/'Tabel 14'!$F413*1000,"nb")</f>
        <v>32.878249561458595</v>
      </c>
      <c r="K413" s="209">
        <f>IFERROR('Tabel 13'!J413/'Tabel 14'!$F413*1000,"nb")</f>
        <v>5.6963794507395447</v>
      </c>
      <c r="L413" s="209">
        <f>IFERROR('Tabel 13'!K413/'Tabel 14'!$F413*1000,"nb")</f>
        <v>12.004083600374329</v>
      </c>
      <c r="M413" s="209">
        <f>IFERROR('Tabel 13'!L413/'Tabel 14'!$F413*1000,"nb")</f>
        <v>1.1661352854671632</v>
      </c>
      <c r="N413" s="209">
        <f>IFERROR('Tabel 13'!M413/'Tabel 14'!$F413*1000,"nb")</f>
        <v>2.9014628850150501</v>
      </c>
      <c r="O413" s="209">
        <f>IFERROR('Tabel 13'!N413/'Tabel 14'!$F413*1000,"nb")</f>
        <v>3.5589711595723563</v>
      </c>
      <c r="P413" s="209">
        <f>IFERROR('Tabel 13'!O413/'Tabel 14'!$F413*1000,"nb")</f>
        <v>2.8674328818956329</v>
      </c>
      <c r="Q413" s="209">
        <f>IFERROR('Tabel 13'!P413/'Tabel 14'!$F413*1000,"nb")</f>
        <v>0.69153827767672293</v>
      </c>
      <c r="R413" s="209">
        <f>IFERROR('Tabel 13'!Q413/'Tabel 14'!$F413*1000,"nb")</f>
        <v>2.4550216536150802</v>
      </c>
      <c r="S413" s="209">
        <f>IFERROR('Tabel 13'!R413/'Tabel 14'!$F413*1000,"nb")</f>
        <v>28.109187695723158</v>
      </c>
      <c r="T413" s="209">
        <f>IFERROR('Tabel 13'!S413/'Tabel 14'!$F413*1000,"nb")</f>
        <v>27.370250485130104</v>
      </c>
      <c r="U413" s="209">
        <f>IFERROR('Tabel 13'!T413/'Tabel 14'!$F413*1000,"nb")</f>
        <v>0.4188931336366325</v>
      </c>
      <c r="V413" s="209">
        <f>IFERROR('Tabel 13'!U413/'Tabel 14'!$F413*1000,"nb")</f>
        <v>0.32024663649879881</v>
      </c>
      <c r="W413" s="209">
        <f>IFERROR('Tabel 13'!V413/'Tabel 14'!$F413*1000,"nb")</f>
        <v>0</v>
      </c>
      <c r="X413" s="209"/>
      <c r="Y413" s="209">
        <f>IFERROR('Tabel 13'!X413/'Tabel 14'!$F413*1000,"nb")</f>
        <v>20.393694726564874</v>
      </c>
    </row>
    <row r="414" spans="2:25" x14ac:dyDescent="0.25">
      <c r="B414" s="1" t="s">
        <v>33</v>
      </c>
      <c r="C414" s="1" t="s">
        <v>5</v>
      </c>
      <c r="D414" s="1" t="s">
        <v>34</v>
      </c>
      <c r="E414" s="1" t="s">
        <v>35</v>
      </c>
      <c r="F414" s="84">
        <v>211893</v>
      </c>
      <c r="H414" s="209">
        <f>IFERROR('Tabel 13'!G414/'Tabel 14'!$F414*1000,"nb")</f>
        <v>132.91614163752462</v>
      </c>
      <c r="I414" s="209">
        <f>IFERROR('Tabel 13'!H414/'Tabel 14'!$F414*1000,"nb")</f>
        <v>73.244514920266354</v>
      </c>
      <c r="J414" s="209">
        <f>IFERROR('Tabel 13'!I414/'Tabel 14'!$F414*1000,"nb")</f>
        <v>58.841018816100579</v>
      </c>
      <c r="K414" s="209">
        <f>IFERROR('Tabel 13'!J414/'Tabel 14'!$F414*1000,"nb")</f>
        <v>0.3681103198312356</v>
      </c>
      <c r="L414" s="209">
        <f>IFERROR('Tabel 13'!K414/'Tabel 14'!$F414*1000,"nb")</f>
        <v>7.6217713657364801</v>
      </c>
      <c r="M414" s="209">
        <f>IFERROR('Tabel 13'!L414/'Tabel 14'!$F414*1000,"nb")</f>
        <v>2.3596815373797153E-2</v>
      </c>
      <c r="N414" s="209">
        <f>IFERROR('Tabel 13'!M414/'Tabel 14'!$F414*1000,"nb")</f>
        <v>6.390017603224269</v>
      </c>
      <c r="O414" s="209">
        <f>IFERROR('Tabel 13'!N414/'Tabel 14'!$F414*1000,"nb")</f>
        <v>6.2909109786543214</v>
      </c>
      <c r="P414" s="209">
        <f>IFERROR('Tabel 13'!O414/'Tabel 14'!$F414*1000,"nb")</f>
        <v>4.6863275332361143</v>
      </c>
      <c r="Q414" s="209">
        <f>IFERROR('Tabel 13'!P414/'Tabel 14'!$F414*1000,"nb")</f>
        <v>1.6045834454182064</v>
      </c>
      <c r="R414" s="209">
        <f>IFERROR('Tabel 13'!Q414/'Tabel 14'!$F414*1000,"nb")</f>
        <v>0.25484560603700923</v>
      </c>
      <c r="S414" s="209">
        <f>IFERROR('Tabel 13'!R414/'Tabel 14'!$F414*1000,"nb")</f>
        <v>53.125870132566909</v>
      </c>
      <c r="T414" s="209">
        <f>IFERROR('Tabel 13'!S414/'Tabel 14'!$F414*1000,"nb")</f>
        <v>52.668091914315241</v>
      </c>
      <c r="U414" s="209">
        <f>IFERROR('Tabel 13'!T414/'Tabel 14'!$F414*1000,"nb")</f>
        <v>0.45777821825166476</v>
      </c>
      <c r="V414" s="209">
        <f>IFERROR('Tabel 13'!U414/'Tabel 14'!$F414*1000,"nb")</f>
        <v>0</v>
      </c>
      <c r="W414" s="209">
        <f>IFERROR('Tabel 13'!V414/'Tabel 14'!$F414*1000,"nb")</f>
        <v>0</v>
      </c>
      <c r="X414" s="209"/>
      <c r="Y414" s="209">
        <f>IFERROR('Tabel 13'!X414/'Tabel 14'!$F414*1000,"nb")</f>
        <v>37.226335933702387</v>
      </c>
    </row>
    <row r="415" spans="2:25" x14ac:dyDescent="0.25">
      <c r="D415" s="1" t="s">
        <v>36</v>
      </c>
      <c r="E415" s="1" t="s">
        <v>37</v>
      </c>
      <c r="F415" s="84">
        <v>22653</v>
      </c>
      <c r="H415" s="209">
        <f>IFERROR('Tabel 13'!G415/'Tabel 14'!$F415*1000,"nb")</f>
        <v>35.756853396901072</v>
      </c>
      <c r="I415" s="209">
        <f>IFERROR('Tabel 13'!H415/'Tabel 14'!$F415*1000,"nb")</f>
        <v>5.6063214585264642</v>
      </c>
      <c r="J415" s="209">
        <f>IFERROR('Tabel 13'!I415/'Tabel 14'!$F415*1000,"nb")</f>
        <v>2.2955016995541428</v>
      </c>
      <c r="K415" s="209">
        <f>IFERROR('Tabel 13'!J415/'Tabel 14'!$F415*1000,"nb")</f>
        <v>0.48558689798260712</v>
      </c>
      <c r="L415" s="209">
        <f>IFERROR('Tabel 13'!K415/'Tabel 14'!$F415*1000,"nb")</f>
        <v>0.17657705381185715</v>
      </c>
      <c r="M415" s="209">
        <f>IFERROR('Tabel 13'!L415/'Tabel 14'!$F415*1000,"nb")</f>
        <v>0</v>
      </c>
      <c r="N415" s="209">
        <f>IFERROR('Tabel 13'!M415/'Tabel 14'!$F415*1000,"nb")</f>
        <v>2.6486558071778572</v>
      </c>
      <c r="O415" s="209">
        <f>IFERROR('Tabel 13'!N415/'Tabel 14'!$F415*1000,"nb")</f>
        <v>2.2513574361011783</v>
      </c>
      <c r="P415" s="209">
        <f>IFERROR('Tabel 13'!O415/'Tabel 14'!$F415*1000,"nb")</f>
        <v>0</v>
      </c>
      <c r="Q415" s="209">
        <f>IFERROR('Tabel 13'!P415/'Tabel 14'!$F415*1000,"nb")</f>
        <v>2.2513574361011783</v>
      </c>
      <c r="R415" s="209">
        <f>IFERROR('Tabel 13'!Q415/'Tabel 14'!$F415*1000,"nb")</f>
        <v>1.2801836401359643</v>
      </c>
      <c r="S415" s="209">
        <f>IFERROR('Tabel 13'!R415/'Tabel 14'!$F415*1000,"nb")</f>
        <v>26.618990862137466</v>
      </c>
      <c r="T415" s="209">
        <f>IFERROR('Tabel 13'!S415/'Tabel 14'!$F415*1000,"nb")</f>
        <v>25.073941641283717</v>
      </c>
      <c r="U415" s="209">
        <f>IFERROR('Tabel 13'!T415/'Tabel 14'!$F415*1000,"nb")</f>
        <v>1.5450492208537501</v>
      </c>
      <c r="V415" s="209">
        <f>IFERROR('Tabel 13'!U415/'Tabel 14'!$F415*1000,"nb")</f>
        <v>0</v>
      </c>
      <c r="W415" s="209">
        <f>IFERROR('Tabel 13'!V415/'Tabel 14'!$F415*1000,"nb")</f>
        <v>0</v>
      </c>
      <c r="X415" s="209"/>
      <c r="Y415" s="209">
        <f>IFERROR('Tabel 13'!X415/'Tabel 14'!$F415*1000,"nb")</f>
        <v>0</v>
      </c>
    </row>
    <row r="416" spans="2:25" x14ac:dyDescent="0.25">
      <c r="D416" s="1" t="s">
        <v>38</v>
      </c>
      <c r="E416" s="1" t="s">
        <v>39</v>
      </c>
      <c r="F416" s="84">
        <v>47291</v>
      </c>
      <c r="H416" s="209">
        <f>IFERROR('Tabel 13'!G416/'Tabel 14'!$F416*1000,"nb")</f>
        <v>142.92360068511977</v>
      </c>
      <c r="I416" s="209">
        <f>IFERROR('Tabel 13'!H416/'Tabel 14'!$F416*1000,"nb")</f>
        <v>52.124082806453657</v>
      </c>
      <c r="J416" s="209">
        <f>IFERROR('Tabel 13'!I416/'Tabel 14'!$F416*1000,"nb")</f>
        <v>15.034573174599817</v>
      </c>
      <c r="K416" s="209">
        <f>IFERROR('Tabel 13'!J416/'Tabel 14'!$F416*1000,"nb")</f>
        <v>36.455139455710388</v>
      </c>
      <c r="L416" s="209">
        <f>IFERROR('Tabel 13'!K416/'Tabel 14'!$F416*1000,"nb")</f>
        <v>0</v>
      </c>
      <c r="M416" s="209">
        <f>IFERROR('Tabel 13'!L416/'Tabel 14'!$F416*1000,"nb")</f>
        <v>0</v>
      </c>
      <c r="N416" s="209">
        <f>IFERROR('Tabel 13'!M416/'Tabel 14'!$F416*1000,"nb")</f>
        <v>0.63437017614345226</v>
      </c>
      <c r="O416" s="209">
        <f>IFERROR('Tabel 13'!N416/'Tabel 14'!$F416*1000,"nb")</f>
        <v>6.5551584868156727</v>
      </c>
      <c r="P416" s="209">
        <f>IFERROR('Tabel 13'!O416/'Tabel 14'!$F416*1000,"nb")</f>
        <v>6.534012814277558</v>
      </c>
      <c r="Q416" s="209">
        <f>IFERROR('Tabel 13'!P416/'Tabel 14'!$F416*1000,"nb")</f>
        <v>2.1145672538115074E-2</v>
      </c>
      <c r="R416" s="209">
        <f>IFERROR('Tabel 13'!Q416/'Tabel 14'!$F416*1000,"nb")</f>
        <v>59.567359539870161</v>
      </c>
      <c r="S416" s="209">
        <f>IFERROR('Tabel 13'!R416/'Tabel 14'!$F416*1000,"nb")</f>
        <v>24.676999851980295</v>
      </c>
      <c r="T416" s="209">
        <f>IFERROR('Tabel 13'!S416/'Tabel 14'!$F416*1000,"nb")</f>
        <v>23.91575564060815</v>
      </c>
      <c r="U416" s="209">
        <f>IFERROR('Tabel 13'!T416/'Tabel 14'!$F416*1000,"nb")</f>
        <v>0.76124421137214271</v>
      </c>
      <c r="V416" s="209">
        <f>IFERROR('Tabel 13'!U416/'Tabel 14'!$F416*1000,"nb")</f>
        <v>0</v>
      </c>
      <c r="W416" s="209">
        <f>IFERROR('Tabel 13'!V416/'Tabel 14'!$F416*1000,"nb")</f>
        <v>0</v>
      </c>
      <c r="X416" s="209"/>
      <c r="Y416" s="209">
        <f>IFERROR('Tabel 13'!X416/'Tabel 14'!$F416*1000,"nb")</f>
        <v>56.036032226004949</v>
      </c>
    </row>
    <row r="417" spans="2:25" x14ac:dyDescent="0.25">
      <c r="D417" s="1" t="s">
        <v>40</v>
      </c>
      <c r="E417" s="1" t="s">
        <v>41</v>
      </c>
      <c r="F417" s="84">
        <v>21031</v>
      </c>
      <c r="H417" s="209">
        <f>IFERROR('Tabel 13'!G417/'Tabel 14'!$F417*1000,"nb")</f>
        <v>81.451191098854068</v>
      </c>
      <c r="I417" s="209">
        <f>IFERROR('Tabel 13'!H417/'Tabel 14'!$F417*1000,"nb")</f>
        <v>3.4235176644001712</v>
      </c>
      <c r="J417" s="209">
        <f>IFERROR('Tabel 13'!I417/'Tabel 14'!$F417*1000,"nb")</f>
        <v>1.3789168370500691</v>
      </c>
      <c r="K417" s="209">
        <f>IFERROR('Tabel 13'!J417/'Tabel 14'!$F417*1000,"nb")</f>
        <v>2.0446008273501022</v>
      </c>
      <c r="L417" s="209">
        <f>IFERROR('Tabel 13'!K417/'Tabel 14'!$F417*1000,"nb")</f>
        <v>0</v>
      </c>
      <c r="M417" s="209">
        <f>IFERROR('Tabel 13'!L417/'Tabel 14'!$F417*1000,"nb")</f>
        <v>0</v>
      </c>
      <c r="N417" s="209">
        <f>IFERROR('Tabel 13'!M417/'Tabel 14'!$F417*1000,"nb")</f>
        <v>0</v>
      </c>
      <c r="O417" s="209">
        <f>IFERROR('Tabel 13'!N417/'Tabel 14'!$F417*1000,"nb")</f>
        <v>9.1293804384004567</v>
      </c>
      <c r="P417" s="209">
        <f>IFERROR('Tabel 13'!O417/'Tabel 14'!$F417*1000,"nb")</f>
        <v>9.1293804384004567</v>
      </c>
      <c r="Q417" s="209">
        <f>IFERROR('Tabel 13'!P417/'Tabel 14'!$F417*1000,"nb")</f>
        <v>0</v>
      </c>
      <c r="R417" s="209">
        <f>IFERROR('Tabel 13'!Q417/'Tabel 14'!$F417*1000,"nb")</f>
        <v>42.270933384052114</v>
      </c>
      <c r="S417" s="209">
        <f>IFERROR('Tabel 13'!R417/'Tabel 14'!$F417*1000,"nb")</f>
        <v>26.627359612001332</v>
      </c>
      <c r="T417" s="209">
        <f>IFERROR('Tabel 13'!S417/'Tabel 14'!$F417*1000,"nb")</f>
        <v>26.246968760401312</v>
      </c>
      <c r="U417" s="209">
        <f>IFERROR('Tabel 13'!T417/'Tabel 14'!$F417*1000,"nb")</f>
        <v>0.38039085160001901</v>
      </c>
      <c r="V417" s="209">
        <f>IFERROR('Tabel 13'!U417/'Tabel 14'!$F417*1000,"nb")</f>
        <v>0</v>
      </c>
      <c r="W417" s="209">
        <f>IFERROR('Tabel 13'!V417/'Tabel 14'!$F417*1000,"nb")</f>
        <v>0</v>
      </c>
      <c r="X417" s="209"/>
      <c r="Y417" s="209">
        <f>IFERROR('Tabel 13'!X417/'Tabel 14'!$F417*1000,"nb")</f>
        <v>7.132328467500356</v>
      </c>
    </row>
    <row r="418" spans="2:25" x14ac:dyDescent="0.25">
      <c r="D418" s="1" t="s">
        <v>42</v>
      </c>
      <c r="E418" s="1" t="s">
        <v>43</v>
      </c>
      <c r="F418" s="84">
        <v>41555</v>
      </c>
      <c r="H418" s="209">
        <f>IFERROR('Tabel 13'!G418/'Tabel 14'!$F418*1000,"nb")</f>
        <v>45.481891469137288</v>
      </c>
      <c r="I418" s="209">
        <f>IFERROR('Tabel 13'!H418/'Tabel 14'!$F418*1000,"nb")</f>
        <v>5.6551558175911447</v>
      </c>
      <c r="J418" s="209">
        <f>IFERROR('Tabel 13'!I418/'Tabel 14'!$F418*1000,"nb")</f>
        <v>0.64974130670196129</v>
      </c>
      <c r="K418" s="209">
        <f>IFERROR('Tabel 13'!J418/'Tabel 14'!$F418*1000,"nb")</f>
        <v>0</v>
      </c>
      <c r="L418" s="209">
        <f>IFERROR('Tabel 13'!K418/'Tabel 14'!$F418*1000,"nb")</f>
        <v>0</v>
      </c>
      <c r="M418" s="209">
        <f>IFERROR('Tabel 13'!L418/'Tabel 14'!$F418*1000,"nb")</f>
        <v>0</v>
      </c>
      <c r="N418" s="209">
        <f>IFERROR('Tabel 13'!M418/'Tabel 14'!$F418*1000,"nb")</f>
        <v>5.0054145108891834</v>
      </c>
      <c r="O418" s="209">
        <f>IFERROR('Tabel 13'!N418/'Tabel 14'!$F418*1000,"nb")</f>
        <v>0</v>
      </c>
      <c r="P418" s="209">
        <f>IFERROR('Tabel 13'!O418/'Tabel 14'!$F418*1000,"nb")</f>
        <v>0</v>
      </c>
      <c r="Q418" s="209">
        <f>IFERROR('Tabel 13'!P418/'Tabel 14'!$F418*1000,"nb")</f>
        <v>0</v>
      </c>
      <c r="R418" s="209">
        <f>IFERROR('Tabel 13'!Q418/'Tabel 14'!$F418*1000,"nb")</f>
        <v>0.21658043556732043</v>
      </c>
      <c r="S418" s="209">
        <f>IFERROR('Tabel 13'!R418/'Tabel 14'!$F418*1000,"nb")</f>
        <v>39.610155215978828</v>
      </c>
      <c r="T418" s="209">
        <f>IFERROR('Tabel 13'!S418/'Tabel 14'!$F418*1000,"nb")</f>
        <v>39.610155215978828</v>
      </c>
      <c r="U418" s="209">
        <f>IFERROR('Tabel 13'!T418/'Tabel 14'!$F418*1000,"nb")</f>
        <v>0</v>
      </c>
      <c r="V418" s="209">
        <f>IFERROR('Tabel 13'!U418/'Tabel 14'!$F418*1000,"nb")</f>
        <v>0</v>
      </c>
      <c r="W418" s="209">
        <f>IFERROR('Tabel 13'!V418/'Tabel 14'!$F418*1000,"nb")</f>
        <v>125.32787871495607</v>
      </c>
      <c r="X418" s="209"/>
      <c r="Y418" s="209">
        <f>IFERROR('Tabel 13'!X418/'Tabel 14'!$F418*1000,"nb")</f>
        <v>0.91445072795090843</v>
      </c>
    </row>
    <row r="419" spans="2:25" x14ac:dyDescent="0.25">
      <c r="D419" s="1" t="s">
        <v>44</v>
      </c>
      <c r="E419" s="1" t="s">
        <v>45</v>
      </c>
      <c r="F419" s="84">
        <v>78598</v>
      </c>
      <c r="H419" s="209">
        <f>IFERROR('Tabel 13'!G419/'Tabel 14'!$F419*1000,"nb")</f>
        <v>88.768162039746571</v>
      </c>
      <c r="I419" s="209">
        <f>IFERROR('Tabel 13'!H419/'Tabel 14'!$F419*1000,"nb")</f>
        <v>57.83862184788417</v>
      </c>
      <c r="J419" s="209">
        <f>IFERROR('Tabel 13'!I419/'Tabel 14'!$F419*1000,"nb")</f>
        <v>18.168401231583498</v>
      </c>
      <c r="K419" s="209">
        <f>IFERROR('Tabel 13'!J419/'Tabel 14'!$F419*1000,"nb")</f>
        <v>1.119621364411308</v>
      </c>
      <c r="L419" s="209">
        <f>IFERROR('Tabel 13'!K419/'Tabel 14'!$F419*1000,"nb")</f>
        <v>17.964833710781445</v>
      </c>
      <c r="M419" s="209">
        <f>IFERROR('Tabel 13'!L419/'Tabel 14'!$F419*1000,"nb")</f>
        <v>6.3614850250642507E-2</v>
      </c>
      <c r="N419" s="209">
        <f>IFERROR('Tabel 13'!M419/'Tabel 14'!$F419*1000,"nb")</f>
        <v>20.522150690857274</v>
      </c>
      <c r="O419" s="209">
        <f>IFERROR('Tabel 13'!N419/'Tabel 14'!$F419*1000,"nb")</f>
        <v>0</v>
      </c>
      <c r="P419" s="209">
        <f>IFERROR('Tabel 13'!O419/'Tabel 14'!$F419*1000,"nb")</f>
        <v>0</v>
      </c>
      <c r="Q419" s="209">
        <f>IFERROR('Tabel 13'!P419/'Tabel 14'!$F419*1000,"nb")</f>
        <v>0</v>
      </c>
      <c r="R419" s="209">
        <f>IFERROR('Tabel 13'!Q419/'Tabel 14'!$F419*1000,"nb")</f>
        <v>0.69976335275706769</v>
      </c>
      <c r="S419" s="209">
        <f>IFERROR('Tabel 13'!R419/'Tabel 14'!$F419*1000,"nb")</f>
        <v>30.22977683910532</v>
      </c>
      <c r="T419" s="209">
        <f>IFERROR('Tabel 13'!S419/'Tabel 14'!$F419*1000,"nb")</f>
        <v>29.04654062444337</v>
      </c>
      <c r="U419" s="209">
        <f>IFERROR('Tabel 13'!T419/'Tabel 14'!$F419*1000,"nb")</f>
        <v>0.29262831115295551</v>
      </c>
      <c r="V419" s="209">
        <f>IFERROR('Tabel 13'!U419/'Tabel 14'!$F419*1000,"nb")</f>
        <v>0.8906079035089951</v>
      </c>
      <c r="W419" s="209">
        <f>IFERROR('Tabel 13'!V419/'Tabel 14'!$F419*1000,"nb")</f>
        <v>0</v>
      </c>
      <c r="X419" s="209"/>
      <c r="Y419" s="209">
        <f>IFERROR('Tabel 13'!X419/'Tabel 14'!$F419*1000,"nb")</f>
        <v>1.9975062978701748</v>
      </c>
    </row>
    <row r="420" spans="2:25" x14ac:dyDescent="0.25">
      <c r="C420" s="10" t="s">
        <v>28</v>
      </c>
      <c r="D420" s="10"/>
      <c r="E420" s="10"/>
      <c r="F420" s="90">
        <v>423021</v>
      </c>
      <c r="G420" s="10"/>
      <c r="H420" s="209">
        <f>IFERROR('Tabel 13'!G420/'Tabel 14'!$F420*1000,"nb")</f>
        <v>109.48156238106382</v>
      </c>
      <c r="I420" s="209">
        <f>IFERROR('Tabel 13'!H420/'Tabel 14'!$F420*1000,"nb")</f>
        <v>54.288084988688503</v>
      </c>
      <c r="J420" s="209">
        <f>IFERROR('Tabel 13'!I420/'Tabel 14'!$F420*1000,"nb")</f>
        <v>34.785507102484274</v>
      </c>
      <c r="K420" s="209">
        <f>IFERROR('Tabel 13'!J420/'Tabel 14'!$F420*1000,"nb")</f>
        <v>4.5955165346401241</v>
      </c>
      <c r="L420" s="209">
        <f>IFERROR('Tabel 13'!K420/'Tabel 14'!$F420*1000,"nb")</f>
        <v>7.1651289179496995</v>
      </c>
      <c r="M420" s="209">
        <f>IFERROR('Tabel 13'!L420/'Tabel 14'!$F420*1000,"nb")</f>
        <v>2.363948834691422E-2</v>
      </c>
      <c r="N420" s="209">
        <f>IFERROR('Tabel 13'!M420/'Tabel 14'!$F420*1000,"nb")</f>
        <v>7.7182929452674927</v>
      </c>
      <c r="O420" s="209">
        <f>IFERROR('Tabel 13'!N420/'Tabel 14'!$F420*1000,"nb")</f>
        <v>4.4584075022280212</v>
      </c>
      <c r="P420" s="209">
        <f>IFERROR('Tabel 13'!O420/'Tabel 14'!$F420*1000,"nb")</f>
        <v>3.5317395590289844</v>
      </c>
      <c r="Q420" s="209">
        <f>IFERROR('Tabel 13'!P420/'Tabel 14'!$F420*1000,"nb")</f>
        <v>0.92666794319903734</v>
      </c>
      <c r="R420" s="209">
        <f>IFERROR('Tabel 13'!Q420/'Tabel 14'!$F420*1000,"nb")</f>
        <v>9.1082948600660494</v>
      </c>
      <c r="S420" s="209">
        <f>IFERROR('Tabel 13'!R420/'Tabel 14'!$F420*1000,"nb")</f>
        <v>41.626775030081248</v>
      </c>
      <c r="T420" s="209">
        <f>IFERROR('Tabel 13'!S420/'Tabel 14'!$F420*1000,"nb")</f>
        <v>40.990872793549258</v>
      </c>
      <c r="U420" s="209">
        <f>IFERROR('Tabel 13'!T420/'Tabel 14'!$F420*1000,"nb")</f>
        <v>0.47042581810359296</v>
      </c>
      <c r="V420" s="209">
        <f>IFERROR('Tabel 13'!U420/'Tabel 14'!$F420*1000,"nb")</f>
        <v>0.16547641842839952</v>
      </c>
      <c r="W420" s="209">
        <f>IFERROR('Tabel 13'!V420/'Tabel 14'!$F420*1000,"nb")</f>
        <v>12.311445531072925</v>
      </c>
      <c r="X420" s="209"/>
      <c r="Y420" s="209">
        <f>IFERROR('Tabel 13'!X420/'Tabel 14'!$F420*1000,"nb")</f>
        <v>25.726855167946745</v>
      </c>
    </row>
    <row r="421" spans="2:25" x14ac:dyDescent="0.25">
      <c r="B421" s="7" t="s">
        <v>725</v>
      </c>
      <c r="C421" s="7"/>
      <c r="D421" s="7"/>
      <c r="E421" s="7"/>
      <c r="F421" s="91">
        <v>423021</v>
      </c>
      <c r="G421" s="7"/>
      <c r="H421" s="209">
        <f>IFERROR('Tabel 13'!G421/'Tabel 14'!$F421*1000,"nb")</f>
        <v>109.48156238106382</v>
      </c>
      <c r="I421" s="209">
        <f>IFERROR('Tabel 13'!H421/'Tabel 14'!$F421*1000,"nb")</f>
        <v>54.288084988688503</v>
      </c>
      <c r="J421" s="209">
        <f>IFERROR('Tabel 13'!I421/'Tabel 14'!$F421*1000,"nb")</f>
        <v>34.785507102484274</v>
      </c>
      <c r="K421" s="209">
        <f>IFERROR('Tabel 13'!J421/'Tabel 14'!$F421*1000,"nb")</f>
        <v>4.5955165346401241</v>
      </c>
      <c r="L421" s="209">
        <f>IFERROR('Tabel 13'!K421/'Tabel 14'!$F421*1000,"nb")</f>
        <v>7.1651289179496995</v>
      </c>
      <c r="M421" s="209">
        <f>IFERROR('Tabel 13'!L421/'Tabel 14'!$F421*1000,"nb")</f>
        <v>2.363948834691422E-2</v>
      </c>
      <c r="N421" s="209">
        <f>IFERROR('Tabel 13'!M421/'Tabel 14'!$F421*1000,"nb")</f>
        <v>7.7182929452674927</v>
      </c>
      <c r="O421" s="209">
        <f>IFERROR('Tabel 13'!N421/'Tabel 14'!$F421*1000,"nb")</f>
        <v>4.4584075022280212</v>
      </c>
      <c r="P421" s="209">
        <f>IFERROR('Tabel 13'!O421/'Tabel 14'!$F421*1000,"nb")</f>
        <v>3.5317395590289844</v>
      </c>
      <c r="Q421" s="209">
        <f>IFERROR('Tabel 13'!P421/'Tabel 14'!$F421*1000,"nb")</f>
        <v>0.92666794319903734</v>
      </c>
      <c r="R421" s="209">
        <f>IFERROR('Tabel 13'!Q421/'Tabel 14'!$F421*1000,"nb")</f>
        <v>9.1082948600660494</v>
      </c>
      <c r="S421" s="209">
        <f>IFERROR('Tabel 13'!R421/'Tabel 14'!$F421*1000,"nb")</f>
        <v>41.626775030081248</v>
      </c>
      <c r="T421" s="209">
        <f>IFERROR('Tabel 13'!S421/'Tabel 14'!$F421*1000,"nb")</f>
        <v>40.990872793549258</v>
      </c>
      <c r="U421" s="209">
        <f>IFERROR('Tabel 13'!T421/'Tabel 14'!$F421*1000,"nb")</f>
        <v>0.47042581810359296</v>
      </c>
      <c r="V421" s="209">
        <f>IFERROR('Tabel 13'!U421/'Tabel 14'!$F421*1000,"nb")</f>
        <v>0.16547641842839952</v>
      </c>
      <c r="W421" s="209">
        <f>IFERROR('Tabel 13'!V421/'Tabel 14'!$F421*1000,"nb")</f>
        <v>12.311445531072925</v>
      </c>
      <c r="X421" s="209"/>
      <c r="Y421" s="209">
        <f>IFERROR('Tabel 13'!X421/'Tabel 14'!$F421*1000,"nb")</f>
        <v>25.726855167946745</v>
      </c>
    </row>
    <row r="422" spans="2:25" x14ac:dyDescent="0.25">
      <c r="B422" s="1" t="s">
        <v>46</v>
      </c>
      <c r="C422" s="1" t="s">
        <v>5</v>
      </c>
      <c r="D422" s="1" t="s">
        <v>47</v>
      </c>
      <c r="E422" s="1" t="s">
        <v>48</v>
      </c>
      <c r="F422" s="84">
        <v>27843</v>
      </c>
      <c r="H422" s="209">
        <f>IFERROR('Tabel 13'!G422/'Tabel 14'!$F422*1000,"nb")</f>
        <v>56.531264590740939</v>
      </c>
      <c r="I422" s="209">
        <f>IFERROR('Tabel 13'!H422/'Tabel 14'!$F422*1000,"nb")</f>
        <v>15.192328412886543</v>
      </c>
      <c r="J422" s="209">
        <f>IFERROR('Tabel 13'!I422/'Tabel 14'!$F422*1000,"nb")</f>
        <v>2.4063498904572067</v>
      </c>
      <c r="K422" s="209">
        <f>IFERROR('Tabel 13'!J422/'Tabel 14'!$F422*1000,"nb")</f>
        <v>7.1831340013647951E-2</v>
      </c>
      <c r="L422" s="209">
        <f>IFERROR('Tabel 13'!K422/'Tabel 14'!$F422*1000,"nb")</f>
        <v>12.354990482347448</v>
      </c>
      <c r="M422" s="209">
        <f>IFERROR('Tabel 13'!L422/'Tabel 14'!$F422*1000,"nb")</f>
        <v>0</v>
      </c>
      <c r="N422" s="209">
        <f>IFERROR('Tabel 13'!M422/'Tabel 14'!$F422*1000,"nb")</f>
        <v>0.3591567000682398</v>
      </c>
      <c r="O422" s="209">
        <f>IFERROR('Tabel 13'!N422/'Tabel 14'!$F422*1000,"nb")</f>
        <v>18.855726753582587</v>
      </c>
      <c r="P422" s="209">
        <f>IFERROR('Tabel 13'!O422/'Tabel 14'!$F422*1000,"nb")</f>
        <v>18.855726753582587</v>
      </c>
      <c r="Q422" s="209">
        <f>IFERROR('Tabel 13'!P422/'Tabel 14'!$F422*1000,"nb")</f>
        <v>0</v>
      </c>
      <c r="R422" s="209">
        <f>IFERROR('Tabel 13'!Q422/'Tabel 14'!$F422*1000,"nb")</f>
        <v>0.7183134001364796</v>
      </c>
      <c r="S422" s="209">
        <f>IFERROR('Tabel 13'!R422/'Tabel 14'!$F422*1000,"nb")</f>
        <v>21.764896024135332</v>
      </c>
      <c r="T422" s="209">
        <f>IFERROR('Tabel 13'!S422/'Tabel 14'!$F422*1000,"nb")</f>
        <v>21.297992314046621</v>
      </c>
      <c r="U422" s="209">
        <f>IFERROR('Tabel 13'!T422/'Tabel 14'!$F422*1000,"nb")</f>
        <v>0.46690371008871168</v>
      </c>
      <c r="V422" s="209">
        <f>IFERROR('Tabel 13'!U422/'Tabel 14'!$F422*1000,"nb")</f>
        <v>0</v>
      </c>
      <c r="W422" s="209">
        <f>IFERROR('Tabel 13'!V422/'Tabel 14'!$F422*1000,"nb")</f>
        <v>0</v>
      </c>
      <c r="X422" s="209"/>
      <c r="Y422" s="209">
        <f>IFERROR('Tabel 13'!X422/'Tabel 14'!$F422*1000,"nb")</f>
        <v>11.241604712135905</v>
      </c>
    </row>
    <row r="423" spans="2:25" x14ac:dyDescent="0.25">
      <c r="D423" s="1" t="s">
        <v>49</v>
      </c>
      <c r="E423" s="1" t="s">
        <v>50</v>
      </c>
      <c r="F423" s="84">
        <v>3716</v>
      </c>
      <c r="H423" s="209">
        <f>IFERROR('Tabel 13'!G423/'Tabel 14'!$F423*1000,"nb")</f>
        <v>134.28417653390741</v>
      </c>
      <c r="I423" s="209">
        <f>IFERROR('Tabel 13'!H423/'Tabel 14'!$F423*1000,"nb")</f>
        <v>11.840688912809473</v>
      </c>
      <c r="J423" s="209">
        <f>IFERROR('Tabel 13'!I423/'Tabel 14'!$F423*1000,"nb")</f>
        <v>0</v>
      </c>
      <c r="K423" s="209">
        <f>IFERROR('Tabel 13'!J423/'Tabel 14'!$F423*1000,"nb")</f>
        <v>0</v>
      </c>
      <c r="L423" s="209">
        <f>IFERROR('Tabel 13'!K423/'Tabel 14'!$F423*1000,"nb")</f>
        <v>0</v>
      </c>
      <c r="M423" s="209">
        <f>IFERROR('Tabel 13'!L423/'Tabel 14'!$F423*1000,"nb")</f>
        <v>0</v>
      </c>
      <c r="N423" s="209">
        <f>IFERROR('Tabel 13'!M423/'Tabel 14'!$F423*1000,"nb")</f>
        <v>11.840688912809473</v>
      </c>
      <c r="O423" s="209">
        <f>IFERROR('Tabel 13'!N423/'Tabel 14'!$F423*1000,"nb")</f>
        <v>86.921420882669537</v>
      </c>
      <c r="P423" s="209">
        <f>IFERROR('Tabel 13'!O423/'Tabel 14'!$F423*1000,"nb")</f>
        <v>81.539289558665232</v>
      </c>
      <c r="Q423" s="209">
        <f>IFERROR('Tabel 13'!P423/'Tabel 14'!$F423*1000,"nb")</f>
        <v>5.3821313240043063</v>
      </c>
      <c r="R423" s="209">
        <f>IFERROR('Tabel 13'!Q423/'Tabel 14'!$F423*1000,"nb")</f>
        <v>0</v>
      </c>
      <c r="S423" s="209">
        <f>IFERROR('Tabel 13'!R423/'Tabel 14'!$F423*1000,"nb")</f>
        <v>35.522066738428421</v>
      </c>
      <c r="T423" s="209">
        <f>IFERROR('Tabel 13'!S423/'Tabel 14'!$F423*1000,"nb")</f>
        <v>35.522066738428421</v>
      </c>
      <c r="U423" s="209">
        <f>IFERROR('Tabel 13'!T423/'Tabel 14'!$F423*1000,"nb")</f>
        <v>0</v>
      </c>
      <c r="V423" s="209">
        <f>IFERROR('Tabel 13'!U423/'Tabel 14'!$F423*1000,"nb")</f>
        <v>0</v>
      </c>
      <c r="W423" s="209">
        <f>IFERROR('Tabel 13'!V423/'Tabel 14'!$F423*1000,"nb")</f>
        <v>0</v>
      </c>
      <c r="X423" s="209"/>
      <c r="Y423" s="209">
        <f>IFERROR('Tabel 13'!X423/'Tabel 14'!$F423*1000,"nb")</f>
        <v>27.44886975242196</v>
      </c>
    </row>
    <row r="424" spans="2:25" x14ac:dyDescent="0.25">
      <c r="D424" s="1" t="s">
        <v>51</v>
      </c>
      <c r="E424" s="1" t="s">
        <v>52</v>
      </c>
      <c r="F424" s="84">
        <v>15722</v>
      </c>
      <c r="H424" s="209">
        <f>IFERROR('Tabel 13'!G424/'Tabel 14'!$F424*1000,"nb")</f>
        <v>110.03689098079126</v>
      </c>
      <c r="I424" s="209">
        <f>IFERROR('Tabel 13'!H424/'Tabel 14'!$F424*1000,"nb")</f>
        <v>37.65424246279099</v>
      </c>
      <c r="J424" s="209">
        <f>IFERROR('Tabel 13'!I424/'Tabel 14'!$F424*1000,"nb")</f>
        <v>1.3993130644956113</v>
      </c>
      <c r="K424" s="209">
        <f>IFERROR('Tabel 13'!J424/'Tabel 14'!$F424*1000,"nb")</f>
        <v>1.3357079252003563</v>
      </c>
      <c r="L424" s="209">
        <f>IFERROR('Tabel 13'!K424/'Tabel 14'!$F424*1000,"nb")</f>
        <v>9.8587965907645341</v>
      </c>
      <c r="M424" s="209">
        <f>IFERROR('Tabel 13'!L424/'Tabel 14'!$F424*1000,"nb")</f>
        <v>0</v>
      </c>
      <c r="N424" s="209">
        <f>IFERROR('Tabel 13'!M424/'Tabel 14'!$F424*1000,"nb")</f>
        <v>25.060424882330491</v>
      </c>
      <c r="O424" s="209">
        <f>IFERROR('Tabel 13'!N424/'Tabel 14'!$F424*1000,"nb")</f>
        <v>27.795445872026459</v>
      </c>
      <c r="P424" s="209">
        <f>IFERROR('Tabel 13'!O424/'Tabel 14'!$F424*1000,"nb")</f>
        <v>27.795445872026459</v>
      </c>
      <c r="Q424" s="209">
        <f>IFERROR('Tabel 13'!P424/'Tabel 14'!$F424*1000,"nb")</f>
        <v>0</v>
      </c>
      <c r="R424" s="209">
        <f>IFERROR('Tabel 13'!Q424/'Tabel 14'!$F424*1000,"nb")</f>
        <v>14.692787177203918</v>
      </c>
      <c r="S424" s="209">
        <f>IFERROR('Tabel 13'!R424/'Tabel 14'!$F424*1000,"nb")</f>
        <v>29.894415468769878</v>
      </c>
      <c r="T424" s="209">
        <f>IFERROR('Tabel 13'!S424/'Tabel 14'!$F424*1000,"nb")</f>
        <v>28.622312682864777</v>
      </c>
      <c r="U424" s="209">
        <f>IFERROR('Tabel 13'!T424/'Tabel 14'!$F424*1000,"nb")</f>
        <v>0.63605139295255064</v>
      </c>
      <c r="V424" s="209">
        <f>IFERROR('Tabel 13'!U424/'Tabel 14'!$F424*1000,"nb")</f>
        <v>0.63605139295255064</v>
      </c>
      <c r="W424" s="209">
        <f>IFERROR('Tabel 13'!V424/'Tabel 14'!$F424*1000,"nb")</f>
        <v>0</v>
      </c>
      <c r="X424" s="209"/>
      <c r="Y424" s="209">
        <f>IFERROR('Tabel 13'!X424/'Tabel 14'!$F424*1000,"nb")</f>
        <v>10.240427426536064</v>
      </c>
    </row>
    <row r="425" spans="2:25" x14ac:dyDescent="0.25">
      <c r="D425" s="1" t="s">
        <v>53</v>
      </c>
      <c r="E425" s="1" t="s">
        <v>54</v>
      </c>
      <c r="F425" s="84">
        <v>50493</v>
      </c>
      <c r="H425" s="209">
        <f>IFERROR('Tabel 13'!G425/'Tabel 14'!$F425*1000,"nb")</f>
        <v>81.338007248529493</v>
      </c>
      <c r="I425" s="209">
        <f>IFERROR('Tabel 13'!H425/'Tabel 14'!$F425*1000,"nb")</f>
        <v>49.571227694928005</v>
      </c>
      <c r="J425" s="209">
        <f>IFERROR('Tabel 13'!I425/'Tabel 14'!$F425*1000,"nb")</f>
        <v>49.571227694928005</v>
      </c>
      <c r="K425" s="209">
        <f>IFERROR('Tabel 13'!J425/'Tabel 14'!$F425*1000,"nb")</f>
        <v>0</v>
      </c>
      <c r="L425" s="209">
        <f>IFERROR('Tabel 13'!K425/'Tabel 14'!$F425*1000,"nb")</f>
        <v>0</v>
      </c>
      <c r="M425" s="209">
        <f>IFERROR('Tabel 13'!L425/'Tabel 14'!$F425*1000,"nb")</f>
        <v>0</v>
      </c>
      <c r="N425" s="209">
        <f>IFERROR('Tabel 13'!M425/'Tabel 14'!$F425*1000,"nb")</f>
        <v>0</v>
      </c>
      <c r="O425" s="209">
        <f>IFERROR('Tabel 13'!N425/'Tabel 14'!$F425*1000,"nb")</f>
        <v>10.417285564335652</v>
      </c>
      <c r="P425" s="209">
        <f>IFERROR('Tabel 13'!O425/'Tabel 14'!$F425*1000,"nb")</f>
        <v>10.417285564335652</v>
      </c>
      <c r="Q425" s="209">
        <f>IFERROR('Tabel 13'!P425/'Tabel 14'!$F425*1000,"nb")</f>
        <v>0</v>
      </c>
      <c r="R425" s="209">
        <f>IFERROR('Tabel 13'!Q425/'Tabel 14'!$F425*1000,"nb")</f>
        <v>1.406135503931238</v>
      </c>
      <c r="S425" s="209">
        <f>IFERROR('Tabel 13'!R425/'Tabel 14'!$F425*1000,"nb")</f>
        <v>19.943358485334599</v>
      </c>
      <c r="T425" s="209">
        <f>IFERROR('Tabel 13'!S425/'Tabel 14'!$F425*1000,"nb")</f>
        <v>19.943358485334599</v>
      </c>
      <c r="U425" s="209">
        <f>IFERROR('Tabel 13'!T425/'Tabel 14'!$F425*1000,"nb")</f>
        <v>0</v>
      </c>
      <c r="V425" s="209">
        <f>IFERROR('Tabel 13'!U425/'Tabel 14'!$F425*1000,"nb")</f>
        <v>0</v>
      </c>
      <c r="W425" s="209">
        <f>IFERROR('Tabel 13'!V425/'Tabel 14'!$F425*1000,"nb")</f>
        <v>0.2970708811122334</v>
      </c>
      <c r="X425" s="209"/>
      <c r="Y425" s="209">
        <f>IFERROR('Tabel 13'!X425/'Tabel 14'!$F425*1000,"nb")</f>
        <v>2.5548095775652069</v>
      </c>
    </row>
    <row r="426" spans="2:25" x14ac:dyDescent="0.25">
      <c r="D426" s="1" t="s">
        <v>55</v>
      </c>
      <c r="E426" s="1" t="s">
        <v>56</v>
      </c>
      <c r="F426" s="84">
        <v>124084</v>
      </c>
      <c r="H426" s="209">
        <f>IFERROR('Tabel 13'!G426/'Tabel 14'!$F426*1000,"nb")</f>
        <v>102.36613906708358</v>
      </c>
      <c r="I426" s="209">
        <f>IFERROR('Tabel 13'!H426/'Tabel 14'!$F426*1000,"nb")</f>
        <v>61.385835401824572</v>
      </c>
      <c r="J426" s="209">
        <f>IFERROR('Tabel 13'!I426/'Tabel 14'!$F426*1000,"nb")</f>
        <v>42.060217272170462</v>
      </c>
      <c r="K426" s="209">
        <f>IFERROR('Tabel 13'!J426/'Tabel 14'!$F426*1000,"nb")</f>
        <v>3.9005834757100031</v>
      </c>
      <c r="L426" s="209">
        <f>IFERROR('Tabel 13'!K426/'Tabel 14'!$F426*1000,"nb")</f>
        <v>9.8078720866509776</v>
      </c>
      <c r="M426" s="209">
        <f>IFERROR('Tabel 13'!L426/'Tabel 14'!$F426*1000,"nb")</f>
        <v>1.2249766287353727</v>
      </c>
      <c r="N426" s="209">
        <f>IFERROR('Tabel 13'!M426/'Tabel 14'!$F426*1000,"nb")</f>
        <v>4.3921859385577511</v>
      </c>
      <c r="O426" s="209">
        <f>IFERROR('Tabel 13'!N426/'Tabel 14'!$F426*1000,"nb")</f>
        <v>20.502240417781501</v>
      </c>
      <c r="P426" s="209">
        <f>IFERROR('Tabel 13'!O426/'Tabel 14'!$F426*1000,"nb")</f>
        <v>10.001289449082879</v>
      </c>
      <c r="Q426" s="209">
        <f>IFERROR('Tabel 13'!P426/'Tabel 14'!$F426*1000,"nb")</f>
        <v>10.500950968698623</v>
      </c>
      <c r="R426" s="209">
        <f>IFERROR('Tabel 13'!Q426/'Tabel 14'!$F426*1000,"nb")</f>
        <v>0</v>
      </c>
      <c r="S426" s="209">
        <f>IFERROR('Tabel 13'!R426/'Tabel 14'!$F426*1000,"nb")</f>
        <v>20.478063247477515</v>
      </c>
      <c r="T426" s="209">
        <f>IFERROR('Tabel 13'!S426/'Tabel 14'!$F426*1000,"nb")</f>
        <v>19.382031527030076</v>
      </c>
      <c r="U426" s="209">
        <f>IFERROR('Tabel 13'!T426/'Tabel 14'!$F426*1000,"nb")</f>
        <v>1.0960317204474388</v>
      </c>
      <c r="V426" s="209">
        <f>IFERROR('Tabel 13'!U426/'Tabel 14'!$F426*1000,"nb")</f>
        <v>0</v>
      </c>
      <c r="W426" s="209">
        <f>IFERROR('Tabel 13'!V426/'Tabel 14'!$F426*1000,"nb")</f>
        <v>0</v>
      </c>
      <c r="X426" s="209"/>
      <c r="Y426" s="209">
        <f>IFERROR('Tabel 13'!X426/'Tabel 14'!$F426*1000,"nb")</f>
        <v>3.4331581831662423</v>
      </c>
    </row>
    <row r="427" spans="2:25" x14ac:dyDescent="0.25">
      <c r="D427" s="1" t="s">
        <v>57</v>
      </c>
      <c r="E427" s="1" t="s">
        <v>58</v>
      </c>
      <c r="F427" s="84">
        <v>25469</v>
      </c>
      <c r="H427" s="209">
        <f>IFERROR('Tabel 13'!G427/'Tabel 14'!$F427*1000,"nb")</f>
        <v>45.035140759354512</v>
      </c>
      <c r="I427" s="209">
        <f>IFERROR('Tabel 13'!H427/'Tabel 14'!$F427*1000,"nb")</f>
        <v>17.158113785386156</v>
      </c>
      <c r="J427" s="209">
        <f>IFERROR('Tabel 13'!I427/'Tabel 14'!$F427*1000,"nb")</f>
        <v>0.82453178373709213</v>
      </c>
      <c r="K427" s="209">
        <f>IFERROR('Tabel 13'!J427/'Tabel 14'!$F427*1000,"nb")</f>
        <v>1.2564293847422356</v>
      </c>
      <c r="L427" s="209">
        <f>IFERROR('Tabel 13'!K427/'Tabel 14'!$F427*1000,"nb")</f>
        <v>12.525030429149162</v>
      </c>
      <c r="M427" s="209">
        <f>IFERROR('Tabel 13'!L427/'Tabel 14'!$F427*1000,"nb")</f>
        <v>0.27484392791236406</v>
      </c>
      <c r="N427" s="209">
        <f>IFERROR('Tabel 13'!M427/'Tabel 14'!$F427*1000,"nb")</f>
        <v>2.2772782598453021</v>
      </c>
      <c r="O427" s="209">
        <f>IFERROR('Tabel 13'!N427/'Tabel 14'!$F427*1000,"nb")</f>
        <v>0</v>
      </c>
      <c r="P427" s="209">
        <f>IFERROR('Tabel 13'!O427/'Tabel 14'!$F427*1000,"nb")</f>
        <v>0</v>
      </c>
      <c r="Q427" s="209">
        <f>IFERROR('Tabel 13'!P427/'Tabel 14'!$F427*1000,"nb")</f>
        <v>0</v>
      </c>
      <c r="R427" s="209">
        <f>IFERROR('Tabel 13'!Q427/'Tabel 14'!$F427*1000,"nb")</f>
        <v>5.0257175389689426</v>
      </c>
      <c r="S427" s="209">
        <f>IFERROR('Tabel 13'!R427/'Tabel 14'!$F427*1000,"nb")</f>
        <v>22.851309434999411</v>
      </c>
      <c r="T427" s="209">
        <f>IFERROR('Tabel 13'!S427/'Tabel 14'!$F427*1000,"nb")</f>
        <v>22.419411833994268</v>
      </c>
      <c r="U427" s="209">
        <f>IFERROR('Tabel 13'!T427/'Tabel 14'!$F427*1000,"nb")</f>
        <v>0.43189760100514346</v>
      </c>
      <c r="V427" s="209">
        <f>IFERROR('Tabel 13'!U427/'Tabel 14'!$F427*1000,"nb")</f>
        <v>0</v>
      </c>
      <c r="W427" s="209">
        <f>IFERROR('Tabel 13'!V427/'Tabel 14'!$F427*1000,"nb")</f>
        <v>0</v>
      </c>
      <c r="X427" s="209"/>
      <c r="Y427" s="209">
        <f>IFERROR('Tabel 13'!X427/'Tabel 14'!$F427*1000,"nb")</f>
        <v>2.6699124425772509</v>
      </c>
    </row>
    <row r="428" spans="2:25" x14ac:dyDescent="0.25">
      <c r="D428" s="1" t="s">
        <v>59</v>
      </c>
      <c r="E428" s="1" t="s">
        <v>60</v>
      </c>
      <c r="F428" s="84">
        <v>29733</v>
      </c>
      <c r="H428" s="209">
        <f>IFERROR('Tabel 13'!G428/'Tabel 14'!$F428*1000,"nb")</f>
        <v>32.455520801802706</v>
      </c>
      <c r="I428" s="209">
        <f>IFERROR('Tabel 13'!H428/'Tabel 14'!$F428*1000,"nb")</f>
        <v>11.300575118555141</v>
      </c>
      <c r="J428" s="209">
        <f>IFERROR('Tabel 13'!I428/'Tabel 14'!$F428*1000,"nb")</f>
        <v>0</v>
      </c>
      <c r="K428" s="209">
        <f>IFERROR('Tabel 13'!J428/'Tabel 14'!$F428*1000,"nb")</f>
        <v>0</v>
      </c>
      <c r="L428" s="209">
        <f>IFERROR('Tabel 13'!K428/'Tabel 14'!$F428*1000,"nb")</f>
        <v>9.8207379006491102</v>
      </c>
      <c r="M428" s="209">
        <f>IFERROR('Tabel 13'!L428/'Tabel 14'!$F428*1000,"nb")</f>
        <v>0</v>
      </c>
      <c r="N428" s="209">
        <f>IFERROR('Tabel 13'!M428/'Tabel 14'!$F428*1000,"nb")</f>
        <v>1.4798372179060304</v>
      </c>
      <c r="O428" s="209">
        <f>IFERROR('Tabel 13'!N428/'Tabel 14'!$F428*1000,"nb")</f>
        <v>2.4888171392055964</v>
      </c>
      <c r="P428" s="209">
        <f>IFERROR('Tabel 13'!O428/'Tabel 14'!$F428*1000,"nb")</f>
        <v>2.4888171392055964</v>
      </c>
      <c r="Q428" s="209">
        <f>IFERROR('Tabel 13'!P428/'Tabel 14'!$F428*1000,"nb")</f>
        <v>0</v>
      </c>
      <c r="R428" s="209">
        <f>IFERROR('Tabel 13'!Q428/'Tabel 14'!$F428*1000,"nb")</f>
        <v>0</v>
      </c>
      <c r="S428" s="209">
        <f>IFERROR('Tabel 13'!R428/'Tabel 14'!$F428*1000,"nb")</f>
        <v>18.666128544041975</v>
      </c>
      <c r="T428" s="209">
        <f>IFERROR('Tabel 13'!S428/'Tabel 14'!$F428*1000,"nb")</f>
        <v>18.666128544041975</v>
      </c>
      <c r="U428" s="209">
        <f>IFERROR('Tabel 13'!T428/'Tabel 14'!$F428*1000,"nb")</f>
        <v>0</v>
      </c>
      <c r="V428" s="209">
        <f>IFERROR('Tabel 13'!U428/'Tabel 14'!$F428*1000,"nb")</f>
        <v>0</v>
      </c>
      <c r="W428" s="209">
        <f>IFERROR('Tabel 13'!V428/'Tabel 14'!$F428*1000,"nb")</f>
        <v>0</v>
      </c>
      <c r="X428" s="209"/>
      <c r="Y428" s="209">
        <f>IFERROR('Tabel 13'!X428/'Tabel 14'!$F428*1000,"nb")</f>
        <v>0.2354286483032321</v>
      </c>
    </row>
    <row r="429" spans="2:25" x14ac:dyDescent="0.25">
      <c r="D429" s="1" t="s">
        <v>61</v>
      </c>
      <c r="E429" s="1" t="s">
        <v>62</v>
      </c>
      <c r="F429" s="84">
        <v>947</v>
      </c>
      <c r="H429" s="209">
        <f>IFERROR('Tabel 13'!G429/'Tabel 14'!$F429*1000,"nb")</f>
        <v>164.73072861668427</v>
      </c>
      <c r="I429" s="209">
        <f>IFERROR('Tabel 13'!H429/'Tabel 14'!$F429*1000,"nb")</f>
        <v>43.294614572333685</v>
      </c>
      <c r="J429" s="209">
        <f>IFERROR('Tabel 13'!I429/'Tabel 14'!$F429*1000,"nb")</f>
        <v>34.846884899683211</v>
      </c>
      <c r="K429" s="209">
        <f>IFERROR('Tabel 13'!J429/'Tabel 14'!$F429*1000,"nb")</f>
        <v>0</v>
      </c>
      <c r="L429" s="209">
        <f>IFERROR('Tabel 13'!K429/'Tabel 14'!$F429*1000,"nb")</f>
        <v>8.4477296726504747</v>
      </c>
      <c r="M429" s="209">
        <f>IFERROR('Tabel 13'!L429/'Tabel 14'!$F429*1000,"nb")</f>
        <v>0</v>
      </c>
      <c r="N429" s="209">
        <f>IFERROR('Tabel 13'!M429/'Tabel 14'!$F429*1000,"nb")</f>
        <v>0</v>
      </c>
      <c r="O429" s="209">
        <f>IFERROR('Tabel 13'!N429/'Tabel 14'!$F429*1000,"nb")</f>
        <v>19.00739176346357</v>
      </c>
      <c r="P429" s="209">
        <f>IFERROR('Tabel 13'!O429/'Tabel 14'!$F429*1000,"nb")</f>
        <v>19.00739176346357</v>
      </c>
      <c r="Q429" s="209">
        <f>IFERROR('Tabel 13'!P429/'Tabel 14'!$F429*1000,"nb")</f>
        <v>0</v>
      </c>
      <c r="R429" s="209">
        <f>IFERROR('Tabel 13'!Q429/'Tabel 14'!$F429*1000,"nb")</f>
        <v>0</v>
      </c>
      <c r="S429" s="209">
        <f>IFERROR('Tabel 13'!R429/'Tabel 14'!$F429*1000,"nb")</f>
        <v>102.428722280887</v>
      </c>
      <c r="T429" s="209">
        <f>IFERROR('Tabel 13'!S429/'Tabel 14'!$F429*1000,"nb")</f>
        <v>102.428722280887</v>
      </c>
      <c r="U429" s="209">
        <f>IFERROR('Tabel 13'!T429/'Tabel 14'!$F429*1000,"nb")</f>
        <v>0</v>
      </c>
      <c r="V429" s="209">
        <f>IFERROR('Tabel 13'!U429/'Tabel 14'!$F429*1000,"nb")</f>
        <v>0</v>
      </c>
      <c r="W429" s="209">
        <f>IFERROR('Tabel 13'!V429/'Tabel 14'!$F429*1000,"nb")</f>
        <v>0</v>
      </c>
      <c r="X429" s="209"/>
      <c r="Y429" s="209">
        <f>IFERROR('Tabel 13'!X429/'Tabel 14'!$F429*1000,"nb")</f>
        <v>2.1119324181626187</v>
      </c>
    </row>
    <row r="430" spans="2:25" x14ac:dyDescent="0.25">
      <c r="D430" s="1" t="s">
        <v>63</v>
      </c>
      <c r="E430" s="1" t="s">
        <v>64</v>
      </c>
      <c r="F430" s="84">
        <v>56150</v>
      </c>
      <c r="H430" s="209">
        <f>IFERROR('Tabel 13'!G430/'Tabel 14'!$F430*1000,"nb")</f>
        <v>112.28851291184327</v>
      </c>
      <c r="I430" s="209">
        <f>IFERROR('Tabel 13'!H430/'Tabel 14'!$F430*1000,"nb")</f>
        <v>73.517364203027611</v>
      </c>
      <c r="J430" s="209">
        <f>IFERROR('Tabel 13'!I430/'Tabel 14'!$F430*1000,"nb")</f>
        <v>68.512911843276925</v>
      </c>
      <c r="K430" s="209">
        <f>IFERROR('Tabel 13'!J430/'Tabel 14'!$F430*1000,"nb")</f>
        <v>1.4781834372217275</v>
      </c>
      <c r="L430" s="209">
        <f>IFERROR('Tabel 13'!K430/'Tabel 14'!$F430*1000,"nb")</f>
        <v>0</v>
      </c>
      <c r="M430" s="209">
        <f>IFERROR('Tabel 13'!L430/'Tabel 14'!$F430*1000,"nb")</f>
        <v>0</v>
      </c>
      <c r="N430" s="209">
        <f>IFERROR('Tabel 13'!M430/'Tabel 14'!$F430*1000,"nb")</f>
        <v>3.5262689225289403</v>
      </c>
      <c r="O430" s="209">
        <f>IFERROR('Tabel 13'!N430/'Tabel 14'!$F430*1000,"nb")</f>
        <v>11.006233303650935</v>
      </c>
      <c r="P430" s="209">
        <f>IFERROR('Tabel 13'!O430/'Tabel 14'!$F430*1000,"nb")</f>
        <v>11.006233303650935</v>
      </c>
      <c r="Q430" s="209">
        <f>IFERROR('Tabel 13'!P430/'Tabel 14'!$F430*1000,"nb")</f>
        <v>0</v>
      </c>
      <c r="R430" s="209">
        <f>IFERROR('Tabel 13'!Q430/'Tabel 14'!$F430*1000,"nb")</f>
        <v>2.7426536064113978</v>
      </c>
      <c r="S430" s="209">
        <f>IFERROR('Tabel 13'!R430/'Tabel 14'!$F430*1000,"nb")</f>
        <v>25.022261798753338</v>
      </c>
      <c r="T430" s="209">
        <f>IFERROR('Tabel 13'!S430/'Tabel 14'!$F430*1000,"nb")</f>
        <v>24.203027604630456</v>
      </c>
      <c r="U430" s="209">
        <f>IFERROR('Tabel 13'!T430/'Tabel 14'!$F430*1000,"nb")</f>
        <v>0.81923419412288512</v>
      </c>
      <c r="V430" s="209">
        <f>IFERROR('Tabel 13'!U430/'Tabel 14'!$F430*1000,"nb")</f>
        <v>0</v>
      </c>
      <c r="W430" s="209">
        <f>IFERROR('Tabel 13'!V430/'Tabel 14'!$F430*1000,"nb")</f>
        <v>0</v>
      </c>
      <c r="X430" s="209"/>
      <c r="Y430" s="209">
        <f>IFERROR('Tabel 13'!X430/'Tabel 14'!$F430*1000,"nb")</f>
        <v>0.16028495102404272</v>
      </c>
    </row>
    <row r="431" spans="2:25" x14ac:dyDescent="0.25">
      <c r="D431" s="1" t="s">
        <v>65</v>
      </c>
      <c r="E431" s="1" t="s">
        <v>66</v>
      </c>
      <c r="F431" s="84">
        <v>4888</v>
      </c>
      <c r="H431" s="209">
        <f>IFERROR('Tabel 13'!G431/'Tabel 14'!$F431*1000,"nb")</f>
        <v>194.14893617021275</v>
      </c>
      <c r="I431" s="209">
        <f>IFERROR('Tabel 13'!H431/'Tabel 14'!$F431*1000,"nb")</f>
        <v>27.004909983633386</v>
      </c>
      <c r="J431" s="209">
        <f>IFERROR('Tabel 13'!I431/'Tabel 14'!$F431*1000,"nb")</f>
        <v>0</v>
      </c>
      <c r="K431" s="209">
        <f>IFERROR('Tabel 13'!J431/'Tabel 14'!$F431*1000,"nb")</f>
        <v>7.5695581014729951</v>
      </c>
      <c r="L431" s="209">
        <f>IFERROR('Tabel 13'!K431/'Tabel 14'!$F431*1000,"nb")</f>
        <v>0</v>
      </c>
      <c r="M431" s="209">
        <f>IFERROR('Tabel 13'!L431/'Tabel 14'!$F431*1000,"nb")</f>
        <v>0</v>
      </c>
      <c r="N431" s="209">
        <f>IFERROR('Tabel 13'!M431/'Tabel 14'!$F431*1000,"nb")</f>
        <v>19.435351882160393</v>
      </c>
      <c r="O431" s="209">
        <f>IFERROR('Tabel 13'!N431/'Tabel 14'!$F431*1000,"nb")</f>
        <v>122.13584288052373</v>
      </c>
      <c r="P431" s="209">
        <f>IFERROR('Tabel 13'!O431/'Tabel 14'!$F431*1000,"nb")</f>
        <v>122.13584288052373</v>
      </c>
      <c r="Q431" s="209">
        <f>IFERROR('Tabel 13'!P431/'Tabel 14'!$F431*1000,"nb")</f>
        <v>0</v>
      </c>
      <c r="R431" s="209">
        <f>IFERROR('Tabel 13'!Q431/'Tabel 14'!$F431*1000,"nb")</f>
        <v>0</v>
      </c>
      <c r="S431" s="209">
        <f>IFERROR('Tabel 13'!R431/'Tabel 14'!$F431*1000,"nb")</f>
        <v>45.008183306055649</v>
      </c>
      <c r="T431" s="209">
        <f>IFERROR('Tabel 13'!S431/'Tabel 14'!$F431*1000,"nb")</f>
        <v>38.256955810147296</v>
      </c>
      <c r="U431" s="209">
        <f>IFERROR('Tabel 13'!T431/'Tabel 14'!$F431*1000,"nb")</f>
        <v>0</v>
      </c>
      <c r="V431" s="209">
        <f>IFERROR('Tabel 13'!U431/'Tabel 14'!$F431*1000,"nb")</f>
        <v>6.7512274959083465</v>
      </c>
      <c r="W431" s="209">
        <f>IFERROR('Tabel 13'!V431/'Tabel 14'!$F431*1000,"nb")</f>
        <v>0</v>
      </c>
      <c r="X431" s="209"/>
      <c r="Y431" s="209">
        <f>IFERROR('Tabel 13'!X431/'Tabel 14'!$F431*1000,"nb")</f>
        <v>41.530278232405891</v>
      </c>
    </row>
    <row r="432" spans="2:25" x14ac:dyDescent="0.25">
      <c r="D432" s="1" t="s">
        <v>67</v>
      </c>
      <c r="E432" s="1" t="s">
        <v>68</v>
      </c>
      <c r="F432" s="84">
        <v>1155</v>
      </c>
      <c r="H432" s="209">
        <f>IFERROR('Tabel 13'!G432/'Tabel 14'!$F432*1000,"nb")</f>
        <v>204.32900432900433</v>
      </c>
      <c r="I432" s="209">
        <f>IFERROR('Tabel 13'!H432/'Tabel 14'!$F432*1000,"nb")</f>
        <v>15.584415584415584</v>
      </c>
      <c r="J432" s="209">
        <f>IFERROR('Tabel 13'!I432/'Tabel 14'!$F432*1000,"nb")</f>
        <v>12.987012987012989</v>
      </c>
      <c r="K432" s="209">
        <f>IFERROR('Tabel 13'!J432/'Tabel 14'!$F432*1000,"nb")</f>
        <v>0</v>
      </c>
      <c r="L432" s="209">
        <f>IFERROR('Tabel 13'!K432/'Tabel 14'!$F432*1000,"nb")</f>
        <v>0</v>
      </c>
      <c r="M432" s="209">
        <f>IFERROR('Tabel 13'!L432/'Tabel 14'!$F432*1000,"nb")</f>
        <v>2.5974025974025974</v>
      </c>
      <c r="N432" s="209">
        <f>IFERROR('Tabel 13'!M432/'Tabel 14'!$F432*1000,"nb")</f>
        <v>0</v>
      </c>
      <c r="O432" s="209">
        <f>IFERROR('Tabel 13'!N432/'Tabel 14'!$F432*1000,"nb")</f>
        <v>115.15151515151516</v>
      </c>
      <c r="P432" s="209">
        <f>IFERROR('Tabel 13'!O432/'Tabel 14'!$F432*1000,"nb")</f>
        <v>115.15151515151516</v>
      </c>
      <c r="Q432" s="209">
        <f>IFERROR('Tabel 13'!P432/'Tabel 14'!$F432*1000,"nb")</f>
        <v>0</v>
      </c>
      <c r="R432" s="209">
        <f>IFERROR('Tabel 13'!Q432/'Tabel 14'!$F432*1000,"nb")</f>
        <v>14.71861471861472</v>
      </c>
      <c r="S432" s="209">
        <f>IFERROR('Tabel 13'!R432/'Tabel 14'!$F432*1000,"nb")</f>
        <v>58.874458874458881</v>
      </c>
      <c r="T432" s="209">
        <f>IFERROR('Tabel 13'!S432/'Tabel 14'!$F432*1000,"nb")</f>
        <v>58.874458874458881</v>
      </c>
      <c r="U432" s="209">
        <f>IFERROR('Tabel 13'!T432/'Tabel 14'!$F432*1000,"nb")</f>
        <v>0</v>
      </c>
      <c r="V432" s="209">
        <f>IFERROR('Tabel 13'!U432/'Tabel 14'!$F432*1000,"nb")</f>
        <v>0</v>
      </c>
      <c r="W432" s="209">
        <f>IFERROR('Tabel 13'!V432/'Tabel 14'!$F432*1000,"nb")</f>
        <v>10.38961038961039</v>
      </c>
      <c r="X432" s="209"/>
      <c r="Y432" s="209">
        <f>IFERROR('Tabel 13'!X432/'Tabel 14'!$F432*1000,"nb")</f>
        <v>0</v>
      </c>
    </row>
    <row r="433" spans="2:25" x14ac:dyDescent="0.25">
      <c r="D433" s="1" t="s">
        <v>69</v>
      </c>
      <c r="E433" s="1" t="s">
        <v>70</v>
      </c>
      <c r="F433" s="84">
        <v>25914</v>
      </c>
      <c r="H433" s="209">
        <f>IFERROR('Tabel 13'!G433/'Tabel 14'!$F433*1000,"nb")</f>
        <v>37.894574361349079</v>
      </c>
      <c r="I433" s="209">
        <f>IFERROR('Tabel 13'!H433/'Tabel 14'!$F433*1000,"nb")</f>
        <v>10.071775874044917</v>
      </c>
      <c r="J433" s="209">
        <f>IFERROR('Tabel 13'!I433/'Tabel 14'!$F433*1000,"nb")</f>
        <v>0</v>
      </c>
      <c r="K433" s="209">
        <f>IFERROR('Tabel 13'!J433/'Tabel 14'!$F433*1000,"nb")</f>
        <v>4.9394149880373543</v>
      </c>
      <c r="L433" s="209">
        <f>IFERROR('Tabel 13'!K433/'Tabel 14'!$F433*1000,"nb")</f>
        <v>4.785058269661187</v>
      </c>
      <c r="M433" s="209">
        <f>IFERROR('Tabel 13'!L433/'Tabel 14'!$F433*1000,"nb")</f>
        <v>0</v>
      </c>
      <c r="N433" s="209">
        <f>IFERROR('Tabel 13'!M433/'Tabel 14'!$F433*1000,"nb")</f>
        <v>0.34730261634637644</v>
      </c>
      <c r="O433" s="209">
        <f>IFERROR('Tabel 13'!N433/'Tabel 14'!$F433*1000,"nb")</f>
        <v>3.2414910858995136</v>
      </c>
      <c r="P433" s="209">
        <f>IFERROR('Tabel 13'!O433/'Tabel 14'!$F433*1000,"nb")</f>
        <v>3.2414910858995136</v>
      </c>
      <c r="Q433" s="209">
        <f>IFERROR('Tabel 13'!P433/'Tabel 14'!$F433*1000,"nb")</f>
        <v>0</v>
      </c>
      <c r="R433" s="209">
        <f>IFERROR('Tabel 13'!Q433/'Tabel 14'!$F433*1000,"nb")</f>
        <v>7.0232306861156131</v>
      </c>
      <c r="S433" s="209">
        <f>IFERROR('Tabel 13'!R433/'Tabel 14'!$F433*1000,"nb")</f>
        <v>17.558076715289033</v>
      </c>
      <c r="T433" s="209">
        <f>IFERROR('Tabel 13'!S433/'Tabel 14'!$F433*1000,"nb")</f>
        <v>16.979239021378405</v>
      </c>
      <c r="U433" s="209">
        <f>IFERROR('Tabel 13'!T433/'Tabel 14'!$F433*1000,"nb")</f>
        <v>0.57883769391062745</v>
      </c>
      <c r="V433" s="209">
        <f>IFERROR('Tabel 13'!U433/'Tabel 14'!$F433*1000,"nb")</f>
        <v>0</v>
      </c>
      <c r="W433" s="209">
        <f>IFERROR('Tabel 13'!V433/'Tabel 14'!$F433*1000,"nb")</f>
        <v>0</v>
      </c>
      <c r="X433" s="209"/>
      <c r="Y433" s="209">
        <f>IFERROR('Tabel 13'!X433/'Tabel 14'!$F433*1000,"nb")</f>
        <v>0.19294589797020914</v>
      </c>
    </row>
    <row r="434" spans="2:25" x14ac:dyDescent="0.25">
      <c r="D434" s="1" t="s">
        <v>71</v>
      </c>
      <c r="E434" s="1" t="s">
        <v>72</v>
      </c>
      <c r="F434" s="84">
        <v>32052</v>
      </c>
      <c r="H434" s="209">
        <f>IFERROR('Tabel 13'!G434/'Tabel 14'!$F434*1000,"nb")</f>
        <v>39.685511044552605</v>
      </c>
      <c r="I434" s="209">
        <f>IFERROR('Tabel 13'!H434/'Tabel 14'!$F434*1000,"nb")</f>
        <v>14.601272931486335</v>
      </c>
      <c r="J434" s="209">
        <f>IFERROR('Tabel 13'!I434/'Tabel 14'!$F434*1000,"nb")</f>
        <v>3.5879196306002745</v>
      </c>
      <c r="K434" s="209">
        <f>IFERROR('Tabel 13'!J434/'Tabel 14'!$F434*1000,"nb")</f>
        <v>0</v>
      </c>
      <c r="L434" s="209">
        <f>IFERROR('Tabel 13'!K434/'Tabel 14'!$F434*1000,"nb")</f>
        <v>10.701360289529514</v>
      </c>
      <c r="M434" s="209">
        <f>IFERROR('Tabel 13'!L434/'Tabel 14'!$F434*1000,"nb")</f>
        <v>0</v>
      </c>
      <c r="N434" s="209">
        <f>IFERROR('Tabel 13'!M434/'Tabel 14'!$F434*1000,"nb")</f>
        <v>0.31199301135654561</v>
      </c>
      <c r="O434" s="209">
        <f>IFERROR('Tabel 13'!N434/'Tabel 14'!$F434*1000,"nb")</f>
        <v>2.0903531760888558</v>
      </c>
      <c r="P434" s="209">
        <f>IFERROR('Tabel 13'!O434/'Tabel 14'!$F434*1000,"nb")</f>
        <v>2.0903531760888558</v>
      </c>
      <c r="Q434" s="209">
        <f>IFERROR('Tabel 13'!P434/'Tabel 14'!$F434*1000,"nb")</f>
        <v>0</v>
      </c>
      <c r="R434" s="209">
        <f>IFERROR('Tabel 13'!Q434/'Tabel 14'!$F434*1000,"nb")</f>
        <v>1.1543741420192188</v>
      </c>
      <c r="S434" s="209">
        <f>IFERROR('Tabel 13'!R434/'Tabel 14'!$F434*1000,"nb")</f>
        <v>21.839510794958194</v>
      </c>
      <c r="T434" s="209">
        <f>IFERROR('Tabel 13'!S434/'Tabel 14'!$F434*1000,"nb")</f>
        <v>21.309122675652066</v>
      </c>
      <c r="U434" s="209">
        <f>IFERROR('Tabel 13'!T434/'Tabel 14'!$F434*1000,"nb")</f>
        <v>0.5303881193061275</v>
      </c>
      <c r="V434" s="209">
        <f>IFERROR('Tabel 13'!U434/'Tabel 14'!$F434*1000,"nb")</f>
        <v>0</v>
      </c>
      <c r="W434" s="209">
        <f>IFERROR('Tabel 13'!V434/'Tabel 14'!$F434*1000,"nb")</f>
        <v>9.3597903406963695E-2</v>
      </c>
      <c r="X434" s="209"/>
      <c r="Y434" s="209">
        <f>IFERROR('Tabel 13'!X434/'Tabel 14'!$F434*1000,"nb")</f>
        <v>1.9343566704105828</v>
      </c>
    </row>
    <row r="435" spans="2:25" x14ac:dyDescent="0.25">
      <c r="D435" s="1" t="s">
        <v>73</v>
      </c>
      <c r="E435" s="1" t="s">
        <v>74</v>
      </c>
      <c r="F435" s="84">
        <v>18922</v>
      </c>
      <c r="H435" s="209">
        <f>IFERROR('Tabel 13'!G435/'Tabel 14'!$F435*1000,"nb")</f>
        <v>45.079801289504275</v>
      </c>
      <c r="I435" s="209">
        <f>IFERROR('Tabel 13'!H435/'Tabel 14'!$F435*1000,"nb")</f>
        <v>10.411161610823379</v>
      </c>
      <c r="J435" s="209">
        <f>IFERROR('Tabel 13'!I435/'Tabel 14'!$F435*1000,"nb")</f>
        <v>7.1345523728992708</v>
      </c>
      <c r="K435" s="209">
        <f>IFERROR('Tabel 13'!J435/'Tabel 14'!$F435*1000,"nb")</f>
        <v>0</v>
      </c>
      <c r="L435" s="209">
        <f>IFERROR('Tabel 13'!K435/'Tabel 14'!$F435*1000,"nb")</f>
        <v>0.79272804143325226</v>
      </c>
      <c r="M435" s="209">
        <f>IFERROR('Tabel 13'!L435/'Tabel 14'!$F435*1000,"nb")</f>
        <v>0</v>
      </c>
      <c r="N435" s="209">
        <f>IFERROR('Tabel 13'!M435/'Tabel 14'!$F435*1000,"nb")</f>
        <v>2.4838811964908571</v>
      </c>
      <c r="O435" s="209">
        <f>IFERROR('Tabel 13'!N435/'Tabel 14'!$F435*1000,"nb")</f>
        <v>3.4351548462107599</v>
      </c>
      <c r="P435" s="209">
        <f>IFERROR('Tabel 13'!O435/'Tabel 14'!$F435*1000,"nb")</f>
        <v>3.4351548462107599</v>
      </c>
      <c r="Q435" s="209">
        <f>IFERROR('Tabel 13'!P435/'Tabel 14'!$F435*1000,"nb")</f>
        <v>0</v>
      </c>
      <c r="R435" s="209">
        <f>IFERROR('Tabel 13'!Q435/'Tabel 14'!$F435*1000,"nb")</f>
        <v>3.8050945988796112</v>
      </c>
      <c r="S435" s="209">
        <f>IFERROR('Tabel 13'!R435/'Tabel 14'!$F435*1000,"nb")</f>
        <v>27.42839023359053</v>
      </c>
      <c r="T435" s="209">
        <f>IFERROR('Tabel 13'!S435/'Tabel 14'!$F435*1000,"nb")</f>
        <v>26.89990487263503</v>
      </c>
      <c r="U435" s="209">
        <f>IFERROR('Tabel 13'!T435/'Tabel 14'!$F435*1000,"nb")</f>
        <v>0.52848536095550158</v>
      </c>
      <c r="V435" s="209">
        <f>IFERROR('Tabel 13'!U435/'Tabel 14'!$F435*1000,"nb")</f>
        <v>0</v>
      </c>
      <c r="W435" s="209">
        <f>IFERROR('Tabel 13'!V435/'Tabel 14'!$F435*1000,"nb")</f>
        <v>0</v>
      </c>
      <c r="X435" s="209"/>
      <c r="Y435" s="209">
        <f>IFERROR('Tabel 13'!X435/'Tabel 14'!$F435*1000,"nb")</f>
        <v>0.26424268047775079</v>
      </c>
    </row>
    <row r="436" spans="2:25" x14ac:dyDescent="0.25">
      <c r="D436" s="1" t="s">
        <v>75</v>
      </c>
      <c r="E436" s="1" t="s">
        <v>76</v>
      </c>
      <c r="F436" s="84">
        <v>89987</v>
      </c>
      <c r="H436" s="209">
        <f>IFERROR('Tabel 13'!G436/'Tabel 14'!$F436*1000,"nb")</f>
        <v>116.01675797615212</v>
      </c>
      <c r="I436" s="209">
        <f>IFERROR('Tabel 13'!H436/'Tabel 14'!$F436*1000,"nb")</f>
        <v>70.576861102159199</v>
      </c>
      <c r="J436" s="209">
        <f>IFERROR('Tabel 13'!I436/'Tabel 14'!$F436*1000,"nb")</f>
        <v>59.152988765043837</v>
      </c>
      <c r="K436" s="209">
        <f>IFERROR('Tabel 13'!J436/'Tabel 14'!$F436*1000,"nb")</f>
        <v>8.3123117783679863</v>
      </c>
      <c r="L436" s="209">
        <f>IFERROR('Tabel 13'!K436/'Tabel 14'!$F436*1000,"nb")</f>
        <v>0</v>
      </c>
      <c r="M436" s="209">
        <f>IFERROR('Tabel 13'!L436/'Tabel 14'!$F436*1000,"nb")</f>
        <v>3.3338148843721868E-2</v>
      </c>
      <c r="N436" s="209">
        <f>IFERROR('Tabel 13'!M436/'Tabel 14'!$F436*1000,"nb")</f>
        <v>3.078222409903653</v>
      </c>
      <c r="O436" s="209">
        <f>IFERROR('Tabel 13'!N436/'Tabel 14'!$F436*1000,"nb")</f>
        <v>8.3901007923366713</v>
      </c>
      <c r="P436" s="209">
        <f>IFERROR('Tabel 13'!O436/'Tabel 14'!$F436*1000,"nb")</f>
        <v>8.3901007923366713</v>
      </c>
      <c r="Q436" s="209">
        <f>IFERROR('Tabel 13'!P436/'Tabel 14'!$F436*1000,"nb")</f>
        <v>0</v>
      </c>
      <c r="R436" s="209">
        <f>IFERROR('Tabel 13'!Q436/'Tabel 14'!$F436*1000,"nb")</f>
        <v>12.701834709458034</v>
      </c>
      <c r="S436" s="209">
        <f>IFERROR('Tabel 13'!R436/'Tabel 14'!$F436*1000,"nb")</f>
        <v>24.347961372198206</v>
      </c>
      <c r="T436" s="209">
        <f>IFERROR('Tabel 13'!S436/'Tabel 14'!$F436*1000,"nb")</f>
        <v>23.703423827886251</v>
      </c>
      <c r="U436" s="209">
        <f>IFERROR('Tabel 13'!T436/'Tabel 14'!$F436*1000,"nb")</f>
        <v>0.6445375443119562</v>
      </c>
      <c r="V436" s="209">
        <f>IFERROR('Tabel 13'!U436/'Tabel 14'!$F436*1000,"nb")</f>
        <v>0</v>
      </c>
      <c r="W436" s="209">
        <f>IFERROR('Tabel 13'!V436/'Tabel 14'!$F436*1000,"nb")</f>
        <v>0</v>
      </c>
      <c r="X436" s="209"/>
      <c r="Y436" s="209">
        <f>IFERROR('Tabel 13'!X436/'Tabel 14'!$F436*1000,"nb")</f>
        <v>5.7786124662451241</v>
      </c>
    </row>
    <row r="437" spans="2:25" x14ac:dyDescent="0.25">
      <c r="D437" s="1" t="s">
        <v>77</v>
      </c>
      <c r="E437" s="1" t="s">
        <v>78</v>
      </c>
      <c r="F437" s="84">
        <v>51564</v>
      </c>
      <c r="H437" s="209">
        <f>IFERROR('Tabel 13'!G437/'Tabel 14'!$F437*1000,"nb")</f>
        <v>54.514777751919944</v>
      </c>
      <c r="I437" s="209">
        <f>IFERROR('Tabel 13'!H437/'Tabel 14'!$F437*1000,"nb")</f>
        <v>17.279497323714221</v>
      </c>
      <c r="J437" s="209">
        <f>IFERROR('Tabel 13'!I437/'Tabel 14'!$F437*1000,"nb")</f>
        <v>0.61283065704755257</v>
      </c>
      <c r="K437" s="209">
        <f>IFERROR('Tabel 13'!J437/'Tabel 14'!$F437*1000,"nb")</f>
        <v>12.76084089674967</v>
      </c>
      <c r="L437" s="209">
        <f>IFERROR('Tabel 13'!K437/'Tabel 14'!$F437*1000,"nb")</f>
        <v>3.5334729656349388</v>
      </c>
      <c r="M437" s="209">
        <f>IFERROR('Tabel 13'!L437/'Tabel 14'!$F437*1000,"nb")</f>
        <v>0</v>
      </c>
      <c r="N437" s="209">
        <f>IFERROR('Tabel 13'!M437/'Tabel 14'!$F437*1000,"nb")</f>
        <v>0.37235280428205725</v>
      </c>
      <c r="O437" s="209">
        <f>IFERROR('Tabel 13'!N437/'Tabel 14'!$F437*1000,"nb")</f>
        <v>9.2312466061593366</v>
      </c>
      <c r="P437" s="209">
        <f>IFERROR('Tabel 13'!O437/'Tabel 14'!$F437*1000,"nb")</f>
        <v>8.2033977193390744</v>
      </c>
      <c r="Q437" s="209">
        <f>IFERROR('Tabel 13'!P437/'Tabel 14'!$F437*1000,"nb")</f>
        <v>1.0278488868202622</v>
      </c>
      <c r="R437" s="209">
        <f>IFERROR('Tabel 13'!Q437/'Tabel 14'!$F437*1000,"nb")</f>
        <v>6.4773873244899542</v>
      </c>
      <c r="S437" s="209">
        <f>IFERROR('Tabel 13'!R437/'Tabel 14'!$F437*1000,"nb")</f>
        <v>21.526646497556435</v>
      </c>
      <c r="T437" s="209">
        <f>IFERROR('Tabel 13'!S437/'Tabel 14'!$F437*1000,"nb")</f>
        <v>21.012722054146302</v>
      </c>
      <c r="U437" s="209">
        <f>IFERROR('Tabel 13'!T437/'Tabel 14'!$F437*1000,"nb")</f>
        <v>0.5139244434101311</v>
      </c>
      <c r="V437" s="209">
        <f>IFERROR('Tabel 13'!U437/'Tabel 14'!$F437*1000,"nb")</f>
        <v>0</v>
      </c>
      <c r="W437" s="209">
        <f>IFERROR('Tabel 13'!V437/'Tabel 14'!$F437*1000,"nb")</f>
        <v>0</v>
      </c>
      <c r="X437" s="209"/>
      <c r="Y437" s="209">
        <f>IFERROR('Tabel 13'!X437/'Tabel 14'!$F437*1000,"nb")</f>
        <v>4.3829028004033823</v>
      </c>
    </row>
    <row r="438" spans="2:25" x14ac:dyDescent="0.25">
      <c r="D438" s="1" t="s">
        <v>79</v>
      </c>
      <c r="E438" s="1" t="s">
        <v>80</v>
      </c>
      <c r="F438" s="84">
        <v>46090</v>
      </c>
      <c r="H438" s="209">
        <f>IFERROR('Tabel 13'!G438/'Tabel 14'!$F438*1000,"nb")</f>
        <v>71.251898459535695</v>
      </c>
      <c r="I438" s="209">
        <f>IFERROR('Tabel 13'!H438/'Tabel 14'!$F438*1000,"nb")</f>
        <v>31.829030158385763</v>
      </c>
      <c r="J438" s="209">
        <f>IFERROR('Tabel 13'!I438/'Tabel 14'!$F438*1000,"nb")</f>
        <v>15.816880017357343</v>
      </c>
      <c r="K438" s="209">
        <f>IFERROR('Tabel 13'!J438/'Tabel 14'!$F438*1000,"nb")</f>
        <v>2.1696680407897594E-2</v>
      </c>
      <c r="L438" s="209">
        <f>IFERROR('Tabel 13'!K438/'Tabel 14'!$F438*1000,"nb")</f>
        <v>7.9192883488826205</v>
      </c>
      <c r="M438" s="209">
        <f>IFERROR('Tabel 13'!L438/'Tabel 14'!$F438*1000,"nb")</f>
        <v>0</v>
      </c>
      <c r="N438" s="209">
        <f>IFERROR('Tabel 13'!M438/'Tabel 14'!$F438*1000,"nb")</f>
        <v>8.0711651117379031</v>
      </c>
      <c r="O438" s="209">
        <f>IFERROR('Tabel 13'!N438/'Tabel 14'!$F438*1000,"nb")</f>
        <v>10.609676719461923</v>
      </c>
      <c r="P438" s="209">
        <f>IFERROR('Tabel 13'!O438/'Tabel 14'!$F438*1000,"nb")</f>
        <v>10.609676719461923</v>
      </c>
      <c r="Q438" s="209">
        <f>IFERROR('Tabel 13'!P438/'Tabel 14'!$F438*1000,"nb")</f>
        <v>0</v>
      </c>
      <c r="R438" s="209">
        <f>IFERROR('Tabel 13'!Q438/'Tabel 14'!$F438*1000,"nb")</f>
        <v>6.8127576480798444</v>
      </c>
      <c r="S438" s="209">
        <f>IFERROR('Tabel 13'!R438/'Tabel 14'!$F438*1000,"nb")</f>
        <v>22.000433933608161</v>
      </c>
      <c r="T438" s="209">
        <f>IFERROR('Tabel 13'!S438/'Tabel 14'!$F438*1000,"nb")</f>
        <v>21.436320243002822</v>
      </c>
      <c r="U438" s="209">
        <f>IFERROR('Tabel 13'!T438/'Tabel 14'!$F438*1000,"nb")</f>
        <v>0.56411369060533734</v>
      </c>
      <c r="V438" s="209">
        <f>IFERROR('Tabel 13'!U438/'Tabel 14'!$F438*1000,"nb")</f>
        <v>0</v>
      </c>
      <c r="W438" s="209">
        <f>IFERROR('Tabel 13'!V438/'Tabel 14'!$F438*1000,"nb")</f>
        <v>0</v>
      </c>
      <c r="X438" s="209"/>
      <c r="Y438" s="209">
        <f>IFERROR('Tabel 13'!X438/'Tabel 14'!$F438*1000,"nb")</f>
        <v>4.6647862876979822</v>
      </c>
    </row>
    <row r="439" spans="2:25" x14ac:dyDescent="0.25">
      <c r="D439" s="1" t="s">
        <v>81</v>
      </c>
      <c r="E439" s="1" t="s">
        <v>82</v>
      </c>
      <c r="F439" s="84">
        <v>45228</v>
      </c>
      <c r="H439" s="209">
        <f>IFERROR('Tabel 13'!G439/'Tabel 14'!$F439*1000,"nb")</f>
        <v>89.855841514106302</v>
      </c>
      <c r="I439" s="209">
        <f>IFERROR('Tabel 13'!H439/'Tabel 14'!$F439*1000,"nb")</f>
        <v>33.010524453878126</v>
      </c>
      <c r="J439" s="209">
        <f>IFERROR('Tabel 13'!I439/'Tabel 14'!$F439*1000,"nb")</f>
        <v>20.849915981250554</v>
      </c>
      <c r="K439" s="209">
        <f>IFERROR('Tabel 13'!J439/'Tabel 14'!$F439*1000,"nb")</f>
        <v>0</v>
      </c>
      <c r="L439" s="209">
        <f>IFERROR('Tabel 13'!K439/'Tabel 14'!$F439*1000,"nb")</f>
        <v>3.6260723445653134</v>
      </c>
      <c r="M439" s="209">
        <f>IFERROR('Tabel 13'!L439/'Tabel 14'!$F439*1000,"nb")</f>
        <v>0</v>
      </c>
      <c r="N439" s="209">
        <f>IFERROR('Tabel 13'!M439/'Tabel 14'!$F439*1000,"nb")</f>
        <v>8.5345361280622623</v>
      </c>
      <c r="O439" s="209">
        <f>IFERROR('Tabel 13'!N439/'Tabel 14'!$F439*1000,"nb")</f>
        <v>14.017865039356151</v>
      </c>
      <c r="P439" s="209">
        <f>IFERROR('Tabel 13'!O439/'Tabel 14'!$F439*1000,"nb")</f>
        <v>10.811886442027062</v>
      </c>
      <c r="Q439" s="209">
        <f>IFERROR('Tabel 13'!P439/'Tabel 14'!$F439*1000,"nb")</f>
        <v>3.205978597329088</v>
      </c>
      <c r="R439" s="209">
        <f>IFERROR('Tabel 13'!Q439/'Tabel 14'!$F439*1000,"nb")</f>
        <v>9.5737153975413456</v>
      </c>
      <c r="S439" s="209">
        <f>IFERROR('Tabel 13'!R439/'Tabel 14'!$F439*1000,"nb")</f>
        <v>33.253736623330681</v>
      </c>
      <c r="T439" s="209">
        <f>IFERROR('Tabel 13'!S439/'Tabel 14'!$F439*1000,"nb")</f>
        <v>32.678871495533734</v>
      </c>
      <c r="U439" s="209">
        <f>IFERROR('Tabel 13'!T439/'Tabel 14'!$F439*1000,"nb")</f>
        <v>0.57486512779693999</v>
      </c>
      <c r="V439" s="209">
        <f>IFERROR('Tabel 13'!U439/'Tabel 14'!$F439*1000,"nb")</f>
        <v>0</v>
      </c>
      <c r="W439" s="209">
        <f>IFERROR('Tabel 13'!V439/'Tabel 14'!$F439*1000,"nb")</f>
        <v>0</v>
      </c>
      <c r="X439" s="209"/>
      <c r="Y439" s="209">
        <f>IFERROR('Tabel 13'!X439/'Tabel 14'!$F439*1000,"nb")</f>
        <v>4.8421331918280712</v>
      </c>
    </row>
    <row r="440" spans="2:25" x14ac:dyDescent="0.25">
      <c r="C440" s="10" t="s">
        <v>28</v>
      </c>
      <c r="D440" s="10"/>
      <c r="E440" s="10"/>
      <c r="F440" s="90">
        <v>649957</v>
      </c>
      <c r="G440" s="10"/>
      <c r="H440" s="209">
        <f>IFERROR('Tabel 13'!G440/'Tabel 14'!$F440*1000,"nb")</f>
        <v>83.199350110853487</v>
      </c>
      <c r="I440" s="209">
        <f>IFERROR('Tabel 13'!H440/'Tabel 14'!$F440*1000,"nb")</f>
        <v>42.155096414070471</v>
      </c>
      <c r="J440" s="209">
        <f>IFERROR('Tabel 13'!I440/'Tabel 14'!$F440*1000,"nb")</f>
        <v>29.23824191446511</v>
      </c>
      <c r="K440" s="209">
        <f>IFERROR('Tabel 13'!J440/'Tabel 14'!$F440*1000,"nb")</f>
        <v>3.3756079248319502</v>
      </c>
      <c r="L440" s="209">
        <f>IFERROR('Tabel 13'!K440/'Tabel 14'!$F440*1000,"nb")</f>
        <v>5.4283591068332209</v>
      </c>
      <c r="M440" s="209">
        <f>IFERROR('Tabel 13'!L440/'Tabel 14'!$F440*1000,"nb")</f>
        <v>0.2538629478565505</v>
      </c>
      <c r="N440" s="209">
        <f>IFERROR('Tabel 13'!M440/'Tabel 14'!$F440*1000,"nb")</f>
        <v>3.8590245200836359</v>
      </c>
      <c r="O440" s="209">
        <f>IFERROR('Tabel 13'!N440/'Tabel 14'!$F440*1000,"nb")</f>
        <v>12.87008217466694</v>
      </c>
      <c r="P440" s="209">
        <f>IFERROR('Tabel 13'!O440/'Tabel 14'!$F440*1000,"nb")</f>
        <v>10.529927364425648</v>
      </c>
      <c r="Q440" s="209">
        <f>IFERROR('Tabel 13'!P440/'Tabel 14'!$F440*1000,"nb")</f>
        <v>2.3401548102412928</v>
      </c>
      <c r="R440" s="209">
        <f>IFERROR('Tabel 13'!Q440/'Tabel 14'!$F440*1000,"nb")</f>
        <v>4.8249345725948025</v>
      </c>
      <c r="S440" s="209">
        <f>IFERROR('Tabel 13'!R440/'Tabel 14'!$F440*1000,"nb")</f>
        <v>23.349236949521277</v>
      </c>
      <c r="T440" s="209">
        <f>IFERROR('Tabel 13'!S440/'Tabel 14'!$F440*1000,"nb")</f>
        <v>22.676115496871333</v>
      </c>
      <c r="U440" s="209">
        <f>IFERROR('Tabel 13'!T440/'Tabel 14'!$F440*1000,"nb")</f>
        <v>0.60696322987520712</v>
      </c>
      <c r="V440" s="209">
        <f>IFERROR('Tabel 13'!U440/'Tabel 14'!$F440*1000,"nb")</f>
        <v>6.6158222774737402E-2</v>
      </c>
      <c r="W440" s="209">
        <f>IFERROR('Tabel 13'!V440/'Tabel 14'!$F440*1000,"nb")</f>
        <v>4.615689961028191E-2</v>
      </c>
      <c r="X440" s="209"/>
      <c r="Y440" s="209">
        <f>IFERROR('Tabel 13'!X440/'Tabel 14'!$F440*1000,"nb")</f>
        <v>4.111041191955775</v>
      </c>
    </row>
    <row r="441" spans="2:25" x14ac:dyDescent="0.25">
      <c r="B441" s="7" t="s">
        <v>726</v>
      </c>
      <c r="C441" s="7"/>
      <c r="D441" s="7"/>
      <c r="E441" s="7"/>
      <c r="F441" s="91">
        <v>649957</v>
      </c>
      <c r="G441" s="7"/>
      <c r="H441" s="209">
        <f>IFERROR('Tabel 13'!G441/'Tabel 14'!$F441*1000,"nb")</f>
        <v>83.199350110853487</v>
      </c>
      <c r="I441" s="209">
        <f>IFERROR('Tabel 13'!H441/'Tabel 14'!$F441*1000,"nb")</f>
        <v>42.155096414070471</v>
      </c>
      <c r="J441" s="209">
        <f>IFERROR('Tabel 13'!I441/'Tabel 14'!$F441*1000,"nb")</f>
        <v>29.23824191446511</v>
      </c>
      <c r="K441" s="209">
        <f>IFERROR('Tabel 13'!J441/'Tabel 14'!$F441*1000,"nb")</f>
        <v>3.3756079248319502</v>
      </c>
      <c r="L441" s="209">
        <f>IFERROR('Tabel 13'!K441/'Tabel 14'!$F441*1000,"nb")</f>
        <v>5.4283591068332209</v>
      </c>
      <c r="M441" s="209">
        <f>IFERROR('Tabel 13'!L441/'Tabel 14'!$F441*1000,"nb")</f>
        <v>0.2538629478565505</v>
      </c>
      <c r="N441" s="209">
        <f>IFERROR('Tabel 13'!M441/'Tabel 14'!$F441*1000,"nb")</f>
        <v>3.8590245200836359</v>
      </c>
      <c r="O441" s="209">
        <f>IFERROR('Tabel 13'!N441/'Tabel 14'!$F441*1000,"nb")</f>
        <v>12.87008217466694</v>
      </c>
      <c r="P441" s="209">
        <f>IFERROR('Tabel 13'!O441/'Tabel 14'!$F441*1000,"nb")</f>
        <v>10.529927364425648</v>
      </c>
      <c r="Q441" s="209">
        <f>IFERROR('Tabel 13'!P441/'Tabel 14'!$F441*1000,"nb")</f>
        <v>2.3401548102412928</v>
      </c>
      <c r="R441" s="209">
        <f>IFERROR('Tabel 13'!Q441/'Tabel 14'!$F441*1000,"nb")</f>
        <v>4.8249345725948025</v>
      </c>
      <c r="S441" s="209">
        <f>IFERROR('Tabel 13'!R441/'Tabel 14'!$F441*1000,"nb")</f>
        <v>23.349236949521277</v>
      </c>
      <c r="T441" s="209">
        <f>IFERROR('Tabel 13'!S441/'Tabel 14'!$F441*1000,"nb")</f>
        <v>22.676115496871333</v>
      </c>
      <c r="U441" s="209">
        <f>IFERROR('Tabel 13'!T441/'Tabel 14'!$F441*1000,"nb")</f>
        <v>0.60696322987520712</v>
      </c>
      <c r="V441" s="209">
        <f>IFERROR('Tabel 13'!U441/'Tabel 14'!$F441*1000,"nb")</f>
        <v>6.6158222774737402E-2</v>
      </c>
      <c r="W441" s="209">
        <f>IFERROR('Tabel 13'!V441/'Tabel 14'!$F441*1000,"nb")</f>
        <v>4.615689961028191E-2</v>
      </c>
      <c r="X441" s="209"/>
      <c r="Y441" s="209">
        <f>IFERROR('Tabel 13'!X441/'Tabel 14'!$F441*1000,"nb")</f>
        <v>4.111041191955775</v>
      </c>
    </row>
    <row r="442" spans="2:25" x14ac:dyDescent="0.25">
      <c r="B442" s="1" t="s">
        <v>83</v>
      </c>
      <c r="C442" s="1" t="s">
        <v>5</v>
      </c>
      <c r="D442" s="1" t="s">
        <v>84</v>
      </c>
      <c r="E442" s="1" t="s">
        <v>85</v>
      </c>
      <c r="F442" s="84">
        <v>27121</v>
      </c>
      <c r="H442" s="209">
        <f>IFERROR('Tabel 13'!G442/'Tabel 14'!$F442*1000,"nb")</f>
        <v>49.961284613399208</v>
      </c>
      <c r="I442" s="209">
        <f>IFERROR('Tabel 13'!H442/'Tabel 14'!$F442*1000,"nb")</f>
        <v>12.278308321964529</v>
      </c>
      <c r="J442" s="209">
        <f>IFERROR('Tabel 13'!I442/'Tabel 14'!$F442*1000,"nb")</f>
        <v>0.70056413849046861</v>
      </c>
      <c r="K442" s="209">
        <f>IFERROR('Tabel 13'!J442/'Tabel 14'!$F442*1000,"nb")</f>
        <v>4.2402566277054676</v>
      </c>
      <c r="L442" s="209">
        <f>IFERROR('Tabel 13'!K442/'Tabel 14'!$F442*1000,"nb")</f>
        <v>5.7888720917370309</v>
      </c>
      <c r="M442" s="209">
        <f>IFERROR('Tabel 13'!L442/'Tabel 14'!$F442*1000,"nb")</f>
        <v>0</v>
      </c>
      <c r="N442" s="209">
        <f>IFERROR('Tabel 13'!M442/'Tabel 14'!$F442*1000,"nb")</f>
        <v>1.5486154640315621</v>
      </c>
      <c r="O442" s="209">
        <f>IFERROR('Tabel 13'!N442/'Tabel 14'!$F442*1000,"nb")</f>
        <v>9.6604107518159346</v>
      </c>
      <c r="P442" s="209">
        <f>IFERROR('Tabel 13'!O442/'Tabel 14'!$F442*1000,"nb")</f>
        <v>4.5352310018067179</v>
      </c>
      <c r="Q442" s="209">
        <f>IFERROR('Tabel 13'!P442/'Tabel 14'!$F442*1000,"nb")</f>
        <v>5.1251797500092175</v>
      </c>
      <c r="R442" s="209">
        <f>IFERROR('Tabel 13'!Q442/'Tabel 14'!$F442*1000,"nb")</f>
        <v>10.029128719442499</v>
      </c>
      <c r="S442" s="209">
        <f>IFERROR('Tabel 13'!R442/'Tabel 14'!$F442*1000,"nb")</f>
        <v>17.99343682017625</v>
      </c>
      <c r="T442" s="209">
        <f>IFERROR('Tabel 13'!S442/'Tabel 14'!$F442*1000,"nb")</f>
        <v>16.850411120533906</v>
      </c>
      <c r="U442" s="209">
        <f>IFERROR('Tabel 13'!T442/'Tabel 14'!$F442*1000,"nb")</f>
        <v>0.62682054496515616</v>
      </c>
      <c r="V442" s="209">
        <f>IFERROR('Tabel 13'!U442/'Tabel 14'!$F442*1000,"nb")</f>
        <v>0.51620515467718742</v>
      </c>
      <c r="W442" s="209">
        <f>IFERROR('Tabel 13'!V442/'Tabel 14'!$F442*1000,"nb")</f>
        <v>0</v>
      </c>
      <c r="X442" s="209"/>
      <c r="Y442" s="209">
        <f>IFERROR('Tabel 13'!X442/'Tabel 14'!$F442*1000,"nb")</f>
        <v>4.2771284244681249</v>
      </c>
    </row>
    <row r="443" spans="2:25" x14ac:dyDescent="0.25">
      <c r="D443" s="1" t="s">
        <v>86</v>
      </c>
      <c r="E443" s="1" t="s">
        <v>87</v>
      </c>
      <c r="F443" s="84">
        <v>163818</v>
      </c>
      <c r="H443" s="209">
        <f>IFERROR('Tabel 13'!G443/'Tabel 14'!$F443*1000,"nb")</f>
        <v>128.2765019717003</v>
      </c>
      <c r="I443" s="209">
        <f>IFERROR('Tabel 13'!H443/'Tabel 14'!$F443*1000,"nb")</f>
        <v>72.2325995922304</v>
      </c>
      <c r="J443" s="209">
        <f>IFERROR('Tabel 13'!I443/'Tabel 14'!$F443*1000,"nb")</f>
        <v>40.770855461548791</v>
      </c>
      <c r="K443" s="209">
        <f>IFERROR('Tabel 13'!J443/'Tabel 14'!$F443*1000,"nb")</f>
        <v>8.0821399357823935</v>
      </c>
      <c r="L443" s="209">
        <f>IFERROR('Tabel 13'!K443/'Tabel 14'!$F443*1000,"nb")</f>
        <v>9.9561708725536882</v>
      </c>
      <c r="M443" s="209">
        <f>IFERROR('Tabel 13'!L443/'Tabel 14'!$F443*1000,"nb")</f>
        <v>2.9239766081871341</v>
      </c>
      <c r="N443" s="209">
        <f>IFERROR('Tabel 13'!M443/'Tabel 14'!$F443*1000,"nb")</f>
        <v>10.499456714158395</v>
      </c>
      <c r="O443" s="209">
        <f>IFERROR('Tabel 13'!N443/'Tabel 14'!$F443*1000,"nb")</f>
        <v>14.491691999658158</v>
      </c>
      <c r="P443" s="209">
        <f>IFERROR('Tabel 13'!O443/'Tabel 14'!$F443*1000,"nb")</f>
        <v>14.491691999658158</v>
      </c>
      <c r="Q443" s="209">
        <f>IFERROR('Tabel 13'!P443/'Tabel 14'!$F443*1000,"nb")</f>
        <v>0</v>
      </c>
      <c r="R443" s="209">
        <f>IFERROR('Tabel 13'!Q443/'Tabel 14'!$F443*1000,"nb")</f>
        <v>6.0738136224346535</v>
      </c>
      <c r="S443" s="209">
        <f>IFERROR('Tabel 13'!R443/'Tabel 14'!$F443*1000,"nb")</f>
        <v>35.478396757377084</v>
      </c>
      <c r="T443" s="209">
        <f>IFERROR('Tabel 13'!S443/'Tabel 14'!$F443*1000,"nb")</f>
        <v>35.344101380800645</v>
      </c>
      <c r="U443" s="209">
        <f>IFERROR('Tabel 13'!T443/'Tabel 14'!$F443*1000,"nb")</f>
        <v>0</v>
      </c>
      <c r="V443" s="209">
        <f>IFERROR('Tabel 13'!U443/'Tabel 14'!$F443*1000,"nb")</f>
        <v>0.13429537657644461</v>
      </c>
      <c r="W443" s="209">
        <f>IFERROR('Tabel 13'!V443/'Tabel 14'!$F443*1000,"nb")</f>
        <v>0</v>
      </c>
      <c r="X443" s="209"/>
      <c r="Y443" s="209">
        <f>IFERROR('Tabel 13'!X443/'Tabel 14'!$F443*1000,"nb")</f>
        <v>24.21589813085253</v>
      </c>
    </row>
    <row r="444" spans="2:25" x14ac:dyDescent="0.25">
      <c r="D444" s="1" t="s">
        <v>88</v>
      </c>
      <c r="E444" s="1" t="s">
        <v>89</v>
      </c>
      <c r="F444" s="84">
        <v>161348</v>
      </c>
      <c r="H444" s="209">
        <f>IFERROR('Tabel 13'!G444/'Tabel 14'!$F444*1000,"nb")</f>
        <v>206.19406500235516</v>
      </c>
      <c r="I444" s="209">
        <f>IFERROR('Tabel 13'!H444/'Tabel 14'!$F444*1000,"nb")</f>
        <v>112.13649998760442</v>
      </c>
      <c r="J444" s="209">
        <f>IFERROR('Tabel 13'!I444/'Tabel 14'!$F444*1000,"nb")</f>
        <v>89.37823834196891</v>
      </c>
      <c r="K444" s="209">
        <f>IFERROR('Tabel 13'!J444/'Tabel 14'!$F444*1000,"nb")</f>
        <v>11.986513622728513</v>
      </c>
      <c r="L444" s="209">
        <f>IFERROR('Tabel 13'!K444/'Tabel 14'!$F444*1000,"nb")</f>
        <v>0</v>
      </c>
      <c r="M444" s="209">
        <f>IFERROR('Tabel 13'!L444/'Tabel 14'!$F444*1000,"nb")</f>
        <v>5.2681161216748889</v>
      </c>
      <c r="N444" s="209">
        <f>IFERROR('Tabel 13'!M444/'Tabel 14'!$F444*1000,"nb")</f>
        <v>5.5036319012321195</v>
      </c>
      <c r="O444" s="209">
        <f>IFERROR('Tabel 13'!N444/'Tabel 14'!$F444*1000,"nb")</f>
        <v>25.857153481914867</v>
      </c>
      <c r="P444" s="209">
        <f>IFERROR('Tabel 13'!O444/'Tabel 14'!$F444*1000,"nb")</f>
        <v>19.206931601259388</v>
      </c>
      <c r="Q444" s="209">
        <f>IFERROR('Tabel 13'!P444/'Tabel 14'!$F444*1000,"nb")</f>
        <v>6.6502218806554776</v>
      </c>
      <c r="R444" s="209">
        <f>IFERROR('Tabel 13'!Q444/'Tabel 14'!$F444*1000,"nb")</f>
        <v>12.147655998215038</v>
      </c>
      <c r="S444" s="209">
        <f>IFERROR('Tabel 13'!R444/'Tabel 14'!$F444*1000,"nb")</f>
        <v>56.052755534620822</v>
      </c>
      <c r="T444" s="209">
        <f>IFERROR('Tabel 13'!S444/'Tabel 14'!$F444*1000,"nb")</f>
        <v>56.052755534620822</v>
      </c>
      <c r="U444" s="209">
        <f>IFERROR('Tabel 13'!T444/'Tabel 14'!$F444*1000,"nb")</f>
        <v>0</v>
      </c>
      <c r="V444" s="209">
        <f>IFERROR('Tabel 13'!U444/'Tabel 14'!$F444*1000,"nb")</f>
        <v>0</v>
      </c>
      <c r="W444" s="209">
        <f>IFERROR('Tabel 13'!V444/'Tabel 14'!$F444*1000,"nb")</f>
        <v>0</v>
      </c>
      <c r="X444" s="209"/>
      <c r="Y444" s="209">
        <f>IFERROR('Tabel 13'!X444/'Tabel 14'!$F444*1000,"nb")</f>
        <v>34.565039541859832</v>
      </c>
    </row>
    <row r="445" spans="2:25" x14ac:dyDescent="0.25">
      <c r="D445" s="1" t="s">
        <v>90</v>
      </c>
      <c r="E445" s="1" t="s">
        <v>91</v>
      </c>
      <c r="F445" s="84">
        <v>20726</v>
      </c>
      <c r="H445" s="209">
        <f>IFERROR('Tabel 13'!G445/'Tabel 14'!$F445*1000,"nb")</f>
        <v>27.549937276850333</v>
      </c>
      <c r="I445" s="209">
        <f>IFERROR('Tabel 13'!H445/'Tabel 14'!$F445*1000,"nb")</f>
        <v>2.9914117533532765</v>
      </c>
      <c r="J445" s="209">
        <f>IFERROR('Tabel 13'!I445/'Tabel 14'!$F445*1000,"nb")</f>
        <v>0</v>
      </c>
      <c r="K445" s="209">
        <f>IFERROR('Tabel 13'!J445/'Tabel 14'!$F445*1000,"nb")</f>
        <v>0</v>
      </c>
      <c r="L445" s="209">
        <f>IFERROR('Tabel 13'!K445/'Tabel 14'!$F445*1000,"nb")</f>
        <v>0</v>
      </c>
      <c r="M445" s="209">
        <f>IFERROR('Tabel 13'!L445/'Tabel 14'!$F445*1000,"nb")</f>
        <v>0</v>
      </c>
      <c r="N445" s="209">
        <f>IFERROR('Tabel 13'!M445/'Tabel 14'!$F445*1000,"nb")</f>
        <v>2.9914117533532765</v>
      </c>
      <c r="O445" s="209">
        <f>IFERROR('Tabel 13'!N445/'Tabel 14'!$F445*1000,"nb")</f>
        <v>2.943163176686288</v>
      </c>
      <c r="P445" s="209">
        <f>IFERROR('Tabel 13'!O445/'Tabel 14'!$F445*1000,"nb")</f>
        <v>0</v>
      </c>
      <c r="Q445" s="209">
        <f>IFERROR('Tabel 13'!P445/'Tabel 14'!$F445*1000,"nb")</f>
        <v>2.943163176686288</v>
      </c>
      <c r="R445" s="209">
        <f>IFERROR('Tabel 13'!Q445/'Tabel 14'!$F445*1000,"nb")</f>
        <v>2.219434526681463</v>
      </c>
      <c r="S445" s="209">
        <f>IFERROR('Tabel 13'!R445/'Tabel 14'!$F445*1000,"nb")</f>
        <v>19.395927820129305</v>
      </c>
      <c r="T445" s="209">
        <f>IFERROR('Tabel 13'!S445/'Tabel 14'!$F445*1000,"nb")</f>
        <v>18.575702016790505</v>
      </c>
      <c r="U445" s="209">
        <f>IFERROR('Tabel 13'!T445/'Tabel 14'!$F445*1000,"nb")</f>
        <v>0.82022580333880146</v>
      </c>
      <c r="V445" s="209">
        <f>IFERROR('Tabel 13'!U445/'Tabel 14'!$F445*1000,"nb")</f>
        <v>0</v>
      </c>
      <c r="W445" s="209">
        <f>IFERROR('Tabel 13'!V445/'Tabel 14'!$F445*1000,"nb")</f>
        <v>0</v>
      </c>
      <c r="X445" s="209"/>
      <c r="Y445" s="209">
        <f>IFERROR('Tabel 13'!X445/'Tabel 14'!$F445*1000,"nb")</f>
        <v>0</v>
      </c>
    </row>
    <row r="446" spans="2:25" x14ac:dyDescent="0.25">
      <c r="D446" s="1" t="s">
        <v>92</v>
      </c>
      <c r="E446" s="1" t="s">
        <v>93</v>
      </c>
      <c r="F446" s="84">
        <v>26749</v>
      </c>
      <c r="H446" s="209">
        <f>IFERROR('Tabel 13'!G446/'Tabel 14'!$F446*1000,"nb")</f>
        <v>22.243822198960707</v>
      </c>
      <c r="I446" s="209">
        <f>IFERROR('Tabel 13'!H446/'Tabel 14'!$F446*1000,"nb")</f>
        <v>0.33646117611873338</v>
      </c>
      <c r="J446" s="209">
        <f>IFERROR('Tabel 13'!I446/'Tabel 14'!$F446*1000,"nb")</f>
        <v>0</v>
      </c>
      <c r="K446" s="209">
        <f>IFERROR('Tabel 13'!J446/'Tabel 14'!$F446*1000,"nb")</f>
        <v>0</v>
      </c>
      <c r="L446" s="209">
        <f>IFERROR('Tabel 13'!K446/'Tabel 14'!$F446*1000,"nb")</f>
        <v>0</v>
      </c>
      <c r="M446" s="209">
        <f>IFERROR('Tabel 13'!L446/'Tabel 14'!$F446*1000,"nb")</f>
        <v>0</v>
      </c>
      <c r="N446" s="209">
        <f>IFERROR('Tabel 13'!M446/'Tabel 14'!$F446*1000,"nb")</f>
        <v>0.33646117611873338</v>
      </c>
      <c r="O446" s="209">
        <f>IFERROR('Tabel 13'!N446/'Tabel 14'!$F446*1000,"nb")</f>
        <v>0.63553777711316317</v>
      </c>
      <c r="P446" s="209">
        <f>IFERROR('Tabel 13'!O446/'Tabel 14'!$F446*1000,"nb")</f>
        <v>0.63553777711316317</v>
      </c>
      <c r="Q446" s="209">
        <f>IFERROR('Tabel 13'!P446/'Tabel 14'!$F446*1000,"nb")</f>
        <v>0</v>
      </c>
      <c r="R446" s="209">
        <f>IFERROR('Tabel 13'!Q446/'Tabel 14'!$F446*1000,"nb")</f>
        <v>11.888294889528581</v>
      </c>
      <c r="S446" s="209">
        <f>IFERROR('Tabel 13'!R446/'Tabel 14'!$F446*1000,"nb")</f>
        <v>9.3835283562002303</v>
      </c>
      <c r="T446" s="209">
        <f>IFERROR('Tabel 13'!S446/'Tabel 14'!$F446*1000,"nb")</f>
        <v>8.8377135593853975</v>
      </c>
      <c r="U446" s="209">
        <f>IFERROR('Tabel 13'!T446/'Tabel 14'!$F446*1000,"nb")</f>
        <v>0.54581479681483425</v>
      </c>
      <c r="V446" s="209">
        <f>IFERROR('Tabel 13'!U446/'Tabel 14'!$F446*1000,"nb")</f>
        <v>0</v>
      </c>
      <c r="W446" s="209">
        <f>IFERROR('Tabel 13'!V446/'Tabel 14'!$F446*1000,"nb")</f>
        <v>0</v>
      </c>
      <c r="X446" s="209"/>
      <c r="Y446" s="209">
        <f>IFERROR('Tabel 13'!X446/'Tabel 14'!$F446*1000,"nb")</f>
        <v>3.2150734606901192</v>
      </c>
    </row>
    <row r="447" spans="2:25" x14ac:dyDescent="0.25">
      <c r="D447" s="1" t="s">
        <v>94</v>
      </c>
      <c r="E447" s="1" t="s">
        <v>95</v>
      </c>
      <c r="F447" s="84">
        <v>11077</v>
      </c>
      <c r="H447" s="209">
        <f>IFERROR('Tabel 13'!G447/'Tabel 14'!$F447*1000,"nb")</f>
        <v>168.27660919021395</v>
      </c>
      <c r="I447" s="209">
        <f>IFERROR('Tabel 13'!H447/'Tabel 14'!$F447*1000,"nb")</f>
        <v>31.777557100297912</v>
      </c>
      <c r="J447" s="209">
        <f>IFERROR('Tabel 13'!I447/'Tabel 14'!$F447*1000,"nb")</f>
        <v>3.4305317324185247</v>
      </c>
      <c r="K447" s="209">
        <f>IFERROR('Tabel 13'!J447/'Tabel 14'!$F447*1000,"nb")</f>
        <v>0</v>
      </c>
      <c r="L447" s="209">
        <f>IFERROR('Tabel 13'!K447/'Tabel 14'!$F447*1000,"nb")</f>
        <v>0.9027715085311907</v>
      </c>
      <c r="M447" s="209">
        <f>IFERROR('Tabel 13'!L447/'Tabel 14'!$F447*1000,"nb")</f>
        <v>0.2708314525593572</v>
      </c>
      <c r="N447" s="209">
        <f>IFERROR('Tabel 13'!M447/'Tabel 14'!$F447*1000,"nb")</f>
        <v>27.173422406788841</v>
      </c>
      <c r="O447" s="209">
        <f>IFERROR('Tabel 13'!N447/'Tabel 14'!$F447*1000,"nb")</f>
        <v>16.520718606120788</v>
      </c>
      <c r="P447" s="209">
        <f>IFERROR('Tabel 13'!O447/'Tabel 14'!$F447*1000,"nb")</f>
        <v>1.0833258102374288</v>
      </c>
      <c r="Q447" s="209">
        <f>IFERROR('Tabel 13'!P447/'Tabel 14'!$F447*1000,"nb")</f>
        <v>15.437392795883362</v>
      </c>
      <c r="R447" s="209">
        <f>IFERROR('Tabel 13'!Q447/'Tabel 14'!$F447*1000,"nb")</f>
        <v>92.263248171887696</v>
      </c>
      <c r="S447" s="209">
        <f>IFERROR('Tabel 13'!R447/'Tabel 14'!$F447*1000,"nb")</f>
        <v>27.715085311907554</v>
      </c>
      <c r="T447" s="209">
        <f>IFERROR('Tabel 13'!S447/'Tabel 14'!$F447*1000,"nb")</f>
        <v>27.083145255935722</v>
      </c>
      <c r="U447" s="209">
        <f>IFERROR('Tabel 13'!T447/'Tabel 14'!$F447*1000,"nb")</f>
        <v>0.63194005597183345</v>
      </c>
      <c r="V447" s="209">
        <f>IFERROR('Tabel 13'!U447/'Tabel 14'!$F447*1000,"nb")</f>
        <v>0</v>
      </c>
      <c r="W447" s="209">
        <f>IFERROR('Tabel 13'!V447/'Tabel 14'!$F447*1000,"nb")</f>
        <v>0</v>
      </c>
      <c r="X447" s="209"/>
      <c r="Y447" s="209">
        <f>IFERROR('Tabel 13'!X447/'Tabel 14'!$F447*1000,"nb")</f>
        <v>89.825765098853481</v>
      </c>
    </row>
    <row r="448" spans="2:25" x14ac:dyDescent="0.25">
      <c r="D448" s="1" t="s">
        <v>96</v>
      </c>
      <c r="E448" s="1" t="s">
        <v>97</v>
      </c>
      <c r="F448" s="84">
        <v>25126</v>
      </c>
      <c r="H448" s="209">
        <f>IFERROR('Tabel 13'!G448/'Tabel 14'!$F448*1000,"nb")</f>
        <v>32.118124651755153</v>
      </c>
      <c r="I448" s="209">
        <f>IFERROR('Tabel 13'!H448/'Tabel 14'!$F448*1000,"nb")</f>
        <v>12.735811509989652</v>
      </c>
      <c r="J448" s="209">
        <f>IFERROR('Tabel 13'!I448/'Tabel 14'!$F448*1000,"nb")</f>
        <v>2.9451564116851072</v>
      </c>
      <c r="K448" s="209">
        <f>IFERROR('Tabel 13'!J448/'Tabel 14'!$F448*1000,"nb")</f>
        <v>0.23879646581230599</v>
      </c>
      <c r="L448" s="209">
        <f>IFERROR('Tabel 13'!K448/'Tabel 14'!$F448*1000,"nb")</f>
        <v>0.47759293162461197</v>
      </c>
      <c r="M448" s="209">
        <f>IFERROR('Tabel 13'!L448/'Tabel 14'!$F448*1000,"nb")</f>
        <v>0</v>
      </c>
      <c r="N448" s="209">
        <f>IFERROR('Tabel 13'!M448/'Tabel 14'!$F448*1000,"nb")</f>
        <v>9.0742657008676275</v>
      </c>
      <c r="O448" s="209">
        <f>IFERROR('Tabel 13'!N448/'Tabel 14'!$F448*1000,"nb")</f>
        <v>4.4575340284963776</v>
      </c>
      <c r="P448" s="209">
        <f>IFERROR('Tabel 13'!O448/'Tabel 14'!$F448*1000,"nb")</f>
        <v>1.2735811509989652</v>
      </c>
      <c r="Q448" s="209">
        <f>IFERROR('Tabel 13'!P448/'Tabel 14'!$F448*1000,"nb")</f>
        <v>3.1839528774974131</v>
      </c>
      <c r="R448" s="209">
        <f>IFERROR('Tabel 13'!Q448/'Tabel 14'!$F448*1000,"nb")</f>
        <v>2.4277640690917774</v>
      </c>
      <c r="S448" s="209">
        <f>IFERROR('Tabel 13'!R448/'Tabel 14'!$F448*1000,"nb")</f>
        <v>12.497015044177346</v>
      </c>
      <c r="T448" s="209">
        <f>IFERROR('Tabel 13'!S448/'Tabel 14'!$F448*1000,"nb")</f>
        <v>10.70604155058505</v>
      </c>
      <c r="U448" s="209">
        <f>IFERROR('Tabel 13'!T448/'Tabel 14'!$F448*1000,"nb")</f>
        <v>0.5571917535620472</v>
      </c>
      <c r="V448" s="209">
        <f>IFERROR('Tabel 13'!U448/'Tabel 14'!$F448*1000,"nb")</f>
        <v>1.2337817400302475</v>
      </c>
      <c r="W448" s="209">
        <f>IFERROR('Tabel 13'!V448/'Tabel 14'!$F448*1000,"nb")</f>
        <v>0</v>
      </c>
      <c r="X448" s="209"/>
      <c r="Y448" s="209">
        <f>IFERROR('Tabel 13'!X448/'Tabel 14'!$F448*1000,"nb")</f>
        <v>7.9598821937435324E-2</v>
      </c>
    </row>
    <row r="449" spans="4:25" x14ac:dyDescent="0.25">
      <c r="D449" s="1" t="s">
        <v>98</v>
      </c>
      <c r="E449" s="1" t="s">
        <v>99</v>
      </c>
      <c r="F449" s="84">
        <v>48414</v>
      </c>
      <c r="H449" s="209">
        <f>IFERROR('Tabel 13'!G449/'Tabel 14'!$F449*1000,"nb")</f>
        <v>83.508902383608046</v>
      </c>
      <c r="I449" s="209">
        <f>IFERROR('Tabel 13'!H449/'Tabel 14'!$F449*1000,"nb")</f>
        <v>44.305366216383689</v>
      </c>
      <c r="J449" s="209">
        <f>IFERROR('Tabel 13'!I449/'Tabel 14'!$F449*1000,"nb")</f>
        <v>21.663155285661173</v>
      </c>
      <c r="K449" s="209">
        <f>IFERROR('Tabel 13'!J449/'Tabel 14'!$F449*1000,"nb")</f>
        <v>1.0430867104556532</v>
      </c>
      <c r="L449" s="209">
        <f>IFERROR('Tabel 13'!K449/'Tabel 14'!$F449*1000,"nb")</f>
        <v>15.93340769198992</v>
      </c>
      <c r="M449" s="209">
        <f>IFERROR('Tabel 13'!L449/'Tabel 14'!$F449*1000,"nb")</f>
        <v>0</v>
      </c>
      <c r="N449" s="209">
        <f>IFERROR('Tabel 13'!M449/'Tabel 14'!$F449*1000,"nb")</f>
        <v>5.6657165282769455</v>
      </c>
      <c r="O449" s="209">
        <f>IFERROR('Tabel 13'!N449/'Tabel 14'!$F449*1000,"nb")</f>
        <v>11.401660676663775</v>
      </c>
      <c r="P449" s="209">
        <f>IFERROR('Tabel 13'!O449/'Tabel 14'!$F449*1000,"nb")</f>
        <v>7.4647829140331297</v>
      </c>
      <c r="Q449" s="209">
        <f>IFERROR('Tabel 13'!P449/'Tabel 14'!$F449*1000,"nb")</f>
        <v>3.9368777626306435</v>
      </c>
      <c r="R449" s="209">
        <f>IFERROR('Tabel 13'!Q449/'Tabel 14'!$F449*1000,"nb")</f>
        <v>11.422315859049036</v>
      </c>
      <c r="S449" s="209">
        <f>IFERROR('Tabel 13'!R449/'Tabel 14'!$F449*1000,"nb")</f>
        <v>16.379559631511547</v>
      </c>
      <c r="T449" s="209">
        <f>IFERROR('Tabel 13'!S449/'Tabel 14'!$F449*1000,"nb")</f>
        <v>15.666955839220062</v>
      </c>
      <c r="U449" s="209">
        <f>IFERROR('Tabel 13'!T449/'Tabel 14'!$F449*1000,"nb")</f>
        <v>0.71260379229148596</v>
      </c>
      <c r="V449" s="209">
        <f>IFERROR('Tabel 13'!U449/'Tabel 14'!$F449*1000,"nb")</f>
        <v>0</v>
      </c>
      <c r="W449" s="209">
        <f>IFERROR('Tabel 13'!V449/'Tabel 14'!$F449*1000,"nb")</f>
        <v>0</v>
      </c>
      <c r="X449" s="209"/>
      <c r="Y449" s="209">
        <f>IFERROR('Tabel 13'!X449/'Tabel 14'!$F449*1000,"nb")</f>
        <v>10.616763746023878</v>
      </c>
    </row>
    <row r="450" spans="4:25" x14ac:dyDescent="0.25">
      <c r="D450" s="1" t="s">
        <v>100</v>
      </c>
      <c r="E450" s="1" t="s">
        <v>101</v>
      </c>
      <c r="F450" s="84">
        <v>12209</v>
      </c>
      <c r="H450" s="209">
        <f>IFERROR('Tabel 13'!G450/'Tabel 14'!$F450*1000,"nb")</f>
        <v>49.881235154394297</v>
      </c>
      <c r="I450" s="209">
        <f>IFERROR('Tabel 13'!H450/'Tabel 14'!$F450*1000,"nb")</f>
        <v>11.794577770497174</v>
      </c>
      <c r="J450" s="209">
        <f>IFERROR('Tabel 13'!I450/'Tabel 14'!$F450*1000,"nb")</f>
        <v>2.0476697518224261</v>
      </c>
      <c r="K450" s="209">
        <f>IFERROR('Tabel 13'!J450/'Tabel 14'!$F450*1000,"nb")</f>
        <v>0.65525432058317634</v>
      </c>
      <c r="L450" s="209">
        <f>IFERROR('Tabel 13'!K450/'Tabel 14'!$F450*1000,"nb")</f>
        <v>8.1906790072897042</v>
      </c>
      <c r="M450" s="209">
        <f>IFERROR('Tabel 13'!L450/'Tabel 14'!$F450*1000,"nb")</f>
        <v>0.4095339503644852</v>
      </c>
      <c r="N450" s="209">
        <f>IFERROR('Tabel 13'!M450/'Tabel 14'!$F450*1000,"nb")</f>
        <v>0.49144074043738228</v>
      </c>
      <c r="O450" s="209">
        <f>IFERROR('Tabel 13'!N450/'Tabel 14'!$F450*1000,"nb")</f>
        <v>8.1906790072897042</v>
      </c>
      <c r="P450" s="209">
        <f>IFERROR('Tabel 13'!O450/'Tabel 14'!$F450*1000,"nb")</f>
        <v>8.1906790072897042</v>
      </c>
      <c r="Q450" s="209">
        <f>IFERROR('Tabel 13'!P450/'Tabel 14'!$F450*1000,"nb")</f>
        <v>0</v>
      </c>
      <c r="R450" s="209">
        <f>IFERROR('Tabel 13'!Q450/'Tabel 14'!$F450*1000,"nb")</f>
        <v>12.040298140715866</v>
      </c>
      <c r="S450" s="209">
        <f>IFERROR('Tabel 13'!R450/'Tabel 14'!$F450*1000,"nb")</f>
        <v>17.855680235891555</v>
      </c>
      <c r="T450" s="209">
        <f>IFERROR('Tabel 13'!S450/'Tabel 14'!$F450*1000,"nb")</f>
        <v>17.282332705381275</v>
      </c>
      <c r="U450" s="209">
        <f>IFERROR('Tabel 13'!T450/'Tabel 14'!$F450*1000,"nb")</f>
        <v>0.57334753051027931</v>
      </c>
      <c r="V450" s="209">
        <f>IFERROR('Tabel 13'!U450/'Tabel 14'!$F450*1000,"nb")</f>
        <v>0</v>
      </c>
      <c r="W450" s="209">
        <f>IFERROR('Tabel 13'!V450/'Tabel 14'!$F450*1000,"nb")</f>
        <v>0</v>
      </c>
      <c r="X450" s="209"/>
      <c r="Y450" s="209">
        <f>IFERROR('Tabel 13'!X450/'Tabel 14'!$F450*1000,"nb")</f>
        <v>2.7029240724056027</v>
      </c>
    </row>
    <row r="451" spans="4:25" x14ac:dyDescent="0.25">
      <c r="D451" s="1" t="s">
        <v>102</v>
      </c>
      <c r="E451" s="1" t="s">
        <v>103</v>
      </c>
      <c r="F451" s="84">
        <v>18589</v>
      </c>
      <c r="H451" s="209">
        <f>IFERROR('Tabel 13'!G451/'Tabel 14'!$F451*1000,"nb")</f>
        <v>35.989025767927274</v>
      </c>
      <c r="I451" s="209">
        <f>IFERROR('Tabel 13'!H451/'Tabel 14'!$F451*1000,"nb")</f>
        <v>15.062671472376136</v>
      </c>
      <c r="J451" s="209">
        <f>IFERROR('Tabel 13'!I451/'Tabel 14'!$F451*1000,"nb")</f>
        <v>0.53795255258486208</v>
      </c>
      <c r="K451" s="209">
        <f>IFERROR('Tabel 13'!J451/'Tabel 14'!$F451*1000,"nb")</f>
        <v>1.344881381462155</v>
      </c>
      <c r="L451" s="209">
        <f>IFERROR('Tabel 13'!K451/'Tabel 14'!$F451*1000,"nb")</f>
        <v>12.910861262036688</v>
      </c>
      <c r="M451" s="209">
        <f>IFERROR('Tabel 13'!L451/'Tabel 14'!$F451*1000,"nb")</f>
        <v>0</v>
      </c>
      <c r="N451" s="209">
        <f>IFERROR('Tabel 13'!M451/'Tabel 14'!$F451*1000,"nb")</f>
        <v>0.26897627629243104</v>
      </c>
      <c r="O451" s="209">
        <f>IFERROR('Tabel 13'!N451/'Tabel 14'!$F451*1000,"nb")</f>
        <v>3.496691591801603</v>
      </c>
      <c r="P451" s="209">
        <f>IFERROR('Tabel 13'!O451/'Tabel 14'!$F451*1000,"nb")</f>
        <v>0</v>
      </c>
      <c r="Q451" s="209">
        <f>IFERROR('Tabel 13'!P451/'Tabel 14'!$F451*1000,"nb")</f>
        <v>3.496691591801603</v>
      </c>
      <c r="R451" s="209">
        <f>IFERROR('Tabel 13'!Q451/'Tabel 14'!$F451*1000,"nb")</f>
        <v>2.4207864866318793</v>
      </c>
      <c r="S451" s="209">
        <f>IFERROR('Tabel 13'!R451/'Tabel 14'!$F451*1000,"nb")</f>
        <v>15.008876217117649</v>
      </c>
      <c r="T451" s="209">
        <f>IFERROR('Tabel 13'!S451/'Tabel 14'!$F451*1000,"nb")</f>
        <v>14.524718919791274</v>
      </c>
      <c r="U451" s="209">
        <f>IFERROR('Tabel 13'!T451/'Tabel 14'!$F451*1000,"nb")</f>
        <v>0.4841572973263758</v>
      </c>
      <c r="V451" s="209">
        <f>IFERROR('Tabel 13'!U451/'Tabel 14'!$F451*1000,"nb")</f>
        <v>0</v>
      </c>
      <c r="W451" s="209">
        <f>IFERROR('Tabel 13'!V451/'Tabel 14'!$F451*1000,"nb")</f>
        <v>0</v>
      </c>
      <c r="X451" s="209"/>
      <c r="Y451" s="209">
        <f>IFERROR('Tabel 13'!X451/'Tabel 14'!$F451*1000,"nb")</f>
        <v>0.16138576577545863</v>
      </c>
    </row>
    <row r="452" spans="4:25" x14ac:dyDescent="0.25">
      <c r="D452" s="1" t="s">
        <v>104</v>
      </c>
      <c r="E452" s="1" t="s">
        <v>105</v>
      </c>
      <c r="F452" s="84">
        <v>16454</v>
      </c>
      <c r="H452" s="209">
        <f>IFERROR('Tabel 13'!G452/'Tabel 14'!$F452*1000,"nb")</f>
        <v>32.393339005712896</v>
      </c>
      <c r="I452" s="209">
        <f>IFERROR('Tabel 13'!H452/'Tabel 14'!$F452*1000,"nb")</f>
        <v>2.1271423362100399</v>
      </c>
      <c r="J452" s="209">
        <f>IFERROR('Tabel 13'!I452/'Tabel 14'!$F452*1000,"nb")</f>
        <v>0.48620396256229487</v>
      </c>
      <c r="K452" s="209">
        <f>IFERROR('Tabel 13'!J452/'Tabel 14'!$F452*1000,"nb")</f>
        <v>0</v>
      </c>
      <c r="L452" s="209">
        <f>IFERROR('Tabel 13'!K452/'Tabel 14'!$F452*1000,"nb")</f>
        <v>1.6409383736477454</v>
      </c>
      <c r="M452" s="209">
        <f>IFERROR('Tabel 13'!L452/'Tabel 14'!$F452*1000,"nb")</f>
        <v>0</v>
      </c>
      <c r="N452" s="209">
        <f>IFERROR('Tabel 13'!M452/'Tabel 14'!$F452*1000,"nb")</f>
        <v>0</v>
      </c>
      <c r="O452" s="209">
        <f>IFERROR('Tabel 13'!N452/'Tabel 14'!$F452*1000,"nb")</f>
        <v>4.0111826911389326</v>
      </c>
      <c r="P452" s="209">
        <f>IFERROR('Tabel 13'!O452/'Tabel 14'!$F452*1000,"nb")</f>
        <v>4.0111826911389326</v>
      </c>
      <c r="Q452" s="209">
        <f>IFERROR('Tabel 13'!P452/'Tabel 14'!$F452*1000,"nb")</f>
        <v>0</v>
      </c>
      <c r="R452" s="209">
        <f>IFERROR('Tabel 13'!Q452/'Tabel 14'!$F452*1000,"nb")</f>
        <v>4.4973866537012279</v>
      </c>
      <c r="S452" s="209">
        <f>IFERROR('Tabel 13'!R452/'Tabel 14'!$F452*1000,"nb")</f>
        <v>21.757627324662696</v>
      </c>
      <c r="T452" s="209">
        <f>IFERROR('Tabel 13'!S452/'Tabel 14'!$F452*1000,"nb")</f>
        <v>21.028321380819254</v>
      </c>
      <c r="U452" s="209">
        <f>IFERROR('Tabel 13'!T452/'Tabel 14'!$F452*1000,"nb")</f>
        <v>0.72930594384344227</v>
      </c>
      <c r="V452" s="209">
        <f>IFERROR('Tabel 13'!U452/'Tabel 14'!$F452*1000,"nb")</f>
        <v>0</v>
      </c>
      <c r="W452" s="209">
        <f>IFERROR('Tabel 13'!V452/'Tabel 14'!$F452*1000,"nb")</f>
        <v>0</v>
      </c>
      <c r="X452" s="209"/>
      <c r="Y452" s="209">
        <f>IFERROR('Tabel 13'!X452/'Tabel 14'!$F452*1000,"nb")</f>
        <v>1.6409383736477454</v>
      </c>
    </row>
    <row r="453" spans="4:25" x14ac:dyDescent="0.25">
      <c r="D453" s="1" t="s">
        <v>106</v>
      </c>
      <c r="E453" s="1" t="s">
        <v>107</v>
      </c>
      <c r="F453" s="84">
        <v>33729</v>
      </c>
      <c r="H453" s="209">
        <f>IFERROR('Tabel 13'!G453/'Tabel 14'!$F453*1000,"nb")</f>
        <v>49.660529514660972</v>
      </c>
      <c r="I453" s="209">
        <f>IFERROR('Tabel 13'!H453/'Tabel 14'!$F453*1000,"nb")</f>
        <v>21.998873373061759</v>
      </c>
      <c r="J453" s="209">
        <f>IFERROR('Tabel 13'!I453/'Tabel 14'!$F453*1000,"nb")</f>
        <v>11.740638619585519</v>
      </c>
      <c r="K453" s="209">
        <f>IFERROR('Tabel 13'!J453/'Tabel 14'!$F453*1000,"nb")</f>
        <v>0</v>
      </c>
      <c r="L453" s="209">
        <f>IFERROR('Tabel 13'!K453/'Tabel 14'!$F453*1000,"nb")</f>
        <v>5.6034866138930886</v>
      </c>
      <c r="M453" s="209">
        <f>IFERROR('Tabel 13'!L453/'Tabel 14'!$F453*1000,"nb")</f>
        <v>0</v>
      </c>
      <c r="N453" s="209">
        <f>IFERROR('Tabel 13'!M453/'Tabel 14'!$F453*1000,"nb")</f>
        <v>4.6547481395831483</v>
      </c>
      <c r="O453" s="209">
        <f>IFERROR('Tabel 13'!N453/'Tabel 14'!$F453*1000,"nb")</f>
        <v>3.201992350796051</v>
      </c>
      <c r="P453" s="209">
        <f>IFERROR('Tabel 13'!O453/'Tabel 14'!$F453*1000,"nb")</f>
        <v>0</v>
      </c>
      <c r="Q453" s="209">
        <f>IFERROR('Tabel 13'!P453/'Tabel 14'!$F453*1000,"nb")</f>
        <v>3.201992350796051</v>
      </c>
      <c r="R453" s="209">
        <f>IFERROR('Tabel 13'!Q453/'Tabel 14'!$F453*1000,"nb")</f>
        <v>4.8326366035162618</v>
      </c>
      <c r="S453" s="209">
        <f>IFERROR('Tabel 13'!R453/'Tabel 14'!$F453*1000,"nb")</f>
        <v>19.627027187286902</v>
      </c>
      <c r="T453" s="209">
        <f>IFERROR('Tabel 13'!S453/'Tabel 14'!$F453*1000,"nb")</f>
        <v>19.449138723353791</v>
      </c>
      <c r="U453" s="209">
        <f>IFERROR('Tabel 13'!T453/'Tabel 14'!$F453*1000,"nb")</f>
        <v>0.17788846393311394</v>
      </c>
      <c r="V453" s="209">
        <f>IFERROR('Tabel 13'!U453/'Tabel 14'!$F453*1000,"nb")</f>
        <v>0</v>
      </c>
      <c r="W453" s="209">
        <f>IFERROR('Tabel 13'!V453/'Tabel 14'!$F453*1000,"nb")</f>
        <v>0</v>
      </c>
      <c r="X453" s="209"/>
      <c r="Y453" s="209">
        <f>IFERROR('Tabel 13'!X453/'Tabel 14'!$F453*1000,"nb")</f>
        <v>2.6386788816745237</v>
      </c>
    </row>
    <row r="454" spans="4:25" x14ac:dyDescent="0.25">
      <c r="D454" s="1" t="s">
        <v>108</v>
      </c>
      <c r="E454" s="1" t="s">
        <v>109</v>
      </c>
      <c r="F454" s="84">
        <v>25030</v>
      </c>
      <c r="H454" s="209">
        <f>IFERROR('Tabel 13'!G454/'Tabel 14'!$F454*1000,"nb")</f>
        <v>27.566919696364366</v>
      </c>
      <c r="I454" s="209">
        <f>IFERROR('Tabel 13'!H454/'Tabel 14'!$F454*1000,"nb")</f>
        <v>7.6707950459448666</v>
      </c>
      <c r="J454" s="209">
        <f>IFERROR('Tabel 13'!I454/'Tabel 14'!$F454*1000,"nb")</f>
        <v>2.9564522572912506</v>
      </c>
      <c r="K454" s="209">
        <f>IFERROR('Tabel 13'!J454/'Tabel 14'!$F454*1000,"nb")</f>
        <v>0</v>
      </c>
      <c r="L454" s="209">
        <f>IFERROR('Tabel 13'!K454/'Tabel 14'!$F454*1000,"nb")</f>
        <v>4.1550139832201358</v>
      </c>
      <c r="M454" s="209">
        <f>IFERROR('Tabel 13'!L454/'Tabel 14'!$F454*1000,"nb")</f>
        <v>0</v>
      </c>
      <c r="N454" s="209">
        <f>IFERROR('Tabel 13'!M454/'Tabel 14'!$F454*1000,"nb")</f>
        <v>0.55932880543347974</v>
      </c>
      <c r="O454" s="209">
        <f>IFERROR('Tabel 13'!N454/'Tabel 14'!$F454*1000,"nb")</f>
        <v>3.9952057530962842E-2</v>
      </c>
      <c r="P454" s="209">
        <f>IFERROR('Tabel 13'!O454/'Tabel 14'!$F454*1000,"nb")</f>
        <v>0</v>
      </c>
      <c r="Q454" s="209">
        <f>IFERROR('Tabel 13'!P454/'Tabel 14'!$F454*1000,"nb")</f>
        <v>3.9952057530962842E-2</v>
      </c>
      <c r="R454" s="209">
        <f>IFERROR('Tabel 13'!Q454/'Tabel 14'!$F454*1000,"nb")</f>
        <v>1.5980823012385137</v>
      </c>
      <c r="S454" s="209">
        <f>IFERROR('Tabel 13'!R454/'Tabel 14'!$F454*1000,"nb")</f>
        <v>18.258090291650021</v>
      </c>
      <c r="T454" s="209">
        <f>IFERROR('Tabel 13'!S454/'Tabel 14'!$F454*1000,"nb")</f>
        <v>18.258090291650021</v>
      </c>
      <c r="U454" s="209">
        <f>IFERROR('Tabel 13'!T454/'Tabel 14'!$F454*1000,"nb")</f>
        <v>0</v>
      </c>
      <c r="V454" s="209">
        <f>IFERROR('Tabel 13'!U454/'Tabel 14'!$F454*1000,"nb")</f>
        <v>0</v>
      </c>
      <c r="W454" s="209">
        <f>IFERROR('Tabel 13'!V454/'Tabel 14'!$F454*1000,"nb")</f>
        <v>0</v>
      </c>
      <c r="X454" s="209"/>
      <c r="Y454" s="209">
        <f>IFERROR('Tabel 13'!X454/'Tabel 14'!$F454*1000,"nb")</f>
        <v>0.95884938074310833</v>
      </c>
    </row>
    <row r="455" spans="4:25" x14ac:dyDescent="0.25">
      <c r="D455" s="1" t="s">
        <v>110</v>
      </c>
      <c r="E455" s="1" t="s">
        <v>111</v>
      </c>
      <c r="F455" s="84">
        <v>43171</v>
      </c>
      <c r="H455" s="209">
        <f>IFERROR('Tabel 13'!G455/'Tabel 14'!$F455*1000,"nb")</f>
        <v>30.807718144124529</v>
      </c>
      <c r="I455" s="209">
        <f>IFERROR('Tabel 13'!H455/'Tabel 14'!$F455*1000,"nb")</f>
        <v>5.6751059739176766</v>
      </c>
      <c r="J455" s="209">
        <f>IFERROR('Tabel 13'!I455/'Tabel 14'!$F455*1000,"nb")</f>
        <v>0.11581848926362603</v>
      </c>
      <c r="K455" s="209">
        <f>IFERROR('Tabel 13'!J455/'Tabel 14'!$F455*1000,"nb")</f>
        <v>0</v>
      </c>
      <c r="L455" s="209">
        <f>IFERROR('Tabel 13'!K455/'Tabel 14'!$F455*1000,"nb")</f>
        <v>4.7253943619559422</v>
      </c>
      <c r="M455" s="209">
        <f>IFERROR('Tabel 13'!L455/'Tabel 14'!$F455*1000,"nb")</f>
        <v>0</v>
      </c>
      <c r="N455" s="209">
        <f>IFERROR('Tabel 13'!M455/'Tabel 14'!$F455*1000,"nb")</f>
        <v>0.83389312269810745</v>
      </c>
      <c r="O455" s="209">
        <f>IFERROR('Tabel 13'!N455/'Tabel 14'!$F455*1000,"nb")</f>
        <v>0.81072942484538235</v>
      </c>
      <c r="P455" s="209">
        <f>IFERROR('Tabel 13'!O455/'Tabel 14'!$F455*1000,"nb")</f>
        <v>0.81072942484538235</v>
      </c>
      <c r="Q455" s="209">
        <f>IFERROR('Tabel 13'!P455/'Tabel 14'!$F455*1000,"nb")</f>
        <v>0</v>
      </c>
      <c r="R455" s="209">
        <f>IFERROR('Tabel 13'!Q455/'Tabel 14'!$F455*1000,"nb")</f>
        <v>2.9649533251488269</v>
      </c>
      <c r="S455" s="209">
        <f>IFERROR('Tabel 13'!R455/'Tabel 14'!$F455*1000,"nb")</f>
        <v>21.356929420212644</v>
      </c>
      <c r="T455" s="209">
        <f>IFERROR('Tabel 13'!S455/'Tabel 14'!$F455*1000,"nb")</f>
        <v>20.754673276041789</v>
      </c>
      <c r="U455" s="209">
        <f>IFERROR('Tabel 13'!T455/'Tabel 14'!$F455*1000,"nb")</f>
        <v>0.60225614417085538</v>
      </c>
      <c r="V455" s="209">
        <f>IFERROR('Tabel 13'!U455/'Tabel 14'!$F455*1000,"nb")</f>
        <v>0</v>
      </c>
      <c r="W455" s="209">
        <f>IFERROR('Tabel 13'!V455/'Tabel 14'!$F455*1000,"nb")</f>
        <v>0</v>
      </c>
      <c r="X455" s="209"/>
      <c r="Y455" s="209">
        <f>IFERROR('Tabel 13'!X455/'Tabel 14'!$F455*1000,"nb")</f>
        <v>0.41694656134905372</v>
      </c>
    </row>
    <row r="456" spans="4:25" x14ac:dyDescent="0.25">
      <c r="D456" s="1" t="s">
        <v>112</v>
      </c>
      <c r="E456" s="1" t="s">
        <v>113</v>
      </c>
      <c r="F456" s="84">
        <v>177659</v>
      </c>
      <c r="H456" s="209">
        <f>IFERROR('Tabel 13'!G456/'Tabel 14'!$F456*1000,"nb")</f>
        <v>166.13850128617182</v>
      </c>
      <c r="I456" s="209">
        <f>IFERROR('Tabel 13'!H456/'Tabel 14'!$F456*1000,"nb")</f>
        <v>87.392138872784386</v>
      </c>
      <c r="J456" s="209">
        <f>IFERROR('Tabel 13'!I456/'Tabel 14'!$F456*1000,"nb")</f>
        <v>31.289717942800532</v>
      </c>
      <c r="K456" s="209">
        <f>IFERROR('Tabel 13'!J456/'Tabel 14'!$F456*1000,"nb")</f>
        <v>0</v>
      </c>
      <c r="L456" s="209">
        <f>IFERROR('Tabel 13'!K456/'Tabel 14'!$F456*1000,"nb")</f>
        <v>27.379417873566773</v>
      </c>
      <c r="M456" s="209">
        <f>IFERROR('Tabel 13'!L456/'Tabel 14'!$F456*1000,"nb")</f>
        <v>8.5067460697178294</v>
      </c>
      <c r="N456" s="209">
        <f>IFERROR('Tabel 13'!M456/'Tabel 14'!$F456*1000,"nb")</f>
        <v>20.216256986699239</v>
      </c>
      <c r="O456" s="209">
        <f>IFERROR('Tabel 13'!N456/'Tabel 14'!$F456*1000,"nb")</f>
        <v>28.914943796824254</v>
      </c>
      <c r="P456" s="209">
        <f>IFERROR('Tabel 13'!O456/'Tabel 14'!$F456*1000,"nb")</f>
        <v>28.914943796824254</v>
      </c>
      <c r="Q456" s="209">
        <f>IFERROR('Tabel 13'!P456/'Tabel 14'!$F456*1000,"nb")</f>
        <v>0</v>
      </c>
      <c r="R456" s="209">
        <f>IFERROR('Tabel 13'!Q456/'Tabel 14'!$F456*1000,"nb")</f>
        <v>15.8562189362768</v>
      </c>
      <c r="S456" s="209">
        <f>IFERROR('Tabel 13'!R456/'Tabel 14'!$F456*1000,"nb")</f>
        <v>33.975199680286394</v>
      </c>
      <c r="T456" s="209">
        <f>IFERROR('Tabel 13'!S456/'Tabel 14'!$F456*1000,"nb")</f>
        <v>32.190319657321048</v>
      </c>
      <c r="U456" s="209">
        <f>IFERROR('Tabel 13'!T456/'Tabel 14'!$F456*1000,"nb")</f>
        <v>1.7848800229653439</v>
      </c>
      <c r="V456" s="209">
        <f>IFERROR('Tabel 13'!U456/'Tabel 14'!$F456*1000,"nb")</f>
        <v>0</v>
      </c>
      <c r="W456" s="209">
        <f>IFERROR('Tabel 13'!V456/'Tabel 14'!$F456*1000,"nb")</f>
        <v>0</v>
      </c>
      <c r="X456" s="209"/>
      <c r="Y456" s="209">
        <f>IFERROR('Tabel 13'!X456/'Tabel 14'!$F456*1000,"nb")</f>
        <v>26.05553335322162</v>
      </c>
    </row>
    <row r="457" spans="4:25" x14ac:dyDescent="0.25">
      <c r="D457" s="1" t="s">
        <v>114</v>
      </c>
      <c r="E457" s="1" t="s">
        <v>115</v>
      </c>
      <c r="F457" s="84">
        <v>23646</v>
      </c>
      <c r="H457" s="209">
        <f>IFERROR('Tabel 13'!G457/'Tabel 14'!$F457*1000,"nb")</f>
        <v>26.431531760128561</v>
      </c>
      <c r="I457" s="209">
        <f>IFERROR('Tabel 13'!H457/'Tabel 14'!$F457*1000,"nb")</f>
        <v>4.567368688150216</v>
      </c>
      <c r="J457" s="209">
        <f>IFERROR('Tabel 13'!I457/'Tabel 14'!$F457*1000,"nb")</f>
        <v>0</v>
      </c>
      <c r="K457" s="209">
        <f>IFERROR('Tabel 13'!J457/'Tabel 14'!$F457*1000,"nb")</f>
        <v>0.12687135244861711</v>
      </c>
      <c r="L457" s="209">
        <f>IFERROR('Tabel 13'!K457/'Tabel 14'!$F457*1000,"nb")</f>
        <v>1.0572612704051425</v>
      </c>
      <c r="M457" s="209">
        <f>IFERROR('Tabel 13'!L457/'Tabel 14'!$F457*1000,"nb")</f>
        <v>0</v>
      </c>
      <c r="N457" s="209">
        <f>IFERROR('Tabel 13'!M457/'Tabel 14'!$F457*1000,"nb")</f>
        <v>3.3832360652964559</v>
      </c>
      <c r="O457" s="209">
        <f>IFERROR('Tabel 13'!N457/'Tabel 14'!$F457*1000,"nb")</f>
        <v>1.0995517212213484</v>
      </c>
      <c r="P457" s="209">
        <f>IFERROR('Tabel 13'!O457/'Tabel 14'!$F457*1000,"nb")</f>
        <v>1.0995517212213484</v>
      </c>
      <c r="Q457" s="209">
        <f>IFERROR('Tabel 13'!P457/'Tabel 14'!$F457*1000,"nb")</f>
        <v>0</v>
      </c>
      <c r="R457" s="209">
        <f>IFERROR('Tabel 13'!Q457/'Tabel 14'!$F457*1000,"nb")</f>
        <v>5.1594349995770958</v>
      </c>
      <c r="S457" s="209">
        <f>IFERROR('Tabel 13'!R457/'Tabel 14'!$F457*1000,"nb")</f>
        <v>15.605176351179903</v>
      </c>
      <c r="T457" s="209">
        <f>IFERROR('Tabel 13'!S457/'Tabel 14'!$F457*1000,"nb")</f>
        <v>15.605176351179903</v>
      </c>
      <c r="U457" s="209">
        <f>IFERROR('Tabel 13'!T457/'Tabel 14'!$F457*1000,"nb")</f>
        <v>0</v>
      </c>
      <c r="V457" s="209">
        <f>IFERROR('Tabel 13'!U457/'Tabel 14'!$F457*1000,"nb")</f>
        <v>0</v>
      </c>
      <c r="W457" s="209">
        <f>IFERROR('Tabel 13'!V457/'Tabel 14'!$F457*1000,"nb")</f>
        <v>0</v>
      </c>
      <c r="X457" s="209"/>
      <c r="Y457" s="209">
        <f>IFERROR('Tabel 13'!X457/'Tabel 14'!$F457*1000,"nb")</f>
        <v>1.6070371310158167</v>
      </c>
    </row>
    <row r="458" spans="4:25" x14ac:dyDescent="0.25">
      <c r="D458" s="1" t="s">
        <v>116</v>
      </c>
      <c r="E458" s="1" t="s">
        <v>117</v>
      </c>
      <c r="F458" s="84">
        <v>24112</v>
      </c>
      <c r="H458" s="209">
        <f>IFERROR('Tabel 13'!G458/'Tabel 14'!$F458*1000,"nb")</f>
        <v>39.150630391506304</v>
      </c>
      <c r="I458" s="209">
        <f>IFERROR('Tabel 13'!H458/'Tabel 14'!$F458*1000,"nb")</f>
        <v>19.11911081619111</v>
      </c>
      <c r="J458" s="209">
        <f>IFERROR('Tabel 13'!I458/'Tabel 14'!$F458*1000,"nb")</f>
        <v>7.0919044459190443</v>
      </c>
      <c r="K458" s="209">
        <f>IFERROR('Tabel 13'!J458/'Tabel 14'!$F458*1000,"nb")</f>
        <v>0</v>
      </c>
      <c r="L458" s="209">
        <f>IFERROR('Tabel 13'!K458/'Tabel 14'!$F458*1000,"nb")</f>
        <v>0</v>
      </c>
      <c r="M458" s="209">
        <f>IFERROR('Tabel 13'!L458/'Tabel 14'!$F458*1000,"nb")</f>
        <v>7.4236894492368952</v>
      </c>
      <c r="N458" s="209">
        <f>IFERROR('Tabel 13'!M458/'Tabel 14'!$F458*1000,"nb")</f>
        <v>4.603516921035169</v>
      </c>
      <c r="O458" s="209">
        <f>IFERROR('Tabel 13'!N458/'Tabel 14'!$F458*1000,"nb")</f>
        <v>0</v>
      </c>
      <c r="P458" s="209">
        <f>IFERROR('Tabel 13'!O458/'Tabel 14'!$F458*1000,"nb")</f>
        <v>0</v>
      </c>
      <c r="Q458" s="209">
        <f>IFERROR('Tabel 13'!P458/'Tabel 14'!$F458*1000,"nb")</f>
        <v>0</v>
      </c>
      <c r="R458" s="209">
        <f>IFERROR('Tabel 13'!Q458/'Tabel 14'!$F458*1000,"nb")</f>
        <v>1.617451891174519</v>
      </c>
      <c r="S458" s="209">
        <f>IFERROR('Tabel 13'!R458/'Tabel 14'!$F458*1000,"nb")</f>
        <v>18.414067684140676</v>
      </c>
      <c r="T458" s="209">
        <f>IFERROR('Tabel 13'!S458/'Tabel 14'!$F458*1000,"nb")</f>
        <v>17.294293297942932</v>
      </c>
      <c r="U458" s="209">
        <f>IFERROR('Tabel 13'!T458/'Tabel 14'!$F458*1000,"nb")</f>
        <v>0.4976775049767751</v>
      </c>
      <c r="V458" s="209">
        <f>IFERROR('Tabel 13'!U458/'Tabel 14'!$F458*1000,"nb")</f>
        <v>0.62209688122096884</v>
      </c>
      <c r="W458" s="209">
        <f>IFERROR('Tabel 13'!V458/'Tabel 14'!$F458*1000,"nb")</f>
        <v>0.24883875248838755</v>
      </c>
      <c r="X458" s="209"/>
      <c r="Y458" s="209">
        <f>IFERROR('Tabel 13'!X458/'Tabel 14'!$F458*1000,"nb")</f>
        <v>0.12441937624419377</v>
      </c>
    </row>
    <row r="459" spans="4:25" x14ac:dyDescent="0.25">
      <c r="D459" s="1" t="s">
        <v>118</v>
      </c>
      <c r="E459" s="1" t="s">
        <v>119</v>
      </c>
      <c r="F459" s="84">
        <v>31419</v>
      </c>
      <c r="H459" s="209">
        <f>IFERROR('Tabel 13'!G459/'Tabel 14'!$F459*1000,"nb")</f>
        <v>50.256214392565006</v>
      </c>
      <c r="I459" s="209">
        <f>IFERROR('Tabel 13'!H459/'Tabel 14'!$F459*1000,"nb")</f>
        <v>16.327699799484389</v>
      </c>
      <c r="J459" s="209">
        <f>IFERROR('Tabel 13'!I459/'Tabel 14'!$F459*1000,"nb")</f>
        <v>1.5595658677870077</v>
      </c>
      <c r="K459" s="209">
        <f>IFERROR('Tabel 13'!J459/'Tabel 14'!$F459*1000,"nb")</f>
        <v>0.25462299882236866</v>
      </c>
      <c r="L459" s="209">
        <f>IFERROR('Tabel 13'!K459/'Tabel 14'!$F459*1000,"nb")</f>
        <v>12.412871192590471</v>
      </c>
      <c r="M459" s="209">
        <f>IFERROR('Tabel 13'!L459/'Tabel 14'!$F459*1000,"nb")</f>
        <v>0</v>
      </c>
      <c r="N459" s="209">
        <f>IFERROR('Tabel 13'!M459/'Tabel 14'!$F459*1000,"nb")</f>
        <v>2.1006397402845414</v>
      </c>
      <c r="O459" s="209">
        <f>IFERROR('Tabel 13'!N459/'Tabel 14'!$F459*1000,"nb")</f>
        <v>3.8193449823355294</v>
      </c>
      <c r="P459" s="209">
        <f>IFERROR('Tabel 13'!O459/'Tabel 14'!$F459*1000,"nb")</f>
        <v>3.8193449823355294</v>
      </c>
      <c r="Q459" s="209">
        <f>IFERROR('Tabel 13'!P459/'Tabel 14'!$F459*1000,"nb")</f>
        <v>0</v>
      </c>
      <c r="R459" s="209">
        <f>IFERROR('Tabel 13'!Q459/'Tabel 14'!$F459*1000,"nb")</f>
        <v>1.6232216174926</v>
      </c>
      <c r="S459" s="209">
        <f>IFERROR('Tabel 13'!R459/'Tabel 14'!$F459*1000,"nb")</f>
        <v>28.485947993252491</v>
      </c>
      <c r="T459" s="209">
        <f>IFERROR('Tabel 13'!S459/'Tabel 14'!$F459*1000,"nb")</f>
        <v>27.658423247079792</v>
      </c>
      <c r="U459" s="209">
        <f>IFERROR('Tabel 13'!T459/'Tabel 14'!$F459*1000,"nb")</f>
        <v>0.827524746172698</v>
      </c>
      <c r="V459" s="209">
        <f>IFERROR('Tabel 13'!U459/'Tabel 14'!$F459*1000,"nb")</f>
        <v>0</v>
      </c>
      <c r="W459" s="209">
        <f>IFERROR('Tabel 13'!V459/'Tabel 14'!$F459*1000,"nb")</f>
        <v>0</v>
      </c>
      <c r="X459" s="209"/>
      <c r="Y459" s="209">
        <f>IFERROR('Tabel 13'!X459/'Tabel 14'!$F459*1000,"nb")</f>
        <v>-9.5483624558388241E-2</v>
      </c>
    </row>
    <row r="460" spans="4:25" x14ac:dyDescent="0.25">
      <c r="D460" s="1" t="s">
        <v>120</v>
      </c>
      <c r="E460" s="1" t="s">
        <v>121</v>
      </c>
      <c r="F460" s="84">
        <v>43761</v>
      </c>
      <c r="H460" s="209">
        <f>IFERROR('Tabel 13'!G460/'Tabel 14'!$F460*1000,"nb")</f>
        <v>36.745046959621583</v>
      </c>
      <c r="I460" s="209">
        <f>IFERROR('Tabel 13'!H460/'Tabel 14'!$F460*1000,"nb")</f>
        <v>12.77393112588835</v>
      </c>
      <c r="J460" s="209">
        <f>IFERROR('Tabel 13'!I460/'Tabel 14'!$F460*1000,"nb")</f>
        <v>1.5081922259546172</v>
      </c>
      <c r="K460" s="209">
        <f>IFERROR('Tabel 13'!J460/'Tabel 14'!$F460*1000,"nb")</f>
        <v>0</v>
      </c>
      <c r="L460" s="209">
        <f>IFERROR('Tabel 13'!K460/'Tabel 14'!$F460*1000,"nb")</f>
        <v>1.9423687758506434</v>
      </c>
      <c r="M460" s="209">
        <f>IFERROR('Tabel 13'!L460/'Tabel 14'!$F460*1000,"nb")</f>
        <v>0.57128493407371861</v>
      </c>
      <c r="N460" s="209">
        <f>IFERROR('Tabel 13'!M460/'Tabel 14'!$F460*1000,"nb")</f>
        <v>8.7520851900093692</v>
      </c>
      <c r="O460" s="209">
        <f>IFERROR('Tabel 13'!N460/'Tabel 14'!$F460*1000,"nb")</f>
        <v>0</v>
      </c>
      <c r="P460" s="209">
        <f>IFERROR('Tabel 13'!O460/'Tabel 14'!$F460*1000,"nb")</f>
        <v>0</v>
      </c>
      <c r="Q460" s="209">
        <f>IFERROR('Tabel 13'!P460/'Tabel 14'!$F460*1000,"nb")</f>
        <v>0</v>
      </c>
      <c r="R460" s="209">
        <f>IFERROR('Tabel 13'!Q460/'Tabel 14'!$F460*1000,"nb")</f>
        <v>0</v>
      </c>
      <c r="S460" s="209">
        <f>IFERROR('Tabel 13'!R460/'Tabel 14'!$F460*1000,"nb")</f>
        <v>23.971115833733233</v>
      </c>
      <c r="T460" s="209">
        <f>IFERROR('Tabel 13'!S460/'Tabel 14'!$F460*1000,"nb")</f>
        <v>23.331276707570666</v>
      </c>
      <c r="U460" s="209">
        <f>IFERROR('Tabel 13'!T460/'Tabel 14'!$F460*1000,"nb")</f>
        <v>0.63983912616256489</v>
      </c>
      <c r="V460" s="209">
        <f>IFERROR('Tabel 13'!U460/'Tabel 14'!$F460*1000,"nb")</f>
        <v>0</v>
      </c>
      <c r="W460" s="209">
        <f>IFERROR('Tabel 13'!V460/'Tabel 14'!$F460*1000,"nb")</f>
        <v>0</v>
      </c>
      <c r="X460" s="209"/>
      <c r="Y460" s="209">
        <f>IFERROR('Tabel 13'!X460/'Tabel 14'!$F460*1000,"nb")</f>
        <v>0.13710838417769247</v>
      </c>
    </row>
    <row r="461" spans="4:25" x14ac:dyDescent="0.25">
      <c r="D461" s="1" t="s">
        <v>122</v>
      </c>
      <c r="E461" s="1" t="s">
        <v>123</v>
      </c>
      <c r="F461" s="84">
        <v>1704</v>
      </c>
      <c r="H461" s="209">
        <f>IFERROR('Tabel 13'!G461/'Tabel 14'!$F461*1000,"nb")</f>
        <v>22.887323943661972</v>
      </c>
      <c r="I461" s="209">
        <f>IFERROR('Tabel 13'!H461/'Tabel 14'!$F461*1000,"nb")</f>
        <v>1.7605633802816902</v>
      </c>
      <c r="J461" s="209">
        <f>IFERROR('Tabel 13'!I461/'Tabel 14'!$F461*1000,"nb")</f>
        <v>0</v>
      </c>
      <c r="K461" s="209">
        <f>IFERROR('Tabel 13'!J461/'Tabel 14'!$F461*1000,"nb")</f>
        <v>0</v>
      </c>
      <c r="L461" s="209">
        <f>IFERROR('Tabel 13'!K461/'Tabel 14'!$F461*1000,"nb")</f>
        <v>0</v>
      </c>
      <c r="M461" s="209">
        <f>IFERROR('Tabel 13'!L461/'Tabel 14'!$F461*1000,"nb")</f>
        <v>0</v>
      </c>
      <c r="N461" s="209">
        <f>IFERROR('Tabel 13'!M461/'Tabel 14'!$F461*1000,"nb")</f>
        <v>1.7605633802816902</v>
      </c>
      <c r="O461" s="209">
        <f>IFERROR('Tabel 13'!N461/'Tabel 14'!$F461*1000,"nb")</f>
        <v>0</v>
      </c>
      <c r="P461" s="209">
        <f>IFERROR('Tabel 13'!O461/'Tabel 14'!$F461*1000,"nb")</f>
        <v>0</v>
      </c>
      <c r="Q461" s="209">
        <f>IFERROR('Tabel 13'!P461/'Tabel 14'!$F461*1000,"nb")</f>
        <v>0</v>
      </c>
      <c r="R461" s="209">
        <f>IFERROR('Tabel 13'!Q461/'Tabel 14'!$F461*1000,"nb")</f>
        <v>0.58685446009389675</v>
      </c>
      <c r="S461" s="209">
        <f>IFERROR('Tabel 13'!R461/'Tabel 14'!$F461*1000,"nb")</f>
        <v>20.539906103286388</v>
      </c>
      <c r="T461" s="209">
        <f>IFERROR('Tabel 13'!S461/'Tabel 14'!$F461*1000,"nb")</f>
        <v>19.953051643192488</v>
      </c>
      <c r="U461" s="209">
        <f>IFERROR('Tabel 13'!T461/'Tabel 14'!$F461*1000,"nb")</f>
        <v>0.58685446009389675</v>
      </c>
      <c r="V461" s="209">
        <f>IFERROR('Tabel 13'!U461/'Tabel 14'!$F461*1000,"nb")</f>
        <v>0</v>
      </c>
      <c r="W461" s="209">
        <f>IFERROR('Tabel 13'!V461/'Tabel 14'!$F461*1000,"nb")</f>
        <v>0</v>
      </c>
      <c r="X461" s="209"/>
      <c r="Y461" s="209">
        <f>IFERROR('Tabel 13'!X461/'Tabel 14'!$F461*1000,"nb")</f>
        <v>0</v>
      </c>
    </row>
    <row r="462" spans="4:25" x14ac:dyDescent="0.25">
      <c r="D462" s="1" t="s">
        <v>124</v>
      </c>
      <c r="E462" s="1" t="s">
        <v>125</v>
      </c>
      <c r="F462" s="84">
        <v>9880</v>
      </c>
      <c r="H462" s="209">
        <f>IFERROR('Tabel 13'!G462/'Tabel 14'!$F462*1000,"nb")</f>
        <v>55.060728744939276</v>
      </c>
      <c r="I462" s="209">
        <f>IFERROR('Tabel 13'!H462/'Tabel 14'!$F462*1000,"nb")</f>
        <v>4.4534412955465585</v>
      </c>
      <c r="J462" s="209">
        <f>IFERROR('Tabel 13'!I462/'Tabel 14'!$F462*1000,"nb")</f>
        <v>0</v>
      </c>
      <c r="K462" s="209">
        <f>IFERROR('Tabel 13'!J462/'Tabel 14'!$F462*1000,"nb")</f>
        <v>1.7206477732793524</v>
      </c>
      <c r="L462" s="209">
        <f>IFERROR('Tabel 13'!K462/'Tabel 14'!$F462*1000,"nb")</f>
        <v>2.5303643724696356</v>
      </c>
      <c r="M462" s="209">
        <f>IFERROR('Tabel 13'!L462/'Tabel 14'!$F462*1000,"nb")</f>
        <v>0</v>
      </c>
      <c r="N462" s="209">
        <f>IFERROR('Tabel 13'!M462/'Tabel 14'!$F462*1000,"nb")</f>
        <v>0.20242914979757085</v>
      </c>
      <c r="O462" s="209">
        <f>IFERROR('Tabel 13'!N462/'Tabel 14'!$F462*1000,"nb")</f>
        <v>0</v>
      </c>
      <c r="P462" s="209">
        <f>IFERROR('Tabel 13'!O462/'Tabel 14'!$F462*1000,"nb")</f>
        <v>0</v>
      </c>
      <c r="Q462" s="209">
        <f>IFERROR('Tabel 13'!P462/'Tabel 14'!$F462*1000,"nb")</f>
        <v>0</v>
      </c>
      <c r="R462" s="209">
        <f>IFERROR('Tabel 13'!Q462/'Tabel 14'!$F462*1000,"nb")</f>
        <v>8.4008097165991895</v>
      </c>
      <c r="S462" s="209">
        <f>IFERROR('Tabel 13'!R462/'Tabel 14'!$F462*1000,"nb")</f>
        <v>42.206477732793516</v>
      </c>
      <c r="T462" s="209">
        <f>IFERROR('Tabel 13'!S462/'Tabel 14'!$F462*1000,"nb")</f>
        <v>19.838056680161944</v>
      </c>
      <c r="U462" s="209">
        <f>IFERROR('Tabel 13'!T462/'Tabel 14'!$F462*1000,"nb")</f>
        <v>0</v>
      </c>
      <c r="V462" s="209">
        <f>IFERROR('Tabel 13'!U462/'Tabel 14'!$F462*1000,"nb")</f>
        <v>22.368421052631579</v>
      </c>
      <c r="W462" s="209">
        <f>IFERROR('Tabel 13'!V462/'Tabel 14'!$F462*1000,"nb")</f>
        <v>0</v>
      </c>
      <c r="X462" s="209"/>
      <c r="Y462" s="209">
        <f>IFERROR('Tabel 13'!X462/'Tabel 14'!$F462*1000,"nb")</f>
        <v>1.5182186234817814</v>
      </c>
    </row>
    <row r="463" spans="4:25" x14ac:dyDescent="0.25">
      <c r="D463" s="1" t="s">
        <v>126</v>
      </c>
      <c r="E463" s="1" t="s">
        <v>127</v>
      </c>
      <c r="F463" s="84">
        <v>42159</v>
      </c>
      <c r="H463" s="209">
        <f>IFERROR('Tabel 13'!G463/'Tabel 14'!$F463*1000,"nb")</f>
        <v>175.52598496169264</v>
      </c>
      <c r="I463" s="209">
        <f>IFERROR('Tabel 13'!H463/'Tabel 14'!$F463*1000,"nb")</f>
        <v>135.36848596978106</v>
      </c>
      <c r="J463" s="209">
        <f>IFERROR('Tabel 13'!I463/'Tabel 14'!$F463*1000,"nb")</f>
        <v>131.45473089968925</v>
      </c>
      <c r="K463" s="209">
        <f>IFERROR('Tabel 13'!J463/'Tabel 14'!$F463*1000,"nb")</f>
        <v>1.3045850233639318</v>
      </c>
      <c r="L463" s="209">
        <f>IFERROR('Tabel 13'!K463/'Tabel 14'!$F463*1000,"nb")</f>
        <v>0</v>
      </c>
      <c r="M463" s="209">
        <f>IFERROR('Tabel 13'!L463/'Tabel 14'!$F463*1000,"nb")</f>
        <v>0</v>
      </c>
      <c r="N463" s="209">
        <f>IFERROR('Tabel 13'!M463/'Tabel 14'!$F463*1000,"nb")</f>
        <v>2.6091700467278636</v>
      </c>
      <c r="O463" s="209">
        <f>IFERROR('Tabel 13'!N463/'Tabel 14'!$F463*1000,"nb")</f>
        <v>19.829692355131765</v>
      </c>
      <c r="P463" s="209">
        <f>IFERROR('Tabel 13'!O463/'Tabel 14'!$F463*1000,"nb")</f>
        <v>9.0134965250598924</v>
      </c>
      <c r="Q463" s="209">
        <f>IFERROR('Tabel 13'!P463/'Tabel 14'!$F463*1000,"nb")</f>
        <v>10.816195830071871</v>
      </c>
      <c r="R463" s="209">
        <f>IFERROR('Tabel 13'!Q463/'Tabel 14'!$F463*1000,"nb")</f>
        <v>3.3919210607462227</v>
      </c>
      <c r="S463" s="209">
        <f>IFERROR('Tabel 13'!R463/'Tabel 14'!$F463*1000,"nb")</f>
        <v>16.935885576033588</v>
      </c>
      <c r="T463" s="209">
        <f>IFERROR('Tabel 13'!S463/'Tabel 14'!$F463*1000,"nb")</f>
        <v>16.105695106620178</v>
      </c>
      <c r="U463" s="209">
        <f>IFERROR('Tabel 13'!T463/'Tabel 14'!$F463*1000,"nb")</f>
        <v>0.59299319243815085</v>
      </c>
      <c r="V463" s="209">
        <f>IFERROR('Tabel 13'!U463/'Tabel 14'!$F463*1000,"nb")</f>
        <v>0.23719727697526033</v>
      </c>
      <c r="W463" s="209">
        <f>IFERROR('Tabel 13'!V463/'Tabel 14'!$F463*1000,"nb")</f>
        <v>0</v>
      </c>
      <c r="X463" s="209"/>
      <c r="Y463" s="209">
        <f>IFERROR('Tabel 13'!X463/'Tabel 14'!$F463*1000,"nb")</f>
        <v>43.691738418842952</v>
      </c>
    </row>
    <row r="464" spans="4:25" x14ac:dyDescent="0.25">
      <c r="D464" s="1" t="s">
        <v>128</v>
      </c>
      <c r="E464" s="1" t="s">
        <v>129</v>
      </c>
      <c r="F464" s="84">
        <v>24552</v>
      </c>
      <c r="H464" s="209">
        <f>IFERROR('Tabel 13'!G464/'Tabel 14'!$F464*1000,"nb")</f>
        <v>40.281850765721728</v>
      </c>
      <c r="I464" s="209">
        <f>IFERROR('Tabel 13'!H464/'Tabel 14'!$F464*1000,"nb")</f>
        <v>7.5350276963180187</v>
      </c>
      <c r="J464" s="209">
        <f>IFERROR('Tabel 13'!I464/'Tabel 14'!$F464*1000,"nb")</f>
        <v>0</v>
      </c>
      <c r="K464" s="209">
        <f>IFERROR('Tabel 13'!J464/'Tabel 14'!$F464*1000,"nb")</f>
        <v>0</v>
      </c>
      <c r="L464" s="209">
        <f>IFERROR('Tabel 13'!K464/'Tabel 14'!$F464*1000,"nb")</f>
        <v>1.3440860215053765</v>
      </c>
      <c r="M464" s="209">
        <f>IFERROR('Tabel 13'!L464/'Tabel 14'!$F464*1000,"nb")</f>
        <v>0</v>
      </c>
      <c r="N464" s="209">
        <f>IFERROR('Tabel 13'!M464/'Tabel 14'!$F464*1000,"nb")</f>
        <v>6.1909416748126427</v>
      </c>
      <c r="O464" s="209">
        <f>IFERROR('Tabel 13'!N464/'Tabel 14'!$F464*1000,"nb")</f>
        <v>0</v>
      </c>
      <c r="P464" s="209">
        <f>IFERROR('Tabel 13'!O464/'Tabel 14'!$F464*1000,"nb")</f>
        <v>0</v>
      </c>
      <c r="Q464" s="209">
        <f>IFERROR('Tabel 13'!P464/'Tabel 14'!$F464*1000,"nb")</f>
        <v>0</v>
      </c>
      <c r="R464" s="209">
        <f>IFERROR('Tabel 13'!Q464/'Tabel 14'!$F464*1000,"nb")</f>
        <v>15.843923101987619</v>
      </c>
      <c r="S464" s="209">
        <f>IFERROR('Tabel 13'!R464/'Tabel 14'!$F464*1000,"nb")</f>
        <v>16.902899967416097</v>
      </c>
      <c r="T464" s="209">
        <f>IFERROR('Tabel 13'!S464/'Tabel 14'!$F464*1000,"nb")</f>
        <v>16.332681655262302</v>
      </c>
      <c r="U464" s="209">
        <f>IFERROR('Tabel 13'!T464/'Tabel 14'!$F464*1000,"nb")</f>
        <v>0.57021831215379604</v>
      </c>
      <c r="V464" s="209">
        <f>IFERROR('Tabel 13'!U464/'Tabel 14'!$F464*1000,"nb")</f>
        <v>0</v>
      </c>
      <c r="W464" s="209">
        <f>IFERROR('Tabel 13'!V464/'Tabel 14'!$F464*1000,"nb")</f>
        <v>0</v>
      </c>
      <c r="X464" s="209"/>
      <c r="Y464" s="209">
        <f>IFERROR('Tabel 13'!X464/'Tabel 14'!$F464*1000,"nb")</f>
        <v>2.688172043010753</v>
      </c>
    </row>
    <row r="465" spans="4:25" x14ac:dyDescent="0.25">
      <c r="D465" s="1" t="s">
        <v>130</v>
      </c>
      <c r="E465" s="1" t="s">
        <v>131</v>
      </c>
      <c r="F465" s="84">
        <v>14971</v>
      </c>
      <c r="H465" s="209">
        <f>IFERROR('Tabel 13'!G465/'Tabel 14'!$F465*1000,"nb")</f>
        <v>73.608977356222027</v>
      </c>
      <c r="I465" s="209">
        <f>IFERROR('Tabel 13'!H465/'Tabel 14'!$F465*1000,"nb")</f>
        <v>47.759000734753855</v>
      </c>
      <c r="J465" s="209">
        <f>IFERROR('Tabel 13'!I465/'Tabel 14'!$F465*1000,"nb")</f>
        <v>1.1355286887983436</v>
      </c>
      <c r="K465" s="209">
        <f>IFERROR('Tabel 13'!J465/'Tabel 14'!$F465*1000,"nb")</f>
        <v>5.470576447799079</v>
      </c>
      <c r="L465" s="209">
        <f>IFERROR('Tabel 13'!K465/'Tabel 14'!$F465*1000,"nb")</f>
        <v>13.940284550130251</v>
      </c>
      <c r="M465" s="209">
        <f>IFERROR('Tabel 13'!L465/'Tabel 14'!$F465*1000,"nb")</f>
        <v>0</v>
      </c>
      <c r="N465" s="209">
        <f>IFERROR('Tabel 13'!M465/'Tabel 14'!$F465*1000,"nb")</f>
        <v>27.212611048026183</v>
      </c>
      <c r="O465" s="209">
        <f>IFERROR('Tabel 13'!N465/'Tabel 14'!$F465*1000,"nb")</f>
        <v>4.208135729076214</v>
      </c>
      <c r="P465" s="209">
        <f>IFERROR('Tabel 13'!O465/'Tabel 14'!$F465*1000,"nb")</f>
        <v>0.13359161044686393</v>
      </c>
      <c r="Q465" s="209">
        <f>IFERROR('Tabel 13'!P465/'Tabel 14'!$F465*1000,"nb")</f>
        <v>4.0745441186293494</v>
      </c>
      <c r="R465" s="209">
        <f>IFERROR('Tabel 13'!Q465/'Tabel 14'!$F465*1000,"nb")</f>
        <v>3.4733818716184626</v>
      </c>
      <c r="S465" s="209">
        <f>IFERROR('Tabel 13'!R465/'Tabel 14'!$F465*1000,"nb")</f>
        <v>18.168459020773497</v>
      </c>
      <c r="T465" s="209">
        <f>IFERROR('Tabel 13'!S465/'Tabel 14'!$F465*1000,"nb")</f>
        <v>16.351613118696147</v>
      </c>
      <c r="U465" s="209">
        <f>IFERROR('Tabel 13'!T465/'Tabel 14'!$F465*1000,"nb")</f>
        <v>0.60116224701088772</v>
      </c>
      <c r="V465" s="209">
        <f>IFERROR('Tabel 13'!U465/'Tabel 14'!$F465*1000,"nb")</f>
        <v>1.2156836550664618</v>
      </c>
      <c r="W465" s="209">
        <f>IFERROR('Tabel 13'!V465/'Tabel 14'!$F465*1000,"nb")</f>
        <v>0</v>
      </c>
      <c r="X465" s="209"/>
      <c r="Y465" s="209">
        <f>IFERROR('Tabel 13'!X465/'Tabel 14'!$F465*1000,"nb")</f>
        <v>28.388217219958587</v>
      </c>
    </row>
    <row r="466" spans="4:25" x14ac:dyDescent="0.25">
      <c r="D466" s="1" t="s">
        <v>132</v>
      </c>
      <c r="E466" s="1" t="s">
        <v>133</v>
      </c>
      <c r="F466" s="84">
        <v>28854</v>
      </c>
      <c r="H466" s="209">
        <f>IFERROR('Tabel 13'!G466/'Tabel 14'!$F466*1000,"nb")</f>
        <v>86.677756983433838</v>
      </c>
      <c r="I466" s="209">
        <f>IFERROR('Tabel 13'!H466/'Tabel 14'!$F466*1000,"nb")</f>
        <v>53.164206002633946</v>
      </c>
      <c r="J466" s="209">
        <f>IFERROR('Tabel 13'!I466/'Tabel 14'!$F466*1000,"nb")</f>
        <v>21.314202536909963</v>
      </c>
      <c r="K466" s="209">
        <f>IFERROR('Tabel 13'!J466/'Tabel 14'!$F466*1000,"nb")</f>
        <v>0</v>
      </c>
      <c r="L466" s="209">
        <f>IFERROR('Tabel 13'!K466/'Tabel 14'!$F466*1000,"nb")</f>
        <v>30.844943508698968</v>
      </c>
      <c r="M466" s="209">
        <f>IFERROR('Tabel 13'!L466/'Tabel 14'!$F466*1000,"nb")</f>
        <v>0</v>
      </c>
      <c r="N466" s="209">
        <f>IFERROR('Tabel 13'!M466/'Tabel 14'!$F466*1000,"nb")</f>
        <v>1.0050599570250225</v>
      </c>
      <c r="O466" s="209">
        <f>IFERROR('Tabel 13'!N466/'Tabel 14'!$F466*1000,"nb")</f>
        <v>8.1444513758924231</v>
      </c>
      <c r="P466" s="209">
        <f>IFERROR('Tabel 13'!O466/'Tabel 14'!$F466*1000,"nb")</f>
        <v>8.1444513758924231</v>
      </c>
      <c r="Q466" s="209">
        <f>IFERROR('Tabel 13'!P466/'Tabel 14'!$F466*1000,"nb")</f>
        <v>0</v>
      </c>
      <c r="R466" s="209">
        <f>IFERROR('Tabel 13'!Q466/'Tabel 14'!$F466*1000,"nb")</f>
        <v>11.124974007070076</v>
      </c>
      <c r="S466" s="209">
        <f>IFERROR('Tabel 13'!R466/'Tabel 14'!$F466*1000,"nb")</f>
        <v>14.244125597837389</v>
      </c>
      <c r="T466" s="209">
        <f>IFERROR('Tabel 13'!S466/'Tabel 14'!$F466*1000,"nb")</f>
        <v>13.724266999376169</v>
      </c>
      <c r="U466" s="209">
        <f>IFERROR('Tabel 13'!T466/'Tabel 14'!$F466*1000,"nb")</f>
        <v>0.51985859846121851</v>
      </c>
      <c r="V466" s="209">
        <f>IFERROR('Tabel 13'!U466/'Tabel 14'!$F466*1000,"nb")</f>
        <v>0</v>
      </c>
      <c r="W466" s="209">
        <f>IFERROR('Tabel 13'!V466/'Tabel 14'!$F466*1000,"nb")</f>
        <v>0</v>
      </c>
      <c r="X466" s="209"/>
      <c r="Y466" s="209">
        <f>IFERROR('Tabel 13'!X466/'Tabel 14'!$F466*1000,"nb")</f>
        <v>1.7328619948707287</v>
      </c>
    </row>
    <row r="467" spans="4:25" x14ac:dyDescent="0.25">
      <c r="D467" s="1" t="s">
        <v>134</v>
      </c>
      <c r="E467" s="1" t="s">
        <v>135</v>
      </c>
      <c r="F467" s="84">
        <v>41110</v>
      </c>
      <c r="H467" s="209">
        <f>IFERROR('Tabel 13'!G467/'Tabel 14'!$F467*1000,"nb")</f>
        <v>39.333495499878374</v>
      </c>
      <c r="I467" s="209">
        <f>IFERROR('Tabel 13'!H467/'Tabel 14'!$F467*1000,"nb")</f>
        <v>12.089515932863051</v>
      </c>
      <c r="J467" s="209">
        <f>IFERROR('Tabel 13'!I467/'Tabel 14'!$F467*1000,"nb")</f>
        <v>9.2434930673801983</v>
      </c>
      <c r="K467" s="209">
        <f>IFERROR('Tabel 13'!J467/'Tabel 14'!$F467*1000,"nb")</f>
        <v>0.17027487229384577</v>
      </c>
      <c r="L467" s="209">
        <f>IFERROR('Tabel 13'!K467/'Tabel 14'!$F467*1000,"nb")</f>
        <v>2.6757479931890051</v>
      </c>
      <c r="M467" s="209">
        <f>IFERROR('Tabel 13'!L467/'Tabel 14'!$F467*1000,"nb")</f>
        <v>0</v>
      </c>
      <c r="N467" s="209">
        <f>IFERROR('Tabel 13'!M467/'Tabel 14'!$F467*1000,"nb")</f>
        <v>0</v>
      </c>
      <c r="O467" s="209">
        <f>IFERROR('Tabel 13'!N467/'Tabel 14'!$F467*1000,"nb")</f>
        <v>7.0299197275602046</v>
      </c>
      <c r="P467" s="209">
        <f>IFERROR('Tabel 13'!O467/'Tabel 14'!$F467*1000,"nb")</f>
        <v>5.7236682072488447</v>
      </c>
      <c r="Q467" s="209">
        <f>IFERROR('Tabel 13'!P467/'Tabel 14'!$F467*1000,"nb")</f>
        <v>1.3062515203113598</v>
      </c>
      <c r="R467" s="209">
        <f>IFERROR('Tabel 13'!Q467/'Tabel 14'!$F467*1000,"nb")</f>
        <v>1.9703235222573583</v>
      </c>
      <c r="S467" s="209">
        <f>IFERROR('Tabel 13'!R467/'Tabel 14'!$F467*1000,"nb")</f>
        <v>18.243736317197762</v>
      </c>
      <c r="T467" s="209">
        <f>IFERROR('Tabel 13'!S467/'Tabel 14'!$F467*1000,"nb")</f>
        <v>17.392361955728532</v>
      </c>
      <c r="U467" s="209">
        <f>IFERROR('Tabel 13'!T467/'Tabel 14'!$F467*1000,"nb")</f>
        <v>0.85137436146922896</v>
      </c>
      <c r="V467" s="209">
        <f>IFERROR('Tabel 13'!U467/'Tabel 14'!$F467*1000,"nb")</f>
        <v>0</v>
      </c>
      <c r="W467" s="209">
        <f>IFERROR('Tabel 13'!V467/'Tabel 14'!$F467*1000,"nb")</f>
        <v>0</v>
      </c>
      <c r="X467" s="209"/>
      <c r="Y467" s="209">
        <f>IFERROR('Tabel 13'!X467/'Tabel 14'!$F467*1000,"nb")</f>
        <v>1.1189491607881294</v>
      </c>
    </row>
    <row r="468" spans="4:25" x14ac:dyDescent="0.25">
      <c r="D468" s="1" t="s">
        <v>136</v>
      </c>
      <c r="E468" s="1" t="s">
        <v>137</v>
      </c>
      <c r="F468" s="84">
        <v>28881</v>
      </c>
      <c r="H468" s="209">
        <f>IFERROR('Tabel 13'!G468/'Tabel 14'!$F468*1000,"nb")</f>
        <v>56.576988331428971</v>
      </c>
      <c r="I468" s="209">
        <f>IFERROR('Tabel 13'!H468/'Tabel 14'!$F468*1000,"nb")</f>
        <v>16.723797652435856</v>
      </c>
      <c r="J468" s="209">
        <f>IFERROR('Tabel 13'!I468/'Tabel 14'!$F468*1000,"nb")</f>
        <v>16.723797652435856</v>
      </c>
      <c r="K468" s="209">
        <f>IFERROR('Tabel 13'!J468/'Tabel 14'!$F468*1000,"nb")</f>
        <v>0</v>
      </c>
      <c r="L468" s="209">
        <f>IFERROR('Tabel 13'!K468/'Tabel 14'!$F468*1000,"nb")</f>
        <v>0</v>
      </c>
      <c r="M468" s="209">
        <f>IFERROR('Tabel 13'!L468/'Tabel 14'!$F468*1000,"nb")</f>
        <v>0</v>
      </c>
      <c r="N468" s="209">
        <f>IFERROR('Tabel 13'!M468/'Tabel 14'!$F468*1000,"nb")</f>
        <v>0</v>
      </c>
      <c r="O468" s="209">
        <f>IFERROR('Tabel 13'!N468/'Tabel 14'!$F468*1000,"nb")</f>
        <v>13.088189467123716</v>
      </c>
      <c r="P468" s="209">
        <f>IFERROR('Tabel 13'!O468/'Tabel 14'!$F468*1000,"nb")</f>
        <v>2.8738617083895988</v>
      </c>
      <c r="Q468" s="209">
        <f>IFERROR('Tabel 13'!P468/'Tabel 14'!$F468*1000,"nb")</f>
        <v>10.214327758734116</v>
      </c>
      <c r="R468" s="209">
        <f>IFERROR('Tabel 13'!Q468/'Tabel 14'!$F468*1000,"nb")</f>
        <v>11.253072954537586</v>
      </c>
      <c r="S468" s="209">
        <f>IFERROR('Tabel 13'!R468/'Tabel 14'!$F468*1000,"nb")</f>
        <v>15.51192825733181</v>
      </c>
      <c r="T468" s="209">
        <f>IFERROR('Tabel 13'!S468/'Tabel 14'!$F468*1000,"nb")</f>
        <v>15.51192825733181</v>
      </c>
      <c r="U468" s="209">
        <f>IFERROR('Tabel 13'!T468/'Tabel 14'!$F468*1000,"nb")</f>
        <v>0</v>
      </c>
      <c r="V468" s="209">
        <f>IFERROR('Tabel 13'!U468/'Tabel 14'!$F468*1000,"nb")</f>
        <v>0</v>
      </c>
      <c r="W468" s="209">
        <f>IFERROR('Tabel 13'!V468/'Tabel 14'!$F468*1000,"nb")</f>
        <v>1.2811190748242789</v>
      </c>
      <c r="X468" s="209"/>
      <c r="Y468" s="209">
        <f>IFERROR('Tabel 13'!X468/'Tabel 14'!$F468*1000,"nb")</f>
        <v>-1.5927426335653199</v>
      </c>
    </row>
    <row r="469" spans="4:25" x14ac:dyDescent="0.25">
      <c r="D469" s="1" t="s">
        <v>138</v>
      </c>
      <c r="E469" s="1" t="s">
        <v>139</v>
      </c>
      <c r="F469" s="84">
        <v>43750</v>
      </c>
      <c r="H469" s="209">
        <f>IFERROR('Tabel 13'!G469/'Tabel 14'!$F469*1000,"nb")</f>
        <v>54.4</v>
      </c>
      <c r="I469" s="209">
        <f>IFERROR('Tabel 13'!H469/'Tabel 14'!$F469*1000,"nb")</f>
        <v>31.337142857142855</v>
      </c>
      <c r="J469" s="209">
        <f>IFERROR('Tabel 13'!I469/'Tabel 14'!$F469*1000,"nb")</f>
        <v>16.068571428571428</v>
      </c>
      <c r="K469" s="209">
        <f>IFERROR('Tabel 13'!J469/'Tabel 14'!$F469*1000,"nb")</f>
        <v>0.45714285714285713</v>
      </c>
      <c r="L469" s="209">
        <f>IFERROR('Tabel 13'!K469/'Tabel 14'!$F469*1000,"nb")</f>
        <v>8.982857142857144</v>
      </c>
      <c r="M469" s="209">
        <f>IFERROR('Tabel 13'!L469/'Tabel 14'!$F469*1000,"nb")</f>
        <v>1.0742857142857143</v>
      </c>
      <c r="N469" s="209">
        <f>IFERROR('Tabel 13'!M469/'Tabel 14'!$F469*1000,"nb")</f>
        <v>4.7542857142857144</v>
      </c>
      <c r="O469" s="209">
        <f>IFERROR('Tabel 13'!N469/'Tabel 14'!$F469*1000,"nb")</f>
        <v>6.3542857142857141</v>
      </c>
      <c r="P469" s="209">
        <f>IFERROR('Tabel 13'!O469/'Tabel 14'!$F469*1000,"nb")</f>
        <v>2.6285714285714286</v>
      </c>
      <c r="Q469" s="209">
        <f>IFERROR('Tabel 13'!P469/'Tabel 14'!$F469*1000,"nb")</f>
        <v>3.725714285714286</v>
      </c>
      <c r="R469" s="209">
        <f>IFERROR('Tabel 13'!Q469/'Tabel 14'!$F469*1000,"nb")</f>
        <v>3.1314285714285717</v>
      </c>
      <c r="S469" s="209">
        <f>IFERROR('Tabel 13'!R469/'Tabel 14'!$F469*1000,"nb")</f>
        <v>13.577142857142857</v>
      </c>
      <c r="T469" s="209">
        <f>IFERROR('Tabel 13'!S469/'Tabel 14'!$F469*1000,"nb")</f>
        <v>12.754285714285714</v>
      </c>
      <c r="U469" s="209">
        <f>IFERROR('Tabel 13'!T469/'Tabel 14'!$F469*1000,"nb")</f>
        <v>0.82285714285714284</v>
      </c>
      <c r="V469" s="209">
        <f>IFERROR('Tabel 13'!U469/'Tabel 14'!$F469*1000,"nb")</f>
        <v>0</v>
      </c>
      <c r="W469" s="209">
        <f>IFERROR('Tabel 13'!V469/'Tabel 14'!$F469*1000,"nb")</f>
        <v>0</v>
      </c>
      <c r="X469" s="209"/>
      <c r="Y469" s="209">
        <f>IFERROR('Tabel 13'!X469/'Tabel 14'!$F469*1000,"nb")</f>
        <v>4.8457142857142861</v>
      </c>
    </row>
    <row r="470" spans="4:25" x14ac:dyDescent="0.25">
      <c r="D470" s="1" t="s">
        <v>140</v>
      </c>
      <c r="E470" s="1" t="s">
        <v>141</v>
      </c>
      <c r="F470" s="84">
        <v>47934</v>
      </c>
      <c r="H470" s="209">
        <f>IFERROR('Tabel 13'!G470/'Tabel 14'!$F470*1000,"nb")</f>
        <v>131.84795760837821</v>
      </c>
      <c r="I470" s="209">
        <f>IFERROR('Tabel 13'!H470/'Tabel 14'!$F470*1000,"nb")</f>
        <v>46.146785162932368</v>
      </c>
      <c r="J470" s="209">
        <f>IFERROR('Tabel 13'!I470/'Tabel 14'!$F470*1000,"nb")</f>
        <v>34.338882630283308</v>
      </c>
      <c r="K470" s="209">
        <f>IFERROR('Tabel 13'!J470/'Tabel 14'!$F470*1000,"nb")</f>
        <v>0</v>
      </c>
      <c r="L470" s="209">
        <f>IFERROR('Tabel 13'!K470/'Tabel 14'!$F470*1000,"nb")</f>
        <v>9.4087703926231896</v>
      </c>
      <c r="M470" s="209">
        <f>IFERROR('Tabel 13'!L470/'Tabel 14'!$F470*1000,"nb")</f>
        <v>1.1056869862727918</v>
      </c>
      <c r="N470" s="209">
        <f>IFERROR('Tabel 13'!M470/'Tabel 14'!$F470*1000,"nb")</f>
        <v>1.2934451537530771</v>
      </c>
      <c r="O470" s="209">
        <f>IFERROR('Tabel 13'!N470/'Tabel 14'!$F470*1000,"nb")</f>
        <v>43.413860725163765</v>
      </c>
      <c r="P470" s="209">
        <f>IFERROR('Tabel 13'!O470/'Tabel 14'!$F470*1000,"nb")</f>
        <v>25.514248758709893</v>
      </c>
      <c r="Q470" s="209">
        <f>IFERROR('Tabel 13'!P470/'Tabel 14'!$F470*1000,"nb")</f>
        <v>17.899611966453875</v>
      </c>
      <c r="R470" s="209">
        <f>IFERROR('Tabel 13'!Q470/'Tabel 14'!$F470*1000,"nb")</f>
        <v>19.130471064380188</v>
      </c>
      <c r="S470" s="209">
        <f>IFERROR('Tabel 13'!R470/'Tabel 14'!$F470*1000,"nb")</f>
        <v>23.156840655901867</v>
      </c>
      <c r="T470" s="209">
        <f>IFERROR('Tabel 13'!S470/'Tabel 14'!$F470*1000,"nb")</f>
        <v>22.635290190678852</v>
      </c>
      <c r="U470" s="209">
        <f>IFERROR('Tabel 13'!T470/'Tabel 14'!$F470*1000,"nb")</f>
        <v>0.52155046522301507</v>
      </c>
      <c r="V470" s="209">
        <f>IFERROR('Tabel 13'!U470/'Tabel 14'!$F470*1000,"nb")</f>
        <v>0</v>
      </c>
      <c r="W470" s="209">
        <f>IFERROR('Tabel 13'!V470/'Tabel 14'!$F470*1000,"nb")</f>
        <v>0</v>
      </c>
      <c r="X470" s="209"/>
      <c r="Y470" s="209">
        <f>IFERROR('Tabel 13'!X470/'Tabel 14'!$F470*1000,"nb")</f>
        <v>18.003922059498478</v>
      </c>
    </row>
    <row r="471" spans="4:25" x14ac:dyDescent="0.25">
      <c r="D471" s="1" t="s">
        <v>142</v>
      </c>
      <c r="E471" s="1" t="s">
        <v>143</v>
      </c>
      <c r="F471" s="84">
        <v>27851</v>
      </c>
      <c r="H471" s="209">
        <f>IFERROR('Tabel 13'!G471/'Tabel 14'!$F471*1000,"nb")</f>
        <v>47.9336469067538</v>
      </c>
      <c r="I471" s="209">
        <f>IFERROR('Tabel 13'!H471/'Tabel 14'!$F471*1000,"nb")</f>
        <v>16.731894725503572</v>
      </c>
      <c r="J471" s="209">
        <f>IFERROR('Tabel 13'!I471/'Tabel 14'!$F471*1000,"nb")</f>
        <v>6.2798463250870702</v>
      </c>
      <c r="K471" s="209">
        <f>IFERROR('Tabel 13'!J471/'Tabel 14'!$F471*1000,"nb")</f>
        <v>1.1130659581343578</v>
      </c>
      <c r="L471" s="209">
        <f>IFERROR('Tabel 13'!K471/'Tabel 14'!$F471*1000,"nb")</f>
        <v>6.3947434562493273</v>
      </c>
      <c r="M471" s="209">
        <f>IFERROR('Tabel 13'!L471/'Tabel 14'!$F471*1000,"nb")</f>
        <v>0</v>
      </c>
      <c r="N471" s="209">
        <f>IFERROR('Tabel 13'!M471/'Tabel 14'!$F471*1000,"nb")</f>
        <v>2.9442389860328175</v>
      </c>
      <c r="O471" s="209">
        <f>IFERROR('Tabel 13'!N471/'Tabel 14'!$F471*1000,"nb")</f>
        <v>2.1543212092923056</v>
      </c>
      <c r="P471" s="209">
        <f>IFERROR('Tabel 13'!O471/'Tabel 14'!$F471*1000,"nb")</f>
        <v>2.1543212092923056</v>
      </c>
      <c r="Q471" s="209">
        <f>IFERROR('Tabel 13'!P471/'Tabel 14'!$F471*1000,"nb")</f>
        <v>0</v>
      </c>
      <c r="R471" s="209">
        <f>IFERROR('Tabel 13'!Q471/'Tabel 14'!$F471*1000,"nb")</f>
        <v>4.4522638325374313</v>
      </c>
      <c r="S471" s="209">
        <f>IFERROR('Tabel 13'!R471/'Tabel 14'!$F471*1000,"nb")</f>
        <v>24.595167139420486</v>
      </c>
      <c r="T471" s="209">
        <f>IFERROR('Tabel 13'!S471/'Tabel 14'!$F471*1000,"nb")</f>
        <v>23.334889231984487</v>
      </c>
      <c r="U471" s="209">
        <f>IFERROR('Tabel 13'!T471/'Tabel 14'!$F471*1000,"nb")</f>
        <v>0.61398154464830712</v>
      </c>
      <c r="V471" s="209">
        <f>IFERROR('Tabel 13'!U471/'Tabel 14'!$F471*1000,"nb")</f>
        <v>0.64629636278769165</v>
      </c>
      <c r="W471" s="209">
        <f>IFERROR('Tabel 13'!V471/'Tabel 14'!$F471*1000,"nb")</f>
        <v>0</v>
      </c>
      <c r="X471" s="209"/>
      <c r="Y471" s="209">
        <f>IFERROR('Tabel 13'!X471/'Tabel 14'!$F471*1000,"nb")</f>
        <v>1.3644034325517935</v>
      </c>
    </row>
    <row r="472" spans="4:25" x14ac:dyDescent="0.25">
      <c r="D472" s="1" t="s">
        <v>144</v>
      </c>
      <c r="E472" s="1" t="s">
        <v>145</v>
      </c>
      <c r="F472" s="84">
        <v>19324</v>
      </c>
      <c r="H472" s="209">
        <f>IFERROR('Tabel 13'!G472/'Tabel 14'!$F472*1000,"nb")</f>
        <v>27.064789898571721</v>
      </c>
      <c r="I472" s="209">
        <f>IFERROR('Tabel 13'!H472/'Tabel 14'!$F472*1000,"nb")</f>
        <v>5.795901469675016</v>
      </c>
      <c r="J472" s="209">
        <f>IFERROR('Tabel 13'!I472/'Tabel 14'!$F472*1000,"nb")</f>
        <v>0.77623680397433248</v>
      </c>
      <c r="K472" s="209">
        <f>IFERROR('Tabel 13'!J472/'Tabel 14'!$F472*1000,"nb")</f>
        <v>0</v>
      </c>
      <c r="L472" s="209">
        <f>IFERROR('Tabel 13'!K472/'Tabel 14'!$F472*1000,"nb")</f>
        <v>2.1217139308631756</v>
      </c>
      <c r="M472" s="209">
        <f>IFERROR('Tabel 13'!L472/'Tabel 14'!$F472*1000,"nb")</f>
        <v>0.103498240529911</v>
      </c>
      <c r="N472" s="209">
        <f>IFERROR('Tabel 13'!M472/'Tabel 14'!$F472*1000,"nb")</f>
        <v>2.7944524943075968</v>
      </c>
      <c r="O472" s="209">
        <f>IFERROR('Tabel 13'!N472/'Tabel 14'!$F472*1000,"nb")</f>
        <v>1.7077209687435313</v>
      </c>
      <c r="P472" s="209">
        <f>IFERROR('Tabel 13'!O472/'Tabel 14'!$F472*1000,"nb")</f>
        <v>1.7077209687435313</v>
      </c>
      <c r="Q472" s="209">
        <f>IFERROR('Tabel 13'!P472/'Tabel 14'!$F472*1000,"nb")</f>
        <v>0</v>
      </c>
      <c r="R472" s="209">
        <f>IFERROR('Tabel 13'!Q472/'Tabel 14'!$F472*1000,"nb")</f>
        <v>3.4154419374870626</v>
      </c>
      <c r="S472" s="209">
        <f>IFERROR('Tabel 13'!R472/'Tabel 14'!$F472*1000,"nb")</f>
        <v>16.145725522666115</v>
      </c>
      <c r="T472" s="209">
        <f>IFERROR('Tabel 13'!S472/'Tabel 14'!$F472*1000,"nb")</f>
        <v>15.576485199751604</v>
      </c>
      <c r="U472" s="209">
        <f>IFERROR('Tabel 13'!T472/'Tabel 14'!$F472*1000,"nb")</f>
        <v>0.56924032291451054</v>
      </c>
      <c r="V472" s="209">
        <f>IFERROR('Tabel 13'!U472/'Tabel 14'!$F472*1000,"nb")</f>
        <v>0</v>
      </c>
      <c r="W472" s="209">
        <f>IFERROR('Tabel 13'!V472/'Tabel 14'!$F472*1000,"nb")</f>
        <v>0</v>
      </c>
      <c r="X472" s="209"/>
      <c r="Y472" s="209">
        <f>IFERROR('Tabel 13'!X472/'Tabel 14'!$F472*1000,"nb")</f>
        <v>1.6042227282136206</v>
      </c>
    </row>
    <row r="473" spans="4:25" x14ac:dyDescent="0.25">
      <c r="D473" s="1" t="s">
        <v>146</v>
      </c>
      <c r="E473" s="1" t="s">
        <v>147</v>
      </c>
      <c r="F473" s="84">
        <v>39388</v>
      </c>
      <c r="H473" s="209">
        <f>IFERROR('Tabel 13'!G473/'Tabel 14'!$F473*1000,"nb")</f>
        <v>80.938356859957338</v>
      </c>
      <c r="I473" s="209">
        <f>IFERROR('Tabel 13'!H473/'Tabel 14'!$F473*1000,"nb")</f>
        <v>48.593480247791206</v>
      </c>
      <c r="J473" s="209">
        <f>IFERROR('Tabel 13'!I473/'Tabel 14'!$F473*1000,"nb")</f>
        <v>4.0469178429978676</v>
      </c>
      <c r="K473" s="209">
        <f>IFERROR('Tabel 13'!J473/'Tabel 14'!$F473*1000,"nb")</f>
        <v>0</v>
      </c>
      <c r="L473" s="209">
        <f>IFERROR('Tabel 13'!K473/'Tabel 14'!$F473*1000,"nb")</f>
        <v>5.5270640804305877</v>
      </c>
      <c r="M473" s="209">
        <f>IFERROR('Tabel 13'!L473/'Tabel 14'!$F473*1000,"nb")</f>
        <v>0</v>
      </c>
      <c r="N473" s="209">
        <f>IFERROR('Tabel 13'!M473/'Tabel 14'!$F473*1000,"nb")</f>
        <v>39.01949832436275</v>
      </c>
      <c r="O473" s="209">
        <f>IFERROR('Tabel 13'!N473/'Tabel 14'!$F473*1000,"nb")</f>
        <v>4.3922006702549004</v>
      </c>
      <c r="P473" s="209">
        <f>IFERROR('Tabel 13'!O473/'Tabel 14'!$F473*1000,"nb")</f>
        <v>0</v>
      </c>
      <c r="Q473" s="209">
        <f>IFERROR('Tabel 13'!P473/'Tabel 14'!$F473*1000,"nb")</f>
        <v>4.3922006702549004</v>
      </c>
      <c r="R473" s="209">
        <f>IFERROR('Tabel 13'!Q473/'Tabel 14'!$F473*1000,"nb")</f>
        <v>3.2243322839443485</v>
      </c>
      <c r="S473" s="209">
        <f>IFERROR('Tabel 13'!R473/'Tabel 14'!$F473*1000,"nb")</f>
        <v>24.728343657966892</v>
      </c>
      <c r="T473" s="209">
        <f>IFERROR('Tabel 13'!S473/'Tabel 14'!$F473*1000,"nb")</f>
        <v>21.935614908093836</v>
      </c>
      <c r="U473" s="209">
        <f>IFERROR('Tabel 13'!T473/'Tabel 14'!$F473*1000,"nb")</f>
        <v>2.7927287498730577</v>
      </c>
      <c r="V473" s="209">
        <f>IFERROR('Tabel 13'!U473/'Tabel 14'!$F473*1000,"nb")</f>
        <v>0</v>
      </c>
      <c r="W473" s="209">
        <f>IFERROR('Tabel 13'!V473/'Tabel 14'!$F473*1000,"nb")</f>
        <v>0</v>
      </c>
      <c r="X473" s="209"/>
      <c r="Y473" s="209">
        <f>IFERROR('Tabel 13'!X473/'Tabel 14'!$F473*1000,"nb")</f>
        <v>3.4528282725703261</v>
      </c>
    </row>
    <row r="474" spans="4:25" x14ac:dyDescent="0.25">
      <c r="D474" s="1" t="s">
        <v>148</v>
      </c>
      <c r="E474" s="1" t="s">
        <v>149</v>
      </c>
      <c r="F474" s="84">
        <v>29627</v>
      </c>
      <c r="H474" s="209">
        <f>IFERROR('Tabel 13'!G474/'Tabel 14'!$F474*1000,"nb")</f>
        <v>60.350356094103354</v>
      </c>
      <c r="I474" s="209">
        <f>IFERROR('Tabel 13'!H474/'Tabel 14'!$F474*1000,"nb")</f>
        <v>10.902217571809498</v>
      </c>
      <c r="J474" s="209">
        <f>IFERROR('Tabel 13'!I474/'Tabel 14'!$F474*1000,"nb")</f>
        <v>0</v>
      </c>
      <c r="K474" s="209">
        <f>IFERROR('Tabel 13'!J474/'Tabel 14'!$F474*1000,"nb")</f>
        <v>0</v>
      </c>
      <c r="L474" s="209">
        <f>IFERROR('Tabel 13'!K474/'Tabel 14'!$F474*1000,"nb")</f>
        <v>8.1344719343841767</v>
      </c>
      <c r="M474" s="209">
        <f>IFERROR('Tabel 13'!L474/'Tabel 14'!$F474*1000,"nb")</f>
        <v>0</v>
      </c>
      <c r="N474" s="209">
        <f>IFERROR('Tabel 13'!M474/'Tabel 14'!$F474*1000,"nb")</f>
        <v>2.7677456374253215</v>
      </c>
      <c r="O474" s="209">
        <f>IFERROR('Tabel 13'!N474/'Tabel 14'!$F474*1000,"nb")</f>
        <v>8.539507881324468</v>
      </c>
      <c r="P474" s="209">
        <f>IFERROR('Tabel 13'!O474/'Tabel 14'!$F474*1000,"nb")</f>
        <v>8.539507881324468</v>
      </c>
      <c r="Q474" s="209">
        <f>IFERROR('Tabel 13'!P474/'Tabel 14'!$F474*1000,"nb")</f>
        <v>0</v>
      </c>
      <c r="R474" s="209">
        <f>IFERROR('Tabel 13'!Q474/'Tabel 14'!$F474*1000,"nb")</f>
        <v>11.746042461268438</v>
      </c>
      <c r="S474" s="209">
        <f>IFERROR('Tabel 13'!R474/'Tabel 14'!$F474*1000,"nb")</f>
        <v>29.162588179700947</v>
      </c>
      <c r="T474" s="209">
        <f>IFERROR('Tabel 13'!S474/'Tabel 14'!$F474*1000,"nb")</f>
        <v>27.272420427312923</v>
      </c>
      <c r="U474" s="209">
        <f>IFERROR('Tabel 13'!T474/'Tabel 14'!$F474*1000,"nb")</f>
        <v>0.50629493367536371</v>
      </c>
      <c r="V474" s="209">
        <f>IFERROR('Tabel 13'!U474/'Tabel 14'!$F474*1000,"nb")</f>
        <v>1.3838728187126608</v>
      </c>
      <c r="W474" s="209">
        <f>IFERROR('Tabel 13'!V474/'Tabel 14'!$F474*1000,"nb")</f>
        <v>0</v>
      </c>
      <c r="X474" s="209"/>
      <c r="Y474" s="209">
        <f>IFERROR('Tabel 13'!X474/'Tabel 14'!$F474*1000,"nb")</f>
        <v>3.4765585445708305</v>
      </c>
    </row>
    <row r="475" spans="4:25" x14ac:dyDescent="0.25">
      <c r="D475" s="1" t="s">
        <v>150</v>
      </c>
      <c r="E475" s="1" t="s">
        <v>151</v>
      </c>
      <c r="F475" s="84">
        <v>46601</v>
      </c>
      <c r="H475" s="209">
        <f>IFERROR('Tabel 13'!G475/'Tabel 14'!$F475*1000,"nb")</f>
        <v>26.95221132593721</v>
      </c>
      <c r="I475" s="209">
        <f>IFERROR('Tabel 13'!H475/'Tabel 14'!$F475*1000,"nb")</f>
        <v>6.7809703654428022</v>
      </c>
      <c r="J475" s="209">
        <f>IFERROR('Tabel 13'!I475/'Tabel 14'!$F475*1000,"nb")</f>
        <v>0.23604643677174311</v>
      </c>
      <c r="K475" s="209">
        <f>IFERROR('Tabel 13'!J475/'Tabel 14'!$F475*1000,"nb")</f>
        <v>0.62230424239823179</v>
      </c>
      <c r="L475" s="209">
        <f>IFERROR('Tabel 13'!K475/'Tabel 14'!$F475*1000,"nb")</f>
        <v>2.3175468337589322</v>
      </c>
      <c r="M475" s="209">
        <f>IFERROR('Tabel 13'!L475/'Tabel 14'!$F475*1000,"nb")</f>
        <v>0</v>
      </c>
      <c r="N475" s="209">
        <f>IFERROR('Tabel 13'!M475/'Tabel 14'!$F475*1000,"nb")</f>
        <v>3.6050728525138944</v>
      </c>
      <c r="O475" s="209">
        <f>IFERROR('Tabel 13'!N475/'Tabel 14'!$F475*1000,"nb")</f>
        <v>0</v>
      </c>
      <c r="P475" s="209">
        <f>IFERROR('Tabel 13'!O475/'Tabel 14'!$F475*1000,"nb")</f>
        <v>0</v>
      </c>
      <c r="Q475" s="209">
        <f>IFERROR('Tabel 13'!P475/'Tabel 14'!$F475*1000,"nb")</f>
        <v>0</v>
      </c>
      <c r="R475" s="209">
        <f>IFERROR('Tabel 13'!Q475/'Tabel 14'!$F475*1000,"nb")</f>
        <v>2.5965108044891738</v>
      </c>
      <c r="S475" s="209">
        <f>IFERROR('Tabel 13'!R475/'Tabel 14'!$F475*1000,"nb")</f>
        <v>17.574730156005238</v>
      </c>
      <c r="T475" s="209">
        <f>IFERROR('Tabel 13'!S475/'Tabel 14'!$F475*1000,"nb")</f>
        <v>17.574730156005238</v>
      </c>
      <c r="U475" s="209">
        <f>IFERROR('Tabel 13'!T475/'Tabel 14'!$F475*1000,"nb")</f>
        <v>0</v>
      </c>
      <c r="V475" s="209">
        <f>IFERROR('Tabel 13'!U475/'Tabel 14'!$F475*1000,"nb")</f>
        <v>0</v>
      </c>
      <c r="W475" s="209">
        <f>IFERROR('Tabel 13'!V475/'Tabel 14'!$F475*1000,"nb")</f>
        <v>0</v>
      </c>
      <c r="X475" s="209"/>
      <c r="Y475" s="209">
        <f>IFERROR('Tabel 13'!X475/'Tabel 14'!$F475*1000,"nb")</f>
        <v>0.64376300937748121</v>
      </c>
    </row>
    <row r="476" spans="4:25" x14ac:dyDescent="0.25">
      <c r="D476" s="1" t="s">
        <v>152</v>
      </c>
      <c r="E476" s="1" t="s">
        <v>153</v>
      </c>
      <c r="F476" s="84">
        <v>47906</v>
      </c>
      <c r="H476" s="209">
        <f>IFERROR('Tabel 13'!G476/'Tabel 14'!$F476*1000,"nb")</f>
        <v>20.915960422494052</v>
      </c>
      <c r="I476" s="209">
        <f>IFERROR('Tabel 13'!H476/'Tabel 14'!$F476*1000,"nb")</f>
        <v>1.857804867866238</v>
      </c>
      <c r="J476" s="209">
        <f>IFERROR('Tabel 13'!I476/'Tabel 14'!$F476*1000,"nb")</f>
        <v>0.96021375193086456</v>
      </c>
      <c r="K476" s="209">
        <f>IFERROR('Tabel 13'!J476/'Tabel 14'!$F476*1000,"nb")</f>
        <v>0.35486160397444999</v>
      </c>
      <c r="L476" s="209">
        <f>IFERROR('Tabel 13'!K476/'Tabel 14'!$F476*1000,"nb")</f>
        <v>0.54272951196092345</v>
      </c>
      <c r="M476" s="209">
        <f>IFERROR('Tabel 13'!L476/'Tabel 14'!$F476*1000,"nb")</f>
        <v>0</v>
      </c>
      <c r="N476" s="209">
        <f>IFERROR('Tabel 13'!M476/'Tabel 14'!$F476*1000,"nb")</f>
        <v>0</v>
      </c>
      <c r="O476" s="209">
        <f>IFERROR('Tabel 13'!N476/'Tabel 14'!$F476*1000,"nb")</f>
        <v>0</v>
      </c>
      <c r="P476" s="209">
        <f>IFERROR('Tabel 13'!O476/'Tabel 14'!$F476*1000,"nb")</f>
        <v>0</v>
      </c>
      <c r="Q476" s="209">
        <f>IFERROR('Tabel 13'!P476/'Tabel 14'!$F476*1000,"nb")</f>
        <v>0</v>
      </c>
      <c r="R476" s="209">
        <f>IFERROR('Tabel 13'!Q476/'Tabel 14'!$F476*1000,"nb")</f>
        <v>1.2942011439068175</v>
      </c>
      <c r="S476" s="209">
        <f>IFERROR('Tabel 13'!R476/'Tabel 14'!$F476*1000,"nb")</f>
        <v>17.763954410720995</v>
      </c>
      <c r="T476" s="209">
        <f>IFERROR('Tabel 13'!S476/'Tabel 14'!$F476*1000,"nb")</f>
        <v>17.346470170751054</v>
      </c>
      <c r="U476" s="209">
        <f>IFERROR('Tabel 13'!T476/'Tabel 14'!$F476*1000,"nb")</f>
        <v>0.41748423996994116</v>
      </c>
      <c r="V476" s="209">
        <f>IFERROR('Tabel 13'!U476/'Tabel 14'!$F476*1000,"nb")</f>
        <v>0</v>
      </c>
      <c r="W476" s="209">
        <f>IFERROR('Tabel 13'!V476/'Tabel 14'!$F476*1000,"nb")</f>
        <v>0</v>
      </c>
      <c r="X476" s="209"/>
      <c r="Y476" s="209">
        <f>IFERROR('Tabel 13'!X476/'Tabel 14'!$F476*1000,"nb")</f>
        <v>5.1976787876257671</v>
      </c>
    </row>
    <row r="477" spans="4:25" x14ac:dyDescent="0.25">
      <c r="D477" s="1" t="s">
        <v>154</v>
      </c>
      <c r="E477" s="1" t="s">
        <v>155</v>
      </c>
      <c r="F477" s="84">
        <v>24339</v>
      </c>
      <c r="H477" s="209">
        <f>IFERROR('Tabel 13'!G477/'Tabel 14'!$F477*1000,"nb")</f>
        <v>33.321007436624349</v>
      </c>
      <c r="I477" s="209">
        <f>IFERROR('Tabel 13'!H477/'Tabel 14'!$F477*1000,"nb")</f>
        <v>9.3676814988290396</v>
      </c>
      <c r="J477" s="209">
        <f>IFERROR('Tabel 13'!I477/'Tabel 14'!$F477*1000,"nb")</f>
        <v>0</v>
      </c>
      <c r="K477" s="209">
        <f>IFERROR('Tabel 13'!J477/'Tabel 14'!$F477*1000,"nb")</f>
        <v>0</v>
      </c>
      <c r="L477" s="209">
        <f>IFERROR('Tabel 13'!K477/'Tabel 14'!$F477*1000,"nb")</f>
        <v>0.45605817823246642</v>
      </c>
      <c r="M477" s="209">
        <f>IFERROR('Tabel 13'!L477/'Tabel 14'!$F477*1000,"nb")</f>
        <v>0</v>
      </c>
      <c r="N477" s="209">
        <f>IFERROR('Tabel 13'!M477/'Tabel 14'!$F477*1000,"nb")</f>
        <v>8.9116233205965738</v>
      </c>
      <c r="O477" s="209">
        <f>IFERROR('Tabel 13'!N477/'Tabel 14'!$F477*1000,"nb")</f>
        <v>0.78064012490241996</v>
      </c>
      <c r="P477" s="209">
        <f>IFERROR('Tabel 13'!O477/'Tabel 14'!$F477*1000,"nb")</f>
        <v>0.78064012490241996</v>
      </c>
      <c r="Q477" s="209">
        <f>IFERROR('Tabel 13'!P477/'Tabel 14'!$F477*1000,"nb")</f>
        <v>0</v>
      </c>
      <c r="R477" s="209">
        <f>IFERROR('Tabel 13'!Q477/'Tabel 14'!$F477*1000,"nb")</f>
        <v>4.3962364928715223</v>
      </c>
      <c r="S477" s="209">
        <f>IFERROR('Tabel 13'!R477/'Tabel 14'!$F477*1000,"nb")</f>
        <v>18.776449320021364</v>
      </c>
      <c r="T477" s="209">
        <f>IFERROR('Tabel 13'!S477/'Tabel 14'!$F477*1000,"nb")</f>
        <v>18.739471629894407</v>
      </c>
      <c r="U477" s="209">
        <f>IFERROR('Tabel 13'!T477/'Tabel 14'!$F477*1000,"nb")</f>
        <v>1.6434528945314105E-2</v>
      </c>
      <c r="V477" s="209">
        <f>IFERROR('Tabel 13'!U477/'Tabel 14'!$F477*1000,"nb")</f>
        <v>2.0543161181642632E-2</v>
      </c>
      <c r="W477" s="209">
        <f>IFERROR('Tabel 13'!V477/'Tabel 14'!$F477*1000,"nb")</f>
        <v>0</v>
      </c>
      <c r="X477" s="209"/>
      <c r="Y477" s="209">
        <f>IFERROR('Tabel 13'!X477/'Tabel 14'!$F477*1000,"nb")</f>
        <v>1.9310571510744072</v>
      </c>
    </row>
    <row r="478" spans="4:25" x14ac:dyDescent="0.25">
      <c r="D478" s="1" t="s">
        <v>156</v>
      </c>
      <c r="E478" s="1" t="s">
        <v>157</v>
      </c>
      <c r="F478" s="84">
        <v>43747</v>
      </c>
      <c r="H478" s="209">
        <f>IFERROR('Tabel 13'!G478/'Tabel 14'!$F478*1000,"nb")</f>
        <v>44.940224472535263</v>
      </c>
      <c r="I478" s="209">
        <f>IFERROR('Tabel 13'!H478/'Tabel 14'!$F478*1000,"nb")</f>
        <v>14.218117813792945</v>
      </c>
      <c r="J478" s="209">
        <f>IFERROR('Tabel 13'!I478/'Tabel 14'!$F478*1000,"nb")</f>
        <v>1.0972180949550827</v>
      </c>
      <c r="K478" s="209">
        <f>IFERROR('Tabel 13'!J478/'Tabel 14'!$F478*1000,"nb")</f>
        <v>0</v>
      </c>
      <c r="L478" s="209">
        <f>IFERROR('Tabel 13'!K478/'Tabel 14'!$F478*1000,"nb")</f>
        <v>7.63480924406245</v>
      </c>
      <c r="M478" s="209">
        <f>IFERROR('Tabel 13'!L478/'Tabel 14'!$F478*1000,"nb")</f>
        <v>0</v>
      </c>
      <c r="N478" s="209">
        <f>IFERROR('Tabel 13'!M478/'Tabel 14'!$F478*1000,"nb")</f>
        <v>5.4860904747754136</v>
      </c>
      <c r="O478" s="209">
        <f>IFERROR('Tabel 13'!N478/'Tabel 14'!$F478*1000,"nb")</f>
        <v>9.3492125174297662</v>
      </c>
      <c r="P478" s="209">
        <f>IFERROR('Tabel 13'!O478/'Tabel 14'!$F478*1000,"nb")</f>
        <v>3.1545020229958625</v>
      </c>
      <c r="Q478" s="209">
        <f>IFERROR('Tabel 13'!P478/'Tabel 14'!$F478*1000,"nb")</f>
        <v>6.1947104944339042</v>
      </c>
      <c r="R478" s="209">
        <f>IFERROR('Tabel 13'!Q478/'Tabel 14'!$F478*1000,"nb")</f>
        <v>5.6689601572679269</v>
      </c>
      <c r="S478" s="209">
        <f>IFERROR('Tabel 13'!R478/'Tabel 14'!$F478*1000,"nb")</f>
        <v>15.703933984044619</v>
      </c>
      <c r="T478" s="209">
        <f>IFERROR('Tabel 13'!S478/'Tabel 14'!$F478*1000,"nb")</f>
        <v>15.132466226255515</v>
      </c>
      <c r="U478" s="209">
        <f>IFERROR('Tabel 13'!T478/'Tabel 14'!$F478*1000,"nb")</f>
        <v>0.57146775778910552</v>
      </c>
      <c r="V478" s="209">
        <f>IFERROR('Tabel 13'!U478/'Tabel 14'!$F478*1000,"nb")</f>
        <v>0</v>
      </c>
      <c r="W478" s="209">
        <f>IFERROR('Tabel 13'!V478/'Tabel 14'!$F478*1000,"nb")</f>
        <v>0</v>
      </c>
      <c r="X478" s="209"/>
      <c r="Y478" s="209">
        <f>IFERROR('Tabel 13'!X478/'Tabel 14'!$F478*1000,"nb")</f>
        <v>1.4629574599401103</v>
      </c>
    </row>
    <row r="479" spans="4:25" x14ac:dyDescent="0.25">
      <c r="D479" s="1" t="s">
        <v>158</v>
      </c>
      <c r="E479" s="1" t="s">
        <v>159</v>
      </c>
      <c r="F479" s="84">
        <v>36055</v>
      </c>
      <c r="H479" s="209">
        <f>IFERROR('Tabel 13'!G479/'Tabel 14'!$F479*1000,"nb")</f>
        <v>45.818887810289837</v>
      </c>
      <c r="I479" s="209">
        <f>IFERROR('Tabel 13'!H479/'Tabel 14'!$F479*1000,"nb")</f>
        <v>7.2389405075578974</v>
      </c>
      <c r="J479" s="209">
        <f>IFERROR('Tabel 13'!I479/'Tabel 14'!$F479*1000,"nb")</f>
        <v>1.0816807654971572</v>
      </c>
      <c r="K479" s="209">
        <f>IFERROR('Tabel 13'!J479/'Tabel 14'!$F479*1000,"nb")</f>
        <v>5.5470808487033701E-2</v>
      </c>
      <c r="L479" s="209">
        <f>IFERROR('Tabel 13'!K479/'Tabel 14'!$F479*1000,"nb")</f>
        <v>3.4752461517126609</v>
      </c>
      <c r="M479" s="209">
        <f>IFERROR('Tabel 13'!L479/'Tabel 14'!$F479*1000,"nb")</f>
        <v>0</v>
      </c>
      <c r="N479" s="209">
        <f>IFERROR('Tabel 13'!M479/'Tabel 14'!$F479*1000,"nb")</f>
        <v>2.6265427818610458</v>
      </c>
      <c r="O479" s="209">
        <f>IFERROR('Tabel 13'!N479/'Tabel 14'!$F479*1000,"nb")</f>
        <v>0.44376646789626961</v>
      </c>
      <c r="P479" s="209">
        <f>IFERROR('Tabel 13'!O479/'Tabel 14'!$F479*1000,"nb")</f>
        <v>0.44376646789626961</v>
      </c>
      <c r="Q479" s="209">
        <f>IFERROR('Tabel 13'!P479/'Tabel 14'!$F479*1000,"nb")</f>
        <v>0</v>
      </c>
      <c r="R479" s="209">
        <f>IFERROR('Tabel 13'!Q479/'Tabel 14'!$F479*1000,"nb")</f>
        <v>13.867702121758425</v>
      </c>
      <c r="S479" s="209">
        <f>IFERROR('Tabel 13'!R479/'Tabel 14'!$F479*1000,"nb")</f>
        <v>24.268478713077243</v>
      </c>
      <c r="T479" s="209">
        <f>IFERROR('Tabel 13'!S479/'Tabel 14'!$F479*1000,"nb")</f>
        <v>23.796976840937457</v>
      </c>
      <c r="U479" s="209">
        <f>IFERROR('Tabel 13'!T479/'Tabel 14'!$F479*1000,"nb")</f>
        <v>0.47150187213978645</v>
      </c>
      <c r="V479" s="209">
        <f>IFERROR('Tabel 13'!U479/'Tabel 14'!$F479*1000,"nb")</f>
        <v>0</v>
      </c>
      <c r="W479" s="209">
        <f>IFERROR('Tabel 13'!V479/'Tabel 14'!$F479*1000,"nb")</f>
        <v>0.41603106365275278</v>
      </c>
      <c r="X479" s="209"/>
      <c r="Y479" s="209">
        <f>IFERROR('Tabel 13'!X479/'Tabel 14'!$F479*1000,"nb")</f>
        <v>5.3529330189987521</v>
      </c>
    </row>
    <row r="480" spans="4:25" x14ac:dyDescent="0.25">
      <c r="D480" s="1" t="s">
        <v>160</v>
      </c>
      <c r="E480" s="1" t="s">
        <v>161</v>
      </c>
      <c r="F480" s="84">
        <v>34992</v>
      </c>
      <c r="H480" s="209">
        <f>IFERROR('Tabel 13'!G480/'Tabel 14'!$F480*1000,"nb")</f>
        <v>44.381572930955649</v>
      </c>
      <c r="I480" s="209">
        <f>IFERROR('Tabel 13'!H480/'Tabel 14'!$F480*1000,"nb")</f>
        <v>13.917466849565615</v>
      </c>
      <c r="J480" s="209">
        <f>IFERROR('Tabel 13'!I480/'Tabel 14'!$F480*1000,"nb")</f>
        <v>6.1156835848193873</v>
      </c>
      <c r="K480" s="209">
        <f>IFERROR('Tabel 13'!J480/'Tabel 14'!$F480*1000,"nb")</f>
        <v>1.6003657978966621</v>
      </c>
      <c r="L480" s="209">
        <f>IFERROR('Tabel 13'!K480/'Tabel 14'!$F480*1000,"nb")</f>
        <v>0</v>
      </c>
      <c r="M480" s="209">
        <f>IFERROR('Tabel 13'!L480/'Tabel 14'!$F480*1000,"nb")</f>
        <v>0</v>
      </c>
      <c r="N480" s="209">
        <f>IFERROR('Tabel 13'!M480/'Tabel 14'!$F480*1000,"nb")</f>
        <v>6.2014174668495654</v>
      </c>
      <c r="O480" s="209">
        <f>IFERROR('Tabel 13'!N480/'Tabel 14'!$F480*1000,"nb")</f>
        <v>2.2862368541380889</v>
      </c>
      <c r="P480" s="209">
        <f>IFERROR('Tabel 13'!O480/'Tabel 14'!$F480*1000,"nb")</f>
        <v>2.2862368541380889</v>
      </c>
      <c r="Q480" s="209">
        <f>IFERROR('Tabel 13'!P480/'Tabel 14'!$F480*1000,"nb")</f>
        <v>0</v>
      </c>
      <c r="R480" s="209">
        <f>IFERROR('Tabel 13'!Q480/'Tabel 14'!$F480*1000,"nb")</f>
        <v>6.2585733882030183</v>
      </c>
      <c r="S480" s="209">
        <f>IFERROR('Tabel 13'!R480/'Tabel 14'!$F480*1000,"nb")</f>
        <v>21.919295839048925</v>
      </c>
      <c r="T480" s="209">
        <f>IFERROR('Tabel 13'!S480/'Tabel 14'!$F480*1000,"nb")</f>
        <v>20.6904435299497</v>
      </c>
      <c r="U480" s="209">
        <f>IFERROR('Tabel 13'!T480/'Tabel 14'!$F480*1000,"nb")</f>
        <v>1.2288523090992227</v>
      </c>
      <c r="V480" s="209">
        <f>IFERROR('Tabel 13'!U480/'Tabel 14'!$F480*1000,"nb")</f>
        <v>0</v>
      </c>
      <c r="W480" s="209">
        <f>IFERROR('Tabel 13'!V480/'Tabel 14'!$F480*1000,"nb")</f>
        <v>0</v>
      </c>
      <c r="X480" s="209"/>
      <c r="Y480" s="209">
        <f>IFERROR('Tabel 13'!X480/'Tabel 14'!$F480*1000,"nb")</f>
        <v>1.4574759945130316</v>
      </c>
    </row>
    <row r="481" spans="2:25" x14ac:dyDescent="0.25">
      <c r="D481" s="1" t="s">
        <v>162</v>
      </c>
      <c r="E481" s="1" t="s">
        <v>163</v>
      </c>
      <c r="F481" s="84">
        <v>36011</v>
      </c>
      <c r="H481" s="209">
        <f>IFERROR('Tabel 13'!G481/'Tabel 14'!$F481*1000,"nb")</f>
        <v>33.822998528227487</v>
      </c>
      <c r="I481" s="209">
        <f>IFERROR('Tabel 13'!H481/'Tabel 14'!$F481*1000,"nb")</f>
        <v>12.190719502374275</v>
      </c>
      <c r="J481" s="209">
        <f>IFERROR('Tabel 13'!I481/'Tabel 14'!$F481*1000,"nb")</f>
        <v>2.8602371497597954</v>
      </c>
      <c r="K481" s="209">
        <f>IFERROR('Tabel 13'!J481/'Tabel 14'!$F481*1000,"nb")</f>
        <v>0</v>
      </c>
      <c r="L481" s="209">
        <f>IFERROR('Tabel 13'!K481/'Tabel 14'!$F481*1000,"nb")</f>
        <v>9.2749437671822488</v>
      </c>
      <c r="M481" s="209">
        <f>IFERROR('Tabel 13'!L481/'Tabel 14'!$F481*1000,"nb")</f>
        <v>5.5538585432229046E-2</v>
      </c>
      <c r="N481" s="209">
        <f>IFERROR('Tabel 13'!M481/'Tabel 14'!$F481*1000,"nb")</f>
        <v>0</v>
      </c>
      <c r="O481" s="209">
        <f>IFERROR('Tabel 13'!N481/'Tabel 14'!$F481*1000,"nb")</f>
        <v>0.27769292716114524</v>
      </c>
      <c r="P481" s="209">
        <f>IFERROR('Tabel 13'!O481/'Tabel 14'!$F481*1000,"nb")</f>
        <v>0.22215434172891618</v>
      </c>
      <c r="Q481" s="209">
        <f>IFERROR('Tabel 13'!P481/'Tabel 14'!$F481*1000,"nb")</f>
        <v>5.5538585432229046E-2</v>
      </c>
      <c r="R481" s="209">
        <f>IFERROR('Tabel 13'!Q481/'Tabel 14'!$F481*1000,"nb")</f>
        <v>8.3307878148343562E-2</v>
      </c>
      <c r="S481" s="209">
        <f>IFERROR('Tabel 13'!R481/'Tabel 14'!$F481*1000,"nb")</f>
        <v>21.271278220543724</v>
      </c>
      <c r="T481" s="209">
        <f>IFERROR('Tabel 13'!S481/'Tabel 14'!$F481*1000,"nb")</f>
        <v>19.327427730415703</v>
      </c>
      <c r="U481" s="209">
        <f>IFERROR('Tabel 13'!T481/'Tabel 14'!$F481*1000,"nb")</f>
        <v>1.9438504901280165</v>
      </c>
      <c r="V481" s="209">
        <f>IFERROR('Tabel 13'!U481/'Tabel 14'!$F481*1000,"nb")</f>
        <v>0</v>
      </c>
      <c r="W481" s="209">
        <f>IFERROR('Tabel 13'!V481/'Tabel 14'!$F481*1000,"nb")</f>
        <v>0</v>
      </c>
      <c r="X481" s="209"/>
      <c r="Y481" s="209">
        <f>IFERROR('Tabel 13'!X481/'Tabel 14'!$F481*1000,"nb")</f>
        <v>4.1653939074171777</v>
      </c>
    </row>
    <row r="482" spans="2:25" x14ac:dyDescent="0.25">
      <c r="D482" s="1" t="s">
        <v>164</v>
      </c>
      <c r="E482" s="1" t="s">
        <v>165</v>
      </c>
      <c r="F482" s="84">
        <v>51128</v>
      </c>
      <c r="H482" s="209">
        <f>IFERROR('Tabel 13'!G482/'Tabel 14'!$F482*1000,"nb")</f>
        <v>41.601470818338285</v>
      </c>
      <c r="I482" s="209">
        <f>IFERROR('Tabel 13'!H482/'Tabel 14'!$F482*1000,"nb")</f>
        <v>7.471444218432171</v>
      </c>
      <c r="J482" s="209">
        <f>IFERROR('Tabel 13'!I482/'Tabel 14'!$F482*1000,"nb")</f>
        <v>0</v>
      </c>
      <c r="K482" s="209">
        <f>IFERROR('Tabel 13'!J482/'Tabel 14'!$F482*1000,"nb")</f>
        <v>0</v>
      </c>
      <c r="L482" s="209">
        <f>IFERROR('Tabel 13'!K482/'Tabel 14'!$F482*1000,"nb")</f>
        <v>4.0095446721952746</v>
      </c>
      <c r="M482" s="209">
        <f>IFERROR('Tabel 13'!L482/'Tabel 14'!$F482*1000,"nb")</f>
        <v>9.7793772492567682E-2</v>
      </c>
      <c r="N482" s="209">
        <f>IFERROR('Tabel 13'!M482/'Tabel 14'!$F482*1000,"nb")</f>
        <v>3.3641057737443276</v>
      </c>
      <c r="O482" s="209">
        <f>IFERROR('Tabel 13'!N482/'Tabel 14'!$F482*1000,"nb")</f>
        <v>11.891722735096229</v>
      </c>
      <c r="P482" s="209">
        <f>IFERROR('Tabel 13'!O482/'Tabel 14'!$F482*1000,"nb")</f>
        <v>1.9558754498513533</v>
      </c>
      <c r="Q482" s="209">
        <f>IFERROR('Tabel 13'!P482/'Tabel 14'!$F482*1000,"nb")</f>
        <v>9.9358472852448756</v>
      </c>
      <c r="R482" s="209">
        <f>IFERROR('Tabel 13'!Q482/'Tabel 14'!$F482*1000,"nb")</f>
        <v>0.35205758097324358</v>
      </c>
      <c r="S482" s="209">
        <f>IFERROR('Tabel 13'!R482/'Tabel 14'!$F482*1000,"nb")</f>
        <v>21.886246283836648</v>
      </c>
      <c r="T482" s="209">
        <f>IFERROR('Tabel 13'!S482/'Tabel 14'!$F482*1000,"nb")</f>
        <v>21.397277421373808</v>
      </c>
      <c r="U482" s="209">
        <f>IFERROR('Tabel 13'!T482/'Tabel 14'!$F482*1000,"nb")</f>
        <v>0.48896886246283833</v>
      </c>
      <c r="V482" s="209">
        <f>IFERROR('Tabel 13'!U482/'Tabel 14'!$F482*1000,"nb")</f>
        <v>0</v>
      </c>
      <c r="W482" s="209">
        <f>IFERROR('Tabel 13'!V482/'Tabel 14'!$F482*1000,"nb")</f>
        <v>0</v>
      </c>
      <c r="X482" s="209"/>
      <c r="Y482" s="209">
        <f>IFERROR('Tabel 13'!X482/'Tabel 14'!$F482*1000,"nb")</f>
        <v>2.0732279768424346</v>
      </c>
    </row>
    <row r="483" spans="2:25" x14ac:dyDescent="0.25">
      <c r="C483" s="10" t="s">
        <v>28</v>
      </c>
      <c r="D483" s="10"/>
      <c r="E483" s="10"/>
      <c r="F483" s="84">
        <v>1654922</v>
      </c>
      <c r="G483" s="10"/>
      <c r="H483" s="209">
        <f>IFERROR('Tabel 13'!G483/'Tabel 14'!$F483*1000,"nb")</f>
        <v>88.367306737115101</v>
      </c>
      <c r="I483" s="209">
        <f>IFERROR('Tabel 13'!H483/'Tabel 14'!$F483*1000,"nb")</f>
        <v>42.504722276941152</v>
      </c>
      <c r="J483" s="209">
        <f>IFERROR('Tabel 13'!I483/'Tabel 14'!$F483*1000,"nb")</f>
        <v>23.468779797476859</v>
      </c>
      <c r="K483" s="209">
        <f>IFERROR('Tabel 13'!J483/'Tabel 14'!$F483*1000,"nb")</f>
        <v>2.289775590632066</v>
      </c>
      <c r="L483" s="209">
        <f>IFERROR('Tabel 13'!K483/'Tabel 14'!$F483*1000,"nb")</f>
        <v>7.6991544012346216</v>
      </c>
      <c r="M483" s="209">
        <f>IFERROR('Tabel 13'!L483/'Tabel 14'!$F483*1000,"nb")</f>
        <v>1.9102410868911044</v>
      </c>
      <c r="N483" s="209">
        <f>IFERROR('Tabel 13'!M483/'Tabel 14'!$F483*1000,"nb")</f>
        <v>7.1367714007064986</v>
      </c>
      <c r="O483" s="209">
        <f>IFERROR('Tabel 13'!N483/'Tabel 14'!$F483*1000,"nb")</f>
        <v>11.609006345918418</v>
      </c>
      <c r="P483" s="209">
        <f>IFERROR('Tabel 13'!O483/'Tabel 14'!$F483*1000,"nb")</f>
        <v>8.7512885803681382</v>
      </c>
      <c r="Q483" s="209">
        <f>IFERROR('Tabel 13'!P483/'Tabel 14'!$F483*1000,"nb")</f>
        <v>2.8577177655502792</v>
      </c>
      <c r="R483" s="209">
        <f>IFERROR('Tabel 13'!Q483/'Tabel 14'!$F483*1000,"nb")</f>
        <v>8.0033983474749864</v>
      </c>
      <c r="S483" s="209">
        <f>IFERROR('Tabel 13'!R483/'Tabel 14'!$F483*1000,"nb")</f>
        <v>26.250179766780551</v>
      </c>
      <c r="T483" s="209">
        <f>IFERROR('Tabel 13'!S483/'Tabel 14'!$F483*1000,"nb")</f>
        <v>25.373159580934935</v>
      </c>
      <c r="U483" s="209">
        <f>IFERROR('Tabel 13'!T483/'Tabel 14'!$F483*1000,"nb")</f>
        <v>0.64093655169246655</v>
      </c>
      <c r="V483" s="209">
        <f>IFERROR('Tabel 13'!U483/'Tabel 14'!$F483*1000,"nb")</f>
        <v>0.23608363415315042</v>
      </c>
      <c r="W483" s="209">
        <f>IFERROR('Tabel 13'!V483/'Tabel 14'!$F483*1000,"nb")</f>
        <v>3.5046968981015419E-2</v>
      </c>
      <c r="X483" s="209"/>
      <c r="Y483" s="209">
        <f>IFERROR('Tabel 13'!X483/'Tabel 14'!$F483*1000,"nb")</f>
        <v>12.565546895865786</v>
      </c>
    </row>
    <row r="484" spans="2:25" x14ac:dyDescent="0.25">
      <c r="C484" s="1" t="s">
        <v>29</v>
      </c>
      <c r="D484" s="1" t="s">
        <v>166</v>
      </c>
      <c r="E484" s="1" t="s">
        <v>167</v>
      </c>
      <c r="F484" s="84">
        <v>59082</v>
      </c>
      <c r="H484" s="209">
        <f>IFERROR('Tabel 13'!G484/'Tabel 14'!$F484*1000,"nb")</f>
        <v>63.4711079516604</v>
      </c>
      <c r="I484" s="209">
        <f>IFERROR('Tabel 13'!H484/'Tabel 14'!$F484*1000,"nb")</f>
        <v>28.655089536576284</v>
      </c>
      <c r="J484" s="209" t="str">
        <f>IFERROR('Tabel 13'!I484/'Tabel 14'!$F484*1000,"nb")</f>
        <v>nb</v>
      </c>
      <c r="K484" s="209" t="str">
        <f>IFERROR('Tabel 13'!J484/'Tabel 14'!$F484*1000,"nb")</f>
        <v>nb</v>
      </c>
      <c r="L484" s="209" t="str">
        <f>IFERROR('Tabel 13'!K484/'Tabel 14'!$F484*1000,"nb")</f>
        <v>nb</v>
      </c>
      <c r="M484" s="209" t="str">
        <f>IFERROR('Tabel 13'!L484/'Tabel 14'!$F484*1000,"nb")</f>
        <v>nb</v>
      </c>
      <c r="N484" s="209" t="str">
        <f>IFERROR('Tabel 13'!M484/'Tabel 14'!$F484*1000,"nb")</f>
        <v>nb</v>
      </c>
      <c r="O484" s="209">
        <f>IFERROR('Tabel 13'!N484/'Tabel 14'!$F484*1000,"nb")</f>
        <v>11.255543143427778</v>
      </c>
      <c r="P484" s="209" t="str">
        <f>IFERROR('Tabel 13'!O484/'Tabel 14'!$F484*1000,"nb")</f>
        <v>nb</v>
      </c>
      <c r="Q484" s="209" t="str">
        <f>IFERROR('Tabel 13'!P484/'Tabel 14'!$F484*1000,"nb")</f>
        <v>nb</v>
      </c>
      <c r="R484" s="209">
        <f>IFERROR('Tabel 13'!Q484/'Tabel 14'!$F484*1000,"nb")</f>
        <v>5.4500524694492398</v>
      </c>
      <c r="S484" s="209">
        <f>IFERROR('Tabel 13'!R484/'Tabel 14'!$F484*1000,"nb")</f>
        <v>18.110422802207101</v>
      </c>
      <c r="T484" s="209" t="str">
        <f>IFERROR('Tabel 13'!S484/'Tabel 14'!$F484*1000,"nb")</f>
        <v>nb</v>
      </c>
      <c r="U484" s="209" t="str">
        <f>IFERROR('Tabel 13'!T484/'Tabel 14'!$F484*1000,"nb")</f>
        <v>nb</v>
      </c>
      <c r="V484" s="209" t="str">
        <f>IFERROR('Tabel 13'!U484/'Tabel 14'!$F484*1000,"nb")</f>
        <v>nb</v>
      </c>
      <c r="W484" s="209">
        <f>IFERROR('Tabel 13'!V484/'Tabel 14'!$F484*1000,"nb")</f>
        <v>0</v>
      </c>
      <c r="X484" s="209"/>
      <c r="Y484" s="209">
        <f>IFERROR('Tabel 13'!X484/'Tabel 14'!$F484*1000,"nb")</f>
        <v>6.7025489996953382</v>
      </c>
    </row>
    <row r="485" spans="2:25" x14ac:dyDescent="0.25">
      <c r="D485" s="1" t="s">
        <v>168</v>
      </c>
      <c r="E485" s="1" t="s">
        <v>169</v>
      </c>
      <c r="F485" s="84">
        <v>25890</v>
      </c>
      <c r="H485" s="209">
        <f>IFERROR('Tabel 13'!G485/'Tabel 14'!$F485*1000,"nb")</f>
        <v>28.621089223638471</v>
      </c>
      <c r="I485" s="209">
        <f>IFERROR('Tabel 13'!H485/'Tabel 14'!$F485*1000,"nb")</f>
        <v>5.832367709540363</v>
      </c>
      <c r="J485" s="209" t="str">
        <f>IFERROR('Tabel 13'!I485/'Tabel 14'!$F485*1000,"nb")</f>
        <v>nb</v>
      </c>
      <c r="K485" s="209" t="str">
        <f>IFERROR('Tabel 13'!J485/'Tabel 14'!$F485*1000,"nb")</f>
        <v>nb</v>
      </c>
      <c r="L485" s="209" t="str">
        <f>IFERROR('Tabel 13'!K485/'Tabel 14'!$F485*1000,"nb")</f>
        <v>nb</v>
      </c>
      <c r="M485" s="209" t="str">
        <f>IFERROR('Tabel 13'!L485/'Tabel 14'!$F485*1000,"nb")</f>
        <v>nb</v>
      </c>
      <c r="N485" s="209" t="str">
        <f>IFERROR('Tabel 13'!M485/'Tabel 14'!$F485*1000,"nb")</f>
        <v>nb</v>
      </c>
      <c r="O485" s="209">
        <f>IFERROR('Tabel 13'!N485/'Tabel 14'!$F485*1000,"nb")</f>
        <v>0.50212437234453455</v>
      </c>
      <c r="P485" s="209" t="str">
        <f>IFERROR('Tabel 13'!O485/'Tabel 14'!$F485*1000,"nb")</f>
        <v>nb</v>
      </c>
      <c r="Q485" s="209" t="str">
        <f>IFERROR('Tabel 13'!P485/'Tabel 14'!$F485*1000,"nb")</f>
        <v>nb</v>
      </c>
      <c r="R485" s="209">
        <f>IFERROR('Tabel 13'!Q485/'Tabel 14'!$F485*1000,"nb")</f>
        <v>3.0513711857860177</v>
      </c>
      <c r="S485" s="209">
        <f>IFERROR('Tabel 13'!R485/'Tabel 14'!$F485*1000,"nb")</f>
        <v>19.235225955967557</v>
      </c>
      <c r="T485" s="209" t="str">
        <f>IFERROR('Tabel 13'!S485/'Tabel 14'!$F485*1000,"nb")</f>
        <v>nb</v>
      </c>
      <c r="U485" s="209" t="str">
        <f>IFERROR('Tabel 13'!T485/'Tabel 14'!$F485*1000,"nb")</f>
        <v>nb</v>
      </c>
      <c r="V485" s="209" t="str">
        <f>IFERROR('Tabel 13'!U485/'Tabel 14'!$F485*1000,"nb")</f>
        <v>nb</v>
      </c>
      <c r="W485" s="209">
        <f>IFERROR('Tabel 13'!V485/'Tabel 14'!$F485*1000,"nb")</f>
        <v>0</v>
      </c>
      <c r="X485" s="209"/>
      <c r="Y485" s="209">
        <f>IFERROR('Tabel 13'!X485/'Tabel 14'!$F485*1000,"nb")</f>
        <v>1.6608729239088451</v>
      </c>
    </row>
    <row r="486" spans="2:25" x14ac:dyDescent="0.25">
      <c r="D486" s="1" t="s">
        <v>170</v>
      </c>
      <c r="E486" s="1" t="s">
        <v>171</v>
      </c>
      <c r="F486" s="84">
        <v>28955</v>
      </c>
      <c r="H486" s="209">
        <f>IFERROR('Tabel 13'!G486/'Tabel 14'!$F486*1000,"nb")</f>
        <v>85.891901226040403</v>
      </c>
      <c r="I486" s="209">
        <f>IFERROR('Tabel 13'!H486/'Tabel 14'!$F486*1000,"nb")</f>
        <v>17.509929200483509</v>
      </c>
      <c r="J486" s="209" t="str">
        <f>IFERROR('Tabel 13'!I486/'Tabel 14'!$F486*1000,"nb")</f>
        <v>nb</v>
      </c>
      <c r="K486" s="209" t="str">
        <f>IFERROR('Tabel 13'!J486/'Tabel 14'!$F486*1000,"nb")</f>
        <v>nb</v>
      </c>
      <c r="L486" s="209" t="str">
        <f>IFERROR('Tabel 13'!K486/'Tabel 14'!$F486*1000,"nb")</f>
        <v>nb</v>
      </c>
      <c r="M486" s="209" t="str">
        <f>IFERROR('Tabel 13'!L486/'Tabel 14'!$F486*1000,"nb")</f>
        <v>nb</v>
      </c>
      <c r="N486" s="209" t="str">
        <f>IFERROR('Tabel 13'!M486/'Tabel 14'!$F486*1000,"nb")</f>
        <v>nb</v>
      </c>
      <c r="O486" s="209">
        <f>IFERROR('Tabel 13'!N486/'Tabel 14'!$F486*1000,"nb")</f>
        <v>15.64496632705923</v>
      </c>
      <c r="P486" s="209" t="str">
        <f>IFERROR('Tabel 13'!O486/'Tabel 14'!$F486*1000,"nb")</f>
        <v>nb</v>
      </c>
      <c r="Q486" s="209" t="str">
        <f>IFERROR('Tabel 13'!P486/'Tabel 14'!$F486*1000,"nb")</f>
        <v>nb</v>
      </c>
      <c r="R486" s="209">
        <f>IFERROR('Tabel 13'!Q486/'Tabel 14'!$F486*1000,"nb")</f>
        <v>34.743567604904165</v>
      </c>
      <c r="S486" s="209">
        <f>IFERROR('Tabel 13'!R486/'Tabel 14'!$F486*1000,"nb")</f>
        <v>17.993438093593507</v>
      </c>
      <c r="T486" s="209" t="str">
        <f>IFERROR('Tabel 13'!S486/'Tabel 14'!$F486*1000,"nb")</f>
        <v>nb</v>
      </c>
      <c r="U486" s="209" t="str">
        <f>IFERROR('Tabel 13'!T486/'Tabel 14'!$F486*1000,"nb")</f>
        <v>nb</v>
      </c>
      <c r="V486" s="209" t="str">
        <f>IFERROR('Tabel 13'!U486/'Tabel 14'!$F486*1000,"nb")</f>
        <v>nb</v>
      </c>
      <c r="W486" s="209">
        <f>IFERROR('Tabel 13'!V486/'Tabel 14'!$F486*1000,"nb")</f>
        <v>0</v>
      </c>
      <c r="X486" s="209"/>
      <c r="Y486" s="209">
        <f>IFERROR('Tabel 13'!X486/'Tabel 14'!$F486*1000,"nb")</f>
        <v>2.9010533586599894</v>
      </c>
    </row>
    <row r="487" spans="2:25" x14ac:dyDescent="0.25">
      <c r="D487" s="1" t="s">
        <v>172</v>
      </c>
      <c r="E487" s="1" t="s">
        <v>173</v>
      </c>
      <c r="F487" s="84">
        <v>58001</v>
      </c>
      <c r="H487" s="209">
        <f>IFERROR('Tabel 13'!G487/'Tabel 14'!$F487*1000,"nb")</f>
        <v>88.670884984741647</v>
      </c>
      <c r="I487" s="209">
        <f>IFERROR('Tabel 13'!H487/'Tabel 14'!$F487*1000,"nb")</f>
        <v>57.516249719832416</v>
      </c>
      <c r="J487" s="209" t="str">
        <f>IFERROR('Tabel 13'!I487/'Tabel 14'!$F487*1000,"nb")</f>
        <v>nb</v>
      </c>
      <c r="K487" s="209" t="str">
        <f>IFERROR('Tabel 13'!J487/'Tabel 14'!$F487*1000,"nb")</f>
        <v>nb</v>
      </c>
      <c r="L487" s="209" t="str">
        <f>IFERROR('Tabel 13'!K487/'Tabel 14'!$F487*1000,"nb")</f>
        <v>nb</v>
      </c>
      <c r="M487" s="209" t="str">
        <f>IFERROR('Tabel 13'!L487/'Tabel 14'!$F487*1000,"nb")</f>
        <v>nb</v>
      </c>
      <c r="N487" s="209" t="str">
        <f>IFERROR('Tabel 13'!M487/'Tabel 14'!$F487*1000,"nb")</f>
        <v>nb</v>
      </c>
      <c r="O487" s="209">
        <f>IFERROR('Tabel 13'!N487/'Tabel 14'!$F487*1000,"nb")</f>
        <v>1.6551438768297098</v>
      </c>
      <c r="P487" s="209" t="str">
        <f>IFERROR('Tabel 13'!O487/'Tabel 14'!$F487*1000,"nb")</f>
        <v>nb</v>
      </c>
      <c r="Q487" s="209" t="str">
        <f>IFERROR('Tabel 13'!P487/'Tabel 14'!$F487*1000,"nb")</f>
        <v>nb</v>
      </c>
      <c r="R487" s="209">
        <f>IFERROR('Tabel 13'!Q487/'Tabel 14'!$F487*1000,"nb")</f>
        <v>9.292943225116808</v>
      </c>
      <c r="S487" s="209">
        <f>IFERROR('Tabel 13'!R487/'Tabel 14'!$F487*1000,"nb")</f>
        <v>20.206548162962708</v>
      </c>
      <c r="T487" s="209" t="str">
        <f>IFERROR('Tabel 13'!S487/'Tabel 14'!$F487*1000,"nb")</f>
        <v>nb</v>
      </c>
      <c r="U487" s="209" t="str">
        <f>IFERROR('Tabel 13'!T487/'Tabel 14'!$F487*1000,"nb")</f>
        <v>nb</v>
      </c>
      <c r="V487" s="209" t="str">
        <f>IFERROR('Tabel 13'!U487/'Tabel 14'!$F487*1000,"nb")</f>
        <v>nb</v>
      </c>
      <c r="W487" s="209">
        <f>IFERROR('Tabel 13'!V487/'Tabel 14'!$F487*1000,"nb")</f>
        <v>0</v>
      </c>
      <c r="X487" s="209"/>
      <c r="Y487" s="209">
        <f>IFERROR('Tabel 13'!X487/'Tabel 14'!$F487*1000,"nb")</f>
        <v>8.9308805020603081</v>
      </c>
    </row>
    <row r="488" spans="2:25" x14ac:dyDescent="0.25">
      <c r="D488" s="1" t="s">
        <v>174</v>
      </c>
      <c r="E488" s="1" t="s">
        <v>175</v>
      </c>
      <c r="F488" s="84">
        <v>18926</v>
      </c>
      <c r="H488" s="209">
        <f>IFERROR('Tabel 13'!G488/'Tabel 14'!$F488*1000,"nb")</f>
        <v>44.647574764873717</v>
      </c>
      <c r="I488" s="209">
        <f>IFERROR('Tabel 13'!H488/'Tabel 14'!$F488*1000,"nb")</f>
        <v>24.780724928669557</v>
      </c>
      <c r="J488" s="209" t="str">
        <f>IFERROR('Tabel 13'!I488/'Tabel 14'!$F488*1000,"nb")</f>
        <v>nb</v>
      </c>
      <c r="K488" s="209" t="str">
        <f>IFERROR('Tabel 13'!J488/'Tabel 14'!$F488*1000,"nb")</f>
        <v>nb</v>
      </c>
      <c r="L488" s="209" t="str">
        <f>IFERROR('Tabel 13'!K488/'Tabel 14'!$F488*1000,"nb")</f>
        <v>nb</v>
      </c>
      <c r="M488" s="209" t="str">
        <f>IFERROR('Tabel 13'!L488/'Tabel 14'!$F488*1000,"nb")</f>
        <v>nb</v>
      </c>
      <c r="N488" s="209" t="str">
        <f>IFERROR('Tabel 13'!M488/'Tabel 14'!$F488*1000,"nb")</f>
        <v>nb</v>
      </c>
      <c r="O488" s="209">
        <f>IFERROR('Tabel 13'!N488/'Tabel 14'!$F488*1000,"nb")</f>
        <v>0</v>
      </c>
      <c r="P488" s="209" t="str">
        <f>IFERROR('Tabel 13'!O488/'Tabel 14'!$F488*1000,"nb")</f>
        <v>nb</v>
      </c>
      <c r="Q488" s="209" t="str">
        <f>IFERROR('Tabel 13'!P488/'Tabel 14'!$F488*1000,"nb")</f>
        <v>nb</v>
      </c>
      <c r="R488" s="209">
        <f>IFERROR('Tabel 13'!Q488/'Tabel 14'!$F488*1000,"nb")</f>
        <v>6.1291345239353268</v>
      </c>
      <c r="S488" s="209">
        <f>IFERROR('Tabel 13'!R488/'Tabel 14'!$F488*1000,"nb")</f>
        <v>13.737715312268836</v>
      </c>
      <c r="T488" s="209" t="str">
        <f>IFERROR('Tabel 13'!S488/'Tabel 14'!$F488*1000,"nb")</f>
        <v>nb</v>
      </c>
      <c r="U488" s="209" t="str">
        <f>IFERROR('Tabel 13'!T488/'Tabel 14'!$F488*1000,"nb")</f>
        <v>nb</v>
      </c>
      <c r="V488" s="209" t="str">
        <f>IFERROR('Tabel 13'!U488/'Tabel 14'!$F488*1000,"nb")</f>
        <v>nb</v>
      </c>
      <c r="W488" s="209">
        <f>IFERROR('Tabel 13'!V488/'Tabel 14'!$F488*1000,"nb")</f>
        <v>0</v>
      </c>
      <c r="X488" s="209"/>
      <c r="Y488" s="209">
        <f>IFERROR('Tabel 13'!X488/'Tabel 14'!$F488*1000,"nb")</f>
        <v>3.0645672619676634</v>
      </c>
    </row>
    <row r="489" spans="2:25" x14ac:dyDescent="0.25">
      <c r="D489" s="1" t="s">
        <v>176</v>
      </c>
      <c r="E489" s="1" t="s">
        <v>177</v>
      </c>
      <c r="F489" s="84">
        <v>117165</v>
      </c>
      <c r="H489" s="209">
        <f>IFERROR('Tabel 13'!G489/'Tabel 14'!$F489*1000,"nb")</f>
        <v>94.430930738701832</v>
      </c>
      <c r="I489" s="209">
        <f>IFERROR('Tabel 13'!H489/'Tabel 14'!$F489*1000,"nb")</f>
        <v>43.852686382452099</v>
      </c>
      <c r="J489" s="209" t="str">
        <f>IFERROR('Tabel 13'!I489/'Tabel 14'!$F489*1000,"nb")</f>
        <v>nb</v>
      </c>
      <c r="K489" s="209" t="str">
        <f>IFERROR('Tabel 13'!J489/'Tabel 14'!$F489*1000,"nb")</f>
        <v>nb</v>
      </c>
      <c r="L489" s="209" t="str">
        <f>IFERROR('Tabel 13'!K489/'Tabel 14'!$F489*1000,"nb")</f>
        <v>nb</v>
      </c>
      <c r="M489" s="209" t="str">
        <f>IFERROR('Tabel 13'!L489/'Tabel 14'!$F489*1000,"nb")</f>
        <v>nb</v>
      </c>
      <c r="N489" s="209" t="str">
        <f>IFERROR('Tabel 13'!M489/'Tabel 14'!$F489*1000,"nb")</f>
        <v>nb</v>
      </c>
      <c r="O489" s="209">
        <f>IFERROR('Tabel 13'!N489/'Tabel 14'!$F489*1000,"nb")</f>
        <v>12.776853155805915</v>
      </c>
      <c r="P489" s="209" t="str">
        <f>IFERROR('Tabel 13'!O489/'Tabel 14'!$F489*1000,"nb")</f>
        <v>nb</v>
      </c>
      <c r="Q489" s="209" t="str">
        <f>IFERROR('Tabel 13'!P489/'Tabel 14'!$F489*1000,"nb")</f>
        <v>nb</v>
      </c>
      <c r="R489" s="209">
        <f>IFERROR('Tabel 13'!Q489/'Tabel 14'!$F489*1000,"nb")</f>
        <v>8.3130627747194126</v>
      </c>
      <c r="S489" s="209">
        <f>IFERROR('Tabel 13'!R489/'Tabel 14'!$F489*1000,"nb")</f>
        <v>29.488328425724404</v>
      </c>
      <c r="T489" s="209" t="str">
        <f>IFERROR('Tabel 13'!S489/'Tabel 14'!$F489*1000,"nb")</f>
        <v>nb</v>
      </c>
      <c r="U489" s="209" t="str">
        <f>IFERROR('Tabel 13'!T489/'Tabel 14'!$F489*1000,"nb")</f>
        <v>nb</v>
      </c>
      <c r="V489" s="209" t="str">
        <f>IFERROR('Tabel 13'!U489/'Tabel 14'!$F489*1000,"nb")</f>
        <v>nb</v>
      </c>
      <c r="W489" s="209">
        <f>IFERROR('Tabel 13'!V489/'Tabel 14'!$F489*1000,"nb")</f>
        <v>0</v>
      </c>
      <c r="X489" s="209"/>
      <c r="Y489" s="209">
        <f>IFERROR('Tabel 13'!X489/'Tabel 14'!$F489*1000,"nb")</f>
        <v>9.4482140570989621</v>
      </c>
    </row>
    <row r="490" spans="2:25" x14ac:dyDescent="0.25">
      <c r="D490" s="1" t="s">
        <v>178</v>
      </c>
      <c r="E490" s="1" t="s">
        <v>179</v>
      </c>
      <c r="F490" s="84">
        <v>23161</v>
      </c>
      <c r="H490" s="209">
        <f>IFERROR('Tabel 13'!G490/'Tabel 14'!$F490*1000,"nb")</f>
        <v>29.964163896204827</v>
      </c>
      <c r="I490" s="209">
        <f>IFERROR('Tabel 13'!H490/'Tabel 14'!$F490*1000,"nb")</f>
        <v>13.039160658002677</v>
      </c>
      <c r="J490" s="209" t="str">
        <f>IFERROR('Tabel 13'!I490/'Tabel 14'!$F490*1000,"nb")</f>
        <v>nb</v>
      </c>
      <c r="K490" s="209" t="str">
        <f>IFERROR('Tabel 13'!J490/'Tabel 14'!$F490*1000,"nb")</f>
        <v>nb</v>
      </c>
      <c r="L490" s="209" t="str">
        <f>IFERROR('Tabel 13'!K490/'Tabel 14'!$F490*1000,"nb")</f>
        <v>nb</v>
      </c>
      <c r="M490" s="209" t="str">
        <f>IFERROR('Tabel 13'!L490/'Tabel 14'!$F490*1000,"nb")</f>
        <v>nb</v>
      </c>
      <c r="N490" s="209" t="str">
        <f>IFERROR('Tabel 13'!M490/'Tabel 14'!$F490*1000,"nb")</f>
        <v>nb</v>
      </c>
      <c r="O490" s="209">
        <f>IFERROR('Tabel 13'!N490/'Tabel 14'!$F490*1000,"nb")</f>
        <v>4.3607788955571865</v>
      </c>
      <c r="P490" s="209" t="str">
        <f>IFERROR('Tabel 13'!O490/'Tabel 14'!$F490*1000,"nb")</f>
        <v>nb</v>
      </c>
      <c r="Q490" s="209" t="str">
        <f>IFERROR('Tabel 13'!P490/'Tabel 14'!$F490*1000,"nb")</f>
        <v>nb</v>
      </c>
      <c r="R490" s="209">
        <f>IFERROR('Tabel 13'!Q490/'Tabel 14'!$F490*1000,"nb")</f>
        <v>12.564224342644962</v>
      </c>
      <c r="S490" s="209">
        <f>IFERROR('Tabel 13'!R490/'Tabel 14'!$F490*1000,"nb")</f>
        <v>0</v>
      </c>
      <c r="T490" s="209" t="str">
        <f>IFERROR('Tabel 13'!S490/'Tabel 14'!$F490*1000,"nb")</f>
        <v>nb</v>
      </c>
      <c r="U490" s="209" t="str">
        <f>IFERROR('Tabel 13'!T490/'Tabel 14'!$F490*1000,"nb")</f>
        <v>nb</v>
      </c>
      <c r="V490" s="209" t="str">
        <f>IFERROR('Tabel 13'!U490/'Tabel 14'!$F490*1000,"nb")</f>
        <v>nb</v>
      </c>
      <c r="W490" s="209">
        <f>IFERROR('Tabel 13'!V490/'Tabel 14'!$F490*1000,"nb")</f>
        <v>0</v>
      </c>
      <c r="X490" s="209"/>
      <c r="Y490" s="209">
        <f>IFERROR('Tabel 13'!X490/'Tabel 14'!$F490*1000,"nb")</f>
        <v>4.0585466948750053</v>
      </c>
    </row>
    <row r="491" spans="2:25" x14ac:dyDescent="0.25">
      <c r="D491" s="1" t="s">
        <v>180</v>
      </c>
      <c r="E491" s="1" t="s">
        <v>181</v>
      </c>
      <c r="F491" s="84">
        <v>33178</v>
      </c>
      <c r="H491" s="209">
        <f>IFERROR('Tabel 13'!G491/'Tabel 14'!$F491*1000,"nb")</f>
        <v>46.386159503285313</v>
      </c>
      <c r="I491" s="209">
        <f>IFERROR('Tabel 13'!H491/'Tabel 14'!$F491*1000,"nb")</f>
        <v>16.60739043944783</v>
      </c>
      <c r="J491" s="209" t="str">
        <f>IFERROR('Tabel 13'!I491/'Tabel 14'!$F491*1000,"nb")</f>
        <v>nb</v>
      </c>
      <c r="K491" s="209" t="str">
        <f>IFERROR('Tabel 13'!J491/'Tabel 14'!$F491*1000,"nb")</f>
        <v>nb</v>
      </c>
      <c r="L491" s="209" t="str">
        <f>IFERROR('Tabel 13'!K491/'Tabel 14'!$F491*1000,"nb")</f>
        <v>nb</v>
      </c>
      <c r="M491" s="209" t="str">
        <f>IFERROR('Tabel 13'!L491/'Tabel 14'!$F491*1000,"nb")</f>
        <v>nb</v>
      </c>
      <c r="N491" s="209" t="str">
        <f>IFERROR('Tabel 13'!M491/'Tabel 14'!$F491*1000,"nb")</f>
        <v>nb</v>
      </c>
      <c r="O491" s="209">
        <f>IFERROR('Tabel 13'!N491/'Tabel 14'!$F491*1000,"nb")</f>
        <v>7.6255349930676957</v>
      </c>
      <c r="P491" s="209" t="str">
        <f>IFERROR('Tabel 13'!O491/'Tabel 14'!$F491*1000,"nb")</f>
        <v>nb</v>
      </c>
      <c r="Q491" s="209" t="str">
        <f>IFERROR('Tabel 13'!P491/'Tabel 14'!$F491*1000,"nb")</f>
        <v>nb</v>
      </c>
      <c r="R491" s="209">
        <f>IFERROR('Tabel 13'!Q491/'Tabel 14'!$F491*1000,"nb")</f>
        <v>3.4962927240942792</v>
      </c>
      <c r="S491" s="209">
        <f>IFERROR('Tabel 13'!R491/'Tabel 14'!$F491*1000,"nb")</f>
        <v>18.656941346675506</v>
      </c>
      <c r="T491" s="209" t="str">
        <f>IFERROR('Tabel 13'!S491/'Tabel 14'!$F491*1000,"nb")</f>
        <v>nb</v>
      </c>
      <c r="U491" s="209" t="str">
        <f>IFERROR('Tabel 13'!T491/'Tabel 14'!$F491*1000,"nb")</f>
        <v>nb</v>
      </c>
      <c r="V491" s="209" t="str">
        <f>IFERROR('Tabel 13'!U491/'Tabel 14'!$F491*1000,"nb")</f>
        <v>nb</v>
      </c>
      <c r="W491" s="209">
        <f>IFERROR('Tabel 13'!V491/'Tabel 14'!$F491*1000,"nb")</f>
        <v>0</v>
      </c>
      <c r="X491" s="209"/>
      <c r="Y491" s="209">
        <f>IFERROR('Tabel 13'!X491/'Tabel 14'!$F491*1000,"nb")</f>
        <v>5.3951413587316894</v>
      </c>
    </row>
    <row r="492" spans="2:25" x14ac:dyDescent="0.25">
      <c r="D492" s="1" t="s">
        <v>182</v>
      </c>
      <c r="E492" s="1" t="s">
        <v>183</v>
      </c>
      <c r="F492" s="84">
        <v>27008</v>
      </c>
      <c r="H492" s="209">
        <f>IFERROR('Tabel 13'!G492/'Tabel 14'!$F492*1000,"nb")</f>
        <v>50.873815165876778</v>
      </c>
      <c r="I492" s="209">
        <f>IFERROR('Tabel 13'!H492/'Tabel 14'!$F492*1000,"nb")</f>
        <v>14.255035545023697</v>
      </c>
      <c r="J492" s="209" t="str">
        <f>IFERROR('Tabel 13'!I492/'Tabel 14'!$F492*1000,"nb")</f>
        <v>nb</v>
      </c>
      <c r="K492" s="209" t="str">
        <f>IFERROR('Tabel 13'!J492/'Tabel 14'!$F492*1000,"nb")</f>
        <v>nb</v>
      </c>
      <c r="L492" s="209" t="str">
        <f>IFERROR('Tabel 13'!K492/'Tabel 14'!$F492*1000,"nb")</f>
        <v>nb</v>
      </c>
      <c r="M492" s="209" t="str">
        <f>IFERROR('Tabel 13'!L492/'Tabel 14'!$F492*1000,"nb")</f>
        <v>nb</v>
      </c>
      <c r="N492" s="209" t="str">
        <f>IFERROR('Tabel 13'!M492/'Tabel 14'!$F492*1000,"nb")</f>
        <v>nb</v>
      </c>
      <c r="O492" s="209">
        <f>IFERROR('Tabel 13'!N492/'Tabel 14'!$F492*1000,"nb")</f>
        <v>15.810130331753554</v>
      </c>
      <c r="P492" s="209" t="str">
        <f>IFERROR('Tabel 13'!O492/'Tabel 14'!$F492*1000,"nb")</f>
        <v>nb</v>
      </c>
      <c r="Q492" s="209" t="str">
        <f>IFERROR('Tabel 13'!P492/'Tabel 14'!$F492*1000,"nb")</f>
        <v>nb</v>
      </c>
      <c r="R492" s="209">
        <f>IFERROR('Tabel 13'!Q492/'Tabel 14'!$F492*1000,"nb")</f>
        <v>2.4437203791469195</v>
      </c>
      <c r="S492" s="209">
        <f>IFERROR('Tabel 13'!R492/'Tabel 14'!$F492*1000,"nb")</f>
        <v>18.364928909952607</v>
      </c>
      <c r="T492" s="209" t="str">
        <f>IFERROR('Tabel 13'!S492/'Tabel 14'!$F492*1000,"nb")</f>
        <v>nb</v>
      </c>
      <c r="U492" s="209" t="str">
        <f>IFERROR('Tabel 13'!T492/'Tabel 14'!$F492*1000,"nb")</f>
        <v>nb</v>
      </c>
      <c r="V492" s="209" t="str">
        <f>IFERROR('Tabel 13'!U492/'Tabel 14'!$F492*1000,"nb")</f>
        <v>nb</v>
      </c>
      <c r="W492" s="209">
        <f>IFERROR('Tabel 13'!V492/'Tabel 14'!$F492*1000,"nb")</f>
        <v>0</v>
      </c>
      <c r="X492" s="209"/>
      <c r="Y492" s="209">
        <f>IFERROR('Tabel 13'!X492/'Tabel 14'!$F492*1000,"nb")</f>
        <v>9.1454383886255926</v>
      </c>
    </row>
    <row r="493" spans="2:25" x14ac:dyDescent="0.25">
      <c r="D493" s="1" t="s">
        <v>184</v>
      </c>
      <c r="E493" s="1" t="s">
        <v>185</v>
      </c>
      <c r="F493" s="84">
        <v>39664</v>
      </c>
      <c r="H493" s="209">
        <f>IFERROR('Tabel 13'!G493/'Tabel 14'!$F493*1000,"nb")</f>
        <v>108.33501411859621</v>
      </c>
      <c r="I493" s="209">
        <f>IFERROR('Tabel 13'!H493/'Tabel 14'!$F493*1000,"nb")</f>
        <v>67.920532472771271</v>
      </c>
      <c r="J493" s="209" t="str">
        <f>IFERROR('Tabel 13'!I493/'Tabel 14'!$F493*1000,"nb")</f>
        <v>nb</v>
      </c>
      <c r="K493" s="209" t="str">
        <f>IFERROR('Tabel 13'!J493/'Tabel 14'!$F493*1000,"nb")</f>
        <v>nb</v>
      </c>
      <c r="L493" s="209" t="str">
        <f>IFERROR('Tabel 13'!K493/'Tabel 14'!$F493*1000,"nb")</f>
        <v>nb</v>
      </c>
      <c r="M493" s="209" t="str">
        <f>IFERROR('Tabel 13'!L493/'Tabel 14'!$F493*1000,"nb")</f>
        <v>nb</v>
      </c>
      <c r="N493" s="209" t="str">
        <f>IFERROR('Tabel 13'!M493/'Tabel 14'!$F493*1000,"nb")</f>
        <v>nb</v>
      </c>
      <c r="O493" s="209">
        <f>IFERROR('Tabel 13'!N493/'Tabel 14'!$F493*1000,"nb")</f>
        <v>10.034288019362645</v>
      </c>
      <c r="P493" s="209" t="str">
        <f>IFERROR('Tabel 13'!O493/'Tabel 14'!$F493*1000,"nb")</f>
        <v>nb</v>
      </c>
      <c r="Q493" s="209" t="str">
        <f>IFERROR('Tabel 13'!P493/'Tabel 14'!$F493*1000,"nb")</f>
        <v>nb</v>
      </c>
      <c r="R493" s="209">
        <f>IFERROR('Tabel 13'!Q493/'Tabel 14'!$F493*1000,"nb")</f>
        <v>1.7900363049616781</v>
      </c>
      <c r="S493" s="209">
        <f>IFERROR('Tabel 13'!R493/'Tabel 14'!$F493*1000,"nb")</f>
        <v>28.590157321500605</v>
      </c>
      <c r="T493" s="209" t="str">
        <f>IFERROR('Tabel 13'!S493/'Tabel 14'!$F493*1000,"nb")</f>
        <v>nb</v>
      </c>
      <c r="U493" s="209" t="str">
        <f>IFERROR('Tabel 13'!T493/'Tabel 14'!$F493*1000,"nb")</f>
        <v>nb</v>
      </c>
      <c r="V493" s="209" t="str">
        <f>IFERROR('Tabel 13'!U493/'Tabel 14'!$F493*1000,"nb")</f>
        <v>nb</v>
      </c>
      <c r="W493" s="209">
        <f>IFERROR('Tabel 13'!V493/'Tabel 14'!$F493*1000,"nb")</f>
        <v>0</v>
      </c>
      <c r="X493" s="209"/>
      <c r="Y493" s="209">
        <f>IFERROR('Tabel 13'!X493/'Tabel 14'!$F493*1000,"nb")</f>
        <v>16.967527228721259</v>
      </c>
    </row>
    <row r="494" spans="2:25" x14ac:dyDescent="0.25">
      <c r="C494" s="10" t="s">
        <v>32</v>
      </c>
      <c r="D494" s="10"/>
      <c r="E494" s="10"/>
      <c r="F494" s="84">
        <v>431030</v>
      </c>
      <c r="G494" s="10"/>
      <c r="H494" s="209">
        <f>IFERROR('Tabel 13'!G494/'Tabel 14'!$F494*1000,"nb")</f>
        <v>74.087650511565329</v>
      </c>
      <c r="I494" s="209">
        <f>IFERROR('Tabel 13'!H494/'Tabel 14'!$F494*1000,"nb")</f>
        <v>35.324687376748713</v>
      </c>
      <c r="J494" s="209">
        <f>IFERROR('Tabel 13'!I494/'Tabel 14'!$F494*1000,"nb")</f>
        <v>19.168271350022039</v>
      </c>
      <c r="K494" s="209">
        <f>IFERROR('Tabel 13'!J494/'Tabel 14'!$F494*1000,"nb")</f>
        <v>2.2931118483632229</v>
      </c>
      <c r="L494" s="209">
        <f>IFERROR('Tabel 13'!K494/'Tabel 14'!$F494*1000,"nb")</f>
        <v>7.6519035797972288</v>
      </c>
      <c r="M494" s="209">
        <f>IFERROR('Tabel 13'!L494/'Tabel 14'!$F494*1000,"nb")</f>
        <v>0.42734844442382197</v>
      </c>
      <c r="N494" s="209">
        <f>IFERROR('Tabel 13'!M494/'Tabel 14'!$F494*1000,"nb")</f>
        <v>5.7840521541424037</v>
      </c>
      <c r="O494" s="209">
        <f>IFERROR('Tabel 13'!N494/'Tabel 14'!$F494*1000,"nb")</f>
        <v>9.0550541725633948</v>
      </c>
      <c r="P494" s="209">
        <f>IFERROR('Tabel 13'!O494/'Tabel 14'!$F494*1000,"nb")</f>
        <v>6.5870125049300503</v>
      </c>
      <c r="Q494" s="209">
        <f>IFERROR('Tabel 13'!P494/'Tabel 14'!$F494*1000,"nb")</f>
        <v>2.4680416676333432</v>
      </c>
      <c r="R494" s="209">
        <f>IFERROR('Tabel 13'!Q494/'Tabel 14'!$F494*1000,"nb")</f>
        <v>8.3056863791383435</v>
      </c>
      <c r="S494" s="209">
        <f>IFERROR('Tabel 13'!R494/'Tabel 14'!$F494*1000,"nb")</f>
        <v>21.402222583114863</v>
      </c>
      <c r="T494" s="209">
        <f>IFERROR('Tabel 13'!S494/'Tabel 14'!$F494*1000,"nb")</f>
        <v>20.226898359742943</v>
      </c>
      <c r="U494" s="209">
        <f>IFERROR('Tabel 13'!T494/'Tabel 14'!$F494*1000,"nb")</f>
        <v>0.82036053174953028</v>
      </c>
      <c r="V494" s="209">
        <f>IFERROR('Tabel 13'!U494/'Tabel 14'!$F494*1000,"nb")</f>
        <v>0.35496369162239277</v>
      </c>
      <c r="W494" s="209">
        <f>IFERROR('Tabel 13'!V494/'Tabel 14'!$F494*1000,"nb")</f>
        <v>0</v>
      </c>
      <c r="X494" s="209"/>
      <c r="Y494" s="209">
        <f>IFERROR('Tabel 13'!X494/'Tabel 14'!$F494*1000,"nb")</f>
        <v>7.8857620119249239</v>
      </c>
    </row>
    <row r="495" spans="2:25" x14ac:dyDescent="0.25">
      <c r="B495" s="7" t="s">
        <v>727</v>
      </c>
      <c r="C495" s="7"/>
      <c r="D495" s="7"/>
      <c r="E495" s="7"/>
      <c r="F495" s="85">
        <v>2085952</v>
      </c>
      <c r="G495" s="7"/>
      <c r="H495" s="209">
        <f>IFERROR('Tabel 13'!G495/'Tabel 14'!$F495*1000,"nb")</f>
        <v>85.416634706838892</v>
      </c>
      <c r="I495" s="209">
        <f>IFERROR('Tabel 13'!H495/'Tabel 14'!$F495*1000,"nb")</f>
        <v>41.021078145614084</v>
      </c>
      <c r="J495" s="209">
        <f>IFERROR('Tabel 13'!I495/'Tabel 14'!$F495*1000,"nb")</f>
        <v>22.580145660111061</v>
      </c>
      <c r="K495" s="209">
        <f>IFERROR('Tabel 13'!J495/'Tabel 14'!$F495*1000,"nb")</f>
        <v>2.2904649771423311</v>
      </c>
      <c r="L495" s="209">
        <f>IFERROR('Tabel 13'!K495/'Tabel 14'!$F495*1000,"nb")</f>
        <v>7.6893907434111624</v>
      </c>
      <c r="M495" s="209">
        <f>IFERROR('Tabel 13'!L495/'Tabel 14'!$F495*1000,"nb")</f>
        <v>1.6038240573129203</v>
      </c>
      <c r="N495" s="209">
        <f>IFERROR('Tabel 13'!M495/'Tabel 14'!$F495*1000,"nb")</f>
        <v>6.8572527076366105</v>
      </c>
      <c r="O495" s="209">
        <f>IFERROR('Tabel 13'!N495/'Tabel 14'!$F495*1000,"nb")</f>
        <v>11.081271285245299</v>
      </c>
      <c r="P495" s="209">
        <f>IFERROR('Tabel 13'!O495/'Tabel 14'!$F495*1000,"nb")</f>
        <v>8.3040741110054324</v>
      </c>
      <c r="Q495" s="209">
        <f>IFERROR('Tabel 13'!P495/'Tabel 14'!$F495*1000,"nb")</f>
        <v>2.7771971742398676</v>
      </c>
      <c r="R495" s="209">
        <f>IFERROR('Tabel 13'!Q495/'Tabel 14'!$F495*1000,"nb")</f>
        <v>8.0658615346853626</v>
      </c>
      <c r="S495" s="209">
        <f>IFERROR('Tabel 13'!R495/'Tabel 14'!$F495*1000,"nb")</f>
        <v>25.248423741294143</v>
      </c>
      <c r="T495" s="209">
        <f>IFERROR('Tabel 13'!S495/'Tabel 14'!$F495*1000,"nb")</f>
        <v>24.309763599545917</v>
      </c>
      <c r="U495" s="209">
        <f>IFERROR('Tabel 13'!T495/'Tabel 14'!$F495*1000,"nb")</f>
        <v>0.67801176633019367</v>
      </c>
      <c r="V495" s="209">
        <f>IFERROR('Tabel 13'!U495/'Tabel 14'!$F495*1000,"nb")</f>
        <v>0.26064837541803454</v>
      </c>
      <c r="W495" s="209">
        <f>IFERROR('Tabel 13'!V495/'Tabel 14'!$F495*1000,"nb")</f>
        <v>2.7805050164145678E-2</v>
      </c>
      <c r="X495" s="209"/>
      <c r="Y495" s="209">
        <f>IFERROR('Tabel 13'!X495/'Tabel 14'!$F495*1000,"nb")</f>
        <v>11.598541097781732</v>
      </c>
    </row>
    <row r="496" spans="2:25" x14ac:dyDescent="0.25">
      <c r="B496" s="1" t="s">
        <v>186</v>
      </c>
      <c r="C496" s="1" t="s">
        <v>5</v>
      </c>
      <c r="D496" s="1" t="s">
        <v>187</v>
      </c>
      <c r="E496" s="1" t="s">
        <v>186</v>
      </c>
      <c r="F496" s="84">
        <v>232874</v>
      </c>
      <c r="H496" s="209">
        <f>IFERROR('Tabel 13'!G496/'Tabel 14'!$F496*1000,"nb")</f>
        <v>191.51128936678205</v>
      </c>
      <c r="I496" s="209">
        <f>IFERROR('Tabel 13'!H496/'Tabel 14'!$F496*1000,"nb")</f>
        <v>101.30800346968748</v>
      </c>
      <c r="J496" s="209">
        <f>IFERROR('Tabel 13'!I496/'Tabel 14'!$F496*1000,"nb")</f>
        <v>52.062488727809885</v>
      </c>
      <c r="K496" s="209">
        <f>IFERROR('Tabel 13'!J496/'Tabel 14'!$F496*1000,"nb")</f>
        <v>5.9860697201061521</v>
      </c>
      <c r="L496" s="209">
        <f>IFERROR('Tabel 13'!K496/'Tabel 14'!$F496*1000,"nb")</f>
        <v>28.753746661284641</v>
      </c>
      <c r="M496" s="209">
        <f>IFERROR('Tabel 13'!L496/'Tabel 14'!$F496*1000,"nb")</f>
        <v>2.5679122615663403</v>
      </c>
      <c r="N496" s="209">
        <f>IFERROR('Tabel 13'!M496/'Tabel 14'!$F496*1000,"nb")</f>
        <v>11.937786098920448</v>
      </c>
      <c r="O496" s="209">
        <f>IFERROR('Tabel 13'!N496/'Tabel 14'!$F496*1000,"nb")</f>
        <v>84.711045458058862</v>
      </c>
      <c r="P496" s="209">
        <f>IFERROR('Tabel 13'!O496/'Tabel 14'!$F496*1000,"nb")</f>
        <v>33.017855149136444</v>
      </c>
      <c r="Q496" s="209">
        <f>IFERROR('Tabel 13'!P496/'Tabel 14'!$F496*1000,"nb")</f>
        <v>51.693190308922425</v>
      </c>
      <c r="R496" s="209">
        <f>IFERROR('Tabel 13'!Q496/'Tabel 14'!$F496*1000,"nb")</f>
        <v>5.4192395887905045</v>
      </c>
      <c r="S496" s="209">
        <f>IFERROR('Tabel 13'!R496/'Tabel 14'!$F496*1000,"nb")</f>
        <v>7.300085024519698E-2</v>
      </c>
      <c r="T496" s="209">
        <f>IFERROR('Tabel 13'!S496/'Tabel 14'!$F496*1000,"nb")</f>
        <v>0</v>
      </c>
      <c r="U496" s="209">
        <f>IFERROR('Tabel 13'!T496/'Tabel 14'!$F496*1000,"nb")</f>
        <v>0</v>
      </c>
      <c r="V496" s="209">
        <f>IFERROR('Tabel 13'!U496/'Tabel 14'!$F496*1000,"nb")</f>
        <v>7.300085024519698E-2</v>
      </c>
      <c r="W496" s="209">
        <f>IFERROR('Tabel 13'!V496/'Tabel 14'!$F496*1000,"nb")</f>
        <v>4.7192902599689104</v>
      </c>
      <c r="X496" s="209"/>
      <c r="Y496" s="209">
        <f>IFERROR('Tabel 13'!X496/'Tabel 14'!$F496*1000,"nb")</f>
        <v>31.806899868598471</v>
      </c>
    </row>
    <row r="497" spans="2:25" x14ac:dyDescent="0.25">
      <c r="D497" s="1" t="s">
        <v>188</v>
      </c>
      <c r="E497" s="1" t="s">
        <v>189</v>
      </c>
      <c r="F497" s="84">
        <v>31686</v>
      </c>
      <c r="H497" s="209">
        <f>IFERROR('Tabel 13'!G497/'Tabel 14'!$F497*1000,"nb")</f>
        <v>90.639399103705102</v>
      </c>
      <c r="I497" s="209">
        <f>IFERROR('Tabel 13'!H497/'Tabel 14'!$F497*1000,"nb")</f>
        <v>59.142839108754657</v>
      </c>
      <c r="J497" s="209">
        <f>IFERROR('Tabel 13'!I497/'Tabel 14'!$F497*1000,"nb")</f>
        <v>36.864861453007634</v>
      </c>
      <c r="K497" s="209">
        <f>IFERROR('Tabel 13'!J497/'Tabel 14'!$F497*1000,"nb")</f>
        <v>1.7294704285804456</v>
      </c>
      <c r="L497" s="209">
        <f>IFERROR('Tabel 13'!K497/'Tabel 14'!$F497*1000,"nb")</f>
        <v>16.666666666666668</v>
      </c>
      <c r="M497" s="209">
        <f>IFERROR('Tabel 13'!L497/'Tabel 14'!$F497*1000,"nb")</f>
        <v>0.24932146689389637</v>
      </c>
      <c r="N497" s="209">
        <f>IFERROR('Tabel 13'!M497/'Tabel 14'!$F497*1000,"nb")</f>
        <v>3.6356750615413751</v>
      </c>
      <c r="O497" s="209">
        <f>IFERROR('Tabel 13'!N497/'Tabel 14'!$F497*1000,"nb")</f>
        <v>4.2289970333901401</v>
      </c>
      <c r="P497" s="209">
        <f>IFERROR('Tabel 13'!O497/'Tabel 14'!$F497*1000,"nb")</f>
        <v>4.1942813861011174</v>
      </c>
      <c r="Q497" s="209">
        <f>IFERROR('Tabel 13'!P497/'Tabel 14'!$F497*1000,"nb")</f>
        <v>3.4715647289023543E-2</v>
      </c>
      <c r="R497" s="209">
        <f>IFERROR('Tabel 13'!Q497/'Tabel 14'!$F497*1000,"nb")</f>
        <v>0.75743230448778642</v>
      </c>
      <c r="S497" s="209">
        <f>IFERROR('Tabel 13'!R497/'Tabel 14'!$F497*1000,"nb")</f>
        <v>26.510130657072526</v>
      </c>
      <c r="T497" s="209">
        <f>IFERROR('Tabel 13'!S497/'Tabel 14'!$F497*1000,"nb")</f>
        <v>25.837909486839617</v>
      </c>
      <c r="U497" s="209">
        <f>IFERROR('Tabel 13'!T497/'Tabel 14'!$F497*1000,"nb")</f>
        <v>0.67222117023291039</v>
      </c>
      <c r="V497" s="209">
        <f>IFERROR('Tabel 13'!U497/'Tabel 14'!$F497*1000,"nb")</f>
        <v>0</v>
      </c>
      <c r="W497" s="209">
        <f>IFERROR('Tabel 13'!V497/'Tabel 14'!$F497*1000,"nb")</f>
        <v>0</v>
      </c>
      <c r="X497" s="209"/>
      <c r="Y497" s="209">
        <f>IFERROR('Tabel 13'!X497/'Tabel 14'!$F497*1000,"nb")</f>
        <v>16.631951019377645</v>
      </c>
    </row>
    <row r="498" spans="2:25" x14ac:dyDescent="0.25">
      <c r="D498" s="1" t="s">
        <v>190</v>
      </c>
      <c r="E498" s="1" t="s">
        <v>191</v>
      </c>
      <c r="F498" s="84">
        <v>27384</v>
      </c>
      <c r="H498" s="209">
        <f>IFERROR('Tabel 13'!G498/'Tabel 14'!$F498*1000,"nb")</f>
        <v>134.53111305872042</v>
      </c>
      <c r="I498" s="209">
        <f>IFERROR('Tabel 13'!H498/'Tabel 14'!$F498*1000,"nb")</f>
        <v>95.968448729184914</v>
      </c>
      <c r="J498" s="209">
        <f>IFERROR('Tabel 13'!I498/'Tabel 14'!$F498*1000,"nb")</f>
        <v>94.179082676015184</v>
      </c>
      <c r="K498" s="209">
        <f>IFERROR('Tabel 13'!J498/'Tabel 14'!$F498*1000,"nb")</f>
        <v>0</v>
      </c>
      <c r="L498" s="209">
        <f>IFERROR('Tabel 13'!K498/'Tabel 14'!$F498*1000,"nb")</f>
        <v>0</v>
      </c>
      <c r="M498" s="209">
        <f>IFERROR('Tabel 13'!L498/'Tabel 14'!$F498*1000,"nb")</f>
        <v>0.87642418930762489</v>
      </c>
      <c r="N498" s="209">
        <f>IFERROR('Tabel 13'!M498/'Tabel 14'!$F498*1000,"nb")</f>
        <v>0.91294186386210929</v>
      </c>
      <c r="O498" s="209">
        <f>IFERROR('Tabel 13'!N498/'Tabel 14'!$F498*1000,"nb")</f>
        <v>13.475021910604733</v>
      </c>
      <c r="P498" s="209">
        <f>IFERROR('Tabel 13'!O498/'Tabel 14'!$F498*1000,"nb")</f>
        <v>13.475021910604733</v>
      </c>
      <c r="Q498" s="209">
        <f>IFERROR('Tabel 13'!P498/'Tabel 14'!$F498*1000,"nb")</f>
        <v>0</v>
      </c>
      <c r="R498" s="209">
        <f>IFERROR('Tabel 13'!Q498/'Tabel 14'!$F498*1000,"nb")</f>
        <v>0</v>
      </c>
      <c r="S498" s="209">
        <f>IFERROR('Tabel 13'!R498/'Tabel 14'!$F498*1000,"nb")</f>
        <v>25.087642418930763</v>
      </c>
      <c r="T498" s="209">
        <f>IFERROR('Tabel 13'!S498/'Tabel 14'!$F498*1000,"nb")</f>
        <v>24.393806602395561</v>
      </c>
      <c r="U498" s="209">
        <f>IFERROR('Tabel 13'!T498/'Tabel 14'!$F498*1000,"nb")</f>
        <v>0.69383581653520299</v>
      </c>
      <c r="V498" s="209">
        <f>IFERROR('Tabel 13'!U498/'Tabel 14'!$F498*1000,"nb")</f>
        <v>0</v>
      </c>
      <c r="W498" s="209">
        <f>IFERROR('Tabel 13'!V498/'Tabel 14'!$F498*1000,"nb")</f>
        <v>0</v>
      </c>
      <c r="X498" s="209"/>
      <c r="Y498" s="209">
        <f>IFERROR('Tabel 13'!X498/'Tabel 14'!$F498*1000,"nb")</f>
        <v>15.191352614665497</v>
      </c>
    </row>
    <row r="499" spans="2:25" x14ac:dyDescent="0.25">
      <c r="D499" s="1" t="s">
        <v>192</v>
      </c>
      <c r="E499" s="1" t="s">
        <v>193</v>
      </c>
      <c r="F499" s="84">
        <v>12196</v>
      </c>
      <c r="H499" s="209">
        <f>IFERROR('Tabel 13'!G499/'Tabel 14'!$F499*1000,"nb")</f>
        <v>25.254181698917677</v>
      </c>
      <c r="I499" s="209">
        <f>IFERROR('Tabel 13'!H499/'Tabel 14'!$F499*1000,"nb")</f>
        <v>1.7218760249262055</v>
      </c>
      <c r="J499" s="209">
        <f>IFERROR('Tabel 13'!I499/'Tabel 14'!$F499*1000,"nb")</f>
        <v>0</v>
      </c>
      <c r="K499" s="209">
        <f>IFERROR('Tabel 13'!J499/'Tabel 14'!$F499*1000,"nb")</f>
        <v>0</v>
      </c>
      <c r="L499" s="209">
        <f>IFERROR('Tabel 13'!K499/'Tabel 14'!$F499*1000,"nb")</f>
        <v>1.7218760249262055</v>
      </c>
      <c r="M499" s="209">
        <f>IFERROR('Tabel 13'!L499/'Tabel 14'!$F499*1000,"nb")</f>
        <v>0</v>
      </c>
      <c r="N499" s="209">
        <f>IFERROR('Tabel 13'!M499/'Tabel 14'!$F499*1000,"nb")</f>
        <v>0</v>
      </c>
      <c r="O499" s="209">
        <f>IFERROR('Tabel 13'!N499/'Tabel 14'!$F499*1000,"nb")</f>
        <v>0.81994096425057394</v>
      </c>
      <c r="P499" s="209">
        <f>IFERROR('Tabel 13'!O499/'Tabel 14'!$F499*1000,"nb")</f>
        <v>0.81994096425057394</v>
      </c>
      <c r="Q499" s="209">
        <f>IFERROR('Tabel 13'!P499/'Tabel 14'!$F499*1000,"nb")</f>
        <v>0</v>
      </c>
      <c r="R499" s="209">
        <f>IFERROR('Tabel 13'!Q499/'Tabel 14'!$F499*1000,"nb")</f>
        <v>0</v>
      </c>
      <c r="S499" s="209">
        <f>IFERROR('Tabel 13'!R499/'Tabel 14'!$F499*1000,"nb")</f>
        <v>22.7123647097409</v>
      </c>
      <c r="T499" s="209">
        <f>IFERROR('Tabel 13'!S499/'Tabel 14'!$F499*1000,"nb")</f>
        <v>22.138406034765495</v>
      </c>
      <c r="U499" s="209">
        <f>IFERROR('Tabel 13'!T499/'Tabel 14'!$F499*1000,"nb")</f>
        <v>0.57395867497540176</v>
      </c>
      <c r="V499" s="209">
        <f>IFERROR('Tabel 13'!U499/'Tabel 14'!$F499*1000,"nb")</f>
        <v>0</v>
      </c>
      <c r="W499" s="209">
        <f>IFERROR('Tabel 13'!V499/'Tabel 14'!$F499*1000,"nb")</f>
        <v>0</v>
      </c>
      <c r="X499" s="209"/>
      <c r="Y499" s="209">
        <f>IFERROR('Tabel 13'!X499/'Tabel 14'!$F499*1000,"nb")</f>
        <v>0</v>
      </c>
    </row>
    <row r="500" spans="2:25" x14ac:dyDescent="0.25">
      <c r="D500" s="1" t="s">
        <v>194</v>
      </c>
      <c r="E500" s="1" t="s">
        <v>195</v>
      </c>
      <c r="F500" s="84">
        <v>38209</v>
      </c>
      <c r="H500" s="209">
        <f>IFERROR('Tabel 13'!G500/'Tabel 14'!$F500*1000,"nb")</f>
        <v>117.72095579575492</v>
      </c>
      <c r="I500" s="209">
        <f>IFERROR('Tabel 13'!H500/'Tabel 14'!$F500*1000,"nb")</f>
        <v>82.88623099269806</v>
      </c>
      <c r="J500" s="209">
        <f>IFERROR('Tabel 13'!I500/'Tabel 14'!$F500*1000,"nb")</f>
        <v>28.213248187599778</v>
      </c>
      <c r="K500" s="209">
        <f>IFERROR('Tabel 13'!J500/'Tabel 14'!$F500*1000,"nb")</f>
        <v>0.60195241958700829</v>
      </c>
      <c r="L500" s="209">
        <f>IFERROR('Tabel 13'!K500/'Tabel 14'!$F500*1000,"nb")</f>
        <v>1.3609359051532361</v>
      </c>
      <c r="M500" s="209">
        <f>IFERROR('Tabel 13'!L500/'Tabel 14'!$F500*1000,"nb")</f>
        <v>26.328875395849145</v>
      </c>
      <c r="N500" s="209">
        <f>IFERROR('Tabel 13'!M500/'Tabel 14'!$F500*1000,"nb")</f>
        <v>26.381219084508889</v>
      </c>
      <c r="O500" s="209">
        <f>IFERROR('Tabel 13'!N500/'Tabel 14'!$F500*1000,"nb")</f>
        <v>4.4492135360778873</v>
      </c>
      <c r="P500" s="209">
        <f>IFERROR('Tabel 13'!O500/'Tabel 14'!$F500*1000,"nb")</f>
        <v>4.3968698474181469</v>
      </c>
      <c r="Q500" s="209">
        <f>IFERROR('Tabel 13'!P500/'Tabel 14'!$F500*1000,"nb")</f>
        <v>5.2343688659739852E-2</v>
      </c>
      <c r="R500" s="209">
        <f>IFERROR('Tabel 13'!Q500/'Tabel 14'!$F500*1000,"nb")</f>
        <v>9.1863173597843435</v>
      </c>
      <c r="S500" s="209">
        <f>IFERROR('Tabel 13'!R500/'Tabel 14'!$F500*1000,"nb")</f>
        <v>21.19919390719464</v>
      </c>
      <c r="T500" s="209">
        <f>IFERROR('Tabel 13'!S500/'Tabel 14'!$F500*1000,"nb")</f>
        <v>20.178491978329713</v>
      </c>
      <c r="U500" s="209">
        <f>IFERROR('Tabel 13'!T500/'Tabel 14'!$F500*1000,"nb")</f>
        <v>0.81132717422596767</v>
      </c>
      <c r="V500" s="209">
        <f>IFERROR('Tabel 13'!U500/'Tabel 14'!$F500*1000,"nb")</f>
        <v>0.20937475463895941</v>
      </c>
      <c r="W500" s="209">
        <f>IFERROR('Tabel 13'!V500/'Tabel 14'!$F500*1000,"nb")</f>
        <v>0</v>
      </c>
      <c r="X500" s="209"/>
      <c r="Y500" s="209">
        <f>IFERROR('Tabel 13'!X500/'Tabel 14'!$F500*1000,"nb")</f>
        <v>9.500379491742784</v>
      </c>
    </row>
    <row r="501" spans="2:25" x14ac:dyDescent="0.25">
      <c r="D501" s="1" t="s">
        <v>196</v>
      </c>
      <c r="E501" s="1" t="s">
        <v>197</v>
      </c>
      <c r="F501" s="84">
        <v>47801</v>
      </c>
      <c r="H501" s="209">
        <f>IFERROR('Tabel 13'!G501/'Tabel 14'!$F501*1000,"nb")</f>
        <v>51.379678249409004</v>
      </c>
      <c r="I501" s="209">
        <f>IFERROR('Tabel 13'!H501/'Tabel 14'!$F501*1000,"nb")</f>
        <v>9.8324302838852748</v>
      </c>
      <c r="J501" s="209">
        <f>IFERROR('Tabel 13'!I501/'Tabel 14'!$F501*1000,"nb")</f>
        <v>2.6359281186586054</v>
      </c>
      <c r="K501" s="209">
        <f>IFERROR('Tabel 13'!J501/'Tabel 14'!$F501*1000,"nb")</f>
        <v>0.66944206188155053</v>
      </c>
      <c r="L501" s="209">
        <f>IFERROR('Tabel 13'!K501/'Tabel 14'!$F501*1000,"nb")</f>
        <v>6.1504989435367463</v>
      </c>
      <c r="M501" s="209">
        <f>IFERROR('Tabel 13'!L501/'Tabel 14'!$F501*1000,"nb")</f>
        <v>0</v>
      </c>
      <c r="N501" s="209">
        <f>IFERROR('Tabel 13'!M501/'Tabel 14'!$F501*1000,"nb")</f>
        <v>0.37656115980837218</v>
      </c>
      <c r="O501" s="209">
        <f>IFERROR('Tabel 13'!N501/'Tabel 14'!$F501*1000,"nb")</f>
        <v>0.18828057990418609</v>
      </c>
      <c r="P501" s="209">
        <f>IFERROR('Tabel 13'!O501/'Tabel 14'!$F501*1000,"nb")</f>
        <v>0.18828057990418609</v>
      </c>
      <c r="Q501" s="209">
        <f>IFERROR('Tabel 13'!P501/'Tabel 14'!$F501*1000,"nb")</f>
        <v>0</v>
      </c>
      <c r="R501" s="209">
        <f>IFERROR('Tabel 13'!Q501/'Tabel 14'!$F501*1000,"nb")</f>
        <v>16.840651869207758</v>
      </c>
      <c r="S501" s="209">
        <f>IFERROR('Tabel 13'!R501/'Tabel 14'!$F501*1000,"nb")</f>
        <v>24.518315516411789</v>
      </c>
      <c r="T501" s="209">
        <f>IFERROR('Tabel 13'!S501/'Tabel 14'!$F501*1000,"nb")</f>
        <v>23.869793518964038</v>
      </c>
      <c r="U501" s="209">
        <f>IFERROR('Tabel 13'!T501/'Tabel 14'!$F501*1000,"nb")</f>
        <v>0.64852199744775207</v>
      </c>
      <c r="V501" s="209">
        <f>IFERROR('Tabel 13'!U501/'Tabel 14'!$F501*1000,"nb")</f>
        <v>0</v>
      </c>
      <c r="W501" s="209">
        <f>IFERROR('Tabel 13'!V501/'Tabel 14'!$F501*1000,"nb")</f>
        <v>0</v>
      </c>
      <c r="X501" s="209"/>
      <c r="Y501" s="209">
        <f>IFERROR('Tabel 13'!X501/'Tabel 14'!$F501*1000,"nb")</f>
        <v>11.003953892177988</v>
      </c>
    </row>
    <row r="502" spans="2:25" x14ac:dyDescent="0.25">
      <c r="D502" s="1" t="s">
        <v>198</v>
      </c>
      <c r="E502" s="1" t="s">
        <v>199</v>
      </c>
      <c r="F502" s="84">
        <v>63329</v>
      </c>
      <c r="H502" s="209">
        <f>IFERROR('Tabel 13'!G502/'Tabel 14'!$F502*1000,"nb")</f>
        <v>45.318890239858518</v>
      </c>
      <c r="I502" s="209">
        <f>IFERROR('Tabel 13'!H502/'Tabel 14'!$F502*1000,"nb")</f>
        <v>14.527309763299595</v>
      </c>
      <c r="J502" s="209">
        <f>IFERROR('Tabel 13'!I502/'Tabel 14'!$F502*1000,"nb")</f>
        <v>1.7843326122313632</v>
      </c>
      <c r="K502" s="209">
        <f>IFERROR('Tabel 13'!J502/'Tabel 14'!$F502*1000,"nb")</f>
        <v>4.4213551453520505</v>
      </c>
      <c r="L502" s="209">
        <f>IFERROR('Tabel 13'!K502/'Tabel 14'!$F502*1000,"nb")</f>
        <v>7.6110470716417442</v>
      </c>
      <c r="M502" s="209">
        <f>IFERROR('Tabel 13'!L502/'Tabel 14'!$F502*1000,"nb")</f>
        <v>0.22106775726760253</v>
      </c>
      <c r="N502" s="209">
        <f>IFERROR('Tabel 13'!M502/'Tabel 14'!$F502*1000,"nb")</f>
        <v>0.4895071768068342</v>
      </c>
      <c r="O502" s="209">
        <f>IFERROR('Tabel 13'!N502/'Tabel 14'!$F502*1000,"nb")</f>
        <v>4.2634496044466204</v>
      </c>
      <c r="P502" s="209">
        <f>IFERROR('Tabel 13'!O502/'Tabel 14'!$F502*1000,"nb")</f>
        <v>4.2634496044466204</v>
      </c>
      <c r="Q502" s="209">
        <f>IFERROR('Tabel 13'!P502/'Tabel 14'!$F502*1000,"nb")</f>
        <v>0</v>
      </c>
      <c r="R502" s="209">
        <f>IFERROR('Tabel 13'!Q502/'Tabel 14'!$F502*1000,"nb")</f>
        <v>6.2372688657644995</v>
      </c>
      <c r="S502" s="209">
        <f>IFERROR('Tabel 13'!R502/'Tabel 14'!$F502*1000,"nb")</f>
        <v>20.290862006347805</v>
      </c>
      <c r="T502" s="209">
        <f>IFERROR('Tabel 13'!S502/'Tabel 14'!$F502*1000,"nb")</f>
        <v>19.485543747730109</v>
      </c>
      <c r="U502" s="209">
        <f>IFERROR('Tabel 13'!T502/'Tabel 14'!$F502*1000,"nb")</f>
        <v>0.47371662271629111</v>
      </c>
      <c r="V502" s="209">
        <f>IFERROR('Tabel 13'!U502/'Tabel 14'!$F502*1000,"nb")</f>
        <v>0.33160163590140379</v>
      </c>
      <c r="W502" s="209">
        <f>IFERROR('Tabel 13'!V502/'Tabel 14'!$F502*1000,"nb")</f>
        <v>0</v>
      </c>
      <c r="X502" s="209"/>
      <c r="Y502" s="209">
        <f>IFERROR('Tabel 13'!X502/'Tabel 14'!$F502*1000,"nb")</f>
        <v>5.6688089185049497</v>
      </c>
    </row>
    <row r="503" spans="2:25" x14ac:dyDescent="0.25">
      <c r="D503" s="1" t="s">
        <v>200</v>
      </c>
      <c r="E503" s="1" t="s">
        <v>201</v>
      </c>
      <c r="F503" s="84">
        <v>45857</v>
      </c>
      <c r="H503" s="209">
        <f>IFERROR('Tabel 13'!G503/'Tabel 14'!$F503*1000,"nb")</f>
        <v>72.835117866410798</v>
      </c>
      <c r="I503" s="209">
        <f>IFERROR('Tabel 13'!H503/'Tabel 14'!$F503*1000,"nb")</f>
        <v>41.716640861809537</v>
      </c>
      <c r="J503" s="209">
        <f>IFERROR('Tabel 13'!I503/'Tabel 14'!$F503*1000,"nb")</f>
        <v>19.517194757616068</v>
      </c>
      <c r="K503" s="209">
        <f>IFERROR('Tabel 13'!J503/'Tabel 14'!$F503*1000,"nb")</f>
        <v>1.8535883289356043</v>
      </c>
      <c r="L503" s="209">
        <f>IFERROR('Tabel 13'!K503/'Tabel 14'!$F503*1000,"nb")</f>
        <v>12.604400636762108</v>
      </c>
      <c r="M503" s="209">
        <f>IFERROR('Tabel 13'!L503/'Tabel 14'!$F503*1000,"nb")</f>
        <v>0</v>
      </c>
      <c r="N503" s="209">
        <f>IFERROR('Tabel 13'!M503/'Tabel 14'!$F503*1000,"nb")</f>
        <v>7.7414571384957584</v>
      </c>
      <c r="O503" s="209">
        <f>IFERROR('Tabel 13'!N503/'Tabel 14'!$F503*1000,"nb")</f>
        <v>5.560764986806813</v>
      </c>
      <c r="P503" s="209">
        <f>IFERROR('Tabel 13'!O503/'Tabel 14'!$F503*1000,"nb")</f>
        <v>5.560764986806813</v>
      </c>
      <c r="Q503" s="209">
        <f>IFERROR('Tabel 13'!P503/'Tabel 14'!$F503*1000,"nb")</f>
        <v>0</v>
      </c>
      <c r="R503" s="209">
        <f>IFERROR('Tabel 13'!Q503/'Tabel 14'!$F503*1000,"nb")</f>
        <v>4.3395773818610026</v>
      </c>
      <c r="S503" s="209">
        <f>IFERROR('Tabel 13'!R503/'Tabel 14'!$F503*1000,"nb")</f>
        <v>21.218134635933446</v>
      </c>
      <c r="T503" s="209">
        <f>IFERROR('Tabel 13'!S503/'Tabel 14'!$F503*1000,"nb")</f>
        <v>20.324050853740978</v>
      </c>
      <c r="U503" s="209">
        <f>IFERROR('Tabel 13'!T503/'Tabel 14'!$F503*1000,"nb")</f>
        <v>0.6324007239897943</v>
      </c>
      <c r="V503" s="209">
        <f>IFERROR('Tabel 13'!U503/'Tabel 14'!$F503*1000,"nb")</f>
        <v>0.26168305820267357</v>
      </c>
      <c r="W503" s="209">
        <f>IFERROR('Tabel 13'!V503/'Tabel 14'!$F503*1000,"nb")</f>
        <v>0</v>
      </c>
      <c r="X503" s="209"/>
      <c r="Y503" s="209">
        <f>IFERROR('Tabel 13'!X503/'Tabel 14'!$F503*1000,"nb")</f>
        <v>0</v>
      </c>
    </row>
    <row r="504" spans="2:25" x14ac:dyDescent="0.25">
      <c r="C504" s="10" t="s">
        <v>28</v>
      </c>
      <c r="D504" s="10"/>
      <c r="E504" s="10"/>
      <c r="F504" s="86">
        <v>499336</v>
      </c>
      <c r="G504" s="10"/>
      <c r="H504" s="209">
        <f>IFERROR('Tabel 13'!G504/'Tabel 14'!$F504*1000,"nb")</f>
        <v>129.42387490587501</v>
      </c>
      <c r="I504" s="209">
        <f>IFERROR('Tabel 13'!H504/'Tabel 14'!$F504*1000,"nb")</f>
        <v>69.261979909319578</v>
      </c>
      <c r="J504" s="209">
        <f>IFERROR('Tabel 13'!I504/'Tabel 14'!$F504*1000,"nb")</f>
        <v>36.214292580546967</v>
      </c>
      <c r="K504" s="209">
        <f>IFERROR('Tabel 13'!J504/'Tabel 14'!$F504*1000,"nb")</f>
        <v>3.7425701331368058</v>
      </c>
      <c r="L504" s="209">
        <f>IFERROR('Tabel 13'!K504/'Tabel 14'!$F504*1000,"nb")</f>
        <v>17.325207876059409</v>
      </c>
      <c r="M504" s="209">
        <f>IFERROR('Tabel 13'!L504/'Tabel 14'!$F504*1000,"nb")</f>
        <v>3.3041879616130223</v>
      </c>
      <c r="N504" s="209">
        <f>IFERROR('Tabel 13'!M504/'Tabel 14'!$F504*1000,"nb")</f>
        <v>8.67592162391656</v>
      </c>
      <c r="O504" s="209">
        <f>IFERROR('Tabel 13'!N504/'Tabel 14'!$F504*1000,"nb")</f>
        <v>41.943701235240397</v>
      </c>
      <c r="P504" s="209">
        <f>IFERROR('Tabel 13'!O504/'Tabel 14'!$F504*1000,"nb")</f>
        <v>17.82947754618133</v>
      </c>
      <c r="Q504" s="209">
        <f>IFERROR('Tabel 13'!P504/'Tabel 14'!$F504*1000,"nb")</f>
        <v>24.11422368905907</v>
      </c>
      <c r="R504" s="209">
        <f>IFERROR('Tabel 13'!Q504/'Tabel 14'!$F504*1000,"nb")</f>
        <v>6.0800743387218228</v>
      </c>
      <c r="S504" s="209">
        <f>IFERROR('Tabel 13'!R504/'Tabel 14'!$F504*1000,"nb")</f>
        <v>12.138119422593205</v>
      </c>
      <c r="T504" s="209">
        <f>IFERROR('Tabel 13'!S504/'Tabel 14'!$F504*1000,"nb")</f>
        <v>11.684917570533669</v>
      </c>
      <c r="U504" s="209">
        <f>IFERROR('Tabel 13'!T504/'Tabel 14'!$F504*1000,"nb")</f>
        <v>0.3370475992117532</v>
      </c>
      <c r="V504" s="209">
        <f>IFERROR('Tabel 13'!U504/'Tabel 14'!$F504*1000,"nb")</f>
        <v>0.11615425284778186</v>
      </c>
      <c r="W504" s="209">
        <f>IFERROR('Tabel 13'!V504/'Tabel 14'!$F504*1000,"nb")</f>
        <v>2.2009228255122801</v>
      </c>
      <c r="X504" s="209"/>
      <c r="Y504" s="209">
        <f>IFERROR('Tabel 13'!X504/'Tabel 14'!$F504*1000,"nb")</f>
        <v>19.221526186776039</v>
      </c>
    </row>
    <row r="505" spans="2:25" x14ac:dyDescent="0.25">
      <c r="C505" s="1" t="s">
        <v>29</v>
      </c>
      <c r="D505" s="1" t="s">
        <v>202</v>
      </c>
      <c r="E505" s="1" t="s">
        <v>203</v>
      </c>
      <c r="F505" s="84">
        <v>25733</v>
      </c>
      <c r="H505" s="209">
        <f>IFERROR('Tabel 13'!G505/'Tabel 14'!$F505*1000,"nb")</f>
        <v>73.252244200054406</v>
      </c>
      <c r="I505" s="209">
        <f>IFERROR('Tabel 13'!H505/'Tabel 14'!$F505*1000,"nb")</f>
        <v>17.99246104224148</v>
      </c>
      <c r="J505" s="209" t="str">
        <f>IFERROR('Tabel 13'!I505/'Tabel 14'!$F505*1000,"nb")</f>
        <v>nb</v>
      </c>
      <c r="K505" s="209" t="str">
        <f>IFERROR('Tabel 13'!J505/'Tabel 14'!$F505*1000,"nb")</f>
        <v>nb</v>
      </c>
      <c r="L505" s="209" t="str">
        <f>IFERROR('Tabel 13'!K505/'Tabel 14'!$F505*1000,"nb")</f>
        <v>nb</v>
      </c>
      <c r="M505" s="209" t="str">
        <f>IFERROR('Tabel 13'!L505/'Tabel 14'!$F505*1000,"nb")</f>
        <v>nb</v>
      </c>
      <c r="N505" s="209" t="str">
        <f>IFERROR('Tabel 13'!M505/'Tabel 14'!$F505*1000,"nb")</f>
        <v>nb</v>
      </c>
      <c r="O505" s="209">
        <f>IFERROR('Tabel 13'!N505/'Tabel 14'!$F505*1000,"nb")</f>
        <v>10.220339641705204</v>
      </c>
      <c r="P505" s="209" t="str">
        <f>IFERROR('Tabel 13'!O505/'Tabel 14'!$F505*1000,"nb")</f>
        <v>nb</v>
      </c>
      <c r="Q505" s="209" t="str">
        <f>IFERROR('Tabel 13'!P505/'Tabel 14'!$F505*1000,"nb")</f>
        <v>nb</v>
      </c>
      <c r="R505" s="209">
        <f>IFERROR('Tabel 13'!Q505/'Tabel 14'!$F505*1000,"nb")</f>
        <v>15.46652158706719</v>
      </c>
      <c r="S505" s="209">
        <f>IFERROR('Tabel 13'!R505/'Tabel 14'!$F505*1000,"nb")</f>
        <v>29.572921929040529</v>
      </c>
      <c r="T505" s="209">
        <f>IFERROR('Tabel 13'!S505/'Tabel 14'!$F505*1000,"nb")</f>
        <v>28.205028562546143</v>
      </c>
      <c r="U505" s="209">
        <f>IFERROR('Tabel 13'!T505/'Tabel 14'!$F505*1000,"nb")</f>
        <v>0.97540123576730264</v>
      </c>
      <c r="V505" s="209">
        <f>IFERROR('Tabel 13'!U505/'Tabel 14'!$F505*1000,"nb")</f>
        <v>0.39637819142735009</v>
      </c>
      <c r="W505" s="209">
        <f>IFERROR('Tabel 13'!V505/'Tabel 14'!$F505*1000,"nb")</f>
        <v>0</v>
      </c>
      <c r="X505" s="209"/>
      <c r="Y505" s="209">
        <f>IFERROR('Tabel 13'!X505/'Tabel 14'!$F505*1000,"nb")</f>
        <v>10.764388139742744</v>
      </c>
    </row>
    <row r="506" spans="2:25" x14ac:dyDescent="0.25">
      <c r="D506" s="1" t="s">
        <v>204</v>
      </c>
      <c r="E506" s="1" t="s">
        <v>205</v>
      </c>
      <c r="F506" s="86">
        <v>60797</v>
      </c>
      <c r="H506" s="209">
        <f>IFERROR('Tabel 13'!G506/'Tabel 14'!$F506*1000,"nb")</f>
        <v>87.454973107225698</v>
      </c>
      <c r="I506" s="209">
        <f>IFERROR('Tabel 13'!H506/'Tabel 14'!$F506*1000,"nb")</f>
        <v>51.268977087685251</v>
      </c>
      <c r="J506" s="209" t="str">
        <f>IFERROR('Tabel 13'!I506/'Tabel 14'!$F506*1000,"nb")</f>
        <v>nb</v>
      </c>
      <c r="K506" s="209" t="str">
        <f>IFERROR('Tabel 13'!J506/'Tabel 14'!$F506*1000,"nb")</f>
        <v>nb</v>
      </c>
      <c r="L506" s="209" t="str">
        <f>IFERROR('Tabel 13'!K506/'Tabel 14'!$F506*1000,"nb")</f>
        <v>nb</v>
      </c>
      <c r="M506" s="209" t="str">
        <f>IFERROR('Tabel 13'!L506/'Tabel 14'!$F506*1000,"nb")</f>
        <v>nb</v>
      </c>
      <c r="N506" s="209" t="str">
        <f>IFERROR('Tabel 13'!M506/'Tabel 14'!$F506*1000,"nb")</f>
        <v>nb</v>
      </c>
      <c r="O506" s="209">
        <f>IFERROR('Tabel 13'!N506/'Tabel 14'!$F506*1000,"nb")</f>
        <v>1.4803362007993814</v>
      </c>
      <c r="P506" s="209" t="str">
        <f>IFERROR('Tabel 13'!O506/'Tabel 14'!$F506*1000,"nb")</f>
        <v>nb</v>
      </c>
      <c r="Q506" s="209" t="str">
        <f>IFERROR('Tabel 13'!P506/'Tabel 14'!$F506*1000,"nb")</f>
        <v>nb</v>
      </c>
      <c r="R506" s="209">
        <f>IFERROR('Tabel 13'!Q506/'Tabel 14'!$F506*1000,"nb")</f>
        <v>4.6383867625047293</v>
      </c>
      <c r="S506" s="209">
        <f>IFERROR('Tabel 13'!R506/'Tabel 14'!$F506*1000,"nb")</f>
        <v>30.067273056236328</v>
      </c>
      <c r="T506" s="209">
        <f>IFERROR('Tabel 13'!S506/'Tabel 14'!$F506*1000,"nb")</f>
        <v>27.878020297054132</v>
      </c>
      <c r="U506" s="209">
        <f>IFERROR('Tabel 13'!T506/'Tabel 14'!$F506*1000,"nb")</f>
        <v>1.0214319785515733</v>
      </c>
      <c r="V506" s="209">
        <f>IFERROR('Tabel 13'!U506/'Tabel 14'!$F506*1000,"nb")</f>
        <v>1.1678207806306233</v>
      </c>
      <c r="W506" s="209">
        <f>IFERROR('Tabel 13'!V506/'Tabel 14'!$F506*1000,"nb")</f>
        <v>0</v>
      </c>
      <c r="X506" s="209"/>
      <c r="Y506" s="209">
        <f>IFERROR('Tabel 13'!X506/'Tabel 14'!$F506*1000,"nb")</f>
        <v>9.0629471848939911</v>
      </c>
    </row>
    <row r="507" spans="2:25" x14ac:dyDescent="0.25">
      <c r="C507" s="10" t="s">
        <v>32</v>
      </c>
      <c r="D507" s="10"/>
      <c r="E507" s="10"/>
      <c r="F507" s="84">
        <v>86530</v>
      </c>
      <c r="G507" s="10"/>
      <c r="H507" s="209">
        <f>IFERROR('Tabel 13'!G507/'Tabel 14'!$F507*1000,"nb")</f>
        <v>83.23124927770715</v>
      </c>
      <c r="I507" s="209">
        <f>IFERROR('Tabel 13'!H507/'Tabel 14'!$F507*1000,"nb")</f>
        <v>41.372934242459259</v>
      </c>
      <c r="J507" s="209">
        <f>IFERROR('Tabel 13'!I507/'Tabel 14'!$F507*1000,"nb")</f>
        <v>24.724373049809316</v>
      </c>
      <c r="K507" s="209">
        <f>IFERROR('Tabel 13'!J507/'Tabel 14'!$F507*1000,"nb")</f>
        <v>2.4638853576794175</v>
      </c>
      <c r="L507" s="209">
        <f>IFERROR('Tabel 13'!K507/'Tabel 14'!$F507*1000,"nb")</f>
        <v>7.8677915173928117</v>
      </c>
      <c r="M507" s="209">
        <f>IFERROR('Tabel 13'!L507/'Tabel 14'!$F507*1000,"nb")</f>
        <v>0.41141800531607531</v>
      </c>
      <c r="N507" s="209">
        <f>IFERROR('Tabel 13'!M507/'Tabel 14'!$F507*1000,"nb")</f>
        <v>5.9054663122616438</v>
      </c>
      <c r="O507" s="209">
        <f>IFERROR('Tabel 13'!N507/'Tabel 14'!$F507*1000,"nb")</f>
        <v>4.0795099965329946</v>
      </c>
      <c r="P507" s="209">
        <f>IFERROR('Tabel 13'!O507/'Tabel 14'!$F507*1000,"nb")</f>
        <v>2.7816942101005431</v>
      </c>
      <c r="Q507" s="209">
        <f>IFERROR('Tabel 13'!P507/'Tabel 14'!$F507*1000,"nb")</f>
        <v>1.2978157864324513</v>
      </c>
      <c r="R507" s="209">
        <f>IFERROR('Tabel 13'!Q507/'Tabel 14'!$F507*1000,"nb")</f>
        <v>7.8585461689587417</v>
      </c>
      <c r="S507" s="209">
        <f>IFERROR('Tabel 13'!R507/'Tabel 14'!$F507*1000,"nb")</f>
        <v>29.920258869756154</v>
      </c>
      <c r="T507" s="209">
        <f>IFERROR('Tabel 13'!S507/'Tabel 14'!$F507*1000,"nb")</f>
        <v>27.975268692938865</v>
      </c>
      <c r="U507" s="209">
        <f>IFERROR('Tabel 13'!T507/'Tabel 14'!$F507*1000,"nb")</f>
        <v>1.0077429793135328</v>
      </c>
      <c r="V507" s="209">
        <f>IFERROR('Tabel 13'!U507/'Tabel 14'!$F507*1000,"nb")</f>
        <v>0.9384028660580146</v>
      </c>
      <c r="W507" s="209">
        <f>IFERROR('Tabel 13'!V507/'Tabel 14'!$F507*1000,"nb")</f>
        <v>0</v>
      </c>
      <c r="X507" s="209"/>
      <c r="Y507" s="209">
        <f>IFERROR('Tabel 13'!X507/'Tabel 14'!$F507*1000,"nb")</f>
        <v>9.568935629261528</v>
      </c>
    </row>
    <row r="508" spans="2:25" x14ac:dyDescent="0.25">
      <c r="B508" s="7" t="s">
        <v>728</v>
      </c>
      <c r="C508" s="7"/>
      <c r="D508" s="7"/>
      <c r="E508" s="7"/>
      <c r="F508" s="85">
        <v>585866</v>
      </c>
      <c r="G508" s="7"/>
      <c r="H508" s="209">
        <f>IFERROR('Tabel 13'!G508/'Tabel 14'!$F508*1000,"nb")</f>
        <v>122.60141397520935</v>
      </c>
      <c r="I508" s="209">
        <f>IFERROR('Tabel 13'!H508/'Tabel 14'!$F508*1000,"nb")</f>
        <v>65.142882502142129</v>
      </c>
      <c r="J508" s="209">
        <f>IFERROR('Tabel 13'!I508/'Tabel 14'!$F508*1000,"nb")</f>
        <v>34.51727869512824</v>
      </c>
      <c r="K508" s="209">
        <f>IFERROR('Tabel 13'!J508/'Tabel 14'!$F508*1000,"nb")</f>
        <v>3.5537136478307327</v>
      </c>
      <c r="L508" s="209">
        <f>IFERROR('Tabel 13'!K508/'Tabel 14'!$F508*1000,"nb")</f>
        <v>15.928386354558892</v>
      </c>
      <c r="M508" s="209">
        <f>IFERROR('Tabel 13'!L508/'Tabel 14'!$F508*1000,"nb")</f>
        <v>2.876937729788041</v>
      </c>
      <c r="N508" s="209">
        <f>IFERROR('Tabel 13'!M508/'Tabel 14'!$F508*1000,"nb")</f>
        <v>8.2667367623313179</v>
      </c>
      <c r="O508" s="209">
        <f>IFERROR('Tabel 13'!N508/'Tabel 14'!$F508*1000,"nb")</f>
        <v>36.351315829899669</v>
      </c>
      <c r="P508" s="209">
        <f>IFERROR('Tabel 13'!O508/'Tabel 14'!$F508*1000,"nb")</f>
        <v>15.606981801299273</v>
      </c>
      <c r="Q508" s="209">
        <f>IFERROR('Tabel 13'!P508/'Tabel 14'!$F508*1000,"nb")</f>
        <v>20.744334028600395</v>
      </c>
      <c r="R508" s="209">
        <f>IFERROR('Tabel 13'!Q508/'Tabel 14'!$F508*1000,"nb")</f>
        <v>6.3427473176460145</v>
      </c>
      <c r="S508" s="209">
        <f>IFERROR('Tabel 13'!R508/'Tabel 14'!$F508*1000,"nb")</f>
        <v>14.764468325521536</v>
      </c>
      <c r="T508" s="209">
        <f>IFERROR('Tabel 13'!S508/'Tabel 14'!$F508*1000,"nb")</f>
        <v>14.090935469885604</v>
      </c>
      <c r="U508" s="209">
        <f>IFERROR('Tabel 13'!T508/'Tabel 14'!$F508*1000,"nb")</f>
        <v>0.43610654996193671</v>
      </c>
      <c r="V508" s="209">
        <f>IFERROR('Tabel 13'!U508/'Tabel 14'!$F508*1000,"nb")</f>
        <v>0.23759699316908645</v>
      </c>
      <c r="W508" s="209">
        <f>IFERROR('Tabel 13'!V508/'Tabel 14'!$F508*1000,"nb")</f>
        <v>1.8758555710691522</v>
      </c>
      <c r="X508" s="209"/>
      <c r="Y508" s="209">
        <f>IFERROR('Tabel 13'!X508/'Tabel 14'!$F508*1000,"nb")</f>
        <v>17.795878238368498</v>
      </c>
    </row>
    <row r="509" spans="2:25" x14ac:dyDescent="0.25">
      <c r="B509" s="1" t="s">
        <v>206</v>
      </c>
      <c r="C509" s="1" t="s">
        <v>5</v>
      </c>
      <c r="D509" s="1" t="s">
        <v>207</v>
      </c>
      <c r="E509" s="1" t="s">
        <v>208</v>
      </c>
      <c r="F509" s="84">
        <v>37445</v>
      </c>
      <c r="H509" s="209">
        <f>IFERROR('Tabel 13'!G509/'Tabel 14'!$F509*1000,"nb")</f>
        <v>55.868607290693021</v>
      </c>
      <c r="I509" s="209">
        <f>IFERROR('Tabel 13'!H509/'Tabel 14'!$F509*1000,"nb")</f>
        <v>21.89878488449726</v>
      </c>
      <c r="J509" s="209">
        <f>IFERROR('Tabel 13'!I509/'Tabel 14'!$F509*1000,"nb")</f>
        <v>6.8366938175991452</v>
      </c>
      <c r="K509" s="209">
        <f>IFERROR('Tabel 13'!J509/'Tabel 14'!$F509*1000,"nb")</f>
        <v>0.5875283749499266</v>
      </c>
      <c r="L509" s="209">
        <f>IFERROR('Tabel 13'!K509/'Tabel 14'!$F509*1000,"nb")</f>
        <v>13.566564294298304</v>
      </c>
      <c r="M509" s="209">
        <f>IFERROR('Tabel 13'!L509/'Tabel 14'!$F509*1000,"nb")</f>
        <v>0</v>
      </c>
      <c r="N509" s="209">
        <f>IFERROR('Tabel 13'!M509/'Tabel 14'!$F509*1000,"nb")</f>
        <v>0.90799839764988644</v>
      </c>
      <c r="O509" s="209">
        <f>IFERROR('Tabel 13'!N509/'Tabel 14'!$F509*1000,"nb")</f>
        <v>0</v>
      </c>
      <c r="P509" s="209">
        <f>IFERROR('Tabel 13'!O509/'Tabel 14'!$F509*1000,"nb")</f>
        <v>0</v>
      </c>
      <c r="Q509" s="209">
        <f>IFERROR('Tabel 13'!P509/'Tabel 14'!$F509*1000,"nb")</f>
        <v>0</v>
      </c>
      <c r="R509" s="209">
        <f>IFERROR('Tabel 13'!Q509/'Tabel 14'!$F509*1000,"nb")</f>
        <v>4.0859927894244894</v>
      </c>
      <c r="S509" s="209">
        <f>IFERROR('Tabel 13'!R509/'Tabel 14'!$F509*1000,"nb")</f>
        <v>29.883829616771262</v>
      </c>
      <c r="T509" s="209">
        <f>IFERROR('Tabel 13'!S509/'Tabel 14'!$F509*1000,"nb")</f>
        <v>27.720656963546535</v>
      </c>
      <c r="U509" s="209">
        <f>IFERROR('Tabel 13'!T509/'Tabel 14'!$F509*1000,"nb")</f>
        <v>2.1631726532247297</v>
      </c>
      <c r="V509" s="209">
        <f>IFERROR('Tabel 13'!U509/'Tabel 14'!$F509*1000,"nb")</f>
        <v>0</v>
      </c>
      <c r="W509" s="209">
        <f>IFERROR('Tabel 13'!V509/'Tabel 14'!$F509*1000,"nb")</f>
        <v>2.6705835224996661E-2</v>
      </c>
      <c r="X509" s="209"/>
      <c r="Y509" s="209">
        <f>IFERROR('Tabel 13'!X509/'Tabel 14'!$F509*1000,"nb")</f>
        <v>0.66764588062491659</v>
      </c>
    </row>
    <row r="510" spans="2:25" x14ac:dyDescent="0.25">
      <c r="D510" s="1" t="s">
        <v>209</v>
      </c>
      <c r="E510" s="1" t="s">
        <v>210</v>
      </c>
      <c r="F510" s="84">
        <v>15865</v>
      </c>
      <c r="H510" s="209">
        <f>IFERROR('Tabel 13'!G510/'Tabel 14'!$F510*1000,"nb")</f>
        <v>56.728647967223445</v>
      </c>
      <c r="I510" s="209">
        <f>IFERROR('Tabel 13'!H510/'Tabel 14'!$F510*1000,"nb")</f>
        <v>33.40687046958714</v>
      </c>
      <c r="J510" s="209">
        <f>IFERROR('Tabel 13'!I510/'Tabel 14'!$F510*1000,"nb")</f>
        <v>9.3287109990545218</v>
      </c>
      <c r="K510" s="209">
        <f>IFERROR('Tabel 13'!J510/'Tabel 14'!$F510*1000,"nb")</f>
        <v>1.1345729593444691</v>
      </c>
      <c r="L510" s="209">
        <f>IFERROR('Tabel 13'!K510/'Tabel 14'!$F510*1000,"nb")</f>
        <v>15.947053261897256</v>
      </c>
      <c r="M510" s="209">
        <f>IFERROR('Tabel 13'!L510/'Tabel 14'!$F510*1000,"nb")</f>
        <v>0</v>
      </c>
      <c r="N510" s="209">
        <f>IFERROR('Tabel 13'!M510/'Tabel 14'!$F510*1000,"nb")</f>
        <v>6.9965332492908923</v>
      </c>
      <c r="O510" s="209">
        <f>IFERROR('Tabel 13'!N510/'Tabel 14'!$F510*1000,"nb")</f>
        <v>0</v>
      </c>
      <c r="P510" s="209">
        <f>IFERROR('Tabel 13'!O510/'Tabel 14'!$F510*1000,"nb")</f>
        <v>0</v>
      </c>
      <c r="Q510" s="209">
        <f>IFERROR('Tabel 13'!P510/'Tabel 14'!$F510*1000,"nb")</f>
        <v>0</v>
      </c>
      <c r="R510" s="209">
        <f>IFERROR('Tabel 13'!Q510/'Tabel 14'!$F510*1000,"nb")</f>
        <v>2.8364323983611723</v>
      </c>
      <c r="S510" s="209">
        <f>IFERROR('Tabel 13'!R510/'Tabel 14'!$F510*1000,"nb")</f>
        <v>20.485345099275136</v>
      </c>
      <c r="T510" s="209">
        <f>IFERROR('Tabel 13'!S510/'Tabel 14'!$F510*1000,"nb")</f>
        <v>18.405294673810275</v>
      </c>
      <c r="U510" s="209">
        <f>IFERROR('Tabel 13'!T510/'Tabel 14'!$F510*1000,"nb")</f>
        <v>2.0800504254648597</v>
      </c>
      <c r="V510" s="209">
        <f>IFERROR('Tabel 13'!U510/'Tabel 14'!$F510*1000,"nb")</f>
        <v>0</v>
      </c>
      <c r="W510" s="209">
        <f>IFERROR('Tabel 13'!V510/'Tabel 14'!$F510*1000,"nb")</f>
        <v>0</v>
      </c>
      <c r="X510" s="209"/>
      <c r="Y510" s="209">
        <f>IFERROR('Tabel 13'!X510/'Tabel 14'!$F510*1000,"nb")</f>
        <v>5.9880239520958085</v>
      </c>
    </row>
    <row r="511" spans="2:25" x14ac:dyDescent="0.25">
      <c r="D511" s="1" t="s">
        <v>211</v>
      </c>
      <c r="E511" s="1" t="s">
        <v>212</v>
      </c>
      <c r="F511" s="84">
        <v>13482</v>
      </c>
      <c r="H511" s="209">
        <f>IFERROR('Tabel 13'!G511/'Tabel 14'!$F511*1000,"nb")</f>
        <v>51.179350244770809</v>
      </c>
      <c r="I511" s="209">
        <f>IFERROR('Tabel 13'!H511/'Tabel 14'!$F511*1000,"nb")</f>
        <v>22.771102210354549</v>
      </c>
      <c r="J511" s="209">
        <f>IFERROR('Tabel 13'!I511/'Tabel 14'!$F511*1000,"nb")</f>
        <v>0</v>
      </c>
      <c r="K511" s="209">
        <f>IFERROR('Tabel 13'!J511/'Tabel 14'!$F511*1000,"nb")</f>
        <v>11.348464619492658</v>
      </c>
      <c r="L511" s="209">
        <f>IFERROR('Tabel 13'!K511/'Tabel 14'!$F511*1000,"nb")</f>
        <v>2.8927458834000892</v>
      </c>
      <c r="M511" s="209">
        <f>IFERROR('Tabel 13'!L511/'Tabel 14'!$F511*1000,"nb")</f>
        <v>0</v>
      </c>
      <c r="N511" s="209">
        <f>IFERROR('Tabel 13'!M511/'Tabel 14'!$F511*1000,"nb")</f>
        <v>8.5298917074618004</v>
      </c>
      <c r="O511" s="209">
        <f>IFERROR('Tabel 13'!N511/'Tabel 14'!$F511*1000,"nb")</f>
        <v>0</v>
      </c>
      <c r="P511" s="209">
        <f>IFERROR('Tabel 13'!O511/'Tabel 14'!$F511*1000,"nb")</f>
        <v>0</v>
      </c>
      <c r="Q511" s="209">
        <f>IFERROR('Tabel 13'!P511/'Tabel 14'!$F511*1000,"nb")</f>
        <v>0</v>
      </c>
      <c r="R511" s="209">
        <f>IFERROR('Tabel 13'!Q511/'Tabel 14'!$F511*1000,"nb")</f>
        <v>6.6755674232309747</v>
      </c>
      <c r="S511" s="209">
        <f>IFERROR('Tabel 13'!R511/'Tabel 14'!$F511*1000,"nb")</f>
        <v>21.732680611185284</v>
      </c>
      <c r="T511" s="209">
        <f>IFERROR('Tabel 13'!S511/'Tabel 14'!$F511*1000,"nb")</f>
        <v>17.059783414923601</v>
      </c>
      <c r="U511" s="209">
        <f>IFERROR('Tabel 13'!T511/'Tabel 14'!$F511*1000,"nb")</f>
        <v>0</v>
      </c>
      <c r="V511" s="209">
        <f>IFERROR('Tabel 13'!U511/'Tabel 14'!$F511*1000,"nb")</f>
        <v>4.6728971962616823</v>
      </c>
      <c r="W511" s="209">
        <f>IFERROR('Tabel 13'!V511/'Tabel 14'!$F511*1000,"nb")</f>
        <v>0</v>
      </c>
      <c r="X511" s="209"/>
      <c r="Y511" s="209">
        <f>IFERROR('Tabel 13'!X511/'Tabel 14'!$F511*1000,"nb")</f>
        <v>1.9284972556000592</v>
      </c>
    </row>
    <row r="512" spans="2:25" x14ac:dyDescent="0.25">
      <c r="D512" s="1" t="s">
        <v>213</v>
      </c>
      <c r="E512" s="1" t="s">
        <v>214</v>
      </c>
      <c r="F512" s="84">
        <v>13085</v>
      </c>
      <c r="H512" s="209">
        <f>IFERROR('Tabel 13'!G512/'Tabel 14'!$F512*1000,"nb")</f>
        <v>22.774168895682077</v>
      </c>
      <c r="I512" s="209">
        <f>IFERROR('Tabel 13'!H512/'Tabel 14'!$F512*1000,"nb")</f>
        <v>5.2732136033626285</v>
      </c>
      <c r="J512" s="209">
        <f>IFERROR('Tabel 13'!I512/'Tabel 14'!$F512*1000,"nb")</f>
        <v>0</v>
      </c>
      <c r="K512" s="209">
        <f>IFERROR('Tabel 13'!J512/'Tabel 14'!$F512*1000,"nb")</f>
        <v>0</v>
      </c>
      <c r="L512" s="209">
        <f>IFERROR('Tabel 13'!K512/'Tabel 14'!$F512*1000,"nb")</f>
        <v>3.5154757355750856</v>
      </c>
      <c r="M512" s="209">
        <f>IFERROR('Tabel 13'!L512/'Tabel 14'!$F512*1000,"nb")</f>
        <v>0</v>
      </c>
      <c r="N512" s="209">
        <f>IFERROR('Tabel 13'!M512/'Tabel 14'!$F512*1000,"nb")</f>
        <v>1.7577378677875428</v>
      </c>
      <c r="O512" s="209">
        <f>IFERROR('Tabel 13'!N512/'Tabel 14'!$F512*1000,"nb")</f>
        <v>0</v>
      </c>
      <c r="P512" s="209">
        <f>IFERROR('Tabel 13'!O512/'Tabel 14'!$F512*1000,"nb")</f>
        <v>0</v>
      </c>
      <c r="Q512" s="209">
        <f>IFERROR('Tabel 13'!P512/'Tabel 14'!$F512*1000,"nb")</f>
        <v>0</v>
      </c>
      <c r="R512" s="209">
        <f>IFERROR('Tabel 13'!Q512/'Tabel 14'!$F512*1000,"nb")</f>
        <v>7.642338555598012E-2</v>
      </c>
      <c r="S512" s="209">
        <f>IFERROR('Tabel 13'!R512/'Tabel 14'!$F512*1000,"nb")</f>
        <v>17.42453190676347</v>
      </c>
      <c r="T512" s="209">
        <f>IFERROR('Tabel 13'!S512/'Tabel 14'!$F512*1000,"nb")</f>
        <v>16.813144822315628</v>
      </c>
      <c r="U512" s="209">
        <f>IFERROR('Tabel 13'!T512/'Tabel 14'!$F512*1000,"nb")</f>
        <v>0.61138708444784096</v>
      </c>
      <c r="V512" s="209">
        <f>IFERROR('Tabel 13'!U512/'Tabel 14'!$F512*1000,"nb")</f>
        <v>0</v>
      </c>
      <c r="W512" s="209">
        <f>IFERROR('Tabel 13'!V512/'Tabel 14'!$F512*1000,"nb")</f>
        <v>0</v>
      </c>
      <c r="X512" s="209"/>
      <c r="Y512" s="209">
        <f>IFERROR('Tabel 13'!X512/'Tabel 14'!$F512*1000,"nb")</f>
        <v>0</v>
      </c>
    </row>
    <row r="513" spans="4:25" x14ac:dyDescent="0.25">
      <c r="D513" s="1" t="s">
        <v>215</v>
      </c>
      <c r="E513" s="1" t="s">
        <v>216</v>
      </c>
      <c r="F513" s="84">
        <v>27821</v>
      </c>
      <c r="H513" s="209">
        <f>IFERROR('Tabel 13'!G513/'Tabel 14'!$F513*1000,"nb")</f>
        <v>55.066316811042014</v>
      </c>
      <c r="I513" s="209">
        <f>IFERROR('Tabel 13'!H513/'Tabel 14'!$F513*1000,"nb")</f>
        <v>33.715538621904315</v>
      </c>
      <c r="J513" s="209">
        <f>IFERROR('Tabel 13'!I513/'Tabel 14'!$F513*1000,"nb")</f>
        <v>2.5160849717839042</v>
      </c>
      <c r="K513" s="209">
        <f>IFERROR('Tabel 13'!J513/'Tabel 14'!$F513*1000,"nb")</f>
        <v>0</v>
      </c>
      <c r="L513" s="209">
        <f>IFERROR('Tabel 13'!K513/'Tabel 14'!$F513*1000,"nb")</f>
        <v>7.7998634125301036</v>
      </c>
      <c r="M513" s="209">
        <f>IFERROR('Tabel 13'!L513/'Tabel 14'!$F513*1000,"nb")</f>
        <v>0</v>
      </c>
      <c r="N513" s="209">
        <f>IFERROR('Tabel 13'!M513/'Tabel 14'!$F513*1000,"nb")</f>
        <v>23.39959023759031</v>
      </c>
      <c r="O513" s="209">
        <f>IFERROR('Tabel 13'!N513/'Tabel 14'!$F513*1000,"nb")</f>
        <v>0</v>
      </c>
      <c r="P513" s="209">
        <f>IFERROR('Tabel 13'!O513/'Tabel 14'!$F513*1000,"nb")</f>
        <v>0</v>
      </c>
      <c r="Q513" s="209">
        <f>IFERROR('Tabel 13'!P513/'Tabel 14'!$F513*1000,"nb")</f>
        <v>0</v>
      </c>
      <c r="R513" s="209">
        <f>IFERROR('Tabel 13'!Q513/'Tabel 14'!$F513*1000,"nb")</f>
        <v>0</v>
      </c>
      <c r="S513" s="209">
        <f>IFERROR('Tabel 13'!R513/'Tabel 14'!$F513*1000,"nb")</f>
        <v>21.350778189137703</v>
      </c>
      <c r="T513" s="209">
        <f>IFERROR('Tabel 13'!S513/'Tabel 14'!$F513*1000,"nb")</f>
        <v>19.984903490169295</v>
      </c>
      <c r="U513" s="209">
        <f>IFERROR('Tabel 13'!T513/'Tabel 14'!$F513*1000,"nb")</f>
        <v>0</v>
      </c>
      <c r="V513" s="209">
        <f>IFERROR('Tabel 13'!U513/'Tabel 14'!$F513*1000,"nb")</f>
        <v>1.365874698968405</v>
      </c>
      <c r="W513" s="209">
        <f>IFERROR('Tabel 13'!V513/'Tabel 14'!$F513*1000,"nb")</f>
        <v>0</v>
      </c>
      <c r="X513" s="209"/>
      <c r="Y513" s="209">
        <f>IFERROR('Tabel 13'!X513/'Tabel 14'!$F513*1000,"nb")</f>
        <v>3.5944071025484352E-2</v>
      </c>
    </row>
    <row r="514" spans="4:25" x14ac:dyDescent="0.25">
      <c r="D514" s="1" t="s">
        <v>217</v>
      </c>
      <c r="E514" s="1" t="s">
        <v>218</v>
      </c>
      <c r="F514" s="84">
        <v>45749</v>
      </c>
      <c r="H514" s="209">
        <f>IFERROR('Tabel 13'!G514/'Tabel 14'!$F514*1000,"nb")</f>
        <v>145.46766049531138</v>
      </c>
      <c r="I514" s="209">
        <f>IFERROR('Tabel 13'!H514/'Tabel 14'!$F514*1000,"nb")</f>
        <v>117.20474764475726</v>
      </c>
      <c r="J514" s="209">
        <f>IFERROR('Tabel 13'!I514/'Tabel 14'!$F514*1000,"nb")</f>
        <v>94.44140855537826</v>
      </c>
      <c r="K514" s="209">
        <f>IFERROR('Tabel 13'!J514/'Tabel 14'!$F514*1000,"nb")</f>
        <v>0.15300880893571445</v>
      </c>
      <c r="L514" s="209">
        <f>IFERROR('Tabel 13'!K514/'Tabel 14'!$F514*1000,"nb")</f>
        <v>16.951190189949507</v>
      </c>
      <c r="M514" s="209">
        <f>IFERROR('Tabel 13'!L514/'Tabel 14'!$F514*1000,"nb")</f>
        <v>0</v>
      </c>
      <c r="N514" s="209">
        <f>IFERROR('Tabel 13'!M514/'Tabel 14'!$F514*1000,"nb")</f>
        <v>5.6613259306214339</v>
      </c>
      <c r="O514" s="209">
        <f>IFERROR('Tabel 13'!N514/'Tabel 14'!$F514*1000,"nb")</f>
        <v>0</v>
      </c>
      <c r="P514" s="209">
        <f>IFERROR('Tabel 13'!O514/'Tabel 14'!$F514*1000,"nb")</f>
        <v>0</v>
      </c>
      <c r="Q514" s="209">
        <f>IFERROR('Tabel 13'!P514/'Tabel 14'!$F514*1000,"nb")</f>
        <v>0</v>
      </c>
      <c r="R514" s="209">
        <f>IFERROR('Tabel 13'!Q514/'Tabel 14'!$F514*1000,"nb")</f>
        <v>3.3443353953091872</v>
      </c>
      <c r="S514" s="209">
        <f>IFERROR('Tabel 13'!R514/'Tabel 14'!$F514*1000,"nb")</f>
        <v>24.918577455244922</v>
      </c>
      <c r="T514" s="209">
        <f>IFERROR('Tabel 13'!S514/'Tabel 14'!$F514*1000,"nb")</f>
        <v>24.844258890904715</v>
      </c>
      <c r="U514" s="209">
        <f>IFERROR('Tabel 13'!T514/'Tabel 14'!$F514*1000,"nb")</f>
        <v>7.431856434020416E-2</v>
      </c>
      <c r="V514" s="209">
        <f>IFERROR('Tabel 13'!U514/'Tabel 14'!$F514*1000,"nb")</f>
        <v>0</v>
      </c>
      <c r="W514" s="209">
        <f>IFERROR('Tabel 13'!V514/'Tabel 14'!$F514*1000,"nb")</f>
        <v>0</v>
      </c>
      <c r="X514" s="209"/>
      <c r="Y514" s="209">
        <f>IFERROR('Tabel 13'!X514/'Tabel 14'!$F514*1000,"nb")</f>
        <v>9.2461037399724582</v>
      </c>
    </row>
    <row r="515" spans="4:25" x14ac:dyDescent="0.25">
      <c r="D515" s="1" t="s">
        <v>219</v>
      </c>
      <c r="E515" s="1" t="s">
        <v>220</v>
      </c>
      <c r="F515" s="84">
        <v>121575</v>
      </c>
      <c r="H515" s="209">
        <f>IFERROR('Tabel 13'!G515/'Tabel 14'!$F515*1000,"nb")</f>
        <v>178.39193913222289</v>
      </c>
      <c r="I515" s="209">
        <f>IFERROR('Tabel 13'!H515/'Tabel 14'!$F515*1000,"nb")</f>
        <v>116.43018712728768</v>
      </c>
      <c r="J515" s="209">
        <f>IFERROR('Tabel 13'!I515/'Tabel 14'!$F515*1000,"nb")</f>
        <v>61.747892247583799</v>
      </c>
      <c r="K515" s="209">
        <f>IFERROR('Tabel 13'!J515/'Tabel 14'!$F515*1000,"nb")</f>
        <v>6.284186716018918</v>
      </c>
      <c r="L515" s="209">
        <f>IFERROR('Tabel 13'!K515/'Tabel 14'!$F515*1000,"nb")</f>
        <v>32.885050380423607</v>
      </c>
      <c r="M515" s="209">
        <f>IFERROR('Tabel 13'!L515/'Tabel 14'!$F515*1000,"nb")</f>
        <v>3.1585441085749539</v>
      </c>
      <c r="N515" s="209">
        <f>IFERROR('Tabel 13'!M515/'Tabel 14'!$F515*1000,"nb")</f>
        <v>12.354513674686409</v>
      </c>
      <c r="O515" s="209">
        <f>IFERROR('Tabel 13'!N515/'Tabel 14'!$F515*1000,"nb")</f>
        <v>1.974090067859346</v>
      </c>
      <c r="P515" s="209">
        <f>IFERROR('Tabel 13'!O515/'Tabel 14'!$F515*1000,"nb")</f>
        <v>1.974090067859346</v>
      </c>
      <c r="Q515" s="209">
        <f>IFERROR('Tabel 13'!P515/'Tabel 14'!$F515*1000,"nb")</f>
        <v>0</v>
      </c>
      <c r="R515" s="209">
        <f>IFERROR('Tabel 13'!Q515/'Tabel 14'!$F515*1000,"nb")</f>
        <v>8.0444170265268351</v>
      </c>
      <c r="S515" s="209">
        <f>IFERROR('Tabel 13'!R515/'Tabel 14'!$F515*1000,"nb")</f>
        <v>51.943244910549048</v>
      </c>
      <c r="T515" s="209">
        <f>IFERROR('Tabel 13'!S515/'Tabel 14'!$F515*1000,"nb")</f>
        <v>48.661320172732879</v>
      </c>
      <c r="U515" s="209">
        <f>IFERROR('Tabel 13'!T515/'Tabel 14'!$F515*1000,"nb")</f>
        <v>3.2819247378161629</v>
      </c>
      <c r="V515" s="209">
        <f>IFERROR('Tabel 13'!U515/'Tabel 14'!$F515*1000,"nb")</f>
        <v>0</v>
      </c>
      <c r="W515" s="209">
        <f>IFERROR('Tabel 13'!V515/'Tabel 14'!$F515*1000,"nb")</f>
        <v>0</v>
      </c>
      <c r="X515" s="209"/>
      <c r="Y515" s="209">
        <f>IFERROR('Tabel 13'!X515/'Tabel 14'!$F515*1000,"nb")</f>
        <v>28.780588114332716</v>
      </c>
    </row>
    <row r="516" spans="4:25" x14ac:dyDescent="0.25">
      <c r="D516" s="1" t="s">
        <v>221</v>
      </c>
      <c r="E516" s="1" t="s">
        <v>222</v>
      </c>
      <c r="F516" s="84">
        <v>7847</v>
      </c>
      <c r="H516" s="209">
        <f>IFERROR('Tabel 13'!G516/'Tabel 14'!$F516*1000,"nb")</f>
        <v>14.272970561998216</v>
      </c>
      <c r="I516" s="209">
        <f>IFERROR('Tabel 13'!H516/'Tabel 14'!$F516*1000,"nb")</f>
        <v>8.0285459411239959</v>
      </c>
      <c r="J516" s="209">
        <f>IFERROR('Tabel 13'!I516/'Tabel 14'!$F516*1000,"nb")</f>
        <v>4.0779915891423473</v>
      </c>
      <c r="K516" s="209">
        <f>IFERROR('Tabel 13'!J516/'Tabel 14'!$F516*1000,"nb")</f>
        <v>0.2548744743213967</v>
      </c>
      <c r="L516" s="209">
        <f>IFERROR('Tabel 13'!K516/'Tabel 14'!$F516*1000,"nb")</f>
        <v>0.12743723716069835</v>
      </c>
      <c r="M516" s="209">
        <f>IFERROR('Tabel 13'!L516/'Tabel 14'!$F516*1000,"nb")</f>
        <v>0</v>
      </c>
      <c r="N516" s="209">
        <f>IFERROR('Tabel 13'!M516/'Tabel 14'!$F516*1000,"nb")</f>
        <v>3.568242640499554</v>
      </c>
      <c r="O516" s="209">
        <f>IFERROR('Tabel 13'!N516/'Tabel 14'!$F516*1000,"nb")</f>
        <v>0</v>
      </c>
      <c r="P516" s="209">
        <f>IFERROR('Tabel 13'!O516/'Tabel 14'!$F516*1000,"nb")</f>
        <v>0</v>
      </c>
      <c r="Q516" s="209">
        <f>IFERROR('Tabel 13'!P516/'Tabel 14'!$F516*1000,"nb")</f>
        <v>0</v>
      </c>
      <c r="R516" s="209">
        <f>IFERROR('Tabel 13'!Q516/'Tabel 14'!$F516*1000,"nb")</f>
        <v>2.8036192175353638</v>
      </c>
      <c r="S516" s="209">
        <f>IFERROR('Tabel 13'!R516/'Tabel 14'!$F516*1000,"nb")</f>
        <v>3.4408054033388558</v>
      </c>
      <c r="T516" s="209">
        <f>IFERROR('Tabel 13'!S516/'Tabel 14'!$F516*1000,"nb")</f>
        <v>2.2938702688925705</v>
      </c>
      <c r="U516" s="209">
        <f>IFERROR('Tabel 13'!T516/'Tabel 14'!$F516*1000,"nb")</f>
        <v>0.63718618580349184</v>
      </c>
      <c r="V516" s="209">
        <f>IFERROR('Tabel 13'!U516/'Tabel 14'!$F516*1000,"nb")</f>
        <v>0.50974894864279341</v>
      </c>
      <c r="W516" s="209">
        <f>IFERROR('Tabel 13'!V516/'Tabel 14'!$F516*1000,"nb")</f>
        <v>0</v>
      </c>
      <c r="X516" s="209"/>
      <c r="Y516" s="209">
        <f>IFERROR('Tabel 13'!X516/'Tabel 14'!$F516*1000,"nb")</f>
        <v>0</v>
      </c>
    </row>
    <row r="517" spans="4:25" x14ac:dyDescent="0.25">
      <c r="D517" s="1" t="s">
        <v>223</v>
      </c>
      <c r="E517" s="1" t="s">
        <v>224</v>
      </c>
      <c r="F517" s="84">
        <v>17019</v>
      </c>
      <c r="H517" s="209">
        <f>IFERROR('Tabel 13'!G517/'Tabel 14'!$F517*1000,"nb")</f>
        <v>45.008519889535229</v>
      </c>
      <c r="I517" s="209">
        <f>IFERROR('Tabel 13'!H517/'Tabel 14'!$F517*1000,"nb")</f>
        <v>14.983254010223868</v>
      </c>
      <c r="J517" s="209">
        <f>IFERROR('Tabel 13'!I517/'Tabel 14'!$F517*1000,"nb")</f>
        <v>11.692813913860979</v>
      </c>
      <c r="K517" s="209">
        <f>IFERROR('Tabel 13'!J517/'Tabel 14'!$F517*1000,"nb")</f>
        <v>0</v>
      </c>
      <c r="L517" s="209">
        <f>IFERROR('Tabel 13'!K517/'Tabel 14'!$F517*1000,"nb")</f>
        <v>3.2904400963628886</v>
      </c>
      <c r="M517" s="209">
        <f>IFERROR('Tabel 13'!L517/'Tabel 14'!$F517*1000,"nb")</f>
        <v>0</v>
      </c>
      <c r="N517" s="209">
        <f>IFERROR('Tabel 13'!M517/'Tabel 14'!$F517*1000,"nb")</f>
        <v>0</v>
      </c>
      <c r="O517" s="209">
        <f>IFERROR('Tabel 13'!N517/'Tabel 14'!$F517*1000,"nb")</f>
        <v>0</v>
      </c>
      <c r="P517" s="209">
        <f>IFERROR('Tabel 13'!O517/'Tabel 14'!$F517*1000,"nb")</f>
        <v>0</v>
      </c>
      <c r="Q517" s="209">
        <f>IFERROR('Tabel 13'!P517/'Tabel 14'!$F517*1000,"nb")</f>
        <v>0</v>
      </c>
      <c r="R517" s="209">
        <f>IFERROR('Tabel 13'!Q517/'Tabel 14'!$F517*1000,"nb")</f>
        <v>12.632939655678948</v>
      </c>
      <c r="S517" s="209">
        <f>IFERROR('Tabel 13'!R517/'Tabel 14'!$F517*1000,"nb")</f>
        <v>17.392326223632409</v>
      </c>
      <c r="T517" s="209">
        <f>IFERROR('Tabel 13'!S517/'Tabel 14'!$F517*1000,"nb")</f>
        <v>16.922263352723427</v>
      </c>
      <c r="U517" s="209">
        <f>IFERROR('Tabel 13'!T517/'Tabel 14'!$F517*1000,"nb")</f>
        <v>0.47006287090898408</v>
      </c>
      <c r="V517" s="209">
        <f>IFERROR('Tabel 13'!U517/'Tabel 14'!$F517*1000,"nb")</f>
        <v>0</v>
      </c>
      <c r="W517" s="209">
        <f>IFERROR('Tabel 13'!V517/'Tabel 14'!$F517*1000,"nb")</f>
        <v>0</v>
      </c>
      <c r="X517" s="209"/>
      <c r="Y517" s="209">
        <f>IFERROR('Tabel 13'!X517/'Tabel 14'!$F517*1000,"nb")</f>
        <v>0.35254715318173807</v>
      </c>
    </row>
    <row r="518" spans="4:25" x14ac:dyDescent="0.25">
      <c r="D518" s="1" t="s">
        <v>225</v>
      </c>
      <c r="E518" s="1" t="s">
        <v>226</v>
      </c>
      <c r="F518" s="84">
        <v>58260</v>
      </c>
      <c r="H518" s="209">
        <f>IFERROR('Tabel 13'!G518/'Tabel 14'!$F518*1000,"nb")</f>
        <v>112.66735324407827</v>
      </c>
      <c r="I518" s="209">
        <f>IFERROR('Tabel 13'!H518/'Tabel 14'!$F518*1000,"nb")</f>
        <v>58.496395468589085</v>
      </c>
      <c r="J518" s="209">
        <f>IFERROR('Tabel 13'!I518/'Tabel 14'!$F518*1000,"nb")</f>
        <v>47.528321318228627</v>
      </c>
      <c r="K518" s="209">
        <f>IFERROR('Tabel 13'!J518/'Tabel 14'!$F518*1000,"nb")</f>
        <v>2.282869893580501</v>
      </c>
      <c r="L518" s="209">
        <f>IFERROR('Tabel 13'!K518/'Tabel 14'!$F518*1000,"nb")</f>
        <v>4.7888774459320285</v>
      </c>
      <c r="M518" s="209">
        <f>IFERROR('Tabel 13'!L518/'Tabel 14'!$F518*1000,"nb")</f>
        <v>0</v>
      </c>
      <c r="N518" s="209">
        <f>IFERROR('Tabel 13'!M518/'Tabel 14'!$F518*1000,"nb")</f>
        <v>3.8963268108479228</v>
      </c>
      <c r="O518" s="209">
        <f>IFERROR('Tabel 13'!N518/'Tabel 14'!$F518*1000,"nb")</f>
        <v>17.662203913491247</v>
      </c>
      <c r="P518" s="209">
        <f>IFERROR('Tabel 13'!O518/'Tabel 14'!$F518*1000,"nb")</f>
        <v>15.293511843460349</v>
      </c>
      <c r="Q518" s="209">
        <f>IFERROR('Tabel 13'!P518/'Tabel 14'!$F518*1000,"nb")</f>
        <v>2.368692070030896</v>
      </c>
      <c r="R518" s="209">
        <f>IFERROR('Tabel 13'!Q518/'Tabel 14'!$F518*1000,"nb")</f>
        <v>5.0463439752832135</v>
      </c>
      <c r="S518" s="209">
        <f>IFERROR('Tabel 13'!R518/'Tabel 14'!$F518*1000,"nb")</f>
        <v>31.462409886714727</v>
      </c>
      <c r="T518" s="209">
        <f>IFERROR('Tabel 13'!S518/'Tabel 14'!$F518*1000,"nb")</f>
        <v>30.947476828012359</v>
      </c>
      <c r="U518" s="209">
        <f>IFERROR('Tabel 13'!T518/'Tabel 14'!$F518*1000,"nb")</f>
        <v>0.51493305870236872</v>
      </c>
      <c r="V518" s="209">
        <f>IFERROR('Tabel 13'!U518/'Tabel 14'!$F518*1000,"nb")</f>
        <v>0</v>
      </c>
      <c r="W518" s="209">
        <f>IFERROR('Tabel 13'!V518/'Tabel 14'!$F518*1000,"nb")</f>
        <v>0</v>
      </c>
      <c r="X518" s="209"/>
      <c r="Y518" s="209">
        <f>IFERROR('Tabel 13'!X518/'Tabel 14'!$F518*1000,"nb")</f>
        <v>11.002403020940612</v>
      </c>
    </row>
    <row r="519" spans="4:25" x14ac:dyDescent="0.25">
      <c r="D519" s="1" t="s">
        <v>227</v>
      </c>
      <c r="E519" s="1" t="s">
        <v>228</v>
      </c>
      <c r="F519" s="84">
        <v>10555</v>
      </c>
      <c r="H519" s="209">
        <f>IFERROR('Tabel 13'!G519/'Tabel 14'!$F519*1000,"nb")</f>
        <v>42.444339175746087</v>
      </c>
      <c r="I519" s="209">
        <f>IFERROR('Tabel 13'!H519/'Tabel 14'!$F519*1000,"nb")</f>
        <v>29.180483183325439</v>
      </c>
      <c r="J519" s="209">
        <f>IFERROR('Tabel 13'!I519/'Tabel 14'!$F519*1000,"nb")</f>
        <v>0</v>
      </c>
      <c r="K519" s="209">
        <f>IFERROR('Tabel 13'!J519/'Tabel 14'!$F519*1000,"nb")</f>
        <v>0</v>
      </c>
      <c r="L519" s="209">
        <f>IFERROR('Tabel 13'!K519/'Tabel 14'!$F519*1000,"nb")</f>
        <v>0</v>
      </c>
      <c r="M519" s="209">
        <f>IFERROR('Tabel 13'!L519/'Tabel 14'!$F519*1000,"nb")</f>
        <v>0</v>
      </c>
      <c r="N519" s="209">
        <f>IFERROR('Tabel 13'!M519/'Tabel 14'!$F519*1000,"nb")</f>
        <v>29.180483183325439</v>
      </c>
      <c r="O519" s="209">
        <f>IFERROR('Tabel 13'!N519/'Tabel 14'!$F519*1000,"nb")</f>
        <v>0</v>
      </c>
      <c r="P519" s="209">
        <f>IFERROR('Tabel 13'!O519/'Tabel 14'!$F519*1000,"nb")</f>
        <v>0</v>
      </c>
      <c r="Q519" s="209">
        <f>IFERROR('Tabel 13'!P519/'Tabel 14'!$F519*1000,"nb")</f>
        <v>0</v>
      </c>
      <c r="R519" s="209">
        <f>IFERROR('Tabel 13'!Q519/'Tabel 14'!$F519*1000,"nb")</f>
        <v>9.4741828517290391E-2</v>
      </c>
      <c r="S519" s="209">
        <f>IFERROR('Tabel 13'!R519/'Tabel 14'!$F519*1000,"nb")</f>
        <v>13.169114163903364</v>
      </c>
      <c r="T519" s="209">
        <f>IFERROR('Tabel 13'!S519/'Tabel 14'!$F519*1000,"nb")</f>
        <v>13.169114163903364</v>
      </c>
      <c r="U519" s="209">
        <f>IFERROR('Tabel 13'!T519/'Tabel 14'!$F519*1000,"nb")</f>
        <v>0</v>
      </c>
      <c r="V519" s="209">
        <f>IFERROR('Tabel 13'!U519/'Tabel 14'!$F519*1000,"nb")</f>
        <v>0</v>
      </c>
      <c r="W519" s="209">
        <f>IFERROR('Tabel 13'!V519/'Tabel 14'!$F519*1000,"nb")</f>
        <v>0</v>
      </c>
      <c r="X519" s="209"/>
      <c r="Y519" s="209">
        <f>IFERROR('Tabel 13'!X519/'Tabel 14'!$F519*1000,"nb")</f>
        <v>4.7370914258645191</v>
      </c>
    </row>
    <row r="520" spans="4:25" x14ac:dyDescent="0.25">
      <c r="D520" s="1" t="s">
        <v>229</v>
      </c>
      <c r="E520" s="1" t="s">
        <v>230</v>
      </c>
      <c r="F520" s="84">
        <v>25007</v>
      </c>
      <c r="H520" s="209">
        <f>IFERROR('Tabel 13'!G520/'Tabel 14'!$F520*1000,"nb")</f>
        <v>46.107090014795858</v>
      </c>
      <c r="I520" s="209">
        <f>IFERROR('Tabel 13'!H520/'Tabel 14'!$F520*1000,"nb")</f>
        <v>12.436517775022994</v>
      </c>
      <c r="J520" s="209">
        <f>IFERROR('Tabel 13'!I520/'Tabel 14'!$F520*1000,"nb")</f>
        <v>4.4387571479985599</v>
      </c>
      <c r="K520" s="209">
        <f>IFERROR('Tabel 13'!J520/'Tabel 14'!$F520*1000,"nb")</f>
        <v>1.4475946734914225</v>
      </c>
      <c r="L520" s="209">
        <f>IFERROR('Tabel 13'!K520/'Tabel 14'!$F520*1000,"nb")</f>
        <v>5.0305914343983682</v>
      </c>
      <c r="M520" s="209">
        <f>IFERROR('Tabel 13'!L520/'Tabel 14'!$F520*1000,"nb")</f>
        <v>0</v>
      </c>
      <c r="N520" s="209">
        <f>IFERROR('Tabel 13'!M520/'Tabel 14'!$F520*1000,"nb")</f>
        <v>1.5195745191346424</v>
      </c>
      <c r="O520" s="209">
        <f>IFERROR('Tabel 13'!N520/'Tabel 14'!$F520*1000,"nb")</f>
        <v>6.4781861078897913</v>
      </c>
      <c r="P520" s="209">
        <f>IFERROR('Tabel 13'!O520/'Tabel 14'!$F520*1000,"nb")</f>
        <v>6.4781861078897913</v>
      </c>
      <c r="Q520" s="209">
        <f>IFERROR('Tabel 13'!P520/'Tabel 14'!$F520*1000,"nb")</f>
        <v>0</v>
      </c>
      <c r="R520" s="209">
        <f>IFERROR('Tabel 13'!Q520/'Tabel 14'!$F520*1000,"nb")</f>
        <v>5.4384772263766141</v>
      </c>
      <c r="S520" s="209">
        <f>IFERROR('Tabel 13'!R520/'Tabel 14'!$F520*1000,"nb")</f>
        <v>21.753908905506457</v>
      </c>
      <c r="T520" s="209">
        <f>IFERROR('Tabel 13'!S520/'Tabel 14'!$F520*1000,"nb")</f>
        <v>19.474547126804495</v>
      </c>
      <c r="U520" s="209">
        <f>IFERROR('Tabel 13'!T520/'Tabel 14'!$F520*1000,"nb")</f>
        <v>1.3196305034590314</v>
      </c>
      <c r="V520" s="209">
        <f>IFERROR('Tabel 13'!U520/'Tabel 14'!$F520*1000,"nb")</f>
        <v>0.959731275242932</v>
      </c>
      <c r="W520" s="209">
        <f>IFERROR('Tabel 13'!V520/'Tabel 14'!$F520*1000,"nb")</f>
        <v>0</v>
      </c>
      <c r="X520" s="209"/>
      <c r="Y520" s="209">
        <f>IFERROR('Tabel 13'!X520/'Tabel 14'!$F520*1000,"nb")</f>
        <v>1.7195185348102531</v>
      </c>
    </row>
    <row r="521" spans="4:25" x14ac:dyDescent="0.25">
      <c r="D521" s="1" t="s">
        <v>231</v>
      </c>
      <c r="E521" s="1" t="s">
        <v>232</v>
      </c>
      <c r="F521" s="84">
        <v>10105</v>
      </c>
      <c r="H521" s="209">
        <f>IFERROR('Tabel 13'!G521/'Tabel 14'!$F521*1000,"nb")</f>
        <v>85.799109351806038</v>
      </c>
      <c r="I521" s="209">
        <f>IFERROR('Tabel 13'!H521/'Tabel 14'!$F521*1000,"nb")</f>
        <v>58.980702622464122</v>
      </c>
      <c r="J521" s="209">
        <f>IFERROR('Tabel 13'!I521/'Tabel 14'!$F521*1000,"nb")</f>
        <v>32.657100445324097</v>
      </c>
      <c r="K521" s="209">
        <f>IFERROR('Tabel 13'!J521/'Tabel 14'!$F521*1000,"nb")</f>
        <v>5.9376546264225629</v>
      </c>
      <c r="L521" s="209">
        <f>IFERROR('Tabel 13'!K521/'Tabel 14'!$F521*1000,"nb")</f>
        <v>5.9376546264225629</v>
      </c>
      <c r="M521" s="209">
        <f>IFERROR('Tabel 13'!L521/'Tabel 14'!$F521*1000,"nb")</f>
        <v>0.9896091044037606</v>
      </c>
      <c r="N521" s="209">
        <f>IFERROR('Tabel 13'!M521/'Tabel 14'!$F521*1000,"nb")</f>
        <v>13.458683819891144</v>
      </c>
      <c r="O521" s="209">
        <f>IFERROR('Tabel 13'!N521/'Tabel 14'!$F521*1000,"nb")</f>
        <v>5.7397328055418111</v>
      </c>
      <c r="P521" s="209">
        <f>IFERROR('Tabel 13'!O521/'Tabel 14'!$F521*1000,"nb")</f>
        <v>5.2449282533399311</v>
      </c>
      <c r="Q521" s="209">
        <f>IFERROR('Tabel 13'!P521/'Tabel 14'!$F521*1000,"nb")</f>
        <v>0.4948045522018803</v>
      </c>
      <c r="R521" s="209">
        <f>IFERROR('Tabel 13'!Q521/'Tabel 14'!$F521*1000,"nb")</f>
        <v>4.0573973280554174</v>
      </c>
      <c r="S521" s="209">
        <f>IFERROR('Tabel 13'!R521/'Tabel 14'!$F521*1000,"nb")</f>
        <v>17.021276595744681</v>
      </c>
      <c r="T521" s="209">
        <f>IFERROR('Tabel 13'!S521/'Tabel 14'!$F521*1000,"nb")</f>
        <v>12.864918357248886</v>
      </c>
      <c r="U521" s="209">
        <f>IFERROR('Tabel 13'!T521/'Tabel 14'!$F521*1000,"nb")</f>
        <v>0</v>
      </c>
      <c r="V521" s="209">
        <f>IFERROR('Tabel 13'!U521/'Tabel 14'!$F521*1000,"nb")</f>
        <v>4.1563582384957938</v>
      </c>
      <c r="W521" s="209">
        <f>IFERROR('Tabel 13'!V521/'Tabel 14'!$F521*1000,"nb")</f>
        <v>0</v>
      </c>
      <c r="X521" s="209"/>
      <c r="Y521" s="209">
        <f>IFERROR('Tabel 13'!X521/'Tabel 14'!$F521*1000,"nb")</f>
        <v>19.495299356754082</v>
      </c>
    </row>
    <row r="522" spans="4:25" x14ac:dyDescent="0.25">
      <c r="D522" s="1" t="s">
        <v>233</v>
      </c>
      <c r="E522" s="1" t="s">
        <v>234</v>
      </c>
      <c r="F522" s="84">
        <v>101802</v>
      </c>
      <c r="H522" s="209">
        <f>IFERROR('Tabel 13'!G522/'Tabel 14'!$F522*1000,"nb")</f>
        <v>119.6341918626353</v>
      </c>
      <c r="I522" s="209">
        <f>IFERROR('Tabel 13'!H522/'Tabel 14'!$F522*1000,"nb")</f>
        <v>76.688080784267498</v>
      </c>
      <c r="J522" s="209">
        <f>IFERROR('Tabel 13'!I522/'Tabel 14'!$F522*1000,"nb")</f>
        <v>59.350503919372905</v>
      </c>
      <c r="K522" s="209">
        <f>IFERROR('Tabel 13'!J522/'Tabel 14'!$F522*1000,"nb")</f>
        <v>0</v>
      </c>
      <c r="L522" s="209">
        <f>IFERROR('Tabel 13'!K522/'Tabel 14'!$F522*1000,"nb")</f>
        <v>4.086363725663543</v>
      </c>
      <c r="M522" s="209">
        <f>IFERROR('Tabel 13'!L522/'Tabel 14'!$F522*1000,"nb")</f>
        <v>0.74654721911160882</v>
      </c>
      <c r="N522" s="209">
        <f>IFERROR('Tabel 13'!M522/'Tabel 14'!$F522*1000,"nb")</f>
        <v>12.504665920119448</v>
      </c>
      <c r="O522" s="209">
        <f>IFERROR('Tabel 13'!N522/'Tabel 14'!$F522*1000,"nb")</f>
        <v>20.795269248148369</v>
      </c>
      <c r="P522" s="209">
        <f>IFERROR('Tabel 13'!O522/'Tabel 14'!$F522*1000,"nb")</f>
        <v>12.08227736193788</v>
      </c>
      <c r="Q522" s="209">
        <f>IFERROR('Tabel 13'!P522/'Tabel 14'!$F522*1000,"nb")</f>
        <v>8.7129918862104869</v>
      </c>
      <c r="R522" s="209">
        <f>IFERROR('Tabel 13'!Q522/'Tabel 14'!$F522*1000,"nb")</f>
        <v>2.9665428969961298</v>
      </c>
      <c r="S522" s="209">
        <f>IFERROR('Tabel 13'!R522/'Tabel 14'!$F522*1000,"nb")</f>
        <v>19.184298933223317</v>
      </c>
      <c r="T522" s="209">
        <f>IFERROR('Tabel 13'!S522/'Tabel 14'!$F522*1000,"nb")</f>
        <v>15.677491601343785</v>
      </c>
      <c r="U522" s="209">
        <f>IFERROR('Tabel 13'!T522/'Tabel 14'!$F522*1000,"nb")</f>
        <v>3.5068073318795312</v>
      </c>
      <c r="V522" s="209">
        <f>IFERROR('Tabel 13'!U522/'Tabel 14'!$F522*1000,"nb")</f>
        <v>0</v>
      </c>
      <c r="W522" s="209">
        <f>IFERROR('Tabel 13'!V522/'Tabel 14'!$F522*1000,"nb")</f>
        <v>0</v>
      </c>
      <c r="X522" s="209"/>
      <c r="Y522" s="209">
        <f>IFERROR('Tabel 13'!X522/'Tabel 14'!$F522*1000,"nb")</f>
        <v>4.2730005304414451</v>
      </c>
    </row>
    <row r="523" spans="4:25" x14ac:dyDescent="0.25">
      <c r="D523" s="1" t="s">
        <v>235</v>
      </c>
      <c r="E523" s="1" t="s">
        <v>236</v>
      </c>
      <c r="F523" s="84">
        <v>12475</v>
      </c>
      <c r="H523" s="209">
        <f>IFERROR('Tabel 13'!G523/'Tabel 14'!$F523*1000,"nb")</f>
        <v>45.851703406813627</v>
      </c>
      <c r="I523" s="209">
        <f>IFERROR('Tabel 13'!H523/'Tabel 14'!$F523*1000,"nb")</f>
        <v>14.02805611222445</v>
      </c>
      <c r="J523" s="209">
        <f>IFERROR('Tabel 13'!I523/'Tabel 14'!$F523*1000,"nb")</f>
        <v>2.565130260521042</v>
      </c>
      <c r="K523" s="209">
        <f>IFERROR('Tabel 13'!J523/'Tabel 14'!$F523*1000,"nb")</f>
        <v>0</v>
      </c>
      <c r="L523" s="209">
        <f>IFERROR('Tabel 13'!K523/'Tabel 14'!$F523*1000,"nb")</f>
        <v>0</v>
      </c>
      <c r="M523" s="209">
        <f>IFERROR('Tabel 13'!L523/'Tabel 14'!$F523*1000,"nb")</f>
        <v>0</v>
      </c>
      <c r="N523" s="209">
        <f>IFERROR('Tabel 13'!M523/'Tabel 14'!$F523*1000,"nb")</f>
        <v>11.462925851703407</v>
      </c>
      <c r="O523" s="209">
        <f>IFERROR('Tabel 13'!N523/'Tabel 14'!$F523*1000,"nb")</f>
        <v>0.96192384769539085</v>
      </c>
      <c r="P523" s="209">
        <f>IFERROR('Tabel 13'!O523/'Tabel 14'!$F523*1000,"nb")</f>
        <v>0</v>
      </c>
      <c r="Q523" s="209">
        <f>IFERROR('Tabel 13'!P523/'Tabel 14'!$F523*1000,"nb")</f>
        <v>0.96192384769539085</v>
      </c>
      <c r="R523" s="209">
        <f>IFERROR('Tabel 13'!Q523/'Tabel 14'!$F523*1000,"nb")</f>
        <v>5.6913827655310625</v>
      </c>
      <c r="S523" s="209">
        <f>IFERROR('Tabel 13'!R523/'Tabel 14'!$F523*1000,"nb")</f>
        <v>25.170340681362728</v>
      </c>
      <c r="T523" s="209">
        <f>IFERROR('Tabel 13'!S523/'Tabel 14'!$F523*1000,"nb")</f>
        <v>25.170340681362728</v>
      </c>
      <c r="U523" s="209">
        <f>IFERROR('Tabel 13'!T523/'Tabel 14'!$F523*1000,"nb")</f>
        <v>0</v>
      </c>
      <c r="V523" s="209">
        <f>IFERROR('Tabel 13'!U523/'Tabel 14'!$F523*1000,"nb")</f>
        <v>0</v>
      </c>
      <c r="W523" s="209">
        <f>IFERROR('Tabel 13'!V523/'Tabel 14'!$F523*1000,"nb")</f>
        <v>0</v>
      </c>
      <c r="X523" s="209"/>
      <c r="Y523" s="209">
        <f>IFERROR('Tabel 13'!X523/'Tabel 14'!$F523*1000,"nb")</f>
        <v>1.6032064128256514</v>
      </c>
    </row>
    <row r="524" spans="4:25" x14ac:dyDescent="0.25">
      <c r="D524" s="1" t="s">
        <v>237</v>
      </c>
      <c r="E524" s="1" t="s">
        <v>238</v>
      </c>
      <c r="F524" s="84">
        <v>50105</v>
      </c>
      <c r="H524" s="209">
        <f>IFERROR('Tabel 13'!G524/'Tabel 14'!$F524*1000,"nb")</f>
        <v>158.44726075241991</v>
      </c>
      <c r="I524" s="209">
        <f>IFERROR('Tabel 13'!H524/'Tabel 14'!$F524*1000,"nb")</f>
        <v>93.383893822971757</v>
      </c>
      <c r="J524" s="209">
        <f>IFERROR('Tabel 13'!I524/'Tabel 14'!$F524*1000,"nb")</f>
        <v>46.701925955493458</v>
      </c>
      <c r="K524" s="209">
        <f>IFERROR('Tabel 13'!J524/'Tabel 14'!$F524*1000,"nb")</f>
        <v>5.4285999401257357</v>
      </c>
      <c r="L524" s="209">
        <f>IFERROR('Tabel 13'!K524/'Tabel 14'!$F524*1000,"nb")</f>
        <v>32.85101287296677</v>
      </c>
      <c r="M524" s="209">
        <f>IFERROR('Tabel 13'!L524/'Tabel 14'!$F524*1000,"nb")</f>
        <v>1.9958088015168147E-2</v>
      </c>
      <c r="N524" s="209">
        <f>IFERROR('Tabel 13'!M524/'Tabel 14'!$F524*1000,"nb")</f>
        <v>8.3823969663706208</v>
      </c>
      <c r="O524" s="209">
        <f>IFERROR('Tabel 13'!N524/'Tabel 14'!$F524*1000,"nb")</f>
        <v>18.840435086318728</v>
      </c>
      <c r="P524" s="209">
        <f>IFERROR('Tabel 13'!O524/'Tabel 14'!$F524*1000,"nb")</f>
        <v>17.882446861590658</v>
      </c>
      <c r="Q524" s="209">
        <f>IFERROR('Tabel 13'!P524/'Tabel 14'!$F524*1000,"nb")</f>
        <v>0.95798822472807099</v>
      </c>
      <c r="R524" s="209">
        <f>IFERROR('Tabel 13'!Q524/'Tabel 14'!$F524*1000,"nb")</f>
        <v>16.265841732362038</v>
      </c>
      <c r="S524" s="209">
        <f>IFERROR('Tabel 13'!R524/'Tabel 14'!$F524*1000,"nb")</f>
        <v>29.957090110767385</v>
      </c>
      <c r="T524" s="209">
        <f>IFERROR('Tabel 13'!S524/'Tabel 14'!$F524*1000,"nb")</f>
        <v>29.158766590160663</v>
      </c>
      <c r="U524" s="209">
        <f>IFERROR('Tabel 13'!T524/'Tabel 14'!$F524*1000,"nb")</f>
        <v>0.79832352060672584</v>
      </c>
      <c r="V524" s="209">
        <f>IFERROR('Tabel 13'!U524/'Tabel 14'!$F524*1000,"nb")</f>
        <v>0</v>
      </c>
      <c r="W524" s="209">
        <f>IFERROR('Tabel 13'!V524/'Tabel 14'!$F524*1000,"nb")</f>
        <v>5.7080131723380898</v>
      </c>
      <c r="X524" s="209"/>
      <c r="Y524" s="209">
        <f>IFERROR('Tabel 13'!X524/'Tabel 14'!$F524*1000,"nb")</f>
        <v>13.631374114359845</v>
      </c>
    </row>
    <row r="525" spans="4:25" x14ac:dyDescent="0.25">
      <c r="D525" s="1" t="s">
        <v>239</v>
      </c>
      <c r="E525" s="1" t="s">
        <v>240</v>
      </c>
      <c r="F525" s="84">
        <v>16367</v>
      </c>
      <c r="H525" s="209">
        <f>IFERROR('Tabel 13'!G525/'Tabel 14'!$F525*1000,"nb")</f>
        <v>54.316612696279094</v>
      </c>
      <c r="I525" s="209">
        <f>IFERROR('Tabel 13'!H525/'Tabel 14'!$F525*1000,"nb")</f>
        <v>8.7981914828618564</v>
      </c>
      <c r="J525" s="209">
        <f>IFERROR('Tabel 13'!I525/'Tabel 14'!$F525*1000,"nb")</f>
        <v>0</v>
      </c>
      <c r="K525" s="209">
        <f>IFERROR('Tabel 13'!J525/'Tabel 14'!$F525*1000,"nb")</f>
        <v>3.7147919594305612</v>
      </c>
      <c r="L525" s="209">
        <f>IFERROR('Tabel 13'!K525/'Tabel 14'!$F525*1000,"nb")</f>
        <v>0</v>
      </c>
      <c r="M525" s="209">
        <f>IFERROR('Tabel 13'!L525/'Tabel 14'!$F525*1000,"nb")</f>
        <v>0</v>
      </c>
      <c r="N525" s="209">
        <f>IFERROR('Tabel 13'!M525/'Tabel 14'!$F525*1000,"nb")</f>
        <v>5.0895093786277261</v>
      </c>
      <c r="O525" s="209">
        <f>IFERROR('Tabel 13'!N525/'Tabel 14'!$F525*1000,"nb")</f>
        <v>16.679904686258933</v>
      </c>
      <c r="P525" s="209">
        <f>IFERROR('Tabel 13'!O525/'Tabel 14'!$F525*1000,"nb")</f>
        <v>16.679904686258933</v>
      </c>
      <c r="Q525" s="209">
        <f>IFERROR('Tabel 13'!P525/'Tabel 14'!$F525*1000,"nb")</f>
        <v>0</v>
      </c>
      <c r="R525" s="209">
        <f>IFERROR('Tabel 13'!Q525/'Tabel 14'!$F525*1000,"nb")</f>
        <v>11.119936457505958</v>
      </c>
      <c r="S525" s="209">
        <f>IFERROR('Tabel 13'!R525/'Tabel 14'!$F525*1000,"nb")</f>
        <v>17.718580069652347</v>
      </c>
      <c r="T525" s="209">
        <f>IFERROR('Tabel 13'!S525/'Tabel 14'!$F525*1000,"nb")</f>
        <v>17.718580069652347</v>
      </c>
      <c r="U525" s="209">
        <f>IFERROR('Tabel 13'!T525/'Tabel 14'!$F525*1000,"nb")</f>
        <v>0</v>
      </c>
      <c r="V525" s="209">
        <f>IFERROR('Tabel 13'!U525/'Tabel 14'!$F525*1000,"nb")</f>
        <v>0</v>
      </c>
      <c r="W525" s="209">
        <f>IFERROR('Tabel 13'!V525/'Tabel 14'!$F525*1000,"nb")</f>
        <v>40.386142848414494</v>
      </c>
      <c r="X525" s="209"/>
      <c r="Y525" s="209">
        <f>IFERROR('Tabel 13'!X525/'Tabel 14'!$F525*1000,"nb")</f>
        <v>4.9489827091097949</v>
      </c>
    </row>
    <row r="526" spans="4:25" x14ac:dyDescent="0.25">
      <c r="D526" s="1" t="s">
        <v>241</v>
      </c>
      <c r="E526" s="1" t="s">
        <v>242</v>
      </c>
      <c r="F526" s="84">
        <v>42429</v>
      </c>
      <c r="H526" s="209">
        <f>IFERROR('Tabel 13'!G526/'Tabel 14'!$F526*1000,"nb")</f>
        <v>41.763887906856162</v>
      </c>
      <c r="I526" s="209">
        <f>IFERROR('Tabel 13'!H526/'Tabel 14'!$F526*1000,"nb")</f>
        <v>8.9561384901836014</v>
      </c>
      <c r="J526" s="209">
        <f>IFERROR('Tabel 13'!I526/'Tabel 14'!$F526*1000,"nb")</f>
        <v>7.5184425746541281</v>
      </c>
      <c r="K526" s="209">
        <f>IFERROR('Tabel 13'!J526/'Tabel 14'!$F526*1000,"nb")</f>
        <v>0.18855028400386528</v>
      </c>
      <c r="L526" s="209">
        <f>IFERROR('Tabel 13'!K526/'Tabel 14'!$F526*1000,"nb")</f>
        <v>0</v>
      </c>
      <c r="M526" s="209">
        <f>IFERROR('Tabel 13'!L526/'Tabel 14'!$F526*1000,"nb")</f>
        <v>0</v>
      </c>
      <c r="N526" s="209">
        <f>IFERROR('Tabel 13'!M526/'Tabel 14'!$F526*1000,"nb")</f>
        <v>1.2491456315256075</v>
      </c>
      <c r="O526" s="209">
        <f>IFERROR('Tabel 13'!N526/'Tabel 14'!$F526*1000,"nb")</f>
        <v>0</v>
      </c>
      <c r="P526" s="209">
        <f>IFERROR('Tabel 13'!O526/'Tabel 14'!$F526*1000,"nb")</f>
        <v>0</v>
      </c>
      <c r="Q526" s="209">
        <f>IFERROR('Tabel 13'!P526/'Tabel 14'!$F526*1000,"nb")</f>
        <v>0</v>
      </c>
      <c r="R526" s="209">
        <f>IFERROR('Tabel 13'!Q526/'Tabel 14'!$F526*1000,"nb")</f>
        <v>8.744019420679253</v>
      </c>
      <c r="S526" s="209">
        <f>IFERROR('Tabel 13'!R526/'Tabel 14'!$F526*1000,"nb")</f>
        <v>24.063729995993306</v>
      </c>
      <c r="T526" s="209">
        <f>IFERROR('Tabel 13'!S526/'Tabel 14'!$F526*1000,"nb")</f>
        <v>20.434137028918901</v>
      </c>
      <c r="U526" s="209">
        <f>IFERROR('Tabel 13'!T526/'Tabel 14'!$F526*1000,"nb")</f>
        <v>3.6295929670744069</v>
      </c>
      <c r="V526" s="209">
        <f>IFERROR('Tabel 13'!U526/'Tabel 14'!$F526*1000,"nb")</f>
        <v>0</v>
      </c>
      <c r="W526" s="209">
        <f>IFERROR('Tabel 13'!V526/'Tabel 14'!$F526*1000,"nb")</f>
        <v>0</v>
      </c>
      <c r="X526" s="209"/>
      <c r="Y526" s="209">
        <f>IFERROR('Tabel 13'!X526/'Tabel 14'!$F526*1000,"nb")</f>
        <v>2.0976219095430011</v>
      </c>
    </row>
    <row r="527" spans="4:25" x14ac:dyDescent="0.25">
      <c r="D527" s="1" t="s">
        <v>243</v>
      </c>
      <c r="E527" s="1" t="s">
        <v>244</v>
      </c>
      <c r="F527" s="84">
        <v>35879</v>
      </c>
      <c r="H527" s="209">
        <f>IFERROR('Tabel 13'!G527/'Tabel 14'!$F527*1000,"nb")</f>
        <v>58.056244599905234</v>
      </c>
      <c r="I527" s="209">
        <f>IFERROR('Tabel 13'!H527/'Tabel 14'!$F527*1000,"nb")</f>
        <v>37.8215669333036</v>
      </c>
      <c r="J527" s="209">
        <f>IFERROR('Tabel 13'!I527/'Tabel 14'!$F527*1000,"nb")</f>
        <v>3.5675464756542823</v>
      </c>
      <c r="K527" s="209">
        <f>IFERROR('Tabel 13'!J527/'Tabel 14'!$F527*1000,"nb")</f>
        <v>1.2542155578472087</v>
      </c>
      <c r="L527" s="209">
        <f>IFERROR('Tabel 13'!K527/'Tabel 14'!$F527*1000,"nb")</f>
        <v>6.9678642102622703</v>
      </c>
      <c r="M527" s="209">
        <f>IFERROR('Tabel 13'!L527/'Tabel 14'!$F527*1000,"nb")</f>
        <v>0</v>
      </c>
      <c r="N527" s="209">
        <f>IFERROR('Tabel 13'!M527/'Tabel 14'!$F527*1000,"nb")</f>
        <v>26.031940689539841</v>
      </c>
      <c r="O527" s="209">
        <f>IFERROR('Tabel 13'!N527/'Tabel 14'!$F527*1000,"nb")</f>
        <v>0.5853005936620308</v>
      </c>
      <c r="P527" s="209">
        <f>IFERROR('Tabel 13'!O527/'Tabel 14'!$F527*1000,"nb")</f>
        <v>0</v>
      </c>
      <c r="Q527" s="209">
        <f>IFERROR('Tabel 13'!P527/'Tabel 14'!$F527*1000,"nb")</f>
        <v>0.5853005936620308</v>
      </c>
      <c r="R527" s="209">
        <f>IFERROR('Tabel 13'!Q527/'Tabel 14'!$F527*1000,"nb")</f>
        <v>3.5954179324953315</v>
      </c>
      <c r="S527" s="209">
        <f>IFERROR('Tabel 13'!R527/'Tabel 14'!$F527*1000,"nb")</f>
        <v>16.05395914044427</v>
      </c>
      <c r="T527" s="209">
        <f>IFERROR('Tabel 13'!S527/'Tabel 14'!$F527*1000,"nb")</f>
        <v>15.496530003623288</v>
      </c>
      <c r="U527" s="209">
        <f>IFERROR('Tabel 13'!T527/'Tabel 14'!$F527*1000,"nb")</f>
        <v>0.55742913682098161</v>
      </c>
      <c r="V527" s="209">
        <f>IFERROR('Tabel 13'!U527/'Tabel 14'!$F527*1000,"nb")</f>
        <v>0</v>
      </c>
      <c r="W527" s="209">
        <f>IFERROR('Tabel 13'!V527/'Tabel 14'!$F527*1000,"nb")</f>
        <v>0</v>
      </c>
      <c r="X527" s="209"/>
      <c r="Y527" s="209">
        <f>IFERROR('Tabel 13'!X527/'Tabel 14'!$F527*1000,"nb")</f>
        <v>4.0971041556342147</v>
      </c>
    </row>
    <row r="528" spans="4:25" x14ac:dyDescent="0.25">
      <c r="D528" s="1" t="s">
        <v>245</v>
      </c>
      <c r="E528" s="1" t="s">
        <v>246</v>
      </c>
      <c r="F528" s="84">
        <v>23965</v>
      </c>
      <c r="H528" s="209">
        <f>IFERROR('Tabel 13'!G528/'Tabel 14'!$F528*1000,"nb")</f>
        <v>42.895889839349046</v>
      </c>
      <c r="I528" s="209">
        <f>IFERROR('Tabel 13'!H528/'Tabel 14'!$F528*1000,"nb")</f>
        <v>17.06655539328187</v>
      </c>
      <c r="J528" s="209">
        <f>IFERROR('Tabel 13'!I528/'Tabel 14'!$F528*1000,"nb")</f>
        <v>7.0519507615272268</v>
      </c>
      <c r="K528" s="209">
        <f>IFERROR('Tabel 13'!J528/'Tabel 14'!$F528*1000,"nb")</f>
        <v>0.91800542457750889</v>
      </c>
      <c r="L528" s="209">
        <f>IFERROR('Tabel 13'!K528/'Tabel 14'!$F528*1000,"nb")</f>
        <v>6.0922178176507407</v>
      </c>
      <c r="M528" s="209">
        <f>IFERROR('Tabel 13'!L528/'Tabel 14'!$F528*1000,"nb")</f>
        <v>0</v>
      </c>
      <c r="N528" s="209">
        <f>IFERROR('Tabel 13'!M528/'Tabel 14'!$F528*1000,"nb")</f>
        <v>3.0043813895263924</v>
      </c>
      <c r="O528" s="209">
        <f>IFERROR('Tabel 13'!N528/'Tabel 14'!$F528*1000,"nb")</f>
        <v>5.9670352597538079</v>
      </c>
      <c r="P528" s="209">
        <f>IFERROR('Tabel 13'!O528/'Tabel 14'!$F528*1000,"nb")</f>
        <v>5.424577508867098</v>
      </c>
      <c r="Q528" s="209">
        <f>IFERROR('Tabel 13'!P528/'Tabel 14'!$F528*1000,"nb")</f>
        <v>0.54245775088670978</v>
      </c>
      <c r="R528" s="209">
        <f>IFERROR('Tabel 13'!Q528/'Tabel 14'!$F528*1000,"nb")</f>
        <v>6.5929480492384727</v>
      </c>
      <c r="S528" s="209">
        <f>IFERROR('Tabel 13'!R528/'Tabel 14'!$F528*1000,"nb")</f>
        <v>13.269351137074901</v>
      </c>
      <c r="T528" s="209">
        <f>IFERROR('Tabel 13'!S528/'Tabel 14'!$F528*1000,"nb")</f>
        <v>12.852075944085124</v>
      </c>
      <c r="U528" s="209">
        <f>IFERROR('Tabel 13'!T528/'Tabel 14'!$F528*1000,"nb")</f>
        <v>0</v>
      </c>
      <c r="V528" s="209">
        <f>IFERROR('Tabel 13'!U528/'Tabel 14'!$F528*1000,"nb")</f>
        <v>0.41727519298977678</v>
      </c>
      <c r="W528" s="209">
        <f>IFERROR('Tabel 13'!V528/'Tabel 14'!$F528*1000,"nb")</f>
        <v>0</v>
      </c>
      <c r="X528" s="209"/>
      <c r="Y528" s="209">
        <f>IFERROR('Tabel 13'!X528/'Tabel 14'!$F528*1000,"nb")</f>
        <v>0.41727519298977678</v>
      </c>
    </row>
    <row r="529" spans="2:25" x14ac:dyDescent="0.25">
      <c r="D529" s="1" t="s">
        <v>247</v>
      </c>
      <c r="E529" s="1" t="s">
        <v>248</v>
      </c>
      <c r="F529" s="84">
        <v>31610</v>
      </c>
      <c r="H529" s="209">
        <f>IFERROR('Tabel 13'!G529/'Tabel 14'!$F529*1000,"nb")</f>
        <v>56.817462828218915</v>
      </c>
      <c r="I529" s="209">
        <f>IFERROR('Tabel 13'!H529/'Tabel 14'!$F529*1000,"nb")</f>
        <v>21.132552989560267</v>
      </c>
      <c r="J529" s="209">
        <f>IFERROR('Tabel 13'!I529/'Tabel 14'!$F529*1000,"nb")</f>
        <v>4.7453337551407779</v>
      </c>
      <c r="K529" s="209">
        <f>IFERROR('Tabel 13'!J529/'Tabel 14'!$F529*1000,"nb")</f>
        <v>4.0493514710534644</v>
      </c>
      <c r="L529" s="209">
        <f>IFERROR('Tabel 13'!K529/'Tabel 14'!$F529*1000,"nb")</f>
        <v>12.337867763366024</v>
      </c>
      <c r="M529" s="209">
        <f>IFERROR('Tabel 13'!L529/'Tabel 14'!$F529*1000,"nb")</f>
        <v>0</v>
      </c>
      <c r="N529" s="209">
        <f>IFERROR('Tabel 13'!M529/'Tabel 14'!$F529*1000,"nb")</f>
        <v>0</v>
      </c>
      <c r="O529" s="209">
        <f>IFERROR('Tabel 13'!N529/'Tabel 14'!$F529*1000,"nb")</f>
        <v>10.471369819677317</v>
      </c>
      <c r="P529" s="209">
        <f>IFERROR('Tabel 13'!O529/'Tabel 14'!$F529*1000,"nb")</f>
        <v>4.9667826637140147</v>
      </c>
      <c r="Q529" s="209">
        <f>IFERROR('Tabel 13'!P529/'Tabel 14'!$F529*1000,"nb")</f>
        <v>5.5045871559633035</v>
      </c>
      <c r="R529" s="209">
        <f>IFERROR('Tabel 13'!Q529/'Tabel 14'!$F529*1000,"nb")</f>
        <v>5.8209427396393547</v>
      </c>
      <c r="S529" s="209">
        <f>IFERROR('Tabel 13'!R529/'Tabel 14'!$F529*1000,"nb")</f>
        <v>19.392597279341981</v>
      </c>
      <c r="T529" s="209">
        <f>IFERROR('Tabel 13'!S529/'Tabel 14'!$F529*1000,"nb")</f>
        <v>17.209743751977221</v>
      </c>
      <c r="U529" s="209">
        <f>IFERROR('Tabel 13'!T529/'Tabel 14'!$F529*1000,"nb")</f>
        <v>2.1828535273647578</v>
      </c>
      <c r="V529" s="209">
        <f>IFERROR('Tabel 13'!U529/'Tabel 14'!$F529*1000,"nb")</f>
        <v>0</v>
      </c>
      <c r="W529" s="209">
        <f>IFERROR('Tabel 13'!V529/'Tabel 14'!$F529*1000,"nb")</f>
        <v>0</v>
      </c>
      <c r="X529" s="209"/>
      <c r="Y529" s="209">
        <f>IFERROR('Tabel 13'!X529/'Tabel 14'!$F529*1000,"nb")</f>
        <v>6.2005694400506171</v>
      </c>
    </row>
    <row r="530" spans="2:25" x14ac:dyDescent="0.25">
      <c r="D530" s="1" t="s">
        <v>249</v>
      </c>
      <c r="E530" s="1" t="s">
        <v>250</v>
      </c>
      <c r="F530" s="84">
        <v>14171</v>
      </c>
      <c r="H530" s="209">
        <f>IFERROR('Tabel 13'!G530/'Tabel 14'!$F530*1000,"nb")</f>
        <v>43.398489873685698</v>
      </c>
      <c r="I530" s="209">
        <f>IFERROR('Tabel 13'!H530/'Tabel 14'!$F530*1000,"nb")</f>
        <v>15.454096394044175</v>
      </c>
      <c r="J530" s="209">
        <f>IFERROR('Tabel 13'!I530/'Tabel 14'!$F530*1000,"nb")</f>
        <v>10.232164279161667</v>
      </c>
      <c r="K530" s="209">
        <f>IFERROR('Tabel 13'!J530/'Tabel 14'!$F530*1000,"nb")</f>
        <v>1.481899654223414</v>
      </c>
      <c r="L530" s="209">
        <f>IFERROR('Tabel 13'!K530/'Tabel 14'!$F530*1000,"nb")</f>
        <v>0.49396655140780471</v>
      </c>
      <c r="M530" s="209">
        <f>IFERROR('Tabel 13'!L530/'Tabel 14'!$F530*1000,"nb")</f>
        <v>0</v>
      </c>
      <c r="N530" s="209">
        <f>IFERROR('Tabel 13'!M530/'Tabel 14'!$F530*1000,"nb")</f>
        <v>3.2460659092512878</v>
      </c>
      <c r="O530" s="209">
        <f>IFERROR('Tabel 13'!N530/'Tabel 14'!$F530*1000,"nb")</f>
        <v>6.4921318185025756</v>
      </c>
      <c r="P530" s="209">
        <f>IFERROR('Tabel 13'!O530/'Tabel 14'!$F530*1000,"nb")</f>
        <v>1.0584997530167244</v>
      </c>
      <c r="Q530" s="209">
        <f>IFERROR('Tabel 13'!P530/'Tabel 14'!$F530*1000,"nb")</f>
        <v>5.4336320654858508</v>
      </c>
      <c r="R530" s="209">
        <f>IFERROR('Tabel 13'!Q530/'Tabel 14'!$F530*1000,"nb")</f>
        <v>5.5747653658880809</v>
      </c>
      <c r="S530" s="209">
        <f>IFERROR('Tabel 13'!R530/'Tabel 14'!$F530*1000,"nb")</f>
        <v>15.877496295250863</v>
      </c>
      <c r="T530" s="209">
        <f>IFERROR('Tabel 13'!S530/'Tabel 14'!$F530*1000,"nb")</f>
        <v>14.325029990826335</v>
      </c>
      <c r="U530" s="209">
        <f>IFERROR('Tabel 13'!T530/'Tabel 14'!$F530*1000,"nb")</f>
        <v>0</v>
      </c>
      <c r="V530" s="209">
        <f>IFERROR('Tabel 13'!U530/'Tabel 14'!$F530*1000,"nb")</f>
        <v>1.552466304424529</v>
      </c>
      <c r="W530" s="209">
        <f>IFERROR('Tabel 13'!V530/'Tabel 14'!$F530*1000,"nb")</f>
        <v>0</v>
      </c>
      <c r="X530" s="209"/>
      <c r="Y530" s="209">
        <f>IFERROR('Tabel 13'!X530/'Tabel 14'!$F530*1000,"nb")</f>
        <v>0.28226660080445981</v>
      </c>
    </row>
    <row r="531" spans="2:25" x14ac:dyDescent="0.25">
      <c r="D531" s="1" t="s">
        <v>251</v>
      </c>
      <c r="E531" s="1" t="s">
        <v>252</v>
      </c>
      <c r="F531" s="84">
        <v>92429</v>
      </c>
      <c r="H531" s="209">
        <f>IFERROR('Tabel 13'!G531/'Tabel 14'!$F531*1000,"nb")</f>
        <v>168.65918705168292</v>
      </c>
      <c r="I531" s="209">
        <f>IFERROR('Tabel 13'!H531/'Tabel 14'!$F531*1000,"nb")</f>
        <v>140.96225210702269</v>
      </c>
      <c r="J531" s="209">
        <f>IFERROR('Tabel 13'!I531/'Tabel 14'!$F531*1000,"nb")</f>
        <v>86.260805591318743</v>
      </c>
      <c r="K531" s="209">
        <f>IFERROR('Tabel 13'!J531/'Tabel 14'!$F531*1000,"nb")</f>
        <v>0.20556318904240012</v>
      </c>
      <c r="L531" s="209">
        <f>IFERROR('Tabel 13'!K531/'Tabel 14'!$F531*1000,"nb")</f>
        <v>3.6135844810611388</v>
      </c>
      <c r="M531" s="209">
        <f>IFERROR('Tabel 13'!L531/'Tabel 14'!$F531*1000,"nb")</f>
        <v>1.3415702863819796</v>
      </c>
      <c r="N531" s="209">
        <f>IFERROR('Tabel 13'!M531/'Tabel 14'!$F531*1000,"nb")</f>
        <v>49.540728559218429</v>
      </c>
      <c r="O531" s="209">
        <f>IFERROR('Tabel 13'!N531/'Tabel 14'!$F531*1000,"nb")</f>
        <v>14.335327656904219</v>
      </c>
      <c r="P531" s="209">
        <f>IFERROR('Tabel 13'!O531/'Tabel 14'!$F531*1000,"nb")</f>
        <v>12.517716301160892</v>
      </c>
      <c r="Q531" s="209">
        <f>IFERROR('Tabel 13'!P531/'Tabel 14'!$F531*1000,"nb")</f>
        <v>1.8176113557433273</v>
      </c>
      <c r="R531" s="209">
        <f>IFERROR('Tabel 13'!Q531/'Tabel 14'!$F531*1000,"nb")</f>
        <v>7.3569983446753726</v>
      </c>
      <c r="S531" s="209">
        <f>IFERROR('Tabel 13'!R531/'Tabel 14'!$F531*1000,"nb")</f>
        <v>6.0046089430806351</v>
      </c>
      <c r="T531" s="209">
        <f>IFERROR('Tabel 13'!S531/'Tabel 14'!$F531*1000,"nb")</f>
        <v>5.3013664542513705</v>
      </c>
      <c r="U531" s="209">
        <f>IFERROR('Tabel 13'!T531/'Tabel 14'!$F531*1000,"nb")</f>
        <v>0.70324248882926355</v>
      </c>
      <c r="V531" s="209">
        <f>IFERROR('Tabel 13'!U531/'Tabel 14'!$F531*1000,"nb")</f>
        <v>0</v>
      </c>
      <c r="W531" s="209">
        <f>IFERROR('Tabel 13'!V531/'Tabel 14'!$F531*1000,"nb")</f>
        <v>0</v>
      </c>
      <c r="X531" s="209"/>
      <c r="Y531" s="209">
        <f>IFERROR('Tabel 13'!X531/'Tabel 14'!$F531*1000,"nb")</f>
        <v>40.46349089571455</v>
      </c>
    </row>
    <row r="532" spans="2:25" x14ac:dyDescent="0.25">
      <c r="D532" s="1" t="s">
        <v>253</v>
      </c>
      <c r="E532" s="1" t="s">
        <v>254</v>
      </c>
      <c r="F532" s="84">
        <v>43425</v>
      </c>
      <c r="H532" s="209">
        <f>IFERROR('Tabel 13'!G532/'Tabel 14'!$F532*1000,"nb")</f>
        <v>63.788140472078297</v>
      </c>
      <c r="I532" s="209">
        <f>IFERROR('Tabel 13'!H532/'Tabel 14'!$F532*1000,"nb")</f>
        <v>33.114565342544616</v>
      </c>
      <c r="J532" s="209">
        <f>IFERROR('Tabel 13'!I532/'Tabel 14'!$F532*1000,"nb")</f>
        <v>16.488198042602189</v>
      </c>
      <c r="K532" s="209">
        <f>IFERROR('Tabel 13'!J532/'Tabel 14'!$F532*1000,"nb")</f>
        <v>7.4381116868163506</v>
      </c>
      <c r="L532" s="209">
        <f>IFERROR('Tabel 13'!K532/'Tabel 14'!$F532*1000,"nb")</f>
        <v>4.1220495106505473</v>
      </c>
      <c r="M532" s="209">
        <f>IFERROR('Tabel 13'!L532/'Tabel 14'!$F532*1000,"nb")</f>
        <v>0.11514104778353483</v>
      </c>
      <c r="N532" s="209">
        <f>IFERROR('Tabel 13'!M532/'Tabel 14'!$F532*1000,"nb")</f>
        <v>4.9510650546919974</v>
      </c>
      <c r="O532" s="209">
        <f>IFERROR('Tabel 13'!N532/'Tabel 14'!$F532*1000,"nb")</f>
        <v>1.496833621185953</v>
      </c>
      <c r="P532" s="209">
        <f>IFERROR('Tabel 13'!O532/'Tabel 14'!$F532*1000,"nb")</f>
        <v>1.496833621185953</v>
      </c>
      <c r="Q532" s="209">
        <f>IFERROR('Tabel 13'!P532/'Tabel 14'!$F532*1000,"nb")</f>
        <v>0</v>
      </c>
      <c r="R532" s="209">
        <f>IFERROR('Tabel 13'!Q532/'Tabel 14'!$F532*1000,"nb")</f>
        <v>4.2371905584340821</v>
      </c>
      <c r="S532" s="209">
        <f>IFERROR('Tabel 13'!R532/'Tabel 14'!$F532*1000,"nb")</f>
        <v>24.939550949913645</v>
      </c>
      <c r="T532" s="209">
        <f>IFERROR('Tabel 13'!S532/'Tabel 14'!$F532*1000,"nb")</f>
        <v>22.890040299366724</v>
      </c>
      <c r="U532" s="209">
        <f>IFERROR('Tabel 13'!T532/'Tabel 14'!$F532*1000,"nb")</f>
        <v>2.0495106505469196</v>
      </c>
      <c r="V532" s="209">
        <f>IFERROR('Tabel 13'!U532/'Tabel 14'!$F532*1000,"nb")</f>
        <v>0</v>
      </c>
      <c r="W532" s="209">
        <f>IFERROR('Tabel 13'!V532/'Tabel 14'!$F532*1000,"nb")</f>
        <v>0</v>
      </c>
      <c r="X532" s="209"/>
      <c r="Y532" s="209">
        <f>IFERROR('Tabel 13'!X532/'Tabel 14'!$F532*1000,"nb")</f>
        <v>3.6845135290731146</v>
      </c>
    </row>
    <row r="533" spans="2:25" x14ac:dyDescent="0.25">
      <c r="D533" s="1" t="s">
        <v>255</v>
      </c>
      <c r="E533" s="1" t="s">
        <v>256</v>
      </c>
      <c r="F533" s="84">
        <v>35938</v>
      </c>
      <c r="H533" s="209">
        <f>IFERROR('Tabel 13'!G533/'Tabel 14'!$F533*1000,"nb")</f>
        <v>31.749123490455784</v>
      </c>
      <c r="I533" s="209">
        <f>IFERROR('Tabel 13'!H533/'Tabel 14'!$F533*1000,"nb")</f>
        <v>7.8468473482108081</v>
      </c>
      <c r="J533" s="209">
        <f>IFERROR('Tabel 13'!I533/'Tabel 14'!$F533*1000,"nb")</f>
        <v>0</v>
      </c>
      <c r="K533" s="209">
        <f>IFERROR('Tabel 13'!J533/'Tabel 14'!$F533*1000,"nb")</f>
        <v>0</v>
      </c>
      <c r="L533" s="209">
        <f>IFERROR('Tabel 13'!K533/'Tabel 14'!$F533*1000,"nb")</f>
        <v>1.0573765930213144</v>
      </c>
      <c r="M533" s="209">
        <f>IFERROR('Tabel 13'!L533/'Tabel 14'!$F533*1000,"nb")</f>
        <v>0</v>
      </c>
      <c r="N533" s="209">
        <f>IFERROR('Tabel 13'!M533/'Tabel 14'!$F533*1000,"nb")</f>
        <v>6.7894707551894928</v>
      </c>
      <c r="O533" s="209">
        <f>IFERROR('Tabel 13'!N533/'Tabel 14'!$F533*1000,"nb")</f>
        <v>1.0017251933886138</v>
      </c>
      <c r="P533" s="209">
        <f>IFERROR('Tabel 13'!O533/'Tabel 14'!$F533*1000,"nb")</f>
        <v>0</v>
      </c>
      <c r="Q533" s="209">
        <f>IFERROR('Tabel 13'!P533/'Tabel 14'!$F533*1000,"nb")</f>
        <v>1.0017251933886138</v>
      </c>
      <c r="R533" s="209">
        <f>IFERROR('Tabel 13'!Q533/'Tabel 14'!$F533*1000,"nb")</f>
        <v>1.8921475875118259</v>
      </c>
      <c r="S533" s="209">
        <f>IFERROR('Tabel 13'!R533/'Tabel 14'!$F533*1000,"nb")</f>
        <v>21.008403361344538</v>
      </c>
      <c r="T533" s="209">
        <f>IFERROR('Tabel 13'!S533/'Tabel 14'!$F533*1000,"nb")</f>
        <v>21.008403361344538</v>
      </c>
      <c r="U533" s="209">
        <f>IFERROR('Tabel 13'!T533/'Tabel 14'!$F533*1000,"nb")</f>
        <v>0</v>
      </c>
      <c r="V533" s="209">
        <f>IFERROR('Tabel 13'!U533/'Tabel 14'!$F533*1000,"nb")</f>
        <v>0</v>
      </c>
      <c r="W533" s="209">
        <f>IFERROR('Tabel 13'!V533/'Tabel 14'!$F533*1000,"nb")</f>
        <v>0</v>
      </c>
      <c r="X533" s="209"/>
      <c r="Y533" s="209">
        <f>IFERROR('Tabel 13'!X533/'Tabel 14'!$F533*1000,"nb")</f>
        <v>0.27825699816350385</v>
      </c>
    </row>
    <row r="534" spans="2:25" x14ac:dyDescent="0.25">
      <c r="C534" s="10" t="s">
        <v>28</v>
      </c>
      <c r="D534" s="10"/>
      <c r="E534" s="10"/>
      <c r="F534" s="86">
        <v>904410</v>
      </c>
      <c r="G534" s="10"/>
      <c r="H534" s="209">
        <f>IFERROR('Tabel 13'!G534/'Tabel 14'!$F534*1000,"nb")</f>
        <v>101.87636138477019</v>
      </c>
      <c r="I534" s="209">
        <f>IFERROR('Tabel 13'!H534/'Tabel 14'!$F534*1000,"nb")</f>
        <v>63.808449707544149</v>
      </c>
      <c r="J534" s="209">
        <f>IFERROR('Tabel 13'!I534/'Tabel 14'!$F534*1000,"nb")</f>
        <v>37.324443559889872</v>
      </c>
      <c r="K534" s="209">
        <f>IFERROR('Tabel 13'!J534/'Tabel 14'!$F534*1000,"nb")</f>
        <v>2.3153215908713971</v>
      </c>
      <c r="L534" s="209">
        <f>IFERROR('Tabel 13'!K534/'Tabel 14'!$F534*1000,"nb")</f>
        <v>10.796320252982607</v>
      </c>
      <c r="M534" s="209">
        <f>IFERROR('Tabel 13'!L534/'Tabel 14'!$F534*1000,"nb")</f>
        <v>0.66341592861644605</v>
      </c>
      <c r="N534" s="209">
        <f>IFERROR('Tabel 13'!M534/'Tabel 14'!$F534*1000,"nb")</f>
        <v>12.709169513826692</v>
      </c>
      <c r="O534" s="209">
        <f>IFERROR('Tabel 13'!N534/'Tabel 14'!$F534*1000,"nb")</f>
        <v>7.5717871319423713</v>
      </c>
      <c r="P534" s="209">
        <f>IFERROR('Tabel 13'!O534/'Tabel 14'!$F534*1000,"nb")</f>
        <v>5.8258975464667575</v>
      </c>
      <c r="Q534" s="209">
        <f>IFERROR('Tabel 13'!P534/'Tabel 14'!$F534*1000,"nb")</f>
        <v>1.745889585475614</v>
      </c>
      <c r="R534" s="209">
        <f>IFERROR('Tabel 13'!Q534/'Tabel 14'!$F534*1000,"nb")</f>
        <v>5.9176700832586997</v>
      </c>
      <c r="S534" s="209">
        <f>IFERROR('Tabel 13'!R534/'Tabel 14'!$F534*1000,"nb")</f>
        <v>24.578454462024965</v>
      </c>
      <c r="T534" s="209">
        <f>IFERROR('Tabel 13'!S534/'Tabel 14'!$F534*1000,"nb")</f>
        <v>22.812220121405112</v>
      </c>
      <c r="U534" s="209">
        <f>IFERROR('Tabel 13'!T534/'Tabel 14'!$F534*1000,"nb")</f>
        <v>1.5417786181046209</v>
      </c>
      <c r="V534" s="209">
        <f>IFERROR('Tabel 13'!U534/'Tabel 14'!$F534*1000,"nb")</f>
        <v>0.22445572251523091</v>
      </c>
      <c r="W534" s="209">
        <f>IFERROR('Tabel 13'!V534/'Tabel 14'!$F534*1000,"nb")</f>
        <v>1.0481971672139849</v>
      </c>
      <c r="X534" s="209"/>
      <c r="Y534" s="209">
        <f>IFERROR('Tabel 13'!X534/'Tabel 14'!$F534*1000,"nb")</f>
        <v>11.699339901151026</v>
      </c>
    </row>
    <row r="535" spans="2:25" x14ac:dyDescent="0.25">
      <c r="C535" s="1" t="s">
        <v>29</v>
      </c>
      <c r="D535" s="1" t="s">
        <v>257</v>
      </c>
      <c r="E535" s="1" t="s">
        <v>258</v>
      </c>
      <c r="F535" s="84">
        <v>16921</v>
      </c>
      <c r="H535" s="209">
        <f>IFERROR('Tabel 13'!G535/'Tabel 14'!$F535*1000,"nb")</f>
        <v>47.810413096152708</v>
      </c>
      <c r="I535" s="209">
        <f>IFERROR('Tabel 13'!H535/'Tabel 14'!$F535*1000,"nb")</f>
        <v>16.902074345487858</v>
      </c>
      <c r="J535" s="209" t="str">
        <f>IFERROR('Tabel 13'!I535/'Tabel 14'!$F535*1000,"nb")</f>
        <v>nb</v>
      </c>
      <c r="K535" s="209" t="str">
        <f>IFERROR('Tabel 13'!J535/'Tabel 14'!$F535*1000,"nb")</f>
        <v>nb</v>
      </c>
      <c r="L535" s="209" t="str">
        <f>IFERROR('Tabel 13'!K535/'Tabel 14'!$F535*1000,"nb")</f>
        <v>nb</v>
      </c>
      <c r="M535" s="209" t="str">
        <f>IFERROR('Tabel 13'!L535/'Tabel 14'!$F535*1000,"nb")</f>
        <v>nb</v>
      </c>
      <c r="N535" s="209" t="str">
        <f>IFERROR('Tabel 13'!M535/'Tabel 14'!$F535*1000,"nb")</f>
        <v>nb</v>
      </c>
      <c r="O535" s="209">
        <f>IFERROR('Tabel 13'!N535/'Tabel 14'!$F535*1000,"nb")</f>
        <v>1.8320430234619705</v>
      </c>
      <c r="P535" s="209" t="str">
        <f>IFERROR('Tabel 13'!O535/'Tabel 14'!$F535*1000,"nb")</f>
        <v>nb</v>
      </c>
      <c r="Q535" s="209" t="str">
        <f>IFERROR('Tabel 13'!P535/'Tabel 14'!$F535*1000,"nb")</f>
        <v>nb</v>
      </c>
      <c r="R535" s="209">
        <f>IFERROR('Tabel 13'!Q535/'Tabel 14'!$F535*1000,"nb")</f>
        <v>3.2503989125938184</v>
      </c>
      <c r="S535" s="209">
        <f>IFERROR('Tabel 13'!R535/'Tabel 14'!$F535*1000,"nb")</f>
        <v>25.825896814609067</v>
      </c>
      <c r="T535" s="209" t="str">
        <f>IFERROR('Tabel 13'!S535/'Tabel 14'!$F535*1000,"nb")</f>
        <v>nb</v>
      </c>
      <c r="U535" s="209" t="str">
        <f>IFERROR('Tabel 13'!T535/'Tabel 14'!$F535*1000,"nb")</f>
        <v>nb</v>
      </c>
      <c r="V535" s="209" t="str">
        <f>IFERROR('Tabel 13'!U535/'Tabel 14'!$F535*1000,"nb")</f>
        <v>nb</v>
      </c>
      <c r="W535" s="209">
        <f>IFERROR('Tabel 13'!V535/'Tabel 14'!$F535*1000,"nb")</f>
        <v>0</v>
      </c>
      <c r="X535" s="209"/>
      <c r="Y535" s="209">
        <f>IFERROR('Tabel 13'!X535/'Tabel 14'!$F535*1000,"nb")</f>
        <v>5.5552272324330714</v>
      </c>
    </row>
    <row r="536" spans="2:25" x14ac:dyDescent="0.25">
      <c r="D536" s="1" t="s">
        <v>259</v>
      </c>
      <c r="E536" s="1" t="s">
        <v>260</v>
      </c>
      <c r="F536" s="84">
        <v>87086</v>
      </c>
      <c r="H536" s="209">
        <f>IFERROR('Tabel 13'!G536/'Tabel 14'!$F536*1000,"nb")</f>
        <v>222.42381094550214</v>
      </c>
      <c r="I536" s="209">
        <f>IFERROR('Tabel 13'!H536/'Tabel 14'!$F536*1000,"nb")</f>
        <v>139.0120111154491</v>
      </c>
      <c r="J536" s="209" t="str">
        <f>IFERROR('Tabel 13'!I536/'Tabel 14'!$F536*1000,"nb")</f>
        <v>nb</v>
      </c>
      <c r="K536" s="209" t="str">
        <f>IFERROR('Tabel 13'!J536/'Tabel 14'!$F536*1000,"nb")</f>
        <v>nb</v>
      </c>
      <c r="L536" s="209" t="str">
        <f>IFERROR('Tabel 13'!K536/'Tabel 14'!$F536*1000,"nb")</f>
        <v>nb</v>
      </c>
      <c r="M536" s="209" t="str">
        <f>IFERROR('Tabel 13'!L536/'Tabel 14'!$F536*1000,"nb")</f>
        <v>nb</v>
      </c>
      <c r="N536" s="209" t="str">
        <f>IFERROR('Tabel 13'!M536/'Tabel 14'!$F536*1000,"nb")</f>
        <v>nb</v>
      </c>
      <c r="O536" s="209">
        <f>IFERROR('Tabel 13'!N536/'Tabel 14'!$F536*1000,"nb")</f>
        <v>25.606871368532257</v>
      </c>
      <c r="P536" s="209" t="str">
        <f>IFERROR('Tabel 13'!O536/'Tabel 14'!$F536*1000,"nb")</f>
        <v>nb</v>
      </c>
      <c r="Q536" s="209" t="str">
        <f>IFERROR('Tabel 13'!P536/'Tabel 14'!$F536*1000,"nb")</f>
        <v>nb</v>
      </c>
      <c r="R536" s="209">
        <f>IFERROR('Tabel 13'!Q536/'Tabel 14'!$F536*1000,"nb")</f>
        <v>55.094963599200788</v>
      </c>
      <c r="S536" s="209">
        <f>IFERROR('Tabel 13'!R536/'Tabel 14'!$F536*1000,"nb")</f>
        <v>2.7099648623200054</v>
      </c>
      <c r="T536" s="209" t="str">
        <f>IFERROR('Tabel 13'!S536/'Tabel 14'!$F536*1000,"nb")</f>
        <v>nb</v>
      </c>
      <c r="U536" s="209" t="str">
        <f>IFERROR('Tabel 13'!T536/'Tabel 14'!$F536*1000,"nb")</f>
        <v>nb</v>
      </c>
      <c r="V536" s="209" t="str">
        <f>IFERROR('Tabel 13'!U536/'Tabel 14'!$F536*1000,"nb")</f>
        <v>nb</v>
      </c>
      <c r="W536" s="209">
        <f>IFERROR('Tabel 13'!V536/'Tabel 14'!$F536*1000,"nb")</f>
        <v>0</v>
      </c>
      <c r="X536" s="209"/>
      <c r="Y536" s="209">
        <f>IFERROR('Tabel 13'!X536/'Tabel 14'!$F536*1000,"nb")</f>
        <v>14.985187056472911</v>
      </c>
    </row>
    <row r="537" spans="2:25" x14ac:dyDescent="0.25">
      <c r="D537" s="1" t="s">
        <v>261</v>
      </c>
      <c r="E537" s="1" t="s">
        <v>262</v>
      </c>
      <c r="F537" s="84">
        <v>18828</v>
      </c>
      <c r="H537" s="209">
        <f>IFERROR('Tabel 13'!G537/'Tabel 14'!$F537*1000,"nb")</f>
        <v>27.246653919694072</v>
      </c>
      <c r="I537" s="209">
        <f>IFERROR('Tabel 13'!H537/'Tabel 14'!$F537*1000,"nb")</f>
        <v>7.8606330996388358</v>
      </c>
      <c r="J537" s="209" t="str">
        <f>IFERROR('Tabel 13'!I537/'Tabel 14'!$F537*1000,"nb")</f>
        <v>nb</v>
      </c>
      <c r="K537" s="209" t="str">
        <f>IFERROR('Tabel 13'!J537/'Tabel 14'!$F537*1000,"nb")</f>
        <v>nb</v>
      </c>
      <c r="L537" s="209" t="str">
        <f>IFERROR('Tabel 13'!K537/'Tabel 14'!$F537*1000,"nb")</f>
        <v>nb</v>
      </c>
      <c r="M537" s="209" t="str">
        <f>IFERROR('Tabel 13'!L537/'Tabel 14'!$F537*1000,"nb")</f>
        <v>nb</v>
      </c>
      <c r="N537" s="209" t="str">
        <f>IFERROR('Tabel 13'!M537/'Tabel 14'!$F537*1000,"nb")</f>
        <v>nb</v>
      </c>
      <c r="O537" s="209">
        <f>IFERROR('Tabel 13'!N537/'Tabel 14'!$F537*1000,"nb")</f>
        <v>0.31867431485022307</v>
      </c>
      <c r="P537" s="209" t="str">
        <f>IFERROR('Tabel 13'!O537/'Tabel 14'!$F537*1000,"nb")</f>
        <v>nb</v>
      </c>
      <c r="Q537" s="209" t="str">
        <f>IFERROR('Tabel 13'!P537/'Tabel 14'!$F537*1000,"nb")</f>
        <v>nb</v>
      </c>
      <c r="R537" s="209">
        <f>IFERROR('Tabel 13'!Q537/'Tabel 14'!$F537*1000,"nb")</f>
        <v>0.15933715742511154</v>
      </c>
      <c r="S537" s="209">
        <f>IFERROR('Tabel 13'!R537/'Tabel 14'!$F537*1000,"nb")</f>
        <v>18.908009347779902</v>
      </c>
      <c r="T537" s="209" t="str">
        <f>IFERROR('Tabel 13'!S537/'Tabel 14'!$F537*1000,"nb")</f>
        <v>nb</v>
      </c>
      <c r="U537" s="209" t="str">
        <f>IFERROR('Tabel 13'!T537/'Tabel 14'!$F537*1000,"nb")</f>
        <v>nb</v>
      </c>
      <c r="V537" s="209" t="str">
        <f>IFERROR('Tabel 13'!U537/'Tabel 14'!$F537*1000,"nb")</f>
        <v>nb</v>
      </c>
      <c r="W537" s="209">
        <f>IFERROR('Tabel 13'!V537/'Tabel 14'!$F537*1000,"nb")</f>
        <v>0</v>
      </c>
      <c r="X537" s="209"/>
      <c r="Y537" s="209">
        <f>IFERROR('Tabel 13'!X537/'Tabel 14'!$F537*1000,"nb")</f>
        <v>2.708731676226896</v>
      </c>
    </row>
    <row r="538" spans="2:25" x14ac:dyDescent="0.25">
      <c r="D538" s="1" t="s">
        <v>263</v>
      </c>
      <c r="E538" s="1" t="s">
        <v>264</v>
      </c>
      <c r="F538" s="84">
        <v>43614</v>
      </c>
      <c r="H538" s="209">
        <f>IFERROR('Tabel 13'!G538/'Tabel 14'!$F538*1000,"nb")</f>
        <v>75.824276608428491</v>
      </c>
      <c r="I538" s="209">
        <f>IFERROR('Tabel 13'!H538/'Tabel 14'!$F538*1000,"nb")</f>
        <v>52.185078185903606</v>
      </c>
      <c r="J538" s="209" t="str">
        <f>IFERROR('Tabel 13'!I538/'Tabel 14'!$F538*1000,"nb")</f>
        <v>nb</v>
      </c>
      <c r="K538" s="209" t="str">
        <f>IFERROR('Tabel 13'!J538/'Tabel 14'!$F538*1000,"nb")</f>
        <v>nb</v>
      </c>
      <c r="L538" s="209" t="str">
        <f>IFERROR('Tabel 13'!K538/'Tabel 14'!$F538*1000,"nb")</f>
        <v>nb</v>
      </c>
      <c r="M538" s="209" t="str">
        <f>IFERROR('Tabel 13'!L538/'Tabel 14'!$F538*1000,"nb")</f>
        <v>nb</v>
      </c>
      <c r="N538" s="209" t="str">
        <f>IFERROR('Tabel 13'!M538/'Tabel 14'!$F538*1000,"nb")</f>
        <v>nb</v>
      </c>
      <c r="O538" s="209">
        <f>IFERROR('Tabel 13'!N538/'Tabel 14'!$F538*1000,"nb")</f>
        <v>5.342321272985739</v>
      </c>
      <c r="P538" s="209" t="str">
        <f>IFERROR('Tabel 13'!O538/'Tabel 14'!$F538*1000,"nb")</f>
        <v>nb</v>
      </c>
      <c r="Q538" s="209" t="str">
        <f>IFERROR('Tabel 13'!P538/'Tabel 14'!$F538*1000,"nb")</f>
        <v>nb</v>
      </c>
      <c r="R538" s="209">
        <f>IFERROR('Tabel 13'!Q538/'Tabel 14'!$F538*1000,"nb")</f>
        <v>1.6508460586050351</v>
      </c>
      <c r="S538" s="209">
        <f>IFERROR('Tabel 13'!R538/'Tabel 14'!$F538*1000,"nb")</f>
        <v>16.646031090934102</v>
      </c>
      <c r="T538" s="209" t="str">
        <f>IFERROR('Tabel 13'!S538/'Tabel 14'!$F538*1000,"nb")</f>
        <v>nb</v>
      </c>
      <c r="U538" s="209" t="str">
        <f>IFERROR('Tabel 13'!T538/'Tabel 14'!$F538*1000,"nb")</f>
        <v>nb</v>
      </c>
      <c r="V538" s="209" t="str">
        <f>IFERROR('Tabel 13'!U538/'Tabel 14'!$F538*1000,"nb")</f>
        <v>nb</v>
      </c>
      <c r="W538" s="209">
        <f>IFERROR('Tabel 13'!V538/'Tabel 14'!$F538*1000,"nb")</f>
        <v>0</v>
      </c>
      <c r="X538" s="209"/>
      <c r="Y538" s="209">
        <f>IFERROR('Tabel 13'!X538/'Tabel 14'!$F538*1000,"nb")</f>
        <v>10.615857293529601</v>
      </c>
    </row>
    <row r="539" spans="2:25" x14ac:dyDescent="0.25">
      <c r="D539" s="1" t="s">
        <v>265</v>
      </c>
      <c r="E539" s="1" t="s">
        <v>266</v>
      </c>
      <c r="F539" s="84">
        <v>20574</v>
      </c>
      <c r="H539" s="209">
        <f>IFERROR('Tabel 13'!G539/'Tabel 14'!$F539*1000,"nb")</f>
        <v>36.21075143384855</v>
      </c>
      <c r="I539" s="209">
        <f>IFERROR('Tabel 13'!H539/'Tabel 14'!$F539*1000,"nb")</f>
        <v>19.393409157188685</v>
      </c>
      <c r="J539" s="209" t="str">
        <f>IFERROR('Tabel 13'!I539/'Tabel 14'!$F539*1000,"nb")</f>
        <v>nb</v>
      </c>
      <c r="K539" s="209" t="str">
        <f>IFERROR('Tabel 13'!J539/'Tabel 14'!$F539*1000,"nb")</f>
        <v>nb</v>
      </c>
      <c r="L539" s="209" t="str">
        <f>IFERROR('Tabel 13'!K539/'Tabel 14'!$F539*1000,"nb")</f>
        <v>nb</v>
      </c>
      <c r="M539" s="209" t="str">
        <f>IFERROR('Tabel 13'!L539/'Tabel 14'!$F539*1000,"nb")</f>
        <v>nb</v>
      </c>
      <c r="N539" s="209" t="str">
        <f>IFERROR('Tabel 13'!M539/'Tabel 14'!$F539*1000,"nb")</f>
        <v>nb</v>
      </c>
      <c r="O539" s="209">
        <f>IFERROR('Tabel 13'!N539/'Tabel 14'!$F539*1000,"nb")</f>
        <v>0.19442014192670359</v>
      </c>
      <c r="P539" s="209" t="str">
        <f>IFERROR('Tabel 13'!O539/'Tabel 14'!$F539*1000,"nb")</f>
        <v>nb</v>
      </c>
      <c r="Q539" s="209" t="str">
        <f>IFERROR('Tabel 13'!P539/'Tabel 14'!$F539*1000,"nb")</f>
        <v>nb</v>
      </c>
      <c r="R539" s="209">
        <f>IFERROR('Tabel 13'!Q539/'Tabel 14'!$F539*1000,"nb")</f>
        <v>3.6453776611256927</v>
      </c>
      <c r="S539" s="209">
        <f>IFERROR('Tabel 13'!R539/'Tabel 14'!$F539*1000,"nb")</f>
        <v>12.977544473607466</v>
      </c>
      <c r="T539" s="209" t="str">
        <f>IFERROR('Tabel 13'!S539/'Tabel 14'!$F539*1000,"nb")</f>
        <v>nb</v>
      </c>
      <c r="U539" s="209" t="str">
        <f>IFERROR('Tabel 13'!T539/'Tabel 14'!$F539*1000,"nb")</f>
        <v>nb</v>
      </c>
      <c r="V539" s="209" t="str">
        <f>IFERROR('Tabel 13'!U539/'Tabel 14'!$F539*1000,"nb")</f>
        <v>nb</v>
      </c>
      <c r="W539" s="209">
        <f>IFERROR('Tabel 13'!V539/'Tabel 14'!$F539*1000,"nb")</f>
        <v>0</v>
      </c>
      <c r="X539" s="209"/>
      <c r="Y539" s="209">
        <f>IFERROR('Tabel 13'!X539/'Tabel 14'!$F539*1000,"nb")</f>
        <v>0.24302517740837951</v>
      </c>
    </row>
    <row r="540" spans="2:25" x14ac:dyDescent="0.25">
      <c r="D540" s="1" t="s">
        <v>267</v>
      </c>
      <c r="E540" s="1" t="s">
        <v>268</v>
      </c>
      <c r="F540" s="84">
        <v>25768</v>
      </c>
      <c r="H540" s="209">
        <f>IFERROR('Tabel 13'!G540/'Tabel 14'!$F540*1000,"nb")</f>
        <v>29.299906861223221</v>
      </c>
      <c r="I540" s="209">
        <f>IFERROR('Tabel 13'!H540/'Tabel 14'!$F540*1000,"nb")</f>
        <v>14.552933871468488</v>
      </c>
      <c r="J540" s="209" t="str">
        <f>IFERROR('Tabel 13'!I540/'Tabel 14'!$F540*1000,"nb")</f>
        <v>nb</v>
      </c>
      <c r="K540" s="209" t="str">
        <f>IFERROR('Tabel 13'!J540/'Tabel 14'!$F540*1000,"nb")</f>
        <v>nb</v>
      </c>
      <c r="L540" s="209" t="str">
        <f>IFERROR('Tabel 13'!K540/'Tabel 14'!$F540*1000,"nb")</f>
        <v>nb</v>
      </c>
      <c r="M540" s="209" t="str">
        <f>IFERROR('Tabel 13'!L540/'Tabel 14'!$F540*1000,"nb")</f>
        <v>nb</v>
      </c>
      <c r="N540" s="209" t="str">
        <f>IFERROR('Tabel 13'!M540/'Tabel 14'!$F540*1000,"nb")</f>
        <v>nb</v>
      </c>
      <c r="O540" s="209">
        <f>IFERROR('Tabel 13'!N540/'Tabel 14'!$F540*1000,"nb")</f>
        <v>7.7615647314498604E-2</v>
      </c>
      <c r="P540" s="209" t="str">
        <f>IFERROR('Tabel 13'!O540/'Tabel 14'!$F540*1000,"nb")</f>
        <v>nb</v>
      </c>
      <c r="Q540" s="209" t="str">
        <f>IFERROR('Tabel 13'!P540/'Tabel 14'!$F540*1000,"nb")</f>
        <v>nb</v>
      </c>
      <c r="R540" s="209">
        <f>IFERROR('Tabel 13'!Q540/'Tabel 14'!$F540*1000,"nb")</f>
        <v>1.3194660043464763</v>
      </c>
      <c r="S540" s="209">
        <f>IFERROR('Tabel 13'!R540/'Tabel 14'!$F540*1000,"nb")</f>
        <v>13.34989133809376</v>
      </c>
      <c r="T540" s="209" t="str">
        <f>IFERROR('Tabel 13'!S540/'Tabel 14'!$F540*1000,"nb")</f>
        <v>nb</v>
      </c>
      <c r="U540" s="209" t="str">
        <f>IFERROR('Tabel 13'!T540/'Tabel 14'!$F540*1000,"nb")</f>
        <v>nb</v>
      </c>
      <c r="V540" s="209" t="str">
        <f>IFERROR('Tabel 13'!U540/'Tabel 14'!$F540*1000,"nb")</f>
        <v>nb</v>
      </c>
      <c r="W540" s="209">
        <f>IFERROR('Tabel 13'!V540/'Tabel 14'!$F540*1000,"nb")</f>
        <v>0</v>
      </c>
      <c r="X540" s="209"/>
      <c r="Y540" s="209">
        <f>IFERROR('Tabel 13'!X540/'Tabel 14'!$F540*1000,"nb")</f>
        <v>3.8807823657249302E-2</v>
      </c>
    </row>
    <row r="541" spans="2:25" x14ac:dyDescent="0.25">
      <c r="C541" s="10" t="s">
        <v>32</v>
      </c>
      <c r="D541" s="10"/>
      <c r="E541" s="10"/>
      <c r="F541" s="86">
        <v>212791</v>
      </c>
      <c r="G541" s="10"/>
      <c r="H541" s="209">
        <f>IFERROR('Tabel 13'!G541/'Tabel 14'!$F541*1000,"nb")</f>
        <v>119.83119586824631</v>
      </c>
      <c r="I541" s="209">
        <f>IFERROR('Tabel 13'!H541/'Tabel 14'!$F541*1000,"nb")</f>
        <v>73.264376782852665</v>
      </c>
      <c r="J541" s="209">
        <f>IFERROR('Tabel 13'!I541/'Tabel 14'!$F541*1000,"nb")</f>
        <v>42.539393113430556</v>
      </c>
      <c r="K541" s="209">
        <f>IFERROR('Tabel 13'!J541/'Tabel 14'!$F541*1000,"nb")</f>
        <v>4.4264090116593273</v>
      </c>
      <c r="L541" s="209">
        <f>IFERROR('Tabel 13'!K541/'Tabel 14'!$F541*1000,"nb")</f>
        <v>14.410853842502739</v>
      </c>
      <c r="M541" s="209">
        <f>IFERROR('Tabel 13'!L541/'Tabel 14'!$F541*1000,"nb")</f>
        <v>0.78339779407963694</v>
      </c>
      <c r="N541" s="209">
        <f>IFERROR('Tabel 13'!M541/'Tabel 14'!$F541*1000,"nb")</f>
        <v>11.104792965867917</v>
      </c>
      <c r="O541" s="209">
        <f>IFERROR('Tabel 13'!N541/'Tabel 14'!$F541*1000,"nb")</f>
        <v>11.776813869007619</v>
      </c>
      <c r="P541" s="209">
        <f>IFERROR('Tabel 13'!O541/'Tabel 14'!$F541*1000,"nb")</f>
        <v>8.4632338773726339</v>
      </c>
      <c r="Q541" s="209">
        <f>IFERROR('Tabel 13'!P541/'Tabel 14'!$F541*1000,"nb")</f>
        <v>3.3135799916349842</v>
      </c>
      <c r="R541" s="209">
        <f>IFERROR('Tabel 13'!Q541/'Tabel 14'!$F541*1000,"nb")</f>
        <v>23.671113909892803</v>
      </c>
      <c r="S541" s="209">
        <f>IFERROR('Tabel 13'!R541/'Tabel 14'!$F541*1000,"nb")</f>
        <v>11.118891306493225</v>
      </c>
      <c r="T541" s="209">
        <f>IFERROR('Tabel 13'!S541/'Tabel 14'!$F541*1000,"nb")</f>
        <v>10.376378700226983</v>
      </c>
      <c r="U541" s="209">
        <f>IFERROR('Tabel 13'!T541/'Tabel 14'!$F541*1000,"nb")</f>
        <v>0.33037111531972685</v>
      </c>
      <c r="V541" s="209">
        <f>IFERROR('Tabel 13'!U541/'Tabel 14'!$F541*1000,"nb")</f>
        <v>0.41214149094651553</v>
      </c>
      <c r="W541" s="209">
        <f>IFERROR('Tabel 13'!V541/'Tabel 14'!$F541*1000,"nb")</f>
        <v>0</v>
      </c>
      <c r="X541" s="209"/>
      <c r="Y541" s="209">
        <f>IFERROR('Tabel 13'!X541/'Tabel 14'!$F541*1000,"nb")</f>
        <v>9.0182385533222753</v>
      </c>
    </row>
    <row r="542" spans="2:25" x14ac:dyDescent="0.25">
      <c r="B542" s="7" t="s">
        <v>729</v>
      </c>
      <c r="C542" s="7"/>
      <c r="D542" s="7"/>
      <c r="E542" s="7"/>
      <c r="F542" s="85">
        <v>1117201</v>
      </c>
      <c r="G542" s="7"/>
      <c r="H542" s="209">
        <f>IFERROR('Tabel 13'!G542/'Tabel 14'!$F542*1000,"nb")</f>
        <v>105.29618215522544</v>
      </c>
      <c r="I542" s="209">
        <f>IFERROR('Tabel 13'!H542/'Tabel 14'!$F542*1000,"nb")</f>
        <v>65.609500886590695</v>
      </c>
      <c r="J542" s="209">
        <f>IFERROR('Tabel 13'!I542/'Tabel 14'!$F542*1000,"nb")</f>
        <v>38.317724384421417</v>
      </c>
      <c r="K542" s="209">
        <f>IFERROR('Tabel 13'!J542/'Tabel 14'!$F542*1000,"nb")</f>
        <v>2.7174161140206641</v>
      </c>
      <c r="L542" s="209">
        <f>IFERROR('Tabel 13'!K542/'Tabel 14'!$F542*1000,"nb")</f>
        <v>11.484773107077418</v>
      </c>
      <c r="M542" s="209">
        <f>IFERROR('Tabel 13'!L542/'Tabel 14'!$F542*1000,"nb")</f>
        <v>0.68626863026438378</v>
      </c>
      <c r="N542" s="209">
        <f>IFERROR('Tabel 13'!M542/'Tabel 14'!$F542*1000,"nb")</f>
        <v>12.403587179030449</v>
      </c>
      <c r="O542" s="209">
        <f>IFERROR('Tabel 13'!N542/'Tabel 14'!$F542*1000,"nb")</f>
        <v>8.3727100136859889</v>
      </c>
      <c r="P542" s="209">
        <f>IFERROR('Tabel 13'!O542/'Tabel 14'!$F542*1000,"nb")</f>
        <v>6.3282256281546472</v>
      </c>
      <c r="Q542" s="209">
        <f>IFERROR('Tabel 13'!P542/'Tabel 14'!$F542*1000,"nb")</f>
        <v>2.0444843855313413</v>
      </c>
      <c r="R542" s="209">
        <f>IFERROR('Tabel 13'!Q542/'Tabel 14'!$F542*1000,"nb")</f>
        <v>9.2991323853093579</v>
      </c>
      <c r="S542" s="209">
        <f>IFERROR('Tabel 13'!R542/'Tabel 14'!$F542*1000,"nb")</f>
        <v>22.014838869639394</v>
      </c>
      <c r="T542" s="209">
        <f>IFERROR('Tabel 13'!S542/'Tabel 14'!$F542*1000,"nb")</f>
        <v>20.443590723602998</v>
      </c>
      <c r="U542" s="209">
        <f>IFERROR('Tabel 13'!T542/'Tabel 14'!$F542*1000,"nb")</f>
        <v>1.3110442973108689</v>
      </c>
      <c r="V542" s="209">
        <f>IFERROR('Tabel 13'!U542/'Tabel 14'!$F542*1000,"nb")</f>
        <v>0.26020384872552033</v>
      </c>
      <c r="W542" s="209">
        <f>IFERROR('Tabel 13'!V542/'Tabel 14'!$F542*1000,"nb")</f>
        <v>0.84854918676227464</v>
      </c>
      <c r="X542" s="209"/>
      <c r="Y542" s="209">
        <f>IFERROR('Tabel 13'!X542/'Tabel 14'!$F542*1000,"nb")</f>
        <v>11.188675985789487</v>
      </c>
    </row>
    <row r="543" spans="2:25" x14ac:dyDescent="0.25">
      <c r="B543" s="1" t="s">
        <v>269</v>
      </c>
      <c r="C543" s="1" t="s">
        <v>5</v>
      </c>
      <c r="D543" s="1" t="s">
        <v>270</v>
      </c>
      <c r="E543" s="1" t="s">
        <v>271</v>
      </c>
      <c r="F543" s="84">
        <v>16721</v>
      </c>
      <c r="H543" s="209">
        <f>IFERROR('Tabel 13'!G543/'Tabel 14'!$F543*1000,"nb")</f>
        <v>54.243167274684524</v>
      </c>
      <c r="I543" s="209">
        <f>IFERROR('Tabel 13'!H543/'Tabel 14'!$F543*1000,"nb")</f>
        <v>11.362956760959273</v>
      </c>
      <c r="J543" s="209">
        <f>IFERROR('Tabel 13'!I543/'Tabel 14'!$F543*1000,"nb")</f>
        <v>0</v>
      </c>
      <c r="K543" s="209">
        <f>IFERROR('Tabel 13'!J543/'Tabel 14'!$F543*1000,"nb")</f>
        <v>0</v>
      </c>
      <c r="L543" s="209">
        <f>IFERROR('Tabel 13'!K543/'Tabel 14'!$F543*1000,"nb")</f>
        <v>0.5382453202559655</v>
      </c>
      <c r="M543" s="209">
        <f>IFERROR('Tabel 13'!L543/'Tabel 14'!$F543*1000,"nb")</f>
        <v>0</v>
      </c>
      <c r="N543" s="209">
        <f>IFERROR('Tabel 13'!M543/'Tabel 14'!$F543*1000,"nb")</f>
        <v>10.824711440703307</v>
      </c>
      <c r="O543" s="209">
        <f>IFERROR('Tabel 13'!N543/'Tabel 14'!$F543*1000,"nb")</f>
        <v>26.07499551462233</v>
      </c>
      <c r="P543" s="209">
        <f>IFERROR('Tabel 13'!O543/'Tabel 14'!$F543*1000,"nb")</f>
        <v>26.07499551462233</v>
      </c>
      <c r="Q543" s="209">
        <f>IFERROR('Tabel 13'!P543/'Tabel 14'!$F543*1000,"nb")</f>
        <v>0</v>
      </c>
      <c r="R543" s="209">
        <f>IFERROR('Tabel 13'!Q543/'Tabel 14'!$F543*1000,"nb")</f>
        <v>2.5118114945278394</v>
      </c>
      <c r="S543" s="209">
        <f>IFERROR('Tabel 13'!R543/'Tabel 14'!$F543*1000,"nb")</f>
        <v>14.293403504575085</v>
      </c>
      <c r="T543" s="209">
        <f>IFERROR('Tabel 13'!S543/'Tabel 14'!$F543*1000,"nb")</f>
        <v>14.293403504575085</v>
      </c>
      <c r="U543" s="209">
        <f>IFERROR('Tabel 13'!T543/'Tabel 14'!$F543*1000,"nb")</f>
        <v>0</v>
      </c>
      <c r="V543" s="209">
        <f>IFERROR('Tabel 13'!U543/'Tabel 14'!$F543*1000,"nb")</f>
        <v>0</v>
      </c>
      <c r="W543" s="209">
        <f>IFERROR('Tabel 13'!V543/'Tabel 14'!$F543*1000,"nb")</f>
        <v>0</v>
      </c>
      <c r="X543" s="209"/>
      <c r="Y543" s="209">
        <f>IFERROR('Tabel 13'!X543/'Tabel 14'!$F543*1000,"nb")</f>
        <v>1.7941510675198853</v>
      </c>
    </row>
    <row r="544" spans="2:25" x14ac:dyDescent="0.25">
      <c r="D544" s="1" t="s">
        <v>272</v>
      </c>
      <c r="E544" s="1" t="s">
        <v>273</v>
      </c>
      <c r="F544" s="84">
        <v>6859</v>
      </c>
      <c r="H544" s="209">
        <f>IFERROR('Tabel 13'!G544/'Tabel 14'!$F544*1000,"nb")</f>
        <v>46.070855809884819</v>
      </c>
      <c r="I544" s="209">
        <f>IFERROR('Tabel 13'!H544/'Tabel 14'!$F544*1000,"nb")</f>
        <v>11.809301647470477</v>
      </c>
      <c r="J544" s="209">
        <f>IFERROR('Tabel 13'!I544/'Tabel 14'!$F544*1000,"nb")</f>
        <v>3.3532584924916171</v>
      </c>
      <c r="K544" s="209">
        <f>IFERROR('Tabel 13'!J544/'Tabel 14'!$F544*1000,"nb")</f>
        <v>1.8953200174952618</v>
      </c>
      <c r="L544" s="209">
        <f>IFERROR('Tabel 13'!K544/'Tabel 14'!$F544*1000,"nb")</f>
        <v>3.644846187490888</v>
      </c>
      <c r="M544" s="209">
        <f>IFERROR('Tabel 13'!L544/'Tabel 14'!$F544*1000,"nb")</f>
        <v>0</v>
      </c>
      <c r="N544" s="209">
        <f>IFERROR('Tabel 13'!M544/'Tabel 14'!$F544*1000,"nb")</f>
        <v>2.9158769499927102</v>
      </c>
      <c r="O544" s="209">
        <f>IFERROR('Tabel 13'!N544/'Tabel 14'!$F544*1000,"nb")</f>
        <v>1.4579384749963551</v>
      </c>
      <c r="P544" s="209">
        <f>IFERROR('Tabel 13'!O544/'Tabel 14'!$F544*1000,"nb")</f>
        <v>1.4579384749963551</v>
      </c>
      <c r="Q544" s="209">
        <f>IFERROR('Tabel 13'!P544/'Tabel 14'!$F544*1000,"nb")</f>
        <v>0</v>
      </c>
      <c r="R544" s="209">
        <f>IFERROR('Tabel 13'!Q544/'Tabel 14'!$F544*1000,"nb")</f>
        <v>1.4579384749963551</v>
      </c>
      <c r="S544" s="209">
        <f>IFERROR('Tabel 13'!R544/'Tabel 14'!$F544*1000,"nb")</f>
        <v>31.345677212421638</v>
      </c>
      <c r="T544" s="209">
        <f>IFERROR('Tabel 13'!S544/'Tabel 14'!$F544*1000,"nb")</f>
        <v>31.345677212421638</v>
      </c>
      <c r="U544" s="209">
        <f>IFERROR('Tabel 13'!T544/'Tabel 14'!$F544*1000,"nb")</f>
        <v>0</v>
      </c>
      <c r="V544" s="209">
        <f>IFERROR('Tabel 13'!U544/'Tabel 14'!$F544*1000,"nb")</f>
        <v>0</v>
      </c>
      <c r="W544" s="209">
        <f>IFERROR('Tabel 13'!V544/'Tabel 14'!$F544*1000,"nb")</f>
        <v>0.72896923749817755</v>
      </c>
      <c r="X544" s="209"/>
      <c r="Y544" s="209">
        <f>IFERROR('Tabel 13'!X544/'Tabel 14'!$F544*1000,"nb")</f>
        <v>0.87476308499781308</v>
      </c>
    </row>
    <row r="545" spans="4:25" x14ac:dyDescent="0.25">
      <c r="D545" s="1" t="s">
        <v>274</v>
      </c>
      <c r="E545" s="1" t="s">
        <v>275</v>
      </c>
      <c r="F545" s="84">
        <v>67496</v>
      </c>
      <c r="H545" s="209">
        <f>IFERROR('Tabel 13'!G545/'Tabel 14'!$F545*1000,"nb")</f>
        <v>159.3575915609814</v>
      </c>
      <c r="I545" s="209">
        <f>IFERROR('Tabel 13'!H545/'Tabel 14'!$F545*1000,"nb")</f>
        <v>82.775275571885743</v>
      </c>
      <c r="J545" s="209">
        <f>IFERROR('Tabel 13'!I545/'Tabel 14'!$F545*1000,"nb")</f>
        <v>37.705938129666947</v>
      </c>
      <c r="K545" s="209">
        <f>IFERROR('Tabel 13'!J545/'Tabel 14'!$F545*1000,"nb")</f>
        <v>0</v>
      </c>
      <c r="L545" s="209">
        <f>IFERROR('Tabel 13'!K545/'Tabel 14'!$F545*1000,"nb")</f>
        <v>45.069337442218796</v>
      </c>
      <c r="M545" s="209">
        <f>IFERROR('Tabel 13'!L545/'Tabel 14'!$F545*1000,"nb")</f>
        <v>0</v>
      </c>
      <c r="N545" s="209">
        <f>IFERROR('Tabel 13'!M545/'Tabel 14'!$F545*1000,"nb")</f>
        <v>0</v>
      </c>
      <c r="O545" s="209">
        <f>IFERROR('Tabel 13'!N545/'Tabel 14'!$F545*1000,"nb")</f>
        <v>45.736043617399552</v>
      </c>
      <c r="P545" s="209">
        <f>IFERROR('Tabel 13'!O545/'Tabel 14'!$F545*1000,"nb")</f>
        <v>30.194381889297141</v>
      </c>
      <c r="Q545" s="209">
        <f>IFERROR('Tabel 13'!P545/'Tabel 14'!$F545*1000,"nb")</f>
        <v>15.541661728102406</v>
      </c>
      <c r="R545" s="209">
        <f>IFERROR('Tabel 13'!Q545/'Tabel 14'!$F545*1000,"nb")</f>
        <v>12.578523171743511</v>
      </c>
      <c r="S545" s="209">
        <f>IFERROR('Tabel 13'!R545/'Tabel 14'!$F545*1000,"nb")</f>
        <v>18.26774919995259</v>
      </c>
      <c r="T545" s="209">
        <f>IFERROR('Tabel 13'!S545/'Tabel 14'!$F545*1000,"nb")</f>
        <v>17.645490103117222</v>
      </c>
      <c r="U545" s="209">
        <f>IFERROR('Tabel 13'!T545/'Tabel 14'!$F545*1000,"nb")</f>
        <v>0.62225909683536806</v>
      </c>
      <c r="V545" s="209">
        <f>IFERROR('Tabel 13'!U545/'Tabel 14'!$F545*1000,"nb")</f>
        <v>0</v>
      </c>
      <c r="W545" s="209">
        <f>IFERROR('Tabel 13'!V545/'Tabel 14'!$F545*1000,"nb")</f>
        <v>0</v>
      </c>
      <c r="X545" s="209"/>
      <c r="Y545" s="209">
        <f>IFERROR('Tabel 13'!X545/'Tabel 14'!$F545*1000,"nb")</f>
        <v>27.453478724665164</v>
      </c>
    </row>
    <row r="546" spans="4:25" x14ac:dyDescent="0.25">
      <c r="D546" s="1" t="s">
        <v>276</v>
      </c>
      <c r="E546" s="1" t="s">
        <v>277</v>
      </c>
      <c r="F546" s="84">
        <v>29988</v>
      </c>
      <c r="H546" s="209">
        <f>IFERROR('Tabel 13'!G546/'Tabel 14'!$F546*1000,"nb")</f>
        <v>53.054555155395491</v>
      </c>
      <c r="I546" s="209">
        <f>IFERROR('Tabel 13'!H546/'Tabel 14'!$F546*1000,"nb")</f>
        <v>25.977057489662531</v>
      </c>
      <c r="J546" s="209">
        <f>IFERROR('Tabel 13'!I546/'Tabel 14'!$F546*1000,"nb")</f>
        <v>10.27077497665733</v>
      </c>
      <c r="K546" s="209">
        <f>IFERROR('Tabel 13'!J546/'Tabel 14'!$F546*1000,"nb")</f>
        <v>6.5692943844204343</v>
      </c>
      <c r="L546" s="209">
        <f>IFERROR('Tabel 13'!K546/'Tabel 14'!$F546*1000,"nb")</f>
        <v>8.1032412965186076</v>
      </c>
      <c r="M546" s="209">
        <f>IFERROR('Tabel 13'!L546/'Tabel 14'!$F546*1000,"nb")</f>
        <v>0</v>
      </c>
      <c r="N546" s="209">
        <f>IFERROR('Tabel 13'!M546/'Tabel 14'!$F546*1000,"nb")</f>
        <v>1.0337468320661598</v>
      </c>
      <c r="O546" s="209">
        <f>IFERROR('Tabel 13'!N546/'Tabel 14'!$F546*1000,"nb")</f>
        <v>3.5680939042283581</v>
      </c>
      <c r="P546" s="209">
        <f>IFERROR('Tabel 13'!O546/'Tabel 14'!$F546*1000,"nb")</f>
        <v>0</v>
      </c>
      <c r="Q546" s="209">
        <f>IFERROR('Tabel 13'!P546/'Tabel 14'!$F546*1000,"nb")</f>
        <v>3.5680939042283581</v>
      </c>
      <c r="R546" s="209">
        <f>IFERROR('Tabel 13'!Q546/'Tabel 14'!$F546*1000,"nb")</f>
        <v>3.4013605442176869</v>
      </c>
      <c r="S546" s="209">
        <f>IFERROR('Tabel 13'!R546/'Tabel 14'!$F546*1000,"nb")</f>
        <v>20.108043217286912</v>
      </c>
      <c r="T546" s="209">
        <f>IFERROR('Tabel 13'!S546/'Tabel 14'!$F546*1000,"nb")</f>
        <v>19.441109777244233</v>
      </c>
      <c r="U546" s="209">
        <f>IFERROR('Tabel 13'!T546/'Tabel 14'!$F546*1000,"nb")</f>
        <v>0.56689342403628118</v>
      </c>
      <c r="V546" s="209">
        <f>IFERROR('Tabel 13'!U546/'Tabel 14'!$F546*1000,"nb")</f>
        <v>0.10004001600640257</v>
      </c>
      <c r="W546" s="209">
        <f>IFERROR('Tabel 13'!V546/'Tabel 14'!$F546*1000,"nb")</f>
        <v>0</v>
      </c>
      <c r="X546" s="209"/>
      <c r="Y546" s="209">
        <f>IFERROR('Tabel 13'!X546/'Tabel 14'!$F546*1000,"nb")</f>
        <v>4.7352274243030541</v>
      </c>
    </row>
    <row r="547" spans="4:25" x14ac:dyDescent="0.25">
      <c r="D547" s="1" t="s">
        <v>278</v>
      </c>
      <c r="E547" s="1" t="s">
        <v>279</v>
      </c>
      <c r="F547" s="84">
        <v>30801</v>
      </c>
      <c r="H547" s="209">
        <f>IFERROR('Tabel 13'!G547/'Tabel 14'!$F547*1000,"nb")</f>
        <v>40.290899646115392</v>
      </c>
      <c r="I547" s="209">
        <f>IFERROR('Tabel 13'!H547/'Tabel 14'!$F547*1000,"nb")</f>
        <v>15.226778351352229</v>
      </c>
      <c r="J547" s="209">
        <f>IFERROR('Tabel 13'!I547/'Tabel 14'!$F547*1000,"nb")</f>
        <v>0</v>
      </c>
      <c r="K547" s="209">
        <f>IFERROR('Tabel 13'!J547/'Tabel 14'!$F547*1000,"nb")</f>
        <v>15.226778351352229</v>
      </c>
      <c r="L547" s="209">
        <f>IFERROR('Tabel 13'!K547/'Tabel 14'!$F547*1000,"nb")</f>
        <v>0</v>
      </c>
      <c r="M547" s="209">
        <f>IFERROR('Tabel 13'!L547/'Tabel 14'!$F547*1000,"nb")</f>
        <v>0</v>
      </c>
      <c r="N547" s="209">
        <f>IFERROR('Tabel 13'!M547/'Tabel 14'!$F547*1000,"nb")</f>
        <v>0</v>
      </c>
      <c r="O547" s="209">
        <f>IFERROR('Tabel 13'!N547/'Tabel 14'!$F547*1000,"nb")</f>
        <v>4.707639362358365</v>
      </c>
      <c r="P547" s="209">
        <f>IFERROR('Tabel 13'!O547/'Tabel 14'!$F547*1000,"nb")</f>
        <v>2.3051199636375443</v>
      </c>
      <c r="Q547" s="209">
        <f>IFERROR('Tabel 13'!P547/'Tabel 14'!$F547*1000,"nb")</f>
        <v>2.4025193987208207</v>
      </c>
      <c r="R547" s="209">
        <f>IFERROR('Tabel 13'!Q547/'Tabel 14'!$F547*1000,"nb")</f>
        <v>3.5388461413590471</v>
      </c>
      <c r="S547" s="209">
        <f>IFERROR('Tabel 13'!R547/'Tabel 14'!$F547*1000,"nb")</f>
        <v>16.817635791045745</v>
      </c>
      <c r="T547" s="209">
        <f>IFERROR('Tabel 13'!S547/'Tabel 14'!$F547*1000,"nb")</f>
        <v>15.973507353657348</v>
      </c>
      <c r="U547" s="209">
        <f>IFERROR('Tabel 13'!T547/'Tabel 14'!$F547*1000,"nb")</f>
        <v>0.84412843738839649</v>
      </c>
      <c r="V547" s="209">
        <f>IFERROR('Tabel 13'!U547/'Tabel 14'!$F547*1000,"nb")</f>
        <v>0</v>
      </c>
      <c r="W547" s="209">
        <f>IFERROR('Tabel 13'!V547/'Tabel 14'!$F547*1000,"nb")</f>
        <v>0</v>
      </c>
      <c r="X547" s="209"/>
      <c r="Y547" s="209">
        <f>IFERROR('Tabel 13'!X547/'Tabel 14'!$F547*1000,"nb")</f>
        <v>0.84412843738839649</v>
      </c>
    </row>
    <row r="548" spans="4:25" x14ac:dyDescent="0.25">
      <c r="D548" s="1" t="s">
        <v>280</v>
      </c>
      <c r="E548" s="1" t="s">
        <v>281</v>
      </c>
      <c r="F548" s="84">
        <v>184069</v>
      </c>
      <c r="H548" s="209">
        <f>IFERROR('Tabel 13'!G548/'Tabel 14'!$F548*1000,"nb")</f>
        <v>154.12698498932465</v>
      </c>
      <c r="I548" s="209">
        <f>IFERROR('Tabel 13'!H548/'Tabel 14'!$F548*1000,"nb")</f>
        <v>81.588969353883599</v>
      </c>
      <c r="J548" s="209">
        <f>IFERROR('Tabel 13'!I548/'Tabel 14'!$F548*1000,"nb")</f>
        <v>37.198007269013246</v>
      </c>
      <c r="K548" s="209">
        <f>IFERROR('Tabel 13'!J548/'Tabel 14'!$F548*1000,"nb")</f>
        <v>31.308911332163479</v>
      </c>
      <c r="L548" s="209">
        <f>IFERROR('Tabel 13'!K548/'Tabel 14'!$F548*1000,"nb")</f>
        <v>0.19014608652190212</v>
      </c>
      <c r="M548" s="209">
        <f>IFERROR('Tabel 13'!L548/'Tabel 14'!$F548*1000,"nb")</f>
        <v>2.4610336341263332</v>
      </c>
      <c r="N548" s="209">
        <f>IFERROR('Tabel 13'!M548/'Tabel 14'!$F548*1000,"nb")</f>
        <v>10.430871032058629</v>
      </c>
      <c r="O548" s="209">
        <f>IFERROR('Tabel 13'!N548/'Tabel 14'!$F548*1000,"nb")</f>
        <v>0.74428611010001677</v>
      </c>
      <c r="P548" s="209">
        <f>IFERROR('Tabel 13'!O548/'Tabel 14'!$F548*1000,"nb")</f>
        <v>0.74428611010001677</v>
      </c>
      <c r="Q548" s="209">
        <f>IFERROR('Tabel 13'!P548/'Tabel 14'!$F548*1000,"nb")</f>
        <v>0</v>
      </c>
      <c r="R548" s="209">
        <f>IFERROR('Tabel 13'!Q548/'Tabel 14'!$F548*1000,"nb")</f>
        <v>9.3877839288527678</v>
      </c>
      <c r="S548" s="209">
        <f>IFERROR('Tabel 13'!R548/'Tabel 14'!$F548*1000,"nb")</f>
        <v>62.405945596488273</v>
      </c>
      <c r="T548" s="209">
        <f>IFERROR('Tabel 13'!S548/'Tabel 14'!$F548*1000,"nb")</f>
        <v>61.775747138301398</v>
      </c>
      <c r="U548" s="209">
        <f>IFERROR('Tabel 13'!T548/'Tabel 14'!$F548*1000,"nb")</f>
        <v>0.63019845818687559</v>
      </c>
      <c r="V548" s="209">
        <f>IFERROR('Tabel 13'!U548/'Tabel 14'!$F548*1000,"nb")</f>
        <v>0</v>
      </c>
      <c r="W548" s="209">
        <f>IFERROR('Tabel 13'!V548/'Tabel 14'!$F548*1000,"nb")</f>
        <v>0</v>
      </c>
      <c r="X548" s="209"/>
      <c r="Y548" s="209">
        <f>IFERROR('Tabel 13'!X548/'Tabel 14'!$F548*1000,"nb")</f>
        <v>14.146868837229517</v>
      </c>
    </row>
    <row r="549" spans="4:25" x14ac:dyDescent="0.25">
      <c r="D549" s="1" t="s">
        <v>282</v>
      </c>
      <c r="E549" s="1" t="s">
        <v>283</v>
      </c>
      <c r="F549" s="84">
        <v>32471</v>
      </c>
      <c r="H549" s="209">
        <f>IFERROR('Tabel 13'!G549/'Tabel 14'!$F549*1000,"nb")</f>
        <v>56.635151365834126</v>
      </c>
      <c r="I549" s="209">
        <f>IFERROR('Tabel 13'!H549/'Tabel 14'!$F549*1000,"nb")</f>
        <v>33.5684148932894</v>
      </c>
      <c r="J549" s="209">
        <f>IFERROR('Tabel 13'!I549/'Tabel 14'!$F549*1000,"nb")</f>
        <v>17.800498906716761</v>
      </c>
      <c r="K549" s="209">
        <f>IFERROR('Tabel 13'!J549/'Tabel 14'!$F549*1000,"nb")</f>
        <v>5.6357980967632662</v>
      </c>
      <c r="L549" s="209">
        <f>IFERROR('Tabel 13'!K549/'Tabel 14'!$F549*1000,"nb")</f>
        <v>0</v>
      </c>
      <c r="M549" s="209">
        <f>IFERROR('Tabel 13'!L549/'Tabel 14'!$F549*1000,"nb")</f>
        <v>0</v>
      </c>
      <c r="N549" s="209">
        <f>IFERROR('Tabel 13'!M549/'Tabel 14'!$F549*1000,"nb")</f>
        <v>10.132117889809368</v>
      </c>
      <c r="O549" s="209">
        <f>IFERROR('Tabel 13'!N549/'Tabel 14'!$F549*1000,"nb")</f>
        <v>10.840442240768686</v>
      </c>
      <c r="P549" s="209">
        <f>IFERROR('Tabel 13'!O549/'Tabel 14'!$F549*1000,"nb")</f>
        <v>6.5596994241015061</v>
      </c>
      <c r="Q549" s="209">
        <f>IFERROR('Tabel 13'!P549/'Tabel 14'!$F549*1000,"nb")</f>
        <v>4.2807428166671802</v>
      </c>
      <c r="R549" s="209">
        <f>IFERROR('Tabel 13'!Q549/'Tabel 14'!$F549*1000,"nb")</f>
        <v>3.6032151766191372</v>
      </c>
      <c r="S549" s="209">
        <f>IFERROR('Tabel 13'!R549/'Tabel 14'!$F549*1000,"nb")</f>
        <v>8.623079055156909</v>
      </c>
      <c r="T549" s="209">
        <f>IFERROR('Tabel 13'!S549/'Tabel 14'!$F549*1000,"nb")</f>
        <v>7.9147547041975921</v>
      </c>
      <c r="U549" s="209">
        <f>IFERROR('Tabel 13'!T549/'Tabel 14'!$F549*1000,"nb")</f>
        <v>0.52354408549166953</v>
      </c>
      <c r="V549" s="209">
        <f>IFERROR('Tabel 13'!U549/'Tabel 14'!$F549*1000,"nb")</f>
        <v>0.18478026546764806</v>
      </c>
      <c r="W549" s="209">
        <f>IFERROR('Tabel 13'!V549/'Tabel 14'!$F549*1000,"nb")</f>
        <v>0</v>
      </c>
      <c r="X549" s="209"/>
      <c r="Y549" s="209">
        <f>IFERROR('Tabel 13'!X549/'Tabel 14'!$F549*1000,"nb")</f>
        <v>4.8042869021588501</v>
      </c>
    </row>
    <row r="550" spans="4:25" x14ac:dyDescent="0.25">
      <c r="D550" s="1" t="s">
        <v>284</v>
      </c>
      <c r="E550" s="1" t="s">
        <v>285</v>
      </c>
      <c r="F550" s="84">
        <v>19313</v>
      </c>
      <c r="H550" s="209">
        <f>IFERROR('Tabel 13'!G550/'Tabel 14'!$F550*1000,"nb")</f>
        <v>37.798374152125511</v>
      </c>
      <c r="I550" s="209">
        <f>IFERROR('Tabel 13'!H550/'Tabel 14'!$F550*1000,"nb")</f>
        <v>15.688914202868533</v>
      </c>
      <c r="J550" s="209">
        <f>IFERROR('Tabel 13'!I550/'Tabel 14'!$F550*1000,"nb")</f>
        <v>11.132397866721897</v>
      </c>
      <c r="K550" s="209">
        <f>IFERROR('Tabel 13'!J550/'Tabel 14'!$F550*1000,"nb")</f>
        <v>2.6407083311758917</v>
      </c>
      <c r="L550" s="209">
        <f>IFERROR('Tabel 13'!K550/'Tabel 14'!$F550*1000,"nb")</f>
        <v>0.20711437891575621</v>
      </c>
      <c r="M550" s="209">
        <f>IFERROR('Tabel 13'!L550/'Tabel 14'!$F550*1000,"nb")</f>
        <v>1.708693626054989</v>
      </c>
      <c r="N550" s="209">
        <f>IFERROR('Tabel 13'!M550/'Tabel 14'!$F550*1000,"nb")</f>
        <v>0</v>
      </c>
      <c r="O550" s="209">
        <f>IFERROR('Tabel 13'!N550/'Tabel 14'!$F550*1000,"nb")</f>
        <v>1.9158080049707451</v>
      </c>
      <c r="P550" s="209">
        <f>IFERROR('Tabel 13'!O550/'Tabel 14'!$F550*1000,"nb")</f>
        <v>1.9158080049707451</v>
      </c>
      <c r="Q550" s="209">
        <f>IFERROR('Tabel 13'!P550/'Tabel 14'!$F550*1000,"nb")</f>
        <v>0</v>
      </c>
      <c r="R550" s="209">
        <f>IFERROR('Tabel 13'!Q550/'Tabel 14'!$F550*1000,"nb")</f>
        <v>4.038730388857247</v>
      </c>
      <c r="S550" s="209">
        <f>IFERROR('Tabel 13'!R550/'Tabel 14'!$F550*1000,"nb")</f>
        <v>16.154921555428988</v>
      </c>
      <c r="T550" s="209">
        <f>IFERROR('Tabel 13'!S550/'Tabel 14'!$F550*1000,"nb")</f>
        <v>15.637135608139594</v>
      </c>
      <c r="U550" s="209">
        <f>IFERROR('Tabel 13'!T550/'Tabel 14'!$F550*1000,"nb")</f>
        <v>0.51778594728939054</v>
      </c>
      <c r="V550" s="209">
        <f>IFERROR('Tabel 13'!U550/'Tabel 14'!$F550*1000,"nb")</f>
        <v>0</v>
      </c>
      <c r="W550" s="209">
        <f>IFERROR('Tabel 13'!V550/'Tabel 14'!$F550*1000,"nb")</f>
        <v>0</v>
      </c>
      <c r="X550" s="209"/>
      <c r="Y550" s="209">
        <f>IFERROR('Tabel 13'!X550/'Tabel 14'!$F550*1000,"nb")</f>
        <v>0.72490032620514677</v>
      </c>
    </row>
    <row r="551" spans="4:25" x14ac:dyDescent="0.25">
      <c r="D551" s="1" t="s">
        <v>286</v>
      </c>
      <c r="E551" s="1" t="s">
        <v>287</v>
      </c>
      <c r="F551" s="84">
        <v>234394</v>
      </c>
      <c r="H551" s="209">
        <f>IFERROR('Tabel 13'!G551/'Tabel 14'!$F551*1000,"nb")</f>
        <v>180.43123970750105</v>
      </c>
      <c r="I551" s="209">
        <f>IFERROR('Tabel 13'!H551/'Tabel 14'!$F551*1000,"nb")</f>
        <v>148.13945749464577</v>
      </c>
      <c r="J551" s="209">
        <f>IFERROR('Tabel 13'!I551/'Tabel 14'!$F551*1000,"nb")</f>
        <v>81.711989214740981</v>
      </c>
      <c r="K551" s="209">
        <f>IFERROR('Tabel 13'!J551/'Tabel 14'!$F551*1000,"nb")</f>
        <v>13.823306057322286</v>
      </c>
      <c r="L551" s="209">
        <f>IFERROR('Tabel 13'!K551/'Tabel 14'!$F551*1000,"nb")</f>
        <v>38.813706835499211</v>
      </c>
      <c r="M551" s="209">
        <f>IFERROR('Tabel 13'!L551/'Tabel 14'!$F551*1000,"nb")</f>
        <v>6.7915560978523342</v>
      </c>
      <c r="N551" s="209">
        <f>IFERROR('Tabel 13'!M551/'Tabel 14'!$F551*1000,"nb")</f>
        <v>6.9988992892309527</v>
      </c>
      <c r="O551" s="209">
        <f>IFERROR('Tabel 13'!N551/'Tabel 14'!$F551*1000,"nb")</f>
        <v>27.116735070010325</v>
      </c>
      <c r="P551" s="209">
        <f>IFERROR('Tabel 13'!O551/'Tabel 14'!$F551*1000,"nb")</f>
        <v>27.116735070010325</v>
      </c>
      <c r="Q551" s="209">
        <f>IFERROR('Tabel 13'!P551/'Tabel 14'!$F551*1000,"nb")</f>
        <v>0</v>
      </c>
      <c r="R551" s="209">
        <f>IFERROR('Tabel 13'!Q551/'Tabel 14'!$F551*1000,"nb")</f>
        <v>3.4215892898282378</v>
      </c>
      <c r="S551" s="209">
        <f>IFERROR('Tabel 13'!R551/'Tabel 14'!$F551*1000,"nb")</f>
        <v>1.7534578530167153</v>
      </c>
      <c r="T551" s="209">
        <f>IFERROR('Tabel 13'!S551/'Tabel 14'!$F551*1000,"nb")</f>
        <v>1.7534578530167153</v>
      </c>
      <c r="U551" s="209">
        <f>IFERROR('Tabel 13'!T551/'Tabel 14'!$F551*1000,"nb")</f>
        <v>0</v>
      </c>
      <c r="V551" s="209">
        <f>IFERROR('Tabel 13'!U551/'Tabel 14'!$F551*1000,"nb")</f>
        <v>0</v>
      </c>
      <c r="W551" s="209">
        <f>IFERROR('Tabel 13'!V551/'Tabel 14'!$F551*1000,"nb")</f>
        <v>0</v>
      </c>
      <c r="X551" s="209"/>
      <c r="Y551" s="209">
        <f>IFERROR('Tabel 13'!X551/'Tabel 14'!$F551*1000,"nb")</f>
        <v>27.504970263743953</v>
      </c>
    </row>
    <row r="552" spans="4:25" x14ac:dyDescent="0.25">
      <c r="D552" s="1" t="s">
        <v>288</v>
      </c>
      <c r="E552" s="1" t="s">
        <v>289</v>
      </c>
      <c r="F552" s="84">
        <v>43878</v>
      </c>
      <c r="H552" s="209">
        <f>IFERROR('Tabel 13'!G552/'Tabel 14'!$F552*1000,"nb")</f>
        <v>90.386982086694928</v>
      </c>
      <c r="I552" s="209">
        <f>IFERROR('Tabel 13'!H552/'Tabel 14'!$F552*1000,"nb")</f>
        <v>56.474770955832078</v>
      </c>
      <c r="J552" s="209">
        <f>IFERROR('Tabel 13'!I552/'Tabel 14'!$F552*1000,"nb")</f>
        <v>50.458088335840287</v>
      </c>
      <c r="K552" s="209">
        <f>IFERROR('Tabel 13'!J552/'Tabel 14'!$F552*1000,"nb")</f>
        <v>0.54697114727198148</v>
      </c>
      <c r="L552" s="209">
        <f>IFERROR('Tabel 13'!K552/'Tabel 14'!$F552*1000,"nb")</f>
        <v>5.036692647796162</v>
      </c>
      <c r="M552" s="209">
        <f>IFERROR('Tabel 13'!L552/'Tabel 14'!$F552*1000,"nb")</f>
        <v>0</v>
      </c>
      <c r="N552" s="209">
        <f>IFERROR('Tabel 13'!M552/'Tabel 14'!$F552*1000,"nb")</f>
        <v>0.4330188249236519</v>
      </c>
      <c r="O552" s="209">
        <f>IFERROR('Tabel 13'!N552/'Tabel 14'!$F552*1000,"nb")</f>
        <v>5.0139021833264961</v>
      </c>
      <c r="P552" s="209">
        <f>IFERROR('Tabel 13'!O552/'Tabel 14'!$F552*1000,"nb")</f>
        <v>2.2562559824969233</v>
      </c>
      <c r="Q552" s="209">
        <f>IFERROR('Tabel 13'!P552/'Tabel 14'!$F552*1000,"nb")</f>
        <v>2.7576462008295728</v>
      </c>
      <c r="R552" s="209">
        <f>IFERROR('Tabel 13'!Q552/'Tabel 14'!$F552*1000,"nb")</f>
        <v>2.9855508455262321</v>
      </c>
      <c r="S552" s="209">
        <f>IFERROR('Tabel 13'!R552/'Tabel 14'!$F552*1000,"nb")</f>
        <v>25.91275810201012</v>
      </c>
      <c r="T552" s="209">
        <f>IFERROR('Tabel 13'!S552/'Tabel 14'!$F552*1000,"nb")</f>
        <v>25.229044167920144</v>
      </c>
      <c r="U552" s="209">
        <f>IFERROR('Tabel 13'!T552/'Tabel 14'!$F552*1000,"nb")</f>
        <v>0.68371393408997683</v>
      </c>
      <c r="V552" s="209">
        <f>IFERROR('Tabel 13'!U552/'Tabel 14'!$F552*1000,"nb")</f>
        <v>0</v>
      </c>
      <c r="W552" s="209">
        <f>IFERROR('Tabel 13'!V552/'Tabel 14'!$F552*1000,"nb")</f>
        <v>0</v>
      </c>
      <c r="X552" s="209"/>
      <c r="Y552" s="209">
        <f>IFERROR('Tabel 13'!X552/'Tabel 14'!$F552*1000,"nb")</f>
        <v>1.8460276220429372</v>
      </c>
    </row>
    <row r="553" spans="4:25" x14ac:dyDescent="0.25">
      <c r="D553" s="1" t="s">
        <v>290</v>
      </c>
      <c r="E553" s="1" t="s">
        <v>291</v>
      </c>
      <c r="F553" s="84">
        <v>21544</v>
      </c>
      <c r="H553" s="209">
        <f>IFERROR('Tabel 13'!G553/'Tabel 14'!$F553*1000,"nb")</f>
        <v>28.963980690679538</v>
      </c>
      <c r="I553" s="209">
        <f>IFERROR('Tabel 13'!H553/'Tabel 14'!$F553*1000,"nb")</f>
        <v>1.6709988860007428</v>
      </c>
      <c r="J553" s="209">
        <f>IFERROR('Tabel 13'!I553/'Tabel 14'!$F553*1000,"nb")</f>
        <v>0</v>
      </c>
      <c r="K553" s="209">
        <f>IFERROR('Tabel 13'!J553/'Tabel 14'!$F553*1000,"nb")</f>
        <v>0</v>
      </c>
      <c r="L553" s="209">
        <f>IFERROR('Tabel 13'!K553/'Tabel 14'!$F553*1000,"nb")</f>
        <v>1.6709988860007428</v>
      </c>
      <c r="M553" s="209">
        <f>IFERROR('Tabel 13'!L553/'Tabel 14'!$F553*1000,"nb")</f>
        <v>0</v>
      </c>
      <c r="N553" s="209">
        <f>IFERROR('Tabel 13'!M553/'Tabel 14'!$F553*1000,"nb")</f>
        <v>0</v>
      </c>
      <c r="O553" s="209">
        <f>IFERROR('Tabel 13'!N553/'Tabel 14'!$F553*1000,"nb")</f>
        <v>0.97474935016709985</v>
      </c>
      <c r="P553" s="209">
        <f>IFERROR('Tabel 13'!O553/'Tabel 14'!$F553*1000,"nb")</f>
        <v>0.97474935016709985</v>
      </c>
      <c r="Q553" s="209">
        <f>IFERROR('Tabel 13'!P553/'Tabel 14'!$F553*1000,"nb")</f>
        <v>0</v>
      </c>
      <c r="R553" s="209">
        <f>IFERROR('Tabel 13'!Q553/'Tabel 14'!$F553*1000,"nb")</f>
        <v>0.23208317861121425</v>
      </c>
      <c r="S553" s="209">
        <f>IFERROR('Tabel 13'!R553/'Tabel 14'!$F553*1000,"nb")</f>
        <v>26.086149275900482</v>
      </c>
      <c r="T553" s="209">
        <f>IFERROR('Tabel 13'!S553/'Tabel 14'!$F553*1000,"nb")</f>
        <v>25.482733011511328</v>
      </c>
      <c r="U553" s="209">
        <f>IFERROR('Tabel 13'!T553/'Tabel 14'!$F553*1000,"nb")</f>
        <v>0.60341626438915708</v>
      </c>
      <c r="V553" s="209">
        <f>IFERROR('Tabel 13'!U553/'Tabel 14'!$F553*1000,"nb")</f>
        <v>0</v>
      </c>
      <c r="W553" s="209">
        <f>IFERROR('Tabel 13'!V553/'Tabel 14'!$F553*1000,"nb")</f>
        <v>0.46416635722242849</v>
      </c>
      <c r="X553" s="209"/>
      <c r="Y553" s="209">
        <f>IFERROR('Tabel 13'!X553/'Tabel 14'!$F553*1000,"nb")</f>
        <v>4.8273301151132566</v>
      </c>
    </row>
    <row r="554" spans="4:25" x14ac:dyDescent="0.25">
      <c r="D554" s="1" t="s">
        <v>292</v>
      </c>
      <c r="E554" s="1" t="s">
        <v>293</v>
      </c>
      <c r="F554" s="84">
        <v>26431</v>
      </c>
      <c r="H554" s="209">
        <f>IFERROR('Tabel 13'!G554/'Tabel 14'!$F554*1000,"nb")</f>
        <v>25.689531232265143</v>
      </c>
      <c r="I554" s="209">
        <f>IFERROR('Tabel 13'!H554/'Tabel 14'!$F554*1000,"nb")</f>
        <v>7.3777004275282811</v>
      </c>
      <c r="J554" s="209">
        <f>IFERROR('Tabel 13'!I554/'Tabel 14'!$F554*1000,"nb")</f>
        <v>0.83235594566985727</v>
      </c>
      <c r="K554" s="209">
        <f>IFERROR('Tabel 13'!J554/'Tabel 14'!$F554*1000,"nb")</f>
        <v>0</v>
      </c>
      <c r="L554" s="209">
        <f>IFERROR('Tabel 13'!K554/'Tabel 14'!$F554*1000,"nb")</f>
        <v>6.5453444818584234</v>
      </c>
      <c r="M554" s="209">
        <f>IFERROR('Tabel 13'!L554/'Tabel 14'!$F554*1000,"nb")</f>
        <v>0</v>
      </c>
      <c r="N554" s="209">
        <f>IFERROR('Tabel 13'!M554/'Tabel 14'!$F554*1000,"nb")</f>
        <v>0</v>
      </c>
      <c r="O554" s="209">
        <f>IFERROR('Tabel 13'!N554/'Tabel 14'!$F554*1000,"nb")</f>
        <v>0</v>
      </c>
      <c r="P554" s="209">
        <f>IFERROR('Tabel 13'!O554/'Tabel 14'!$F554*1000,"nb")</f>
        <v>0</v>
      </c>
      <c r="Q554" s="209">
        <f>IFERROR('Tabel 13'!P554/'Tabel 14'!$F554*1000,"nb")</f>
        <v>0</v>
      </c>
      <c r="R554" s="209">
        <f>IFERROR('Tabel 13'!Q554/'Tabel 14'!$F554*1000,"nb")</f>
        <v>1.8160493360069616</v>
      </c>
      <c r="S554" s="209">
        <f>IFERROR('Tabel 13'!R554/'Tabel 14'!$F554*1000,"nb")</f>
        <v>16.495781468729898</v>
      </c>
      <c r="T554" s="209">
        <f>IFERROR('Tabel 13'!S554/'Tabel 14'!$F554*1000,"nb")</f>
        <v>16.079603495894972</v>
      </c>
      <c r="U554" s="209">
        <f>IFERROR('Tabel 13'!T554/'Tabel 14'!$F554*1000,"nb")</f>
        <v>0.41617797283492863</v>
      </c>
      <c r="V554" s="209">
        <f>IFERROR('Tabel 13'!U554/'Tabel 14'!$F554*1000,"nb")</f>
        <v>0</v>
      </c>
      <c r="W554" s="209">
        <f>IFERROR('Tabel 13'!V554/'Tabel 14'!$F554*1000,"nb")</f>
        <v>0.4540123340017404</v>
      </c>
      <c r="X554" s="209"/>
      <c r="Y554" s="209">
        <f>IFERROR('Tabel 13'!X554/'Tabel 14'!$F554*1000,"nb")</f>
        <v>0.75668722333623395</v>
      </c>
    </row>
    <row r="555" spans="4:25" x14ac:dyDescent="0.25">
      <c r="D555" s="1" t="s">
        <v>294</v>
      </c>
      <c r="E555" s="1" t="s">
        <v>295</v>
      </c>
      <c r="F555" s="84">
        <v>23904</v>
      </c>
      <c r="H555" s="209">
        <f>IFERROR('Tabel 13'!G555/'Tabel 14'!$F555*1000,"nb")</f>
        <v>78.857095046854084</v>
      </c>
      <c r="I555" s="209">
        <f>IFERROR('Tabel 13'!H555/'Tabel 14'!$F555*1000,"nb")</f>
        <v>18.741633199464527</v>
      </c>
      <c r="J555" s="209">
        <f>IFERROR('Tabel 13'!I555/'Tabel 14'!$F555*1000,"nb")</f>
        <v>15.436746987951807</v>
      </c>
      <c r="K555" s="209">
        <f>IFERROR('Tabel 13'!J555/'Tabel 14'!$F555*1000,"nb")</f>
        <v>0</v>
      </c>
      <c r="L555" s="209">
        <f>IFERROR('Tabel 13'!K555/'Tabel 14'!$F555*1000,"nb")</f>
        <v>1.5478580990629183</v>
      </c>
      <c r="M555" s="209">
        <f>IFERROR('Tabel 13'!L555/'Tabel 14'!$F555*1000,"nb")</f>
        <v>0</v>
      </c>
      <c r="N555" s="209">
        <f>IFERROR('Tabel 13'!M555/'Tabel 14'!$F555*1000,"nb")</f>
        <v>1.7570281124497991</v>
      </c>
      <c r="O555" s="209">
        <f>IFERROR('Tabel 13'!N555/'Tabel 14'!$F555*1000,"nb")</f>
        <v>0.20917001338688085</v>
      </c>
      <c r="P555" s="209">
        <f>IFERROR('Tabel 13'!O555/'Tabel 14'!$F555*1000,"nb")</f>
        <v>0.20917001338688085</v>
      </c>
      <c r="Q555" s="209">
        <f>IFERROR('Tabel 13'!P555/'Tabel 14'!$F555*1000,"nb")</f>
        <v>0</v>
      </c>
      <c r="R555" s="209">
        <f>IFERROR('Tabel 13'!Q555/'Tabel 14'!$F555*1000,"nb")</f>
        <v>38.19444444444445</v>
      </c>
      <c r="S555" s="209">
        <f>IFERROR('Tabel 13'!R555/'Tabel 14'!$F555*1000,"nb")</f>
        <v>21.711847389558233</v>
      </c>
      <c r="T555" s="209">
        <f>IFERROR('Tabel 13'!S555/'Tabel 14'!$F555*1000,"nb")</f>
        <v>21.042503346720217</v>
      </c>
      <c r="U555" s="209">
        <f>IFERROR('Tabel 13'!T555/'Tabel 14'!$F555*1000,"nb")</f>
        <v>0.58567603748326647</v>
      </c>
      <c r="V555" s="209">
        <f>IFERROR('Tabel 13'!U555/'Tabel 14'!$F555*1000,"nb")</f>
        <v>8.3668005354752342E-2</v>
      </c>
      <c r="W555" s="209">
        <f>IFERROR('Tabel 13'!V555/'Tabel 14'!$F555*1000,"nb")</f>
        <v>0.4183400267737617</v>
      </c>
      <c r="X555" s="209"/>
      <c r="Y555" s="209">
        <f>IFERROR('Tabel 13'!X555/'Tabel 14'!$F555*1000,"nb")</f>
        <v>3.8487282463186081</v>
      </c>
    </row>
    <row r="556" spans="4:25" x14ac:dyDescent="0.25">
      <c r="D556" s="1" t="s">
        <v>296</v>
      </c>
      <c r="E556" s="1" t="s">
        <v>297</v>
      </c>
      <c r="F556" s="84">
        <v>155111</v>
      </c>
      <c r="H556" s="209">
        <f>IFERROR('Tabel 13'!G556/'Tabel 14'!$F556*1000,"nb")</f>
        <v>171.94138391216612</v>
      </c>
      <c r="I556" s="209">
        <f>IFERROR('Tabel 13'!H556/'Tabel 14'!$F556*1000,"nb")</f>
        <v>104.22858469096325</v>
      </c>
      <c r="J556" s="209">
        <f>IFERROR('Tabel 13'!I556/'Tabel 14'!$F556*1000,"nb")</f>
        <v>37.232691427429387</v>
      </c>
      <c r="K556" s="209">
        <f>IFERROR('Tabel 13'!J556/'Tabel 14'!$F556*1000,"nb")</f>
        <v>28.507971710581451</v>
      </c>
      <c r="L556" s="209">
        <f>IFERROR('Tabel 13'!K556/'Tabel 14'!$F556*1000,"nb")</f>
        <v>16.966559431632831</v>
      </c>
      <c r="M556" s="209">
        <f>IFERROR('Tabel 13'!L556/'Tabel 14'!$F556*1000,"nb")</f>
        <v>0</v>
      </c>
      <c r="N556" s="209">
        <f>IFERROR('Tabel 13'!M556/'Tabel 14'!$F556*1000,"nb")</f>
        <v>21.522006820921792</v>
      </c>
      <c r="O556" s="209">
        <f>IFERROR('Tabel 13'!N556/'Tabel 14'!$F556*1000,"nb")</f>
        <v>16.439839856618807</v>
      </c>
      <c r="P556" s="209">
        <f>IFERROR('Tabel 13'!O556/'Tabel 14'!$F556*1000,"nb")</f>
        <v>16.439839856618807</v>
      </c>
      <c r="Q556" s="209">
        <f>IFERROR('Tabel 13'!P556/'Tabel 14'!$F556*1000,"nb")</f>
        <v>0</v>
      </c>
      <c r="R556" s="209">
        <f>IFERROR('Tabel 13'!Q556/'Tabel 14'!$F556*1000,"nb")</f>
        <v>28.624662338583338</v>
      </c>
      <c r="S556" s="209">
        <f>IFERROR('Tabel 13'!R556/'Tabel 14'!$F556*1000,"nb")</f>
        <v>22.648297026000733</v>
      </c>
      <c r="T556" s="209">
        <f>IFERROR('Tabel 13'!S556/'Tabel 14'!$F556*1000,"nb")</f>
        <v>21.113911972716313</v>
      </c>
      <c r="U556" s="209">
        <f>IFERROR('Tabel 13'!T556/'Tabel 14'!$F556*1000,"nb")</f>
        <v>1.3951299392048275</v>
      </c>
      <c r="V556" s="209">
        <f>IFERROR('Tabel 13'!U556/'Tabel 14'!$F556*1000,"nb")</f>
        <v>0.13925511407959462</v>
      </c>
      <c r="W556" s="209">
        <f>IFERROR('Tabel 13'!V556/'Tabel 14'!$F556*1000,"nb")</f>
        <v>0</v>
      </c>
      <c r="X556" s="209"/>
      <c r="Y556" s="209">
        <f>IFERROR('Tabel 13'!X556/'Tabel 14'!$F556*1000,"nb")</f>
        <v>25.136837490571271</v>
      </c>
    </row>
    <row r="557" spans="4:25" x14ac:dyDescent="0.25">
      <c r="D557" s="1" t="s">
        <v>298</v>
      </c>
      <c r="E557" s="1" t="s">
        <v>299</v>
      </c>
      <c r="F557" s="84">
        <v>44692</v>
      </c>
      <c r="H557" s="209">
        <f>IFERROR('Tabel 13'!G557/'Tabel 14'!$F557*1000,"nb")</f>
        <v>73.793967600465407</v>
      </c>
      <c r="I557" s="209">
        <f>IFERROR('Tabel 13'!H557/'Tabel 14'!$F557*1000,"nb")</f>
        <v>39.895283272173991</v>
      </c>
      <c r="J557" s="209">
        <f>IFERROR('Tabel 13'!I557/'Tabel 14'!$F557*1000,"nb")</f>
        <v>35.263581849100504</v>
      </c>
      <c r="K557" s="209">
        <f>IFERROR('Tabel 13'!J557/'Tabel 14'!$F557*1000,"nb")</f>
        <v>0.76076255258211767</v>
      </c>
      <c r="L557" s="209">
        <f>IFERROR('Tabel 13'!K557/'Tabel 14'!$F557*1000,"nb")</f>
        <v>3.8709388704913632</v>
      </c>
      <c r="M557" s="209">
        <f>IFERROR('Tabel 13'!L557/'Tabel 14'!$F557*1000,"nb")</f>
        <v>0</v>
      </c>
      <c r="N557" s="209">
        <f>IFERROR('Tabel 13'!M557/'Tabel 14'!$F557*1000,"nb")</f>
        <v>0</v>
      </c>
      <c r="O557" s="209">
        <f>IFERROR('Tabel 13'!N557/'Tabel 14'!$F557*1000,"nb")</f>
        <v>7.7642531101763179</v>
      </c>
      <c r="P557" s="209">
        <f>IFERROR('Tabel 13'!O557/'Tabel 14'!$F557*1000,"nb")</f>
        <v>0.29087979951669202</v>
      </c>
      <c r="Q557" s="209">
        <f>IFERROR('Tabel 13'!P557/'Tabel 14'!$F557*1000,"nb")</f>
        <v>7.4733733106596256</v>
      </c>
      <c r="R557" s="209">
        <f>IFERROR('Tabel 13'!Q557/'Tabel 14'!$F557*1000,"nb")</f>
        <v>3.3786807482323455</v>
      </c>
      <c r="S557" s="209">
        <f>IFERROR('Tabel 13'!R557/'Tabel 14'!$F557*1000,"nb")</f>
        <v>22.755750469882752</v>
      </c>
      <c r="T557" s="209">
        <f>IFERROR('Tabel 13'!S557/'Tabel 14'!$F557*1000,"nb")</f>
        <v>21.301351472299292</v>
      </c>
      <c r="U557" s="209">
        <f>IFERROR('Tabel 13'!T557/'Tabel 14'!$F557*1000,"nb")</f>
        <v>1.4543989975834601</v>
      </c>
      <c r="V557" s="209">
        <f>IFERROR('Tabel 13'!U557/'Tabel 14'!$F557*1000,"nb")</f>
        <v>0</v>
      </c>
      <c r="W557" s="209">
        <f>IFERROR('Tabel 13'!V557/'Tabel 14'!$F557*1000,"nb")</f>
        <v>0</v>
      </c>
      <c r="X557" s="209"/>
      <c r="Y557" s="209">
        <f>IFERROR('Tabel 13'!X557/'Tabel 14'!$F557*1000,"nb")</f>
        <v>9.1291506309854107</v>
      </c>
    </row>
    <row r="558" spans="4:25" x14ac:dyDescent="0.25">
      <c r="D558" s="1" t="s">
        <v>300</v>
      </c>
      <c r="E558" s="1" t="s">
        <v>301</v>
      </c>
      <c r="F558" s="84">
        <v>15518</v>
      </c>
      <c r="H558" s="209">
        <f>IFERROR('Tabel 13'!G558/'Tabel 14'!$F558*1000,"nb")</f>
        <v>82.549297589895602</v>
      </c>
      <c r="I558" s="209">
        <f>IFERROR('Tabel 13'!H558/'Tabel 14'!$F558*1000,"nb")</f>
        <v>52.584095888645443</v>
      </c>
      <c r="J558" s="209">
        <f>IFERROR('Tabel 13'!I558/'Tabel 14'!$F558*1000,"nb")</f>
        <v>23.714396185075394</v>
      </c>
      <c r="K558" s="209">
        <f>IFERROR('Tabel 13'!J558/'Tabel 14'!$F558*1000,"nb")</f>
        <v>3.5442711689650728</v>
      </c>
      <c r="L558" s="209">
        <f>IFERROR('Tabel 13'!K558/'Tabel 14'!$F558*1000,"nb")</f>
        <v>14.241525969841474</v>
      </c>
      <c r="M558" s="209">
        <f>IFERROR('Tabel 13'!L558/'Tabel 14'!$F558*1000,"nb")</f>
        <v>5.1553035184946516</v>
      </c>
      <c r="N558" s="209">
        <f>IFERROR('Tabel 13'!M558/'Tabel 14'!$F558*1000,"nb")</f>
        <v>5.9285990462688485</v>
      </c>
      <c r="O558" s="209">
        <f>IFERROR('Tabel 13'!N558/'Tabel 14'!$F558*1000,"nb")</f>
        <v>2.3843278773037766</v>
      </c>
      <c r="P558" s="209">
        <f>IFERROR('Tabel 13'!O558/'Tabel 14'!$F558*1000,"nb")</f>
        <v>2.3843278773037766</v>
      </c>
      <c r="Q558" s="209">
        <f>IFERROR('Tabel 13'!P558/'Tabel 14'!$F558*1000,"nb")</f>
        <v>0</v>
      </c>
      <c r="R558" s="209">
        <f>IFERROR('Tabel 13'!Q558/'Tabel 14'!$F558*1000,"nb")</f>
        <v>6.5085706920994975</v>
      </c>
      <c r="S558" s="209">
        <f>IFERROR('Tabel 13'!R558/'Tabel 14'!$F558*1000,"nb")</f>
        <v>21.072303131846887</v>
      </c>
      <c r="T558" s="209">
        <f>IFERROR('Tabel 13'!S558/'Tabel 14'!$F558*1000,"nb")</f>
        <v>19.976801134166774</v>
      </c>
      <c r="U558" s="209">
        <f>IFERROR('Tabel 13'!T558/'Tabel 14'!$F558*1000,"nb")</f>
        <v>1.0955019976801135</v>
      </c>
      <c r="V558" s="209">
        <f>IFERROR('Tabel 13'!U558/'Tabel 14'!$F558*1000,"nb")</f>
        <v>0</v>
      </c>
      <c r="W558" s="209">
        <f>IFERROR('Tabel 13'!V558/'Tabel 14'!$F558*1000,"nb")</f>
        <v>0</v>
      </c>
      <c r="X558" s="209"/>
      <c r="Y558" s="209">
        <f>IFERROR('Tabel 13'!X558/'Tabel 14'!$F558*1000,"nb")</f>
        <v>14.885938909653305</v>
      </c>
    </row>
    <row r="559" spans="4:25" x14ac:dyDescent="0.25">
      <c r="D559" s="1" t="s">
        <v>302</v>
      </c>
      <c r="E559" s="1" t="s">
        <v>303</v>
      </c>
      <c r="F559" s="84">
        <v>23408</v>
      </c>
      <c r="H559" s="209">
        <f>IFERROR('Tabel 13'!G559/'Tabel 14'!$F559*1000,"nb")</f>
        <v>25.632262474367739</v>
      </c>
      <c r="I559" s="209">
        <f>IFERROR('Tabel 13'!H559/'Tabel 14'!$F559*1000,"nb")</f>
        <v>3.5885167464114835</v>
      </c>
      <c r="J559" s="209">
        <f>IFERROR('Tabel 13'!I559/'Tabel 14'!$F559*1000,"nb")</f>
        <v>2.563226247436774</v>
      </c>
      <c r="K559" s="209">
        <f>IFERROR('Tabel 13'!J559/'Tabel 14'!$F559*1000,"nb")</f>
        <v>0</v>
      </c>
      <c r="L559" s="209">
        <f>IFERROR('Tabel 13'!K559/'Tabel 14'!$F559*1000,"nb")</f>
        <v>1.0252904989747096</v>
      </c>
      <c r="M559" s="209">
        <f>IFERROR('Tabel 13'!L559/'Tabel 14'!$F559*1000,"nb")</f>
        <v>0</v>
      </c>
      <c r="N559" s="209">
        <f>IFERROR('Tabel 13'!M559/'Tabel 14'!$F559*1000,"nb")</f>
        <v>0</v>
      </c>
      <c r="O559" s="209">
        <f>IFERROR('Tabel 13'!N559/'Tabel 14'!$F559*1000,"nb")</f>
        <v>0</v>
      </c>
      <c r="P559" s="209">
        <f>IFERROR('Tabel 13'!O559/'Tabel 14'!$F559*1000,"nb")</f>
        <v>0</v>
      </c>
      <c r="Q559" s="209">
        <f>IFERROR('Tabel 13'!P559/'Tabel 14'!$F559*1000,"nb")</f>
        <v>0</v>
      </c>
      <c r="R559" s="209">
        <f>IFERROR('Tabel 13'!Q559/'Tabel 14'!$F559*1000,"nb")</f>
        <v>1.3243335611756666</v>
      </c>
      <c r="S559" s="209">
        <f>IFERROR('Tabel 13'!R559/'Tabel 14'!$F559*1000,"nb")</f>
        <v>20.71941216678059</v>
      </c>
      <c r="T559" s="209">
        <f>IFERROR('Tabel 13'!S559/'Tabel 14'!$F559*1000,"nb")</f>
        <v>20.164046479835953</v>
      </c>
      <c r="U559" s="209">
        <f>IFERROR('Tabel 13'!T559/'Tabel 14'!$F559*1000,"nb")</f>
        <v>0.5553656869446344</v>
      </c>
      <c r="V559" s="209">
        <f>IFERROR('Tabel 13'!U559/'Tabel 14'!$F559*1000,"nb")</f>
        <v>0</v>
      </c>
      <c r="W559" s="209">
        <f>IFERROR('Tabel 13'!V559/'Tabel 14'!$F559*1000,"nb")</f>
        <v>0</v>
      </c>
      <c r="X559" s="209"/>
      <c r="Y559" s="209">
        <f>IFERROR('Tabel 13'!X559/'Tabel 14'!$F559*1000,"nb")</f>
        <v>0.46992481203007519</v>
      </c>
    </row>
    <row r="560" spans="4:25" x14ac:dyDescent="0.25">
      <c r="D560" s="1" t="s">
        <v>304</v>
      </c>
      <c r="E560" s="1" t="s">
        <v>305</v>
      </c>
      <c r="F560" s="84">
        <v>23383</v>
      </c>
      <c r="H560" s="209">
        <f>IFERROR('Tabel 13'!G560/'Tabel 14'!$F560*1000,"nb")</f>
        <v>56.023606893897281</v>
      </c>
      <c r="I560" s="209">
        <f>IFERROR('Tabel 13'!H560/'Tabel 14'!$F560*1000,"nb")</f>
        <v>36.180130864303123</v>
      </c>
      <c r="J560" s="209">
        <f>IFERROR('Tabel 13'!I560/'Tabel 14'!$F560*1000,"nb")</f>
        <v>18.731557114142753</v>
      </c>
      <c r="K560" s="209">
        <f>IFERROR('Tabel 13'!J560/'Tabel 14'!$F560*1000,"nb")</f>
        <v>1.7106444853098406</v>
      </c>
      <c r="L560" s="209">
        <f>IFERROR('Tabel 13'!K560/'Tabel 14'!$F560*1000,"nb")</f>
        <v>9.3657785570713763</v>
      </c>
      <c r="M560" s="209">
        <f>IFERROR('Tabel 13'!L560/'Tabel 14'!$F560*1000,"nb")</f>
        <v>0</v>
      </c>
      <c r="N560" s="209">
        <f>IFERROR('Tabel 13'!M560/'Tabel 14'!$F560*1000,"nb")</f>
        <v>6.3721507077791557</v>
      </c>
      <c r="O560" s="209">
        <f>IFERROR('Tabel 13'!N560/'Tabel 14'!$F560*1000,"nb")</f>
        <v>0</v>
      </c>
      <c r="P560" s="209">
        <f>IFERROR('Tabel 13'!O560/'Tabel 14'!$F560*1000,"nb")</f>
        <v>0</v>
      </c>
      <c r="Q560" s="209">
        <f>IFERROR('Tabel 13'!P560/'Tabel 14'!$F560*1000,"nb")</f>
        <v>0</v>
      </c>
      <c r="R560" s="209">
        <f>IFERROR('Tabel 13'!Q560/'Tabel 14'!$F560*1000,"nb")</f>
        <v>0.9408544669204123</v>
      </c>
      <c r="S560" s="209">
        <f>IFERROR('Tabel 13'!R560/'Tabel 14'!$F560*1000,"nb")</f>
        <v>18.90262156267374</v>
      </c>
      <c r="T560" s="209">
        <f>IFERROR('Tabel 13'!S560/'Tabel 14'!$F560*1000,"nb")</f>
        <v>18.132831544284311</v>
      </c>
      <c r="U560" s="209">
        <f>IFERROR('Tabel 13'!T560/'Tabel 14'!$F560*1000,"nb")</f>
        <v>0.5559594577256981</v>
      </c>
      <c r="V560" s="209">
        <f>IFERROR('Tabel 13'!U560/'Tabel 14'!$F560*1000,"nb")</f>
        <v>0.21383056066373007</v>
      </c>
      <c r="W560" s="209">
        <f>IFERROR('Tabel 13'!V560/'Tabel 14'!$F560*1000,"nb")</f>
        <v>0</v>
      </c>
      <c r="X560" s="209"/>
      <c r="Y560" s="209">
        <f>IFERROR('Tabel 13'!X560/'Tabel 14'!$F560*1000,"nb")</f>
        <v>1.0691528033186504</v>
      </c>
    </row>
    <row r="561" spans="4:25" x14ac:dyDescent="0.25">
      <c r="D561" s="1" t="s">
        <v>306</v>
      </c>
      <c r="E561" s="1" t="s">
        <v>307</v>
      </c>
      <c r="F561" s="84">
        <v>18714</v>
      </c>
      <c r="H561" s="209">
        <f>IFERROR('Tabel 13'!G561/'Tabel 14'!$F561*1000,"nb")</f>
        <v>50.71069787324997</v>
      </c>
      <c r="I561" s="209">
        <f>IFERROR('Tabel 13'!H561/'Tabel 14'!$F561*1000,"nb")</f>
        <v>5.5573367532328737</v>
      </c>
      <c r="J561" s="209">
        <f>IFERROR('Tabel 13'!I561/'Tabel 14'!$F561*1000,"nb")</f>
        <v>0</v>
      </c>
      <c r="K561" s="209">
        <f>IFERROR('Tabel 13'!J561/'Tabel 14'!$F561*1000,"nb")</f>
        <v>0</v>
      </c>
      <c r="L561" s="209">
        <f>IFERROR('Tabel 13'!K561/'Tabel 14'!$F561*1000,"nb")</f>
        <v>0</v>
      </c>
      <c r="M561" s="209">
        <f>IFERROR('Tabel 13'!L561/'Tabel 14'!$F561*1000,"nb")</f>
        <v>0</v>
      </c>
      <c r="N561" s="209">
        <f>IFERROR('Tabel 13'!M561/'Tabel 14'!$F561*1000,"nb")</f>
        <v>5.5573367532328737</v>
      </c>
      <c r="O561" s="209">
        <f>IFERROR('Tabel 13'!N561/'Tabel 14'!$F561*1000,"nb")</f>
        <v>18.916319333119588</v>
      </c>
      <c r="P561" s="209">
        <f>IFERROR('Tabel 13'!O561/'Tabel 14'!$F561*1000,"nb")</f>
        <v>4.4886181468419366</v>
      </c>
      <c r="Q561" s="209">
        <f>IFERROR('Tabel 13'!P561/'Tabel 14'!$F561*1000,"nb")</f>
        <v>14.427701186277652</v>
      </c>
      <c r="R561" s="209">
        <f>IFERROR('Tabel 13'!Q561/'Tabel 14'!$F561*1000,"nb")</f>
        <v>12.343699903815326</v>
      </c>
      <c r="S561" s="209">
        <f>IFERROR('Tabel 13'!R561/'Tabel 14'!$F561*1000,"nb")</f>
        <v>13.893341883082185</v>
      </c>
      <c r="T561" s="209">
        <f>IFERROR('Tabel 13'!S561/'Tabel 14'!$F561*1000,"nb")</f>
        <v>13.358982579886716</v>
      </c>
      <c r="U561" s="209">
        <f>IFERROR('Tabel 13'!T561/'Tabel 14'!$F561*1000,"nb")</f>
        <v>0.53435930319546865</v>
      </c>
      <c r="V561" s="209">
        <f>IFERROR('Tabel 13'!U561/'Tabel 14'!$F561*1000,"nb")</f>
        <v>0</v>
      </c>
      <c r="W561" s="209">
        <f>IFERROR('Tabel 13'!V561/'Tabel 14'!$F561*1000,"nb")</f>
        <v>0</v>
      </c>
      <c r="X561" s="209"/>
      <c r="Y561" s="209">
        <f>IFERROR('Tabel 13'!X561/'Tabel 14'!$F561*1000,"nb")</f>
        <v>1.3358982579886716</v>
      </c>
    </row>
    <row r="562" spans="4:25" x14ac:dyDescent="0.25">
      <c r="D562" s="1" t="s">
        <v>308</v>
      </c>
      <c r="E562" s="1" t="s">
        <v>309</v>
      </c>
      <c r="F562" s="84">
        <v>55982</v>
      </c>
      <c r="H562" s="209">
        <f>IFERROR('Tabel 13'!G562/'Tabel 14'!$F562*1000,"nb")</f>
        <v>105.33742988817835</v>
      </c>
      <c r="I562" s="209">
        <f>IFERROR('Tabel 13'!H562/'Tabel 14'!$F562*1000,"nb")</f>
        <v>65.735414954806913</v>
      </c>
      <c r="J562" s="209">
        <f>IFERROR('Tabel 13'!I562/'Tabel 14'!$F562*1000,"nb")</f>
        <v>54.088814261726988</v>
      </c>
      <c r="K562" s="209">
        <f>IFERROR('Tabel 13'!J562/'Tabel 14'!$F562*1000,"nb")</f>
        <v>1.4468936443856955</v>
      </c>
      <c r="L562" s="209">
        <f>IFERROR('Tabel 13'!K562/'Tabel 14'!$F562*1000,"nb")</f>
        <v>10.199707048694222</v>
      </c>
      <c r="M562" s="209">
        <f>IFERROR('Tabel 13'!L562/'Tabel 14'!$F562*1000,"nb")</f>
        <v>0</v>
      </c>
      <c r="N562" s="209">
        <f>IFERROR('Tabel 13'!M562/'Tabel 14'!$F562*1000,"nb")</f>
        <v>0</v>
      </c>
      <c r="O562" s="209">
        <f>IFERROR('Tabel 13'!N562/'Tabel 14'!$F562*1000,"nb")</f>
        <v>2.7866099817798577</v>
      </c>
      <c r="P562" s="209">
        <f>IFERROR('Tabel 13'!O562/'Tabel 14'!$F562*1000,"nb")</f>
        <v>2.7866099817798577</v>
      </c>
      <c r="Q562" s="209">
        <f>IFERROR('Tabel 13'!P562/'Tabel 14'!$F562*1000,"nb")</f>
        <v>0</v>
      </c>
      <c r="R562" s="209">
        <f>IFERROR('Tabel 13'!Q562/'Tabel 14'!$F562*1000,"nb")</f>
        <v>3.6261655532135331</v>
      </c>
      <c r="S562" s="209">
        <f>IFERROR('Tabel 13'!R562/'Tabel 14'!$F562*1000,"nb")</f>
        <v>33.189239398378049</v>
      </c>
      <c r="T562" s="209">
        <f>IFERROR('Tabel 13'!S562/'Tabel 14'!$F562*1000,"nb")</f>
        <v>29.366582115680039</v>
      </c>
      <c r="U562" s="209">
        <f>IFERROR('Tabel 13'!T562/'Tabel 14'!$F562*1000,"nb")</f>
        <v>1.37544210639134</v>
      </c>
      <c r="V562" s="209">
        <f>IFERROR('Tabel 13'!U562/'Tabel 14'!$F562*1000,"nb")</f>
        <v>2.4472151763066701</v>
      </c>
      <c r="W562" s="209">
        <f>IFERROR('Tabel 13'!V562/'Tabel 14'!$F562*1000,"nb")</f>
        <v>0</v>
      </c>
      <c r="X562" s="209"/>
      <c r="Y562" s="209">
        <f>IFERROR('Tabel 13'!X562/'Tabel 14'!$F562*1000,"nb")</f>
        <v>23.668321960630202</v>
      </c>
    </row>
    <row r="563" spans="4:25" x14ac:dyDescent="0.25">
      <c r="D563" s="1" t="s">
        <v>310</v>
      </c>
      <c r="E563" s="1" t="s">
        <v>311</v>
      </c>
      <c r="F563" s="84">
        <v>91915</v>
      </c>
      <c r="H563" s="209">
        <f>IFERROR('Tabel 13'!G563/'Tabel 14'!$F563*1000,"nb")</f>
        <v>101.53946581080346</v>
      </c>
      <c r="I563" s="209">
        <f>IFERROR('Tabel 13'!H563/'Tabel 14'!$F563*1000,"nb")</f>
        <v>32.73676766577816</v>
      </c>
      <c r="J563" s="209">
        <f>IFERROR('Tabel 13'!I563/'Tabel 14'!$F563*1000,"nb")</f>
        <v>20.59511505195017</v>
      </c>
      <c r="K563" s="209">
        <f>IFERROR('Tabel 13'!J563/'Tabel 14'!$F563*1000,"nb")</f>
        <v>2.1759234074960561E-2</v>
      </c>
      <c r="L563" s="209">
        <f>IFERROR('Tabel 13'!K563/'Tabel 14'!$F563*1000,"nb")</f>
        <v>10.172441930044062</v>
      </c>
      <c r="M563" s="209">
        <f>IFERROR('Tabel 13'!L563/'Tabel 14'!$F563*1000,"nb")</f>
        <v>0</v>
      </c>
      <c r="N563" s="209">
        <f>IFERROR('Tabel 13'!M563/'Tabel 14'!$F563*1000,"nb")</f>
        <v>1.9474514497089701</v>
      </c>
      <c r="O563" s="209">
        <f>IFERROR('Tabel 13'!N563/'Tabel 14'!$F563*1000,"nb")</f>
        <v>10.020127291519339</v>
      </c>
      <c r="P563" s="209">
        <f>IFERROR('Tabel 13'!O563/'Tabel 14'!$F563*1000,"nb")</f>
        <v>8.2685089484850138</v>
      </c>
      <c r="Q563" s="209">
        <f>IFERROR('Tabel 13'!P563/'Tabel 14'!$F563*1000,"nb")</f>
        <v>1.7516183430343253</v>
      </c>
      <c r="R563" s="209">
        <f>IFERROR('Tabel 13'!Q563/'Tabel 14'!$F563*1000,"nb")</f>
        <v>9.3020725670456397</v>
      </c>
      <c r="S563" s="209">
        <f>IFERROR('Tabel 13'!R563/'Tabel 14'!$F563*1000,"nb")</f>
        <v>49.480498286460318</v>
      </c>
      <c r="T563" s="209">
        <f>IFERROR('Tabel 13'!S563/'Tabel 14'!$F563*1000,"nb")</f>
        <v>21.128216286786703</v>
      </c>
      <c r="U563" s="209">
        <f>IFERROR('Tabel 13'!T563/'Tabel 14'!$F563*1000,"nb")</f>
        <v>3.340042430506446</v>
      </c>
      <c r="V563" s="209">
        <f>IFERROR('Tabel 13'!U563/'Tabel 14'!$F563*1000,"nb")</f>
        <v>25.012239569167168</v>
      </c>
      <c r="W563" s="209">
        <f>IFERROR('Tabel 13'!V563/'Tabel 14'!$F563*1000,"nb")</f>
        <v>0</v>
      </c>
      <c r="X563" s="209"/>
      <c r="Y563" s="209">
        <f>IFERROR('Tabel 13'!X563/'Tabel 14'!$F563*1000,"nb")</f>
        <v>1.8386552793341673</v>
      </c>
    </row>
    <row r="564" spans="4:25" x14ac:dyDescent="0.25">
      <c r="D564" s="1" t="s">
        <v>312</v>
      </c>
      <c r="E564" s="1" t="s">
        <v>313</v>
      </c>
      <c r="F564" s="84">
        <v>22878</v>
      </c>
      <c r="H564" s="209">
        <f>IFERROR('Tabel 13'!G564/'Tabel 14'!$F564*1000,"nb")</f>
        <v>27.537372147915029</v>
      </c>
      <c r="I564" s="209">
        <f>IFERROR('Tabel 13'!H564/'Tabel 14'!$F564*1000,"nb")</f>
        <v>5.9008654602675064</v>
      </c>
      <c r="J564" s="209">
        <f>IFERROR('Tabel 13'!I564/'Tabel 14'!$F564*1000,"nb")</f>
        <v>1.4861438936970015</v>
      </c>
      <c r="K564" s="209">
        <f>IFERROR('Tabel 13'!J564/'Tabel 14'!$F564*1000,"nb")</f>
        <v>0.21855057260250021</v>
      </c>
      <c r="L564" s="209">
        <f>IFERROR('Tabel 13'!K564/'Tabel 14'!$F564*1000,"nb")</f>
        <v>0.21855057260250021</v>
      </c>
      <c r="M564" s="209">
        <f>IFERROR('Tabel 13'!L564/'Tabel 14'!$F564*1000,"nb")</f>
        <v>0</v>
      </c>
      <c r="N564" s="209">
        <f>IFERROR('Tabel 13'!M564/'Tabel 14'!$F564*1000,"nb")</f>
        <v>3.9776204213655042</v>
      </c>
      <c r="O564" s="209">
        <f>IFERROR('Tabel 13'!N564/'Tabel 14'!$F564*1000,"nb")</f>
        <v>8.742022904100008E-2</v>
      </c>
      <c r="P564" s="209">
        <f>IFERROR('Tabel 13'!O564/'Tabel 14'!$F564*1000,"nb")</f>
        <v>8.742022904100008E-2</v>
      </c>
      <c r="Q564" s="209">
        <f>IFERROR('Tabel 13'!P564/'Tabel 14'!$F564*1000,"nb")</f>
        <v>0</v>
      </c>
      <c r="R564" s="209">
        <f>IFERROR('Tabel 13'!Q564/'Tabel 14'!$F564*1000,"nb")</f>
        <v>0.96162251945100097</v>
      </c>
      <c r="S564" s="209">
        <f>IFERROR('Tabel 13'!R564/'Tabel 14'!$F564*1000,"nb")</f>
        <v>20.587463939155523</v>
      </c>
      <c r="T564" s="209">
        <f>IFERROR('Tabel 13'!S564/'Tabel 14'!$F564*1000,"nb")</f>
        <v>20.10665267943002</v>
      </c>
      <c r="U564" s="209">
        <f>IFERROR('Tabel 13'!T564/'Tabel 14'!$F564*1000,"nb")</f>
        <v>0.48081125972550048</v>
      </c>
      <c r="V564" s="209">
        <f>IFERROR('Tabel 13'!U564/'Tabel 14'!$F564*1000,"nb")</f>
        <v>0</v>
      </c>
      <c r="W564" s="209">
        <f>IFERROR('Tabel 13'!V564/'Tabel 14'!$F564*1000,"nb")</f>
        <v>0.96162251945100097</v>
      </c>
      <c r="X564" s="209"/>
      <c r="Y564" s="209">
        <f>IFERROR('Tabel 13'!X564/'Tabel 14'!$F564*1000,"nb")</f>
        <v>-4.371011452050004E-2</v>
      </c>
    </row>
    <row r="565" spans="4:25" x14ac:dyDescent="0.25">
      <c r="D565" s="1" t="s">
        <v>314</v>
      </c>
      <c r="E565" s="1" t="s">
        <v>315</v>
      </c>
      <c r="F565" s="84">
        <v>29208</v>
      </c>
      <c r="H565" s="209">
        <f>IFERROR('Tabel 13'!G565/'Tabel 14'!$F565*1000,"nb")</f>
        <v>32.182963571624214</v>
      </c>
      <c r="I565" s="209">
        <f>IFERROR('Tabel 13'!H565/'Tabel 14'!$F565*1000,"nb")</f>
        <v>10.682004930156122</v>
      </c>
      <c r="J565" s="209">
        <f>IFERROR('Tabel 13'!I565/'Tabel 14'!$F565*1000,"nb")</f>
        <v>0</v>
      </c>
      <c r="K565" s="209">
        <f>IFERROR('Tabel 13'!J565/'Tabel 14'!$F565*1000,"nb")</f>
        <v>10.682004930156122</v>
      </c>
      <c r="L565" s="209">
        <f>IFERROR('Tabel 13'!K565/'Tabel 14'!$F565*1000,"nb")</f>
        <v>0</v>
      </c>
      <c r="M565" s="209">
        <f>IFERROR('Tabel 13'!L565/'Tabel 14'!$F565*1000,"nb")</f>
        <v>0</v>
      </c>
      <c r="N565" s="209">
        <f>IFERROR('Tabel 13'!M565/'Tabel 14'!$F565*1000,"nb")</f>
        <v>0</v>
      </c>
      <c r="O565" s="209">
        <f>IFERROR('Tabel 13'!N565/'Tabel 14'!$F565*1000,"nb")</f>
        <v>3.3552451383182689</v>
      </c>
      <c r="P565" s="209">
        <f>IFERROR('Tabel 13'!O565/'Tabel 14'!$F565*1000,"nb")</f>
        <v>0</v>
      </c>
      <c r="Q565" s="209">
        <f>IFERROR('Tabel 13'!P565/'Tabel 14'!$F565*1000,"nb")</f>
        <v>3.3552451383182689</v>
      </c>
      <c r="R565" s="209">
        <f>IFERROR('Tabel 13'!Q565/'Tabel 14'!$F565*1000,"nb")</f>
        <v>5.1698164886332512</v>
      </c>
      <c r="S565" s="209">
        <f>IFERROR('Tabel 13'!R565/'Tabel 14'!$F565*1000,"nb")</f>
        <v>12.975897014516571</v>
      </c>
      <c r="T565" s="209">
        <f>IFERROR('Tabel 13'!S565/'Tabel 14'!$F565*1000,"nb")</f>
        <v>12.359627499315256</v>
      </c>
      <c r="U565" s="209">
        <f>IFERROR('Tabel 13'!T565/'Tabel 14'!$F565*1000,"nb")</f>
        <v>0.61626951520131468</v>
      </c>
      <c r="V565" s="209">
        <f>IFERROR('Tabel 13'!U565/'Tabel 14'!$F565*1000,"nb")</f>
        <v>0</v>
      </c>
      <c r="W565" s="209">
        <f>IFERROR('Tabel 13'!V565/'Tabel 14'!$F565*1000,"nb")</f>
        <v>0</v>
      </c>
      <c r="X565" s="209"/>
      <c r="Y565" s="209">
        <f>IFERROR('Tabel 13'!X565/'Tabel 14'!$F565*1000,"nb")</f>
        <v>0.58203231991235282</v>
      </c>
    </row>
    <row r="566" spans="4:25" x14ac:dyDescent="0.25">
      <c r="D566" s="1" t="s">
        <v>316</v>
      </c>
      <c r="E566" s="1" t="s">
        <v>317</v>
      </c>
      <c r="F566" s="84">
        <v>17322</v>
      </c>
      <c r="H566" s="209">
        <f>IFERROR('Tabel 13'!G566/'Tabel 14'!$F566*1000,"nb")</f>
        <v>46.530423738598316</v>
      </c>
      <c r="I566" s="209">
        <f>IFERROR('Tabel 13'!H566/'Tabel 14'!$F566*1000,"nb")</f>
        <v>22.976561597967901</v>
      </c>
      <c r="J566" s="209">
        <f>IFERROR('Tabel 13'!I566/'Tabel 14'!$F566*1000,"nb")</f>
        <v>11.892391178847708</v>
      </c>
      <c r="K566" s="209">
        <f>IFERROR('Tabel 13'!J566/'Tabel 14'!$F566*1000,"nb")</f>
        <v>0.75049070546126306</v>
      </c>
      <c r="L566" s="209">
        <f>IFERROR('Tabel 13'!K566/'Tabel 14'!$F566*1000,"nb")</f>
        <v>7.2739868375476275</v>
      </c>
      <c r="M566" s="209">
        <f>IFERROR('Tabel 13'!L566/'Tabel 14'!$F566*1000,"nb")</f>
        <v>0</v>
      </c>
      <c r="N566" s="209">
        <f>IFERROR('Tabel 13'!M566/'Tabel 14'!$F566*1000,"nb")</f>
        <v>3.0596928761113036</v>
      </c>
      <c r="O566" s="209">
        <f>IFERROR('Tabel 13'!N566/'Tabel 14'!$F566*1000,"nb")</f>
        <v>0</v>
      </c>
      <c r="P566" s="209">
        <f>IFERROR('Tabel 13'!O566/'Tabel 14'!$F566*1000,"nb")</f>
        <v>0</v>
      </c>
      <c r="Q566" s="209">
        <f>IFERROR('Tabel 13'!P566/'Tabel 14'!$F566*1000,"nb")</f>
        <v>0</v>
      </c>
      <c r="R566" s="209">
        <f>IFERROR('Tabel 13'!Q566/'Tabel 14'!$F566*1000,"nb")</f>
        <v>2.3669322249162912</v>
      </c>
      <c r="S566" s="209">
        <f>IFERROR('Tabel 13'!R566/'Tabel 14'!$F566*1000,"nb")</f>
        <v>21.186929915714121</v>
      </c>
      <c r="T566" s="209">
        <f>IFERROR('Tabel 13'!S566/'Tabel 14'!$F566*1000,"nb")</f>
        <v>20.494169264519108</v>
      </c>
      <c r="U566" s="209">
        <f>IFERROR('Tabel 13'!T566/'Tabel 14'!$F566*1000,"nb")</f>
        <v>0.51957048839625908</v>
      </c>
      <c r="V566" s="209">
        <f>IFERROR('Tabel 13'!U566/'Tabel 14'!$F566*1000,"nb")</f>
        <v>0.17319016279875304</v>
      </c>
      <c r="W566" s="209">
        <f>IFERROR('Tabel 13'!V566/'Tabel 14'!$F566*1000,"nb")</f>
        <v>0</v>
      </c>
      <c r="X566" s="209"/>
      <c r="Y566" s="209">
        <f>IFERROR('Tabel 13'!X566/'Tabel 14'!$F566*1000,"nb")</f>
        <v>6.3503059692876107</v>
      </c>
    </row>
    <row r="567" spans="4:25" x14ac:dyDescent="0.25">
      <c r="D567" s="1" t="s">
        <v>318</v>
      </c>
      <c r="E567" s="1" t="s">
        <v>319</v>
      </c>
      <c r="F567" s="84">
        <v>24416</v>
      </c>
      <c r="H567" s="209">
        <f>IFERROR('Tabel 13'!G567/'Tabel 14'!$F567*1000,"nb")</f>
        <v>34.690366972477065</v>
      </c>
      <c r="I567" s="209">
        <f>IFERROR('Tabel 13'!H567/'Tabel 14'!$F567*1000,"nb")</f>
        <v>7.1674311926605512</v>
      </c>
      <c r="J567" s="209">
        <f>IFERROR('Tabel 13'!I567/'Tabel 14'!$F567*1000,"nb")</f>
        <v>2.1010812581913498</v>
      </c>
      <c r="K567" s="209">
        <f>IFERROR('Tabel 13'!J567/'Tabel 14'!$F567*1000,"nb")</f>
        <v>3.2765399737876802E-2</v>
      </c>
      <c r="L567" s="209">
        <f>IFERROR('Tabel 13'!K567/'Tabel 14'!$F567*1000,"nb")</f>
        <v>1.5645478374836175</v>
      </c>
      <c r="M567" s="209">
        <f>IFERROR('Tabel 13'!L567/'Tabel 14'!$F567*1000,"nb")</f>
        <v>0</v>
      </c>
      <c r="N567" s="209">
        <f>IFERROR('Tabel 13'!M567/'Tabel 14'!$F567*1000,"nb")</f>
        <v>3.4731323722149412</v>
      </c>
      <c r="O567" s="209">
        <f>IFERROR('Tabel 13'!N567/'Tabel 14'!$F567*1000,"nb")</f>
        <v>0</v>
      </c>
      <c r="P567" s="209">
        <f>IFERROR('Tabel 13'!O567/'Tabel 14'!$F567*1000,"nb")</f>
        <v>0</v>
      </c>
      <c r="Q567" s="209">
        <f>IFERROR('Tabel 13'!P567/'Tabel 14'!$F567*1000,"nb")</f>
        <v>0</v>
      </c>
      <c r="R567" s="209">
        <f>IFERROR('Tabel 13'!Q567/'Tabel 14'!$F567*1000,"nb")</f>
        <v>4.6690694626474443</v>
      </c>
      <c r="S567" s="209">
        <f>IFERROR('Tabel 13'!R567/'Tabel 14'!$F567*1000,"nb")</f>
        <v>22.853866317169068</v>
      </c>
      <c r="T567" s="209">
        <f>IFERROR('Tabel 13'!S567/'Tabel 14'!$F567*1000,"nb")</f>
        <v>22.10435779816514</v>
      </c>
      <c r="U567" s="209">
        <f>IFERROR('Tabel 13'!T567/'Tabel 14'!$F567*1000,"nb")</f>
        <v>0.58977719528178252</v>
      </c>
      <c r="V567" s="209">
        <f>IFERROR('Tabel 13'!U567/'Tabel 14'!$F567*1000,"nb")</f>
        <v>0.1597313237221494</v>
      </c>
      <c r="W567" s="209">
        <f>IFERROR('Tabel 13'!V567/'Tabel 14'!$F567*1000,"nb")</f>
        <v>0</v>
      </c>
      <c r="X567" s="209"/>
      <c r="Y567" s="209">
        <f>IFERROR('Tabel 13'!X567/'Tabel 14'!$F567*1000,"nb")</f>
        <v>1.22870249017038</v>
      </c>
    </row>
    <row r="568" spans="4:25" x14ac:dyDescent="0.25">
      <c r="D568" s="1" t="s">
        <v>320</v>
      </c>
      <c r="E568" s="1" t="s">
        <v>321</v>
      </c>
      <c r="F568" s="84">
        <v>219789</v>
      </c>
      <c r="H568" s="209">
        <f>IFERROR('Tabel 13'!G568/'Tabel 14'!$F568*1000,"nb")</f>
        <v>157.44191019568768</v>
      </c>
      <c r="I568" s="209">
        <f>IFERROR('Tabel 13'!H568/'Tabel 14'!$F568*1000,"nb")</f>
        <v>89.408478131298651</v>
      </c>
      <c r="J568" s="209">
        <f>IFERROR('Tabel 13'!I568/'Tabel 14'!$F568*1000,"nb")</f>
        <v>51.256432305529401</v>
      </c>
      <c r="K568" s="209">
        <f>IFERROR('Tabel 13'!J568/'Tabel 14'!$F568*1000,"nb")</f>
        <v>2.5010350836484085</v>
      </c>
      <c r="L568" s="209">
        <f>IFERROR('Tabel 13'!K568/'Tabel 14'!$F568*1000,"nb")</f>
        <v>21.305433847917776</v>
      </c>
      <c r="M568" s="209">
        <f>IFERROR('Tabel 13'!L568/'Tabel 14'!$F568*1000,"nb")</f>
        <v>0.82124219137445464</v>
      </c>
      <c r="N568" s="209">
        <f>IFERROR('Tabel 13'!M568/'Tabel 14'!$F568*1000,"nb")</f>
        <v>13.524334702828622</v>
      </c>
      <c r="O568" s="209">
        <f>IFERROR('Tabel 13'!N568/'Tabel 14'!$F568*1000,"nb")</f>
        <v>35.91171532697269</v>
      </c>
      <c r="P568" s="209">
        <f>IFERROR('Tabel 13'!O568/'Tabel 14'!$F568*1000,"nb")</f>
        <v>35.8275436896296</v>
      </c>
      <c r="Q568" s="209">
        <f>IFERROR('Tabel 13'!P568/'Tabel 14'!$F568*1000,"nb")</f>
        <v>8.4171637343088135E-2</v>
      </c>
      <c r="R568" s="209">
        <f>IFERROR('Tabel 13'!Q568/'Tabel 14'!$F568*1000,"nb")</f>
        <v>1.4741411080627329</v>
      </c>
      <c r="S568" s="209">
        <f>IFERROR('Tabel 13'!R568/'Tabel 14'!$F568*1000,"nb")</f>
        <v>30.647575629353607</v>
      </c>
      <c r="T568" s="209">
        <f>IFERROR('Tabel 13'!S568/'Tabel 14'!$F568*1000,"nb")</f>
        <v>29.66344994517469</v>
      </c>
      <c r="U568" s="209">
        <f>IFERROR('Tabel 13'!T568/'Tabel 14'!$F568*1000,"nb")</f>
        <v>0.9841256841789171</v>
      </c>
      <c r="V568" s="209">
        <f>IFERROR('Tabel 13'!U568/'Tabel 14'!$F568*1000,"nb")</f>
        <v>0</v>
      </c>
      <c r="W568" s="209">
        <f>IFERROR('Tabel 13'!V568/'Tabel 14'!$F568*1000,"nb")</f>
        <v>0</v>
      </c>
      <c r="X568" s="209"/>
      <c r="Y568" s="209">
        <f>IFERROR('Tabel 13'!X568/'Tabel 14'!$F568*1000,"nb")</f>
        <v>27.394455591499117</v>
      </c>
    </row>
    <row r="569" spans="4:25" x14ac:dyDescent="0.25">
      <c r="D569" s="1" t="s">
        <v>322</v>
      </c>
      <c r="E569" s="1" t="s">
        <v>323</v>
      </c>
      <c r="F569" s="84">
        <v>42119</v>
      </c>
      <c r="H569" s="209">
        <f>IFERROR('Tabel 13'!G569/'Tabel 14'!$F569*1000,"nb")</f>
        <v>121.3229183978727</v>
      </c>
      <c r="I569" s="209">
        <f>IFERROR('Tabel 13'!H569/'Tabel 14'!$F569*1000,"nb")</f>
        <v>77.755882143450691</v>
      </c>
      <c r="J569" s="209">
        <f>IFERROR('Tabel 13'!I569/'Tabel 14'!$F569*1000,"nb")</f>
        <v>59.640542273083405</v>
      </c>
      <c r="K569" s="209">
        <f>IFERROR('Tabel 13'!J569/'Tabel 14'!$F569*1000,"nb")</f>
        <v>7.1226762268809793E-2</v>
      </c>
      <c r="L569" s="209">
        <f>IFERROR('Tabel 13'!K569/'Tabel 14'!$F569*1000,"nb")</f>
        <v>16.762031387259906</v>
      </c>
      <c r="M569" s="209">
        <f>IFERROR('Tabel 13'!L569/'Tabel 14'!$F569*1000,"nb")</f>
        <v>0</v>
      </c>
      <c r="N569" s="209">
        <f>IFERROR('Tabel 13'!M569/'Tabel 14'!$F569*1000,"nb")</f>
        <v>1.2820817208385764</v>
      </c>
      <c r="O569" s="209">
        <f>IFERROR('Tabel 13'!N569/'Tabel 14'!$F569*1000,"nb")</f>
        <v>10.114200242170991</v>
      </c>
      <c r="P569" s="209">
        <f>IFERROR('Tabel 13'!O569/'Tabel 14'!$F569*1000,"nb")</f>
        <v>6.7902846696265344</v>
      </c>
      <c r="Q569" s="209">
        <f>IFERROR('Tabel 13'!P569/'Tabel 14'!$F569*1000,"nb")</f>
        <v>3.3239155725444576</v>
      </c>
      <c r="R569" s="209">
        <f>IFERROR('Tabel 13'!Q569/'Tabel 14'!$F569*1000,"nb")</f>
        <v>0.64104086041928821</v>
      </c>
      <c r="S569" s="209">
        <f>IFERROR('Tabel 13'!R569/'Tabel 14'!$F569*1000,"nb")</f>
        <v>32.81179515183171</v>
      </c>
      <c r="T569" s="209">
        <f>IFERROR('Tabel 13'!S569/'Tabel 14'!$F569*1000,"nb")</f>
        <v>30.22388945606496</v>
      </c>
      <c r="U569" s="209">
        <f>IFERROR('Tabel 13'!T569/'Tabel 14'!$F569*1000,"nb")</f>
        <v>2.5879056957667559</v>
      </c>
      <c r="V569" s="209">
        <f>IFERROR('Tabel 13'!U569/'Tabel 14'!$F569*1000,"nb")</f>
        <v>0</v>
      </c>
      <c r="W569" s="209">
        <f>IFERROR('Tabel 13'!V569/'Tabel 14'!$F569*1000,"nb")</f>
        <v>0</v>
      </c>
      <c r="X569" s="209"/>
      <c r="Y569" s="209">
        <f>IFERROR('Tabel 13'!X569/'Tabel 14'!$F569*1000,"nb")</f>
        <v>32.526888102756473</v>
      </c>
    </row>
    <row r="570" spans="4:25" x14ac:dyDescent="0.25">
      <c r="D570" s="1" t="s">
        <v>324</v>
      </c>
      <c r="E570" s="1" t="s">
        <v>325</v>
      </c>
      <c r="F570" s="84">
        <v>31193</v>
      </c>
      <c r="H570" s="209">
        <f>IFERROR('Tabel 13'!G570/'Tabel 14'!$F570*1000,"nb")</f>
        <v>117.17372487417049</v>
      </c>
      <c r="I570" s="209">
        <f>IFERROR('Tabel 13'!H570/'Tabel 14'!$F570*1000,"nb")</f>
        <v>88.256980732856732</v>
      </c>
      <c r="J570" s="209">
        <f>IFERROR('Tabel 13'!I570/'Tabel 14'!$F570*1000,"nb")</f>
        <v>61.199628121693969</v>
      </c>
      <c r="K570" s="209">
        <f>IFERROR('Tabel 13'!J570/'Tabel 14'!$F570*1000,"nb")</f>
        <v>9.6175423973327345E-2</v>
      </c>
      <c r="L570" s="209">
        <f>IFERROR('Tabel 13'!K570/'Tabel 14'!$F570*1000,"nb")</f>
        <v>26.031481422113938</v>
      </c>
      <c r="M570" s="209">
        <f>IFERROR('Tabel 13'!L570/'Tabel 14'!$F570*1000,"nb")</f>
        <v>0</v>
      </c>
      <c r="N570" s="209">
        <f>IFERROR('Tabel 13'!M570/'Tabel 14'!$F570*1000,"nb")</f>
        <v>0.92969576507549767</v>
      </c>
      <c r="O570" s="209">
        <f>IFERROR('Tabel 13'!N570/'Tabel 14'!$F570*1000,"nb")</f>
        <v>7.1169813740262233</v>
      </c>
      <c r="P570" s="209">
        <f>IFERROR('Tabel 13'!O570/'Tabel 14'!$F570*1000,"nb")</f>
        <v>3.26996441509313</v>
      </c>
      <c r="Q570" s="209">
        <f>IFERROR('Tabel 13'!P570/'Tabel 14'!$F570*1000,"nb")</f>
        <v>3.8470169589330938</v>
      </c>
      <c r="R570" s="209">
        <f>IFERROR('Tabel 13'!Q570/'Tabel 14'!$F570*1000,"nb")</f>
        <v>2.2761517007020808</v>
      </c>
      <c r="S570" s="209">
        <f>IFERROR('Tabel 13'!R570/'Tabel 14'!$F570*1000,"nb")</f>
        <v>19.523611066585453</v>
      </c>
      <c r="T570" s="209">
        <f>IFERROR('Tabel 13'!S570/'Tabel 14'!$F570*1000,"nb")</f>
        <v>18.786266149456608</v>
      </c>
      <c r="U570" s="209">
        <f>IFERROR('Tabel 13'!T570/'Tabel 14'!$F570*1000,"nb")</f>
        <v>0.73734491712884309</v>
      </c>
      <c r="V570" s="209">
        <f>IFERROR('Tabel 13'!U570/'Tabel 14'!$F570*1000,"nb")</f>
        <v>0</v>
      </c>
      <c r="W570" s="209">
        <f>IFERROR('Tabel 13'!V570/'Tabel 14'!$F570*1000,"nb")</f>
        <v>0</v>
      </c>
      <c r="X570" s="209"/>
      <c r="Y570" s="209">
        <f>IFERROR('Tabel 13'!X570/'Tabel 14'!$F570*1000,"nb")</f>
        <v>28.147340749527139</v>
      </c>
    </row>
    <row r="571" spans="4:25" x14ac:dyDescent="0.25">
      <c r="D571" s="1" t="s">
        <v>326</v>
      </c>
      <c r="E571" s="1" t="s">
        <v>327</v>
      </c>
      <c r="F571" s="84">
        <v>26558</v>
      </c>
      <c r="H571" s="209">
        <f>IFERROR('Tabel 13'!G571/'Tabel 14'!$F571*1000,"nb")</f>
        <v>78.846298667068297</v>
      </c>
      <c r="I571" s="209">
        <f>IFERROR('Tabel 13'!H571/'Tabel 14'!$F571*1000,"nb")</f>
        <v>45.74892687702387</v>
      </c>
      <c r="J571" s="209">
        <f>IFERROR('Tabel 13'!I571/'Tabel 14'!$F571*1000,"nb")</f>
        <v>19.466827321334438</v>
      </c>
      <c r="K571" s="209">
        <f>IFERROR('Tabel 13'!J571/'Tabel 14'!$F571*1000,"nb")</f>
        <v>0</v>
      </c>
      <c r="L571" s="209">
        <f>IFERROR('Tabel 13'!K571/'Tabel 14'!$F571*1000,"nb")</f>
        <v>17.320581369078997</v>
      </c>
      <c r="M571" s="209">
        <f>IFERROR('Tabel 13'!L571/'Tabel 14'!$F571*1000,"nb")</f>
        <v>0</v>
      </c>
      <c r="N571" s="209">
        <f>IFERROR('Tabel 13'!M571/'Tabel 14'!$F571*1000,"nb")</f>
        <v>8.9615181866104372</v>
      </c>
      <c r="O571" s="209">
        <f>IFERROR('Tabel 13'!N571/'Tabel 14'!$F571*1000,"nb")</f>
        <v>2.4851268920852476</v>
      </c>
      <c r="P571" s="209">
        <f>IFERROR('Tabel 13'!O571/'Tabel 14'!$F571*1000,"nb")</f>
        <v>2.4851268920852476</v>
      </c>
      <c r="Q571" s="209">
        <f>IFERROR('Tabel 13'!P571/'Tabel 14'!$F571*1000,"nb")</f>
        <v>0</v>
      </c>
      <c r="R571" s="209">
        <f>IFERROR('Tabel 13'!Q571/'Tabel 14'!$F571*1000,"nb")</f>
        <v>7.5683409895323441</v>
      </c>
      <c r="S571" s="209">
        <f>IFERROR('Tabel 13'!R571/'Tabel 14'!$F571*1000,"nb")</f>
        <v>23.043903908426838</v>
      </c>
      <c r="T571" s="209">
        <f>IFERROR('Tabel 13'!S571/'Tabel 14'!$F571*1000,"nb")</f>
        <v>20.671737329618193</v>
      </c>
      <c r="U571" s="209">
        <f>IFERROR('Tabel 13'!T571/'Tabel 14'!$F571*1000,"nb")</f>
        <v>2.3721665788086455</v>
      </c>
      <c r="V571" s="209">
        <f>IFERROR('Tabel 13'!U571/'Tabel 14'!$F571*1000,"nb")</f>
        <v>0</v>
      </c>
      <c r="W571" s="209">
        <f>IFERROR('Tabel 13'!V571/'Tabel 14'!$F571*1000,"nb")</f>
        <v>0</v>
      </c>
      <c r="X571" s="209"/>
      <c r="Y571" s="209">
        <f>IFERROR('Tabel 13'!X571/'Tabel 14'!$F571*1000,"nb")</f>
        <v>0.48949469086527603</v>
      </c>
    </row>
    <row r="572" spans="4:25" x14ac:dyDescent="0.25">
      <c r="D572" s="1" t="s">
        <v>328</v>
      </c>
      <c r="E572" s="1" t="s">
        <v>329</v>
      </c>
      <c r="F572" s="84">
        <v>17456</v>
      </c>
      <c r="H572" s="209">
        <f>IFERROR('Tabel 13'!G572/'Tabel 14'!$F572*1000,"nb")</f>
        <v>20.967002749770852</v>
      </c>
      <c r="I572" s="209">
        <f>IFERROR('Tabel 13'!H572/'Tabel 14'!$F572*1000,"nb")</f>
        <v>1.9477543538038495</v>
      </c>
      <c r="J572" s="209">
        <f>IFERROR('Tabel 13'!I572/'Tabel 14'!$F572*1000,"nb")</f>
        <v>1.9477543538038495</v>
      </c>
      <c r="K572" s="209">
        <f>IFERROR('Tabel 13'!J572/'Tabel 14'!$F572*1000,"nb")</f>
        <v>0</v>
      </c>
      <c r="L572" s="209">
        <f>IFERROR('Tabel 13'!K572/'Tabel 14'!$F572*1000,"nb")</f>
        <v>0</v>
      </c>
      <c r="M572" s="209">
        <f>IFERROR('Tabel 13'!L572/'Tabel 14'!$F572*1000,"nb")</f>
        <v>0</v>
      </c>
      <c r="N572" s="209">
        <f>IFERROR('Tabel 13'!M572/'Tabel 14'!$F572*1000,"nb")</f>
        <v>0</v>
      </c>
      <c r="O572" s="209">
        <f>IFERROR('Tabel 13'!N572/'Tabel 14'!$F572*1000,"nb")</f>
        <v>0.57286892758936758</v>
      </c>
      <c r="P572" s="209">
        <f>IFERROR('Tabel 13'!O572/'Tabel 14'!$F572*1000,"nb")</f>
        <v>0.57286892758936758</v>
      </c>
      <c r="Q572" s="209">
        <f>IFERROR('Tabel 13'!P572/'Tabel 14'!$F572*1000,"nb")</f>
        <v>0</v>
      </c>
      <c r="R572" s="209">
        <f>IFERROR('Tabel 13'!Q572/'Tabel 14'!$F572*1000,"nb")</f>
        <v>1.3175985334555453</v>
      </c>
      <c r="S572" s="209">
        <f>IFERROR('Tabel 13'!R572/'Tabel 14'!$F572*1000,"nb")</f>
        <v>17.128780934922091</v>
      </c>
      <c r="T572" s="209">
        <f>IFERROR('Tabel 13'!S572/'Tabel 14'!$F572*1000,"nb")</f>
        <v>16.555912007332722</v>
      </c>
      <c r="U572" s="209">
        <f>IFERROR('Tabel 13'!T572/'Tabel 14'!$F572*1000,"nb")</f>
        <v>0.57286892758936758</v>
      </c>
      <c r="V572" s="209">
        <f>IFERROR('Tabel 13'!U572/'Tabel 14'!$F572*1000,"nb")</f>
        <v>0</v>
      </c>
      <c r="W572" s="209">
        <f>IFERROR('Tabel 13'!V572/'Tabel 14'!$F572*1000,"nb")</f>
        <v>0</v>
      </c>
      <c r="X572" s="209"/>
      <c r="Y572" s="209">
        <f>IFERROR('Tabel 13'!X572/'Tabel 14'!$F572*1000,"nb")</f>
        <v>0</v>
      </c>
    </row>
    <row r="573" spans="4:25" x14ac:dyDescent="0.25">
      <c r="D573" s="1" t="s">
        <v>330</v>
      </c>
      <c r="E573" s="1" t="s">
        <v>331</v>
      </c>
      <c r="F573" s="84">
        <v>21876</v>
      </c>
      <c r="H573" s="209">
        <f>IFERROR('Tabel 13'!G573/'Tabel 14'!$F573*1000,"nb")</f>
        <v>31.95282501371366</v>
      </c>
      <c r="I573" s="209">
        <f>IFERROR('Tabel 13'!H573/'Tabel 14'!$F573*1000,"nb")</f>
        <v>5.256902541598099</v>
      </c>
      <c r="J573" s="209">
        <f>IFERROR('Tabel 13'!I573/'Tabel 14'!$F573*1000,"nb")</f>
        <v>0.91424392027793011</v>
      </c>
      <c r="K573" s="209">
        <f>IFERROR('Tabel 13'!J573/'Tabel 14'!$F573*1000,"nb")</f>
        <v>0</v>
      </c>
      <c r="L573" s="209">
        <f>IFERROR('Tabel 13'!K573/'Tabel 14'!$F573*1000,"nb")</f>
        <v>3.6112634850978242</v>
      </c>
      <c r="M573" s="209">
        <f>IFERROR('Tabel 13'!L573/'Tabel 14'!$F573*1000,"nb")</f>
        <v>0</v>
      </c>
      <c r="N573" s="209">
        <f>IFERROR('Tabel 13'!M573/'Tabel 14'!$F573*1000,"nb")</f>
        <v>0.73139513622234409</v>
      </c>
      <c r="O573" s="209">
        <f>IFERROR('Tabel 13'!N573/'Tabel 14'!$F573*1000,"nb")</f>
        <v>4.6626439934174444</v>
      </c>
      <c r="P573" s="209">
        <f>IFERROR('Tabel 13'!O573/'Tabel 14'!$F573*1000,"nb")</f>
        <v>0</v>
      </c>
      <c r="Q573" s="209">
        <f>IFERROR('Tabel 13'!P573/'Tabel 14'!$F573*1000,"nb")</f>
        <v>4.6626439934174444</v>
      </c>
      <c r="R573" s="209">
        <f>IFERROR('Tabel 13'!Q573/'Tabel 14'!$F573*1000,"nb")</f>
        <v>0.36569756811117204</v>
      </c>
      <c r="S573" s="209">
        <f>IFERROR('Tabel 13'!R573/'Tabel 14'!$F573*1000,"nb")</f>
        <v>21.667580910586945</v>
      </c>
      <c r="T573" s="209">
        <f>IFERROR('Tabel 13'!S573/'Tabel 14'!$F573*1000,"nb")</f>
        <v>16.959224721155607</v>
      </c>
      <c r="U573" s="209">
        <f>IFERROR('Tabel 13'!T573/'Tabel 14'!$F573*1000,"nb")</f>
        <v>0</v>
      </c>
      <c r="V573" s="209">
        <f>IFERROR('Tabel 13'!U573/'Tabel 14'!$F573*1000,"nb")</f>
        <v>4.7083561894313402</v>
      </c>
      <c r="W573" s="209">
        <f>IFERROR('Tabel 13'!V573/'Tabel 14'!$F573*1000,"nb")</f>
        <v>4.2969464253062712</v>
      </c>
      <c r="X573" s="209"/>
      <c r="Y573" s="209">
        <f>IFERROR('Tabel 13'!X573/'Tabel 14'!$F573*1000,"nb")</f>
        <v>1.5542146644724812</v>
      </c>
    </row>
    <row r="574" spans="4:25" x14ac:dyDescent="0.25">
      <c r="D574" s="1" t="s">
        <v>332</v>
      </c>
      <c r="E574" s="1" t="s">
        <v>333</v>
      </c>
      <c r="F574" s="84">
        <v>21829</v>
      </c>
      <c r="H574" s="209">
        <f>IFERROR('Tabel 13'!G574/'Tabel 14'!$F574*1000,"nb")</f>
        <v>31.334463328599572</v>
      </c>
      <c r="I574" s="209">
        <f>IFERROR('Tabel 13'!H574/'Tabel 14'!$F574*1000,"nb")</f>
        <v>13.880617527142791</v>
      </c>
      <c r="J574" s="209">
        <f>IFERROR('Tabel 13'!I574/'Tabel 14'!$F574*1000,"nb")</f>
        <v>0</v>
      </c>
      <c r="K574" s="209">
        <f>IFERROR('Tabel 13'!J574/'Tabel 14'!$F574*1000,"nb")</f>
        <v>0</v>
      </c>
      <c r="L574" s="209">
        <f>IFERROR('Tabel 13'!K574/'Tabel 14'!$F574*1000,"nb")</f>
        <v>1.5575610426496862</v>
      </c>
      <c r="M574" s="209">
        <f>IFERROR('Tabel 13'!L574/'Tabel 14'!$F574*1000,"nb")</f>
        <v>0</v>
      </c>
      <c r="N574" s="209">
        <f>IFERROR('Tabel 13'!M574/'Tabel 14'!$F574*1000,"nb")</f>
        <v>12.323056484493106</v>
      </c>
      <c r="O574" s="209">
        <f>IFERROR('Tabel 13'!N574/'Tabel 14'!$F574*1000,"nb")</f>
        <v>1.6491822804526091</v>
      </c>
      <c r="P574" s="209">
        <f>IFERROR('Tabel 13'!O574/'Tabel 14'!$F574*1000,"nb")</f>
        <v>1.6491822804526091</v>
      </c>
      <c r="Q574" s="209">
        <f>IFERROR('Tabel 13'!P574/'Tabel 14'!$F574*1000,"nb")</f>
        <v>0</v>
      </c>
      <c r="R574" s="209">
        <f>IFERROR('Tabel 13'!Q574/'Tabel 14'!$F574*1000,"nb")</f>
        <v>1.4659398048467636</v>
      </c>
      <c r="S574" s="209">
        <f>IFERROR('Tabel 13'!R574/'Tabel 14'!$F574*1000,"nb")</f>
        <v>14.338723716157405</v>
      </c>
      <c r="T574" s="209">
        <f>IFERROR('Tabel 13'!S574/'Tabel 14'!$F574*1000,"nb")</f>
        <v>13.514132575931102</v>
      </c>
      <c r="U574" s="209">
        <f>IFERROR('Tabel 13'!T574/'Tabel 14'!$F574*1000,"nb")</f>
        <v>0.82459114022630453</v>
      </c>
      <c r="V574" s="209">
        <f>IFERROR('Tabel 13'!U574/'Tabel 14'!$F574*1000,"nb")</f>
        <v>0</v>
      </c>
      <c r="W574" s="209">
        <f>IFERROR('Tabel 13'!V574/'Tabel 14'!$F574*1000,"nb")</f>
        <v>0</v>
      </c>
      <c r="X574" s="209"/>
      <c r="Y574" s="209">
        <f>IFERROR('Tabel 13'!X574/'Tabel 14'!$F574*1000,"nb")</f>
        <v>1.1452654725365339</v>
      </c>
    </row>
    <row r="575" spans="4:25" x14ac:dyDescent="0.25">
      <c r="D575" s="1" t="s">
        <v>334</v>
      </c>
      <c r="E575" s="1" t="s">
        <v>335</v>
      </c>
      <c r="F575" s="84">
        <v>30723</v>
      </c>
      <c r="H575" s="209">
        <f>IFERROR('Tabel 13'!G575/'Tabel 14'!$F575*1000,"nb")</f>
        <v>56.797838752725966</v>
      </c>
      <c r="I575" s="209">
        <f>IFERROR('Tabel 13'!H575/'Tabel 14'!$F575*1000,"nb")</f>
        <v>19.789734075448361</v>
      </c>
      <c r="J575" s="209">
        <f>IFERROR('Tabel 13'!I575/'Tabel 14'!$F575*1000,"nb")</f>
        <v>0</v>
      </c>
      <c r="K575" s="209">
        <f>IFERROR('Tabel 13'!J575/'Tabel 14'!$F575*1000,"nb")</f>
        <v>0.1627445236467793</v>
      </c>
      <c r="L575" s="209">
        <f>IFERROR('Tabel 13'!K575/'Tabel 14'!$F575*1000,"nb")</f>
        <v>17.12072388764118</v>
      </c>
      <c r="M575" s="209">
        <f>IFERROR('Tabel 13'!L575/'Tabel 14'!$F575*1000,"nb")</f>
        <v>0</v>
      </c>
      <c r="N575" s="209">
        <f>IFERROR('Tabel 13'!M575/'Tabel 14'!$F575*1000,"nb")</f>
        <v>2.5062656641604009</v>
      </c>
      <c r="O575" s="209">
        <f>IFERROR('Tabel 13'!N575/'Tabel 14'!$F575*1000,"nb")</f>
        <v>14.809751651856915</v>
      </c>
      <c r="P575" s="209">
        <f>IFERROR('Tabel 13'!O575/'Tabel 14'!$F575*1000,"nb")</f>
        <v>8.7556553721967258</v>
      </c>
      <c r="Q575" s="209">
        <f>IFERROR('Tabel 13'!P575/'Tabel 14'!$F575*1000,"nb")</f>
        <v>6.0540962796601896</v>
      </c>
      <c r="R575" s="209">
        <f>IFERROR('Tabel 13'!Q575/'Tabel 14'!$F575*1000,"nb")</f>
        <v>6.5748787553298831</v>
      </c>
      <c r="S575" s="209">
        <f>IFERROR('Tabel 13'!R575/'Tabel 14'!$F575*1000,"nb")</f>
        <v>15.62347427009081</v>
      </c>
      <c r="T575" s="209">
        <f>IFERROR('Tabel 13'!S575/'Tabel 14'!$F575*1000,"nb")</f>
        <v>15.070142889691761</v>
      </c>
      <c r="U575" s="209">
        <f>IFERROR('Tabel 13'!T575/'Tabel 14'!$F575*1000,"nb")</f>
        <v>0.55333138039904961</v>
      </c>
      <c r="V575" s="209">
        <f>IFERROR('Tabel 13'!U575/'Tabel 14'!$F575*1000,"nb")</f>
        <v>0</v>
      </c>
      <c r="W575" s="209">
        <f>IFERROR('Tabel 13'!V575/'Tabel 14'!$F575*1000,"nb")</f>
        <v>0</v>
      </c>
      <c r="X575" s="209"/>
      <c r="Y575" s="209">
        <f>IFERROR('Tabel 13'!X575/'Tabel 14'!$F575*1000,"nb")</f>
        <v>3.1572437587475179</v>
      </c>
    </row>
    <row r="576" spans="4:25" x14ac:dyDescent="0.25">
      <c r="D576" s="1" t="s">
        <v>336</v>
      </c>
      <c r="E576" s="1" t="s">
        <v>337</v>
      </c>
      <c r="F576" s="84">
        <v>30284</v>
      </c>
      <c r="H576" s="209">
        <f>IFERROR('Tabel 13'!G576/'Tabel 14'!$F576*1000,"nb")</f>
        <v>27.836481310262847</v>
      </c>
      <c r="I576" s="209">
        <f>IFERROR('Tabel 13'!H576/'Tabel 14'!$F576*1000,"nb")</f>
        <v>6.6701888786157708</v>
      </c>
      <c r="J576" s="209">
        <f>IFERROR('Tabel 13'!I576/'Tabel 14'!$F576*1000,"nb")</f>
        <v>0</v>
      </c>
      <c r="K576" s="209">
        <f>IFERROR('Tabel 13'!J576/'Tabel 14'!$F576*1000,"nb")</f>
        <v>3.9294677057191914</v>
      </c>
      <c r="L576" s="209">
        <f>IFERROR('Tabel 13'!K576/'Tabel 14'!$F576*1000,"nb")</f>
        <v>2.740721172896579</v>
      </c>
      <c r="M576" s="209">
        <f>IFERROR('Tabel 13'!L576/'Tabel 14'!$F576*1000,"nb")</f>
        <v>0</v>
      </c>
      <c r="N576" s="209">
        <f>IFERROR('Tabel 13'!M576/'Tabel 14'!$F576*1000,"nb")</f>
        <v>0</v>
      </c>
      <c r="O576" s="209">
        <f>IFERROR('Tabel 13'!N576/'Tabel 14'!$F576*1000,"nb")</f>
        <v>1.023642847708361</v>
      </c>
      <c r="P576" s="209">
        <f>IFERROR('Tabel 13'!O576/'Tabel 14'!$F576*1000,"nb")</f>
        <v>1.023642847708361</v>
      </c>
      <c r="Q576" s="209">
        <f>IFERROR('Tabel 13'!P576/'Tabel 14'!$F576*1000,"nb")</f>
        <v>0</v>
      </c>
      <c r="R576" s="209">
        <f>IFERROR('Tabel 13'!Q576/'Tabel 14'!$F576*1000,"nb")</f>
        <v>3.4341566503764365</v>
      </c>
      <c r="S576" s="209">
        <f>IFERROR('Tabel 13'!R576/'Tabel 14'!$F576*1000,"nb")</f>
        <v>16.70849293356228</v>
      </c>
      <c r="T576" s="209">
        <f>IFERROR('Tabel 13'!S576/'Tabel 14'!$F576*1000,"nb")</f>
        <v>15.387663452648264</v>
      </c>
      <c r="U576" s="209">
        <f>IFERROR('Tabel 13'!T576/'Tabel 14'!$F576*1000,"nb")</f>
        <v>1.320829480914014</v>
      </c>
      <c r="V576" s="209">
        <f>IFERROR('Tabel 13'!U576/'Tabel 14'!$F576*1000,"nb")</f>
        <v>0</v>
      </c>
      <c r="W576" s="209">
        <f>IFERROR('Tabel 13'!V576/'Tabel 14'!$F576*1000,"nb")</f>
        <v>4.3917580240390963</v>
      </c>
      <c r="X576" s="209"/>
      <c r="Y576" s="209">
        <f>IFERROR('Tabel 13'!X576/'Tabel 14'!$F576*1000,"nb")</f>
        <v>0.69343547747985734</v>
      </c>
    </row>
    <row r="577" spans="3:25" x14ac:dyDescent="0.25">
      <c r="D577" s="1" t="s">
        <v>338</v>
      </c>
      <c r="E577" s="1" t="s">
        <v>339</v>
      </c>
      <c r="F577" s="84">
        <v>16152</v>
      </c>
      <c r="H577" s="209">
        <f>IFERROR('Tabel 13'!G577/'Tabel 14'!$F577*1000,"nb")</f>
        <v>33.060921248142648</v>
      </c>
      <c r="I577" s="209">
        <f>IFERROR('Tabel 13'!H577/'Tabel 14'!$F577*1000,"nb")</f>
        <v>6.8722139673105493</v>
      </c>
      <c r="J577" s="209">
        <f>IFERROR('Tabel 13'!I577/'Tabel 14'!$F577*1000,"nb")</f>
        <v>0</v>
      </c>
      <c r="K577" s="209">
        <f>IFERROR('Tabel 13'!J577/'Tabel 14'!$F577*1000,"nb")</f>
        <v>3.0336800396235759</v>
      </c>
      <c r="L577" s="209">
        <f>IFERROR('Tabel 13'!K577/'Tabel 14'!$F577*1000,"nb")</f>
        <v>0</v>
      </c>
      <c r="M577" s="209">
        <f>IFERROR('Tabel 13'!L577/'Tabel 14'!$F577*1000,"nb")</f>
        <v>0</v>
      </c>
      <c r="N577" s="209">
        <f>IFERROR('Tabel 13'!M577/'Tabel 14'!$F577*1000,"nb")</f>
        <v>3.8385339276869734</v>
      </c>
      <c r="O577" s="209">
        <f>IFERROR('Tabel 13'!N577/'Tabel 14'!$F577*1000,"nb")</f>
        <v>0</v>
      </c>
      <c r="P577" s="209">
        <f>IFERROR('Tabel 13'!O577/'Tabel 14'!$F577*1000,"nb")</f>
        <v>0</v>
      </c>
      <c r="Q577" s="209">
        <f>IFERROR('Tabel 13'!P577/'Tabel 14'!$F577*1000,"nb")</f>
        <v>0</v>
      </c>
      <c r="R577" s="209">
        <f>IFERROR('Tabel 13'!Q577/'Tabel 14'!$F577*1000,"nb")</f>
        <v>6.5626547795938581</v>
      </c>
      <c r="S577" s="209">
        <f>IFERROR('Tabel 13'!R577/'Tabel 14'!$F577*1000,"nb")</f>
        <v>19.626052501238238</v>
      </c>
      <c r="T577" s="209">
        <f>IFERROR('Tabel 13'!S577/'Tabel 14'!$F577*1000,"nb")</f>
        <v>19.626052501238238</v>
      </c>
      <c r="U577" s="209">
        <f>IFERROR('Tabel 13'!T577/'Tabel 14'!$F577*1000,"nb")</f>
        <v>0</v>
      </c>
      <c r="V577" s="209">
        <f>IFERROR('Tabel 13'!U577/'Tabel 14'!$F577*1000,"nb")</f>
        <v>0</v>
      </c>
      <c r="W577" s="209">
        <f>IFERROR('Tabel 13'!V577/'Tabel 14'!$F577*1000,"nb")</f>
        <v>0</v>
      </c>
      <c r="X577" s="209"/>
      <c r="Y577" s="209">
        <f>IFERROR('Tabel 13'!X577/'Tabel 14'!$F577*1000,"nb")</f>
        <v>0</v>
      </c>
    </row>
    <row r="578" spans="3:25" x14ac:dyDescent="0.25">
      <c r="D578" s="1" t="s">
        <v>340</v>
      </c>
      <c r="E578" s="1" t="s">
        <v>341</v>
      </c>
      <c r="F578" s="84">
        <v>22523</v>
      </c>
      <c r="H578" s="209">
        <f>IFERROR('Tabel 13'!G578/'Tabel 14'!$F578*1000,"nb")</f>
        <v>29.702970297029701</v>
      </c>
      <c r="I578" s="209">
        <f>IFERROR('Tabel 13'!H578/'Tabel 14'!$F578*1000,"nb")</f>
        <v>7.5922390445322563</v>
      </c>
      <c r="J578" s="209">
        <f>IFERROR('Tabel 13'!I578/'Tabel 14'!$F578*1000,"nb")</f>
        <v>2.219952936997736</v>
      </c>
      <c r="K578" s="209">
        <f>IFERROR('Tabel 13'!J578/'Tabel 14'!$F578*1000,"nb")</f>
        <v>1.243173644718732</v>
      </c>
      <c r="L578" s="209">
        <f>IFERROR('Tabel 13'!K578/'Tabel 14'!$F578*1000,"nb")</f>
        <v>2.7083425831372376</v>
      </c>
      <c r="M578" s="209">
        <f>IFERROR('Tabel 13'!L578/'Tabel 14'!$F578*1000,"nb")</f>
        <v>0</v>
      </c>
      <c r="N578" s="209">
        <f>IFERROR('Tabel 13'!M578/'Tabel 14'!$F578*1000,"nb")</f>
        <v>1.4207698796785508</v>
      </c>
      <c r="O578" s="209">
        <f>IFERROR('Tabel 13'!N578/'Tabel 14'!$F578*1000,"nb")</f>
        <v>0</v>
      </c>
      <c r="P578" s="209">
        <f>IFERROR('Tabel 13'!O578/'Tabel 14'!$F578*1000,"nb")</f>
        <v>0</v>
      </c>
      <c r="Q578" s="209">
        <f>IFERROR('Tabel 13'!P578/'Tabel 14'!$F578*1000,"nb")</f>
        <v>0</v>
      </c>
      <c r="R578" s="209">
        <f>IFERROR('Tabel 13'!Q578/'Tabel 14'!$F578*1000,"nb")</f>
        <v>3.7295209341561959</v>
      </c>
      <c r="S578" s="209">
        <f>IFERROR('Tabel 13'!R578/'Tabel 14'!$F578*1000,"nb")</f>
        <v>18.38121031834125</v>
      </c>
      <c r="T578" s="209">
        <f>IFERROR('Tabel 13'!S578/'Tabel 14'!$F578*1000,"nb")</f>
        <v>17.493229143542155</v>
      </c>
      <c r="U578" s="209">
        <f>IFERROR('Tabel 13'!T578/'Tabel 14'!$F578*1000,"nb")</f>
        <v>0.88798117479909433</v>
      </c>
      <c r="V578" s="209">
        <f>IFERROR('Tabel 13'!U578/'Tabel 14'!$F578*1000,"nb")</f>
        <v>0</v>
      </c>
      <c r="W578" s="209">
        <f>IFERROR('Tabel 13'!V578/'Tabel 14'!$F578*1000,"nb")</f>
        <v>0</v>
      </c>
      <c r="X578" s="209"/>
      <c r="Y578" s="209">
        <f>IFERROR('Tabel 13'!X578/'Tabel 14'!$F578*1000,"nb")</f>
        <v>0.53278870487945651</v>
      </c>
    </row>
    <row r="579" spans="3:25" x14ac:dyDescent="0.25">
      <c r="D579" s="1" t="s">
        <v>342</v>
      </c>
      <c r="E579" s="1" t="s">
        <v>343</v>
      </c>
      <c r="F579" s="84">
        <v>13112</v>
      </c>
      <c r="H579" s="209">
        <f>IFERROR('Tabel 13'!G579/'Tabel 14'!$F579*1000,"nb")</f>
        <v>37.141549725442339</v>
      </c>
      <c r="I579" s="209">
        <f>IFERROR('Tabel 13'!H579/'Tabel 14'!$F579*1000,"nb")</f>
        <v>11.592434411226357</v>
      </c>
      <c r="J579" s="209">
        <f>IFERROR('Tabel 13'!I579/'Tabel 14'!$F579*1000,"nb")</f>
        <v>5.0335570469798654</v>
      </c>
      <c r="K579" s="209">
        <f>IFERROR('Tabel 13'!J579/'Tabel 14'!$F579*1000,"nb")</f>
        <v>0</v>
      </c>
      <c r="L579" s="209">
        <f>IFERROR('Tabel 13'!K579/'Tabel 14'!$F579*1000,"nb")</f>
        <v>4.4234289200732153</v>
      </c>
      <c r="M579" s="209">
        <f>IFERROR('Tabel 13'!L579/'Tabel 14'!$F579*1000,"nb")</f>
        <v>0</v>
      </c>
      <c r="N579" s="209">
        <f>IFERROR('Tabel 13'!M579/'Tabel 14'!$F579*1000,"nb")</f>
        <v>2.1354484441732766</v>
      </c>
      <c r="O579" s="209">
        <f>IFERROR('Tabel 13'!N579/'Tabel 14'!$F579*1000,"nb")</f>
        <v>4.4996949359365468</v>
      </c>
      <c r="P579" s="209">
        <f>IFERROR('Tabel 13'!O579/'Tabel 14'!$F579*1000,"nb")</f>
        <v>0.38133007931665652</v>
      </c>
      <c r="Q579" s="209">
        <f>IFERROR('Tabel 13'!P579/'Tabel 14'!$F579*1000,"nb")</f>
        <v>4.1183648566198903</v>
      </c>
      <c r="R579" s="209">
        <f>IFERROR('Tabel 13'!Q579/'Tabel 14'!$F579*1000,"nb")</f>
        <v>4.3471629042098838</v>
      </c>
      <c r="S579" s="209">
        <f>IFERROR('Tabel 13'!R579/'Tabel 14'!$F579*1000,"nb")</f>
        <v>16.702257474069555</v>
      </c>
      <c r="T579" s="209">
        <f>IFERROR('Tabel 13'!S579/'Tabel 14'!$F579*1000,"nb")</f>
        <v>16.168395363026235</v>
      </c>
      <c r="U579" s="209">
        <f>IFERROR('Tabel 13'!T579/'Tabel 14'!$F579*1000,"nb")</f>
        <v>0.53386211104331915</v>
      </c>
      <c r="V579" s="209">
        <f>IFERROR('Tabel 13'!U579/'Tabel 14'!$F579*1000,"nb")</f>
        <v>0</v>
      </c>
      <c r="W579" s="209">
        <f>IFERROR('Tabel 13'!V579/'Tabel 14'!$F579*1000,"nb")</f>
        <v>0</v>
      </c>
      <c r="X579" s="209"/>
      <c r="Y579" s="209">
        <f>IFERROR('Tabel 13'!X579/'Tabel 14'!$F579*1000,"nb")</f>
        <v>1.6015863331299574</v>
      </c>
    </row>
    <row r="580" spans="3:25" x14ac:dyDescent="0.25">
      <c r="D580" s="1" t="s">
        <v>344</v>
      </c>
      <c r="E580" s="1" t="s">
        <v>345</v>
      </c>
      <c r="F580" s="84">
        <v>77251</v>
      </c>
      <c r="H580" s="209">
        <f>IFERROR('Tabel 13'!G580/'Tabel 14'!$F580*1000,"nb")</f>
        <v>83.62351296423347</v>
      </c>
      <c r="I580" s="209">
        <f>IFERROR('Tabel 13'!H580/'Tabel 14'!$F580*1000,"nb")</f>
        <v>44.504278261770075</v>
      </c>
      <c r="J580" s="209">
        <f>IFERROR('Tabel 13'!I580/'Tabel 14'!$F580*1000,"nb")</f>
        <v>20.996491954796703</v>
      </c>
      <c r="K580" s="209">
        <f>IFERROR('Tabel 13'!J580/'Tabel 14'!$F580*1000,"nb")</f>
        <v>17.799122341458361</v>
      </c>
      <c r="L580" s="209">
        <f>IFERROR('Tabel 13'!K580/'Tabel 14'!$F580*1000,"nb")</f>
        <v>0</v>
      </c>
      <c r="M580" s="209">
        <f>IFERROR('Tabel 13'!L580/'Tabel 14'!$F580*1000,"nb")</f>
        <v>0</v>
      </c>
      <c r="N580" s="209">
        <f>IFERROR('Tabel 13'!M580/'Tabel 14'!$F580*1000,"nb")</f>
        <v>5.7086639655150089</v>
      </c>
      <c r="O580" s="209">
        <f>IFERROR('Tabel 13'!N580/'Tabel 14'!$F580*1000,"nb")</f>
        <v>14.951262766825025</v>
      </c>
      <c r="P580" s="209">
        <f>IFERROR('Tabel 13'!O580/'Tabel 14'!$F580*1000,"nb")</f>
        <v>8.983702476343348</v>
      </c>
      <c r="Q580" s="209">
        <f>IFERROR('Tabel 13'!P580/'Tabel 14'!$F580*1000,"nb")</f>
        <v>5.9675602904816767</v>
      </c>
      <c r="R580" s="209">
        <f>IFERROR('Tabel 13'!Q580/'Tabel 14'!$F580*1000,"nb")</f>
        <v>4.7248579306416749</v>
      </c>
      <c r="S580" s="209">
        <f>IFERROR('Tabel 13'!R580/'Tabel 14'!$F580*1000,"nb")</f>
        <v>19.443114004996698</v>
      </c>
      <c r="T580" s="209">
        <f>IFERROR('Tabel 13'!S580/'Tabel 14'!$F580*1000,"nb")</f>
        <v>18.511087235116698</v>
      </c>
      <c r="U580" s="209">
        <f>IFERROR('Tabel 13'!T580/'Tabel 14'!$F580*1000,"nb")</f>
        <v>0.93202676988000155</v>
      </c>
      <c r="V580" s="209">
        <f>IFERROR('Tabel 13'!U580/'Tabel 14'!$F580*1000,"nb")</f>
        <v>0</v>
      </c>
      <c r="W580" s="209">
        <f>IFERROR('Tabel 13'!V580/'Tabel 14'!$F580*1000,"nb")</f>
        <v>0</v>
      </c>
      <c r="X580" s="209"/>
      <c r="Y580" s="209">
        <f>IFERROR('Tabel 13'!X580/'Tabel 14'!$F580*1000,"nb")</f>
        <v>3.8963896907483395</v>
      </c>
    </row>
    <row r="581" spans="3:25" x14ac:dyDescent="0.25">
      <c r="D581" s="1" t="s">
        <v>346</v>
      </c>
      <c r="E581" s="1" t="s">
        <v>347</v>
      </c>
      <c r="F581" s="84">
        <v>15730</v>
      </c>
      <c r="H581" s="209">
        <f>IFERROR('Tabel 13'!G581/'Tabel 14'!$F581*1000,"nb")</f>
        <v>41.767323585505402</v>
      </c>
      <c r="I581" s="209">
        <f>IFERROR('Tabel 13'!H581/'Tabel 14'!$F581*1000,"nb")</f>
        <v>10.425937698664971</v>
      </c>
      <c r="J581" s="209">
        <f>IFERROR('Tabel 13'!I581/'Tabel 14'!$F581*1000,"nb")</f>
        <v>9.2816274634456448</v>
      </c>
      <c r="K581" s="209">
        <f>IFERROR('Tabel 13'!J581/'Tabel 14'!$F581*1000,"nb")</f>
        <v>0</v>
      </c>
      <c r="L581" s="209">
        <f>IFERROR('Tabel 13'!K581/'Tabel 14'!$F581*1000,"nb")</f>
        <v>0</v>
      </c>
      <c r="M581" s="209">
        <f>IFERROR('Tabel 13'!L581/'Tabel 14'!$F581*1000,"nb")</f>
        <v>1.1443102352193262</v>
      </c>
      <c r="N581" s="209">
        <f>IFERROR('Tabel 13'!M581/'Tabel 14'!$F581*1000,"nb")</f>
        <v>0</v>
      </c>
      <c r="O581" s="209">
        <f>IFERROR('Tabel 13'!N581/'Tabel 14'!$F581*1000,"nb")</f>
        <v>0</v>
      </c>
      <c r="P581" s="209">
        <f>IFERROR('Tabel 13'!O581/'Tabel 14'!$F581*1000,"nb")</f>
        <v>0</v>
      </c>
      <c r="Q581" s="209">
        <f>IFERROR('Tabel 13'!P581/'Tabel 14'!$F581*1000,"nb")</f>
        <v>0</v>
      </c>
      <c r="R581" s="209">
        <f>IFERROR('Tabel 13'!Q581/'Tabel 14'!$F581*1000,"nb")</f>
        <v>6.1029879211697393</v>
      </c>
      <c r="S581" s="209">
        <f>IFERROR('Tabel 13'!R581/'Tabel 14'!$F581*1000,"nb")</f>
        <v>25.238397965670693</v>
      </c>
      <c r="T581" s="209">
        <f>IFERROR('Tabel 13'!S581/'Tabel 14'!$F581*1000,"nb")</f>
        <v>24.475524475524477</v>
      </c>
      <c r="U581" s="209">
        <f>IFERROR('Tabel 13'!T581/'Tabel 14'!$F581*1000,"nb")</f>
        <v>0.76287349014621741</v>
      </c>
      <c r="V581" s="209">
        <f>IFERROR('Tabel 13'!U581/'Tabel 14'!$F581*1000,"nb")</f>
        <v>0</v>
      </c>
      <c r="W581" s="209">
        <f>IFERROR('Tabel 13'!V581/'Tabel 14'!$F581*1000,"nb")</f>
        <v>0</v>
      </c>
      <c r="X581" s="209"/>
      <c r="Y581" s="209">
        <f>IFERROR('Tabel 13'!X581/'Tabel 14'!$F581*1000,"nb")</f>
        <v>0.50858232676414494</v>
      </c>
    </row>
    <row r="582" spans="3:25" x14ac:dyDescent="0.25">
      <c r="D582" s="1" t="s">
        <v>348</v>
      </c>
      <c r="E582" s="1" t="s">
        <v>349</v>
      </c>
      <c r="F582" s="84">
        <v>37129</v>
      </c>
      <c r="H582" s="209">
        <f>IFERROR('Tabel 13'!G582/'Tabel 14'!$F582*1000,"nb")</f>
        <v>44.816720084031346</v>
      </c>
      <c r="I582" s="209">
        <f>IFERROR('Tabel 13'!H582/'Tabel 14'!$F582*1000,"nb")</f>
        <v>12.577769398583317</v>
      </c>
      <c r="J582" s="209">
        <f>IFERROR('Tabel 13'!I582/'Tabel 14'!$F582*1000,"nb")</f>
        <v>0</v>
      </c>
      <c r="K582" s="209">
        <f>IFERROR('Tabel 13'!J582/'Tabel 14'!$F582*1000,"nb")</f>
        <v>0</v>
      </c>
      <c r="L582" s="209">
        <f>IFERROR('Tabel 13'!K582/'Tabel 14'!$F582*1000,"nb")</f>
        <v>9.8575237684828565</v>
      </c>
      <c r="M582" s="209">
        <f>IFERROR('Tabel 13'!L582/'Tabel 14'!$F582*1000,"nb")</f>
        <v>0</v>
      </c>
      <c r="N582" s="209">
        <f>IFERROR('Tabel 13'!M582/'Tabel 14'!$F582*1000,"nb")</f>
        <v>2.7202456301004605</v>
      </c>
      <c r="O582" s="209">
        <f>IFERROR('Tabel 13'!N582/'Tabel 14'!$F582*1000,"nb")</f>
        <v>0.94265937676748635</v>
      </c>
      <c r="P582" s="209">
        <f>IFERROR('Tabel 13'!O582/'Tabel 14'!$F582*1000,"nb")</f>
        <v>0.94265937676748635</v>
      </c>
      <c r="Q582" s="209">
        <f>IFERROR('Tabel 13'!P582/'Tabel 14'!$F582*1000,"nb")</f>
        <v>0</v>
      </c>
      <c r="R582" s="209">
        <f>IFERROR('Tabel 13'!Q582/'Tabel 14'!$F582*1000,"nb")</f>
        <v>9.6959250181798602</v>
      </c>
      <c r="S582" s="209">
        <f>IFERROR('Tabel 13'!R582/'Tabel 14'!$F582*1000,"nb")</f>
        <v>21.600366290500684</v>
      </c>
      <c r="T582" s="209">
        <f>IFERROR('Tabel 13'!S582/'Tabel 14'!$F582*1000,"nb")</f>
        <v>21.600366290500684</v>
      </c>
      <c r="U582" s="209">
        <f>IFERROR('Tabel 13'!T582/'Tabel 14'!$F582*1000,"nb")</f>
        <v>0</v>
      </c>
      <c r="V582" s="209">
        <f>IFERROR('Tabel 13'!U582/'Tabel 14'!$F582*1000,"nb")</f>
        <v>0</v>
      </c>
      <c r="W582" s="209">
        <f>IFERROR('Tabel 13'!V582/'Tabel 14'!$F582*1000,"nb")</f>
        <v>0</v>
      </c>
      <c r="X582" s="209"/>
      <c r="Y582" s="209">
        <f>IFERROR('Tabel 13'!X582/'Tabel 14'!$F582*1000,"nb")</f>
        <v>1.5082550028279782</v>
      </c>
    </row>
    <row r="583" spans="3:25" x14ac:dyDescent="0.25">
      <c r="D583" s="1" t="s">
        <v>350</v>
      </c>
      <c r="E583" s="1" t="s">
        <v>351</v>
      </c>
      <c r="F583" s="84">
        <v>27272</v>
      </c>
      <c r="H583" s="209">
        <f>IFERROR('Tabel 13'!G583/'Tabel 14'!$F583*1000,"nb")</f>
        <v>18.590495746553241</v>
      </c>
      <c r="I583" s="209">
        <f>IFERROR('Tabel 13'!H583/'Tabel 14'!$F583*1000,"nb")</f>
        <v>2.5667351129363447</v>
      </c>
      <c r="J583" s="209">
        <f>IFERROR('Tabel 13'!I583/'Tabel 14'!$F583*1000,"nb")</f>
        <v>2.5667351129363447</v>
      </c>
      <c r="K583" s="209">
        <f>IFERROR('Tabel 13'!J583/'Tabel 14'!$F583*1000,"nb")</f>
        <v>0</v>
      </c>
      <c r="L583" s="209">
        <f>IFERROR('Tabel 13'!K583/'Tabel 14'!$F583*1000,"nb")</f>
        <v>0</v>
      </c>
      <c r="M583" s="209">
        <f>IFERROR('Tabel 13'!L583/'Tabel 14'!$F583*1000,"nb")</f>
        <v>0</v>
      </c>
      <c r="N583" s="209">
        <f>IFERROR('Tabel 13'!M583/'Tabel 14'!$F583*1000,"nb")</f>
        <v>0</v>
      </c>
      <c r="O583" s="209">
        <f>IFERROR('Tabel 13'!N583/'Tabel 14'!$F583*1000,"nb")</f>
        <v>0</v>
      </c>
      <c r="P583" s="209">
        <f>IFERROR('Tabel 13'!O583/'Tabel 14'!$F583*1000,"nb")</f>
        <v>0</v>
      </c>
      <c r="Q583" s="209">
        <f>IFERROR('Tabel 13'!P583/'Tabel 14'!$F583*1000,"nb")</f>
        <v>0</v>
      </c>
      <c r="R583" s="209">
        <f>IFERROR('Tabel 13'!Q583/'Tabel 14'!$F583*1000,"nb")</f>
        <v>3.6667644470519213E-2</v>
      </c>
      <c r="S583" s="209">
        <f>IFERROR('Tabel 13'!R583/'Tabel 14'!$F583*1000,"nb")</f>
        <v>15.987092989146378</v>
      </c>
      <c r="T583" s="209">
        <f>IFERROR('Tabel 13'!S583/'Tabel 14'!$F583*1000,"nb")</f>
        <v>15.070401877383398</v>
      </c>
      <c r="U583" s="209">
        <f>IFERROR('Tabel 13'!T583/'Tabel 14'!$F583*1000,"nb")</f>
        <v>0.91669111176298035</v>
      </c>
      <c r="V583" s="209">
        <f>IFERROR('Tabel 13'!U583/'Tabel 14'!$F583*1000,"nb")</f>
        <v>0</v>
      </c>
      <c r="W583" s="209">
        <f>IFERROR('Tabel 13'!V583/'Tabel 14'!$F583*1000,"nb")</f>
        <v>0.18333822235259606</v>
      </c>
      <c r="X583" s="209"/>
      <c r="Y583" s="209">
        <f>IFERROR('Tabel 13'!X583/'Tabel 14'!$F583*1000,"nb")</f>
        <v>0</v>
      </c>
    </row>
    <row r="584" spans="3:25" x14ac:dyDescent="0.25">
      <c r="D584" s="1" t="s">
        <v>352</v>
      </c>
      <c r="E584" s="1" t="s">
        <v>353</v>
      </c>
      <c r="F584" s="84">
        <v>31240</v>
      </c>
      <c r="H584" s="209">
        <f>IFERROR('Tabel 13'!G584/'Tabel 14'!$F584*1000,"nb")</f>
        <v>46.927016645326503</v>
      </c>
      <c r="I584" s="209">
        <f>IFERROR('Tabel 13'!H584/'Tabel 14'!$F584*1000,"nb")</f>
        <v>15.685019206145967</v>
      </c>
      <c r="J584" s="209">
        <f>IFERROR('Tabel 13'!I584/'Tabel 14'!$F584*1000,"nb")</f>
        <v>0</v>
      </c>
      <c r="K584" s="209">
        <f>IFERROR('Tabel 13'!J584/'Tabel 14'!$F584*1000,"nb")</f>
        <v>0</v>
      </c>
      <c r="L584" s="209">
        <f>IFERROR('Tabel 13'!K584/'Tabel 14'!$F584*1000,"nb")</f>
        <v>10.723431498079385</v>
      </c>
      <c r="M584" s="209">
        <f>IFERROR('Tabel 13'!L584/'Tabel 14'!$F584*1000,"nb")</f>
        <v>0</v>
      </c>
      <c r="N584" s="209">
        <f>IFERROR('Tabel 13'!M584/'Tabel 14'!$F584*1000,"nb")</f>
        <v>4.9615877080665811</v>
      </c>
      <c r="O584" s="209">
        <f>IFERROR('Tabel 13'!N584/'Tabel 14'!$F584*1000,"nb")</f>
        <v>0.70422535211267612</v>
      </c>
      <c r="P584" s="209">
        <f>IFERROR('Tabel 13'!O584/'Tabel 14'!$F584*1000,"nb")</f>
        <v>0.70422535211267612</v>
      </c>
      <c r="Q584" s="209">
        <f>IFERROR('Tabel 13'!P584/'Tabel 14'!$F584*1000,"nb")</f>
        <v>0</v>
      </c>
      <c r="R584" s="209">
        <f>IFERROR('Tabel 13'!Q584/'Tabel 14'!$F584*1000,"nb")</f>
        <v>5.3457106274007682</v>
      </c>
      <c r="S584" s="209">
        <f>IFERROR('Tabel 13'!R584/'Tabel 14'!$F584*1000,"nb")</f>
        <v>25.192061459667094</v>
      </c>
      <c r="T584" s="209">
        <f>IFERROR('Tabel 13'!S584/'Tabel 14'!$F584*1000,"nb")</f>
        <v>22.631241997439179</v>
      </c>
      <c r="U584" s="209">
        <f>IFERROR('Tabel 13'!T584/'Tabel 14'!$F584*1000,"nb")</f>
        <v>2.3367477592829702</v>
      </c>
      <c r="V584" s="209">
        <f>IFERROR('Tabel 13'!U584/'Tabel 14'!$F584*1000,"nb")</f>
        <v>0.22407170294494239</v>
      </c>
      <c r="W584" s="209">
        <f>IFERROR('Tabel 13'!V584/'Tabel 14'!$F584*1000,"nb")</f>
        <v>1.1203585147247119</v>
      </c>
      <c r="X584" s="209"/>
      <c r="Y584" s="209">
        <f>IFERROR('Tabel 13'!X584/'Tabel 14'!$F584*1000,"nb")</f>
        <v>1.1843790012804098</v>
      </c>
    </row>
    <row r="585" spans="3:25" x14ac:dyDescent="0.25">
      <c r="D585" s="1" t="s">
        <v>354</v>
      </c>
      <c r="E585" s="1" t="s">
        <v>355</v>
      </c>
      <c r="F585" s="84">
        <v>10203</v>
      </c>
      <c r="H585" s="209">
        <f>IFERROR('Tabel 13'!G585/'Tabel 14'!$F585*1000,"nb")</f>
        <v>14.113496030579242</v>
      </c>
      <c r="I585" s="209">
        <f>IFERROR('Tabel 13'!H585/'Tabel 14'!$F585*1000,"nb")</f>
        <v>2.3522493384298735</v>
      </c>
      <c r="J585" s="209">
        <f>IFERROR('Tabel 13'!I585/'Tabel 14'!$F585*1000,"nb")</f>
        <v>0</v>
      </c>
      <c r="K585" s="209">
        <f>IFERROR('Tabel 13'!J585/'Tabel 14'!$F585*1000,"nb")</f>
        <v>9.8010389101244738E-2</v>
      </c>
      <c r="L585" s="209">
        <f>IFERROR('Tabel 13'!K585/'Tabel 14'!$F585*1000,"nb")</f>
        <v>0.98010389101244733</v>
      </c>
      <c r="M585" s="209">
        <f>IFERROR('Tabel 13'!L585/'Tabel 14'!$F585*1000,"nb")</f>
        <v>0</v>
      </c>
      <c r="N585" s="209">
        <f>IFERROR('Tabel 13'!M585/'Tabel 14'!$F585*1000,"nb")</f>
        <v>1.2741350583161815</v>
      </c>
      <c r="O585" s="209">
        <f>IFERROR('Tabel 13'!N585/'Tabel 14'!$F585*1000,"nb")</f>
        <v>1.3721454474174262</v>
      </c>
      <c r="P585" s="209">
        <f>IFERROR('Tabel 13'!O585/'Tabel 14'!$F585*1000,"nb")</f>
        <v>1.3721454474174262</v>
      </c>
      <c r="Q585" s="209">
        <f>IFERROR('Tabel 13'!P585/'Tabel 14'!$F585*1000,"nb")</f>
        <v>0</v>
      </c>
      <c r="R585" s="209">
        <f>IFERROR('Tabel 13'!Q585/'Tabel 14'!$F585*1000,"nb")</f>
        <v>4.704498676859747</v>
      </c>
      <c r="S585" s="209">
        <f>IFERROR('Tabel 13'!R585/'Tabel 14'!$F585*1000,"nb")</f>
        <v>5.6846025678721945</v>
      </c>
      <c r="T585" s="209">
        <f>IFERROR('Tabel 13'!S585/'Tabel 14'!$F585*1000,"nb")</f>
        <v>5.6846025678721945</v>
      </c>
      <c r="U585" s="209">
        <f>IFERROR('Tabel 13'!T585/'Tabel 14'!$F585*1000,"nb")</f>
        <v>0</v>
      </c>
      <c r="V585" s="209">
        <f>IFERROR('Tabel 13'!U585/'Tabel 14'!$F585*1000,"nb")</f>
        <v>0</v>
      </c>
      <c r="W585" s="209">
        <f>IFERROR('Tabel 13'!V585/'Tabel 14'!$F585*1000,"nb")</f>
        <v>0</v>
      </c>
      <c r="X585" s="209"/>
      <c r="Y585" s="209">
        <f>IFERROR('Tabel 13'!X585/'Tabel 14'!$F585*1000,"nb")</f>
        <v>0.88209350191120262</v>
      </c>
    </row>
    <row r="586" spans="3:25" x14ac:dyDescent="0.25">
      <c r="D586" s="1" t="s">
        <v>356</v>
      </c>
      <c r="E586" s="1" t="s">
        <v>357</v>
      </c>
      <c r="F586" s="84">
        <v>18635</v>
      </c>
      <c r="H586" s="209">
        <f>IFERROR('Tabel 13'!G586/'Tabel 14'!$F586*1000,"nb")</f>
        <v>46.632680440032203</v>
      </c>
      <c r="I586" s="209">
        <f>IFERROR('Tabel 13'!H586/'Tabel 14'!$F586*1000,"nb")</f>
        <v>26.026294606922459</v>
      </c>
      <c r="J586" s="209">
        <f>IFERROR('Tabel 13'!I586/'Tabel 14'!$F586*1000,"nb")</f>
        <v>2.9514354708881139</v>
      </c>
      <c r="K586" s="209">
        <f>IFERROR('Tabel 13'!J586/'Tabel 14'!$F586*1000,"nb")</f>
        <v>3.9173598068151327</v>
      </c>
      <c r="L586" s="209">
        <f>IFERROR('Tabel 13'!K586/'Tabel 14'!$F586*1000,"nb")</f>
        <v>16.528038636973438</v>
      </c>
      <c r="M586" s="209">
        <f>IFERROR('Tabel 13'!L586/'Tabel 14'!$F586*1000,"nb")</f>
        <v>0</v>
      </c>
      <c r="N586" s="209">
        <f>IFERROR('Tabel 13'!M586/'Tabel 14'!$F586*1000,"nb")</f>
        <v>2.6294606922457744</v>
      </c>
      <c r="O586" s="209">
        <f>IFERROR('Tabel 13'!N586/'Tabel 14'!$F586*1000,"nb")</f>
        <v>1.1269117252481891</v>
      </c>
      <c r="P586" s="209">
        <f>IFERROR('Tabel 13'!O586/'Tabel 14'!$F586*1000,"nb")</f>
        <v>1.1269117252481891</v>
      </c>
      <c r="Q586" s="209">
        <f>IFERROR('Tabel 13'!P586/'Tabel 14'!$F586*1000,"nb")</f>
        <v>0</v>
      </c>
      <c r="R586" s="209">
        <f>IFERROR('Tabel 13'!Q586/'Tabel 14'!$F586*1000,"nb")</f>
        <v>0</v>
      </c>
      <c r="S586" s="209">
        <f>IFERROR('Tabel 13'!R586/'Tabel 14'!$F586*1000,"nb")</f>
        <v>19.479474107861549</v>
      </c>
      <c r="T586" s="209">
        <f>IFERROR('Tabel 13'!S586/'Tabel 14'!$F586*1000,"nb")</f>
        <v>18.996511939898042</v>
      </c>
      <c r="U586" s="209">
        <f>IFERROR('Tabel 13'!T586/'Tabel 14'!$F586*1000,"nb")</f>
        <v>0.48296216796350949</v>
      </c>
      <c r="V586" s="209">
        <f>IFERROR('Tabel 13'!U586/'Tabel 14'!$F586*1000,"nb")</f>
        <v>0</v>
      </c>
      <c r="W586" s="209">
        <f>IFERROR('Tabel 13'!V586/'Tabel 14'!$F586*1000,"nb")</f>
        <v>0</v>
      </c>
      <c r="X586" s="209"/>
      <c r="Y586" s="209">
        <f>IFERROR('Tabel 13'!X586/'Tabel 14'!$F586*1000,"nb")</f>
        <v>2.7904480815669439</v>
      </c>
    </row>
    <row r="587" spans="3:25" x14ac:dyDescent="0.25">
      <c r="D587" s="1" t="s">
        <v>358</v>
      </c>
      <c r="E587" s="1" t="s">
        <v>359</v>
      </c>
      <c r="F587" s="84">
        <v>20390</v>
      </c>
      <c r="H587" s="209">
        <f>IFERROR('Tabel 13'!G587/'Tabel 14'!$F587*1000,"nb")</f>
        <v>44.482589504659146</v>
      </c>
      <c r="I587" s="209">
        <f>IFERROR('Tabel 13'!H587/'Tabel 14'!$F587*1000,"nb")</f>
        <v>12.751348700343305</v>
      </c>
      <c r="J587" s="209">
        <f>IFERROR('Tabel 13'!I587/'Tabel 14'!$F587*1000,"nb")</f>
        <v>5.1005394801373223</v>
      </c>
      <c r="K587" s="209">
        <f>IFERROR('Tabel 13'!J587/'Tabel 14'!$F587*1000,"nb")</f>
        <v>0.29426189308484552</v>
      </c>
      <c r="L587" s="209">
        <f>IFERROR('Tabel 13'!K587/'Tabel 14'!$F587*1000,"nb")</f>
        <v>6.4247179990191272</v>
      </c>
      <c r="M587" s="209">
        <f>IFERROR('Tabel 13'!L587/'Tabel 14'!$F587*1000,"nb")</f>
        <v>0</v>
      </c>
      <c r="N587" s="209">
        <f>IFERROR('Tabel 13'!M587/'Tabel 14'!$F587*1000,"nb")</f>
        <v>0.93182932810201069</v>
      </c>
      <c r="O587" s="209">
        <f>IFERROR('Tabel 13'!N587/'Tabel 14'!$F587*1000,"nb")</f>
        <v>0.39234919077979402</v>
      </c>
      <c r="P587" s="209">
        <f>IFERROR('Tabel 13'!O587/'Tabel 14'!$F587*1000,"nb")</f>
        <v>0</v>
      </c>
      <c r="Q587" s="209">
        <f>IFERROR('Tabel 13'!P587/'Tabel 14'!$F587*1000,"nb")</f>
        <v>0.39234919077979402</v>
      </c>
      <c r="R587" s="209">
        <f>IFERROR('Tabel 13'!Q587/'Tabel 14'!$F587*1000,"nb")</f>
        <v>3.3840117704757233</v>
      </c>
      <c r="S587" s="209">
        <f>IFERROR('Tabel 13'!R587/'Tabel 14'!$F587*1000,"nb")</f>
        <v>27.954879843060326</v>
      </c>
      <c r="T587" s="209">
        <f>IFERROR('Tabel 13'!S587/'Tabel 14'!$F587*1000,"nb")</f>
        <v>27.46444335458558</v>
      </c>
      <c r="U587" s="209">
        <f>IFERROR('Tabel 13'!T587/'Tabel 14'!$F587*1000,"nb")</f>
        <v>0.49043648847474253</v>
      </c>
      <c r="V587" s="209">
        <f>IFERROR('Tabel 13'!U587/'Tabel 14'!$F587*1000,"nb")</f>
        <v>0</v>
      </c>
      <c r="W587" s="209">
        <f>IFERROR('Tabel 13'!V587/'Tabel 14'!$F587*1000,"nb")</f>
        <v>0</v>
      </c>
      <c r="X587" s="209"/>
      <c r="Y587" s="209">
        <f>IFERROR('Tabel 13'!X587/'Tabel 14'!$F587*1000,"nb")</f>
        <v>6.326630701324178</v>
      </c>
    </row>
    <row r="588" spans="3:25" x14ac:dyDescent="0.25">
      <c r="D588" s="1" t="s">
        <v>360</v>
      </c>
      <c r="E588" s="1" t="s">
        <v>361</v>
      </c>
      <c r="F588" s="84">
        <v>39726</v>
      </c>
      <c r="H588" s="209">
        <f>IFERROR('Tabel 13'!G588/'Tabel 14'!$F588*1000,"nb")</f>
        <v>70.885566127976645</v>
      </c>
      <c r="I588" s="209">
        <f>IFERROR('Tabel 13'!H588/'Tabel 14'!$F588*1000,"nb")</f>
        <v>39.01726828777123</v>
      </c>
      <c r="J588" s="209">
        <f>IFERROR('Tabel 13'!I588/'Tabel 14'!$F588*1000,"nb")</f>
        <v>16.135528369329911</v>
      </c>
      <c r="K588" s="209">
        <f>IFERROR('Tabel 13'!J588/'Tabel 14'!$F588*1000,"nb")</f>
        <v>3.3982782057091074</v>
      </c>
      <c r="L588" s="209">
        <f>IFERROR('Tabel 13'!K588/'Tabel 14'!$F588*1000,"nb")</f>
        <v>9.9682827367467137</v>
      </c>
      <c r="M588" s="209">
        <f>IFERROR('Tabel 13'!L588/'Tabel 14'!$F588*1000,"nb")</f>
        <v>6.0162110456627902</v>
      </c>
      <c r="N588" s="209">
        <f>IFERROR('Tabel 13'!M588/'Tabel 14'!$F588*1000,"nb")</f>
        <v>3.4989679303227108</v>
      </c>
      <c r="O588" s="209">
        <f>IFERROR('Tabel 13'!N588/'Tabel 14'!$F588*1000,"nb")</f>
        <v>2.3158636661128731</v>
      </c>
      <c r="P588" s="209">
        <f>IFERROR('Tabel 13'!O588/'Tabel 14'!$F588*1000,"nb")</f>
        <v>2.3158636661128731</v>
      </c>
      <c r="Q588" s="209">
        <f>IFERROR('Tabel 13'!P588/'Tabel 14'!$F588*1000,"nb")</f>
        <v>0</v>
      </c>
      <c r="R588" s="209">
        <f>IFERROR('Tabel 13'!Q588/'Tabel 14'!$F588*1000,"nb")</f>
        <v>8.0551779690882537</v>
      </c>
      <c r="S588" s="209">
        <f>IFERROR('Tabel 13'!R588/'Tabel 14'!$F588*1000,"nb")</f>
        <v>21.49725620500428</v>
      </c>
      <c r="T588" s="209">
        <f>IFERROR('Tabel 13'!S588/'Tabel 14'!$F588*1000,"nb")</f>
        <v>20.314151940794442</v>
      </c>
      <c r="U588" s="209">
        <f>IFERROR('Tabel 13'!T588/'Tabel 14'!$F588*1000,"nb")</f>
        <v>0.55379348537481754</v>
      </c>
      <c r="V588" s="209">
        <f>IFERROR('Tabel 13'!U588/'Tabel 14'!$F588*1000,"nb")</f>
        <v>0.62931077883501996</v>
      </c>
      <c r="W588" s="209">
        <f>IFERROR('Tabel 13'!V588/'Tabel 14'!$F588*1000,"nb")</f>
        <v>0</v>
      </c>
      <c r="X588" s="209"/>
      <c r="Y588" s="209">
        <f>IFERROR('Tabel 13'!X588/'Tabel 14'!$F588*1000,"nb")</f>
        <v>6.8469012737250168</v>
      </c>
    </row>
    <row r="589" spans="3:25" x14ac:dyDescent="0.25">
      <c r="D589" s="1" t="s">
        <v>362</v>
      </c>
      <c r="E589" s="1" t="s">
        <v>363</v>
      </c>
      <c r="F589" s="84">
        <v>81194</v>
      </c>
      <c r="H589" s="209">
        <f>IFERROR('Tabel 13'!G589/'Tabel 14'!$F589*1000,"nb")</f>
        <v>106.80592161982412</v>
      </c>
      <c r="I589" s="209">
        <f>IFERROR('Tabel 13'!H589/'Tabel 14'!$F589*1000,"nb")</f>
        <v>69.032194497130334</v>
      </c>
      <c r="J589" s="209">
        <f>IFERROR('Tabel 13'!I589/'Tabel 14'!$F589*1000,"nb")</f>
        <v>55.29965268369584</v>
      </c>
      <c r="K589" s="209">
        <f>IFERROR('Tabel 13'!J589/'Tabel 14'!$F589*1000,"nb")</f>
        <v>0</v>
      </c>
      <c r="L589" s="209">
        <f>IFERROR('Tabel 13'!K589/'Tabel 14'!$F589*1000,"nb")</f>
        <v>10.554967115796734</v>
      </c>
      <c r="M589" s="209">
        <f>IFERROR('Tabel 13'!L589/'Tabel 14'!$F589*1000,"nb")</f>
        <v>0.33253688696209077</v>
      </c>
      <c r="N589" s="209">
        <f>IFERROR('Tabel 13'!M589/'Tabel 14'!$F589*1000,"nb")</f>
        <v>2.8450378106756657</v>
      </c>
      <c r="O589" s="209">
        <f>IFERROR('Tabel 13'!N589/'Tabel 14'!$F589*1000,"nb")</f>
        <v>2.2415449417444639</v>
      </c>
      <c r="P589" s="209">
        <f>IFERROR('Tabel 13'!O589/'Tabel 14'!$F589*1000,"nb")</f>
        <v>2.2415449417444639</v>
      </c>
      <c r="Q589" s="209">
        <f>IFERROR('Tabel 13'!P589/'Tabel 14'!$F589*1000,"nb")</f>
        <v>0</v>
      </c>
      <c r="R589" s="209">
        <f>IFERROR('Tabel 13'!Q589/'Tabel 14'!$F589*1000,"nb")</f>
        <v>8.362686898046654</v>
      </c>
      <c r="S589" s="209">
        <f>IFERROR('Tabel 13'!R589/'Tabel 14'!$F589*1000,"nb")</f>
        <v>27.16949528290268</v>
      </c>
      <c r="T589" s="209">
        <f>IFERROR('Tabel 13'!S589/'Tabel 14'!$F589*1000,"nb")</f>
        <v>25.974825726038873</v>
      </c>
      <c r="U589" s="209">
        <f>IFERROR('Tabel 13'!T589/'Tabel 14'!$F589*1000,"nb")</f>
        <v>1.1946695568638077</v>
      </c>
      <c r="V589" s="209">
        <f>IFERROR('Tabel 13'!U589/'Tabel 14'!$F589*1000,"nb")</f>
        <v>0</v>
      </c>
      <c r="W589" s="209">
        <f>IFERROR('Tabel 13'!V589/'Tabel 14'!$F589*1000,"nb")</f>
        <v>0.70202231691996952</v>
      </c>
      <c r="X589" s="209"/>
      <c r="Y589" s="209">
        <f>IFERROR('Tabel 13'!X589/'Tabel 14'!$F589*1000,"nb")</f>
        <v>7.5005542281449369</v>
      </c>
    </row>
    <row r="590" spans="3:25" x14ac:dyDescent="0.25">
      <c r="D590" s="1" t="s">
        <v>364</v>
      </c>
      <c r="E590" s="1" t="s">
        <v>365</v>
      </c>
      <c r="F590" s="84">
        <v>55967</v>
      </c>
      <c r="H590" s="209">
        <f>IFERROR('Tabel 13'!G590/'Tabel 14'!$F590*1000,"nb")</f>
        <v>40.112923687172803</v>
      </c>
      <c r="I590" s="209">
        <f>IFERROR('Tabel 13'!H590/'Tabel 14'!$F590*1000,"nb")</f>
        <v>5.0386835099254919</v>
      </c>
      <c r="J590" s="209">
        <f>IFERROR('Tabel 13'!I590/'Tabel 14'!$F590*1000,"nb")</f>
        <v>2.3406650347526221</v>
      </c>
      <c r="K590" s="209">
        <f>IFERROR('Tabel 13'!J590/'Tabel 14'!$F590*1000,"nb")</f>
        <v>0</v>
      </c>
      <c r="L590" s="209">
        <f>IFERROR('Tabel 13'!K590/'Tabel 14'!$F590*1000,"nb")</f>
        <v>2.2334590026265482</v>
      </c>
      <c r="M590" s="209">
        <f>IFERROR('Tabel 13'!L590/'Tabel 14'!$F590*1000,"nb")</f>
        <v>8.9338360105061923E-2</v>
      </c>
      <c r="N590" s="209">
        <f>IFERROR('Tabel 13'!M590/'Tabel 14'!$F590*1000,"nb")</f>
        <v>0.37522111244126005</v>
      </c>
      <c r="O590" s="209">
        <f>IFERROR('Tabel 13'!N590/'Tabel 14'!$F590*1000,"nb")</f>
        <v>9.0053066985902408</v>
      </c>
      <c r="P590" s="209">
        <f>IFERROR('Tabel 13'!O590/'Tabel 14'!$F590*1000,"nb")</f>
        <v>1.5902228098701021</v>
      </c>
      <c r="Q590" s="209">
        <f>IFERROR('Tabel 13'!P590/'Tabel 14'!$F590*1000,"nb")</f>
        <v>7.4150838887201385</v>
      </c>
      <c r="R590" s="209">
        <f>IFERROR('Tabel 13'!Q590/'Tabel 14'!$F590*1000,"nb")</f>
        <v>7.5222899208462133</v>
      </c>
      <c r="S590" s="209">
        <f>IFERROR('Tabel 13'!R590/'Tabel 14'!$F590*1000,"nb")</f>
        <v>18.54664355781085</v>
      </c>
      <c r="T590" s="209">
        <f>IFERROR('Tabel 13'!S590/'Tabel 14'!$F590*1000,"nb")</f>
        <v>17.581789268676186</v>
      </c>
      <c r="U590" s="209">
        <f>IFERROR('Tabel 13'!T590/'Tabel 14'!$F590*1000,"nb")</f>
        <v>0.66110386477745808</v>
      </c>
      <c r="V590" s="209">
        <f>IFERROR('Tabel 13'!U590/'Tabel 14'!$F590*1000,"nb")</f>
        <v>0.3037504243572105</v>
      </c>
      <c r="W590" s="209">
        <f>IFERROR('Tabel 13'!V590/'Tabel 14'!$F590*1000,"nb")</f>
        <v>0</v>
      </c>
      <c r="X590" s="209"/>
      <c r="Y590" s="209">
        <f>IFERROR('Tabel 13'!X590/'Tabel 14'!$F590*1000,"nb")</f>
        <v>1.1971340254078295</v>
      </c>
    </row>
    <row r="591" spans="3:25" x14ac:dyDescent="0.25">
      <c r="C591" s="10" t="s">
        <v>28</v>
      </c>
      <c r="D591" s="10"/>
      <c r="E591" s="10"/>
      <c r="F591" s="86">
        <v>2168767</v>
      </c>
      <c r="G591" s="10"/>
      <c r="H591" s="209">
        <f>IFERROR('Tabel 13'!G591/'Tabel 14'!$F591*1000,"nb")</f>
        <v>104.04713830485247</v>
      </c>
      <c r="I591" s="209">
        <f>IFERROR('Tabel 13'!H591/'Tabel 14'!$F591*1000,"nb")</f>
        <v>60.094514532912022</v>
      </c>
      <c r="J591" s="209">
        <f>IFERROR('Tabel 13'!I591/'Tabel 14'!$F591*1000,"nb")</f>
        <v>31.970193201943776</v>
      </c>
      <c r="K591" s="209">
        <f>IFERROR('Tabel 13'!J591/'Tabel 14'!$F591*1000,"nb")</f>
        <v>7.9545197801331353</v>
      </c>
      <c r="L591" s="209">
        <f>IFERROR('Tabel 13'!K591/'Tabel 14'!$F591*1000,"nb")</f>
        <v>12.86274643610863</v>
      </c>
      <c r="M591" s="209">
        <f>IFERROR('Tabel 13'!L591/'Tabel 14'!$F591*1000,"nb")</f>
        <v>1.2114717717486481</v>
      </c>
      <c r="N591" s="209">
        <f>IFERROR('Tabel 13'!M591/'Tabel 14'!$F591*1000,"nb")</f>
        <v>6.0956755612751392</v>
      </c>
      <c r="O591" s="209">
        <f>IFERROR('Tabel 13'!N591/'Tabel 14'!$F591*1000,"nb")</f>
        <v>12.316214697106698</v>
      </c>
      <c r="P591" s="209">
        <f>IFERROR('Tabel 13'!O591/'Tabel 14'!$F591*1000,"nb")</f>
        <v>10.537554287758898</v>
      </c>
      <c r="Q591" s="209">
        <f>IFERROR('Tabel 13'!P591/'Tabel 14'!$F591*1000,"nb")</f>
        <v>1.7786604093477998</v>
      </c>
      <c r="R591" s="209">
        <f>IFERROR('Tabel 13'!Q591/'Tabel 14'!$F591*1000,"nb")</f>
        <v>6.9444988788560504</v>
      </c>
      <c r="S591" s="209">
        <f>IFERROR('Tabel 13'!R591/'Tabel 14'!$F591*1000,"nb")</f>
        <v>24.691910195977716</v>
      </c>
      <c r="T591" s="209">
        <f>IFERROR('Tabel 13'!S591/'Tabel 14'!$F591*1000,"nb")</f>
        <v>22.580295624195685</v>
      </c>
      <c r="U591" s="209">
        <f>IFERROR('Tabel 13'!T591/'Tabel 14'!$F591*1000,"nb")</f>
        <v>0.89779123345200296</v>
      </c>
      <c r="V591" s="209">
        <f>IFERROR('Tabel 13'!U591/'Tabel 14'!$F591*1000,"nb")</f>
        <v>1.2138233383300281</v>
      </c>
      <c r="W591" s="209">
        <f>IFERROR('Tabel 13'!V591/'Tabel 14'!$F591*1000,"nb")</f>
        <v>0.17659803934678092</v>
      </c>
      <c r="X591" s="209"/>
      <c r="Y591" s="209">
        <f>IFERROR('Tabel 13'!X591/'Tabel 14'!$F591*1000,"nb")</f>
        <v>12.844164449200859</v>
      </c>
    </row>
    <row r="592" spans="3:25" x14ac:dyDescent="0.25">
      <c r="C592" s="1" t="s">
        <v>29</v>
      </c>
      <c r="D592" s="1" t="s">
        <v>366</v>
      </c>
      <c r="E592" s="1" t="s">
        <v>367</v>
      </c>
      <c r="F592" s="84">
        <v>10785</v>
      </c>
      <c r="H592" s="209">
        <f>IFERROR('Tabel 13'!G592/'Tabel 14'!$F592*1000,"nb")</f>
        <v>30.31988873435327</v>
      </c>
      <c r="I592" s="209">
        <f>IFERROR('Tabel 13'!H592/'Tabel 14'!$F592*1000,"nb")</f>
        <v>5.8414464534075101</v>
      </c>
      <c r="J592" s="209" t="str">
        <f>IFERROR('Tabel 13'!I592/'Tabel 14'!$F592*1000,"nb")</f>
        <v>nb</v>
      </c>
      <c r="K592" s="209" t="str">
        <f>IFERROR('Tabel 13'!J592/'Tabel 14'!$F592*1000,"nb")</f>
        <v>nb</v>
      </c>
      <c r="L592" s="209" t="str">
        <f>IFERROR('Tabel 13'!K592/'Tabel 14'!$F592*1000,"nb")</f>
        <v>nb</v>
      </c>
      <c r="M592" s="209" t="str">
        <f>IFERROR('Tabel 13'!L592/'Tabel 14'!$F592*1000,"nb")</f>
        <v>nb</v>
      </c>
      <c r="N592" s="209" t="str">
        <f>IFERROR('Tabel 13'!M592/'Tabel 14'!$F592*1000,"nb")</f>
        <v>nb</v>
      </c>
      <c r="O592" s="209">
        <f>IFERROR('Tabel 13'!N592/'Tabel 14'!$F592*1000,"nb")</f>
        <v>2.5034770514603615</v>
      </c>
      <c r="P592" s="209" t="str">
        <f>IFERROR('Tabel 13'!O592/'Tabel 14'!$F592*1000,"nb")</f>
        <v>nb</v>
      </c>
      <c r="Q592" s="209" t="str">
        <f>IFERROR('Tabel 13'!P592/'Tabel 14'!$F592*1000,"nb")</f>
        <v>nb</v>
      </c>
      <c r="R592" s="209">
        <f>IFERROR('Tabel 13'!Q592/'Tabel 14'!$F592*1000,"nb")</f>
        <v>2.8743625405656004</v>
      </c>
      <c r="S592" s="209">
        <f>IFERROR('Tabel 13'!R592/'Tabel 14'!$F592*1000,"nb")</f>
        <v>19.100602688919796</v>
      </c>
      <c r="T592" s="209" t="str">
        <f>IFERROR('Tabel 13'!S592/'Tabel 14'!$F592*1000,"nb")</f>
        <v>nb</v>
      </c>
      <c r="U592" s="209" t="str">
        <f>IFERROR('Tabel 13'!T592/'Tabel 14'!$F592*1000,"nb")</f>
        <v>nb</v>
      </c>
      <c r="V592" s="209" t="str">
        <f>IFERROR('Tabel 13'!U592/'Tabel 14'!$F592*1000,"nb")</f>
        <v>nb</v>
      </c>
      <c r="W592" s="209">
        <f>IFERROR('Tabel 13'!V592/'Tabel 14'!$F592*1000,"nb")</f>
        <v>0</v>
      </c>
      <c r="X592" s="209"/>
      <c r="Y592" s="209">
        <f>IFERROR('Tabel 13'!X592/'Tabel 14'!$F592*1000,"nb")</f>
        <v>40.704682429299957</v>
      </c>
    </row>
    <row r="593" spans="2:25" x14ac:dyDescent="0.25">
      <c r="D593" s="1" t="s">
        <v>368</v>
      </c>
      <c r="E593" s="1" t="s">
        <v>369</v>
      </c>
      <c r="F593" s="84">
        <v>29365</v>
      </c>
      <c r="H593" s="209">
        <f>IFERROR('Tabel 13'!G593/'Tabel 14'!$F593*1000,"nb")</f>
        <v>60.30989272943981</v>
      </c>
      <c r="I593" s="209">
        <f>IFERROR('Tabel 13'!H593/'Tabel 14'!$F593*1000,"nb")</f>
        <v>32.044951472841817</v>
      </c>
      <c r="J593" s="209" t="str">
        <f>IFERROR('Tabel 13'!I593/'Tabel 14'!$F593*1000,"nb")</f>
        <v>nb</v>
      </c>
      <c r="K593" s="209" t="str">
        <f>IFERROR('Tabel 13'!J593/'Tabel 14'!$F593*1000,"nb")</f>
        <v>nb</v>
      </c>
      <c r="L593" s="209" t="str">
        <f>IFERROR('Tabel 13'!K593/'Tabel 14'!$F593*1000,"nb")</f>
        <v>nb</v>
      </c>
      <c r="M593" s="209" t="str">
        <f>IFERROR('Tabel 13'!L593/'Tabel 14'!$F593*1000,"nb")</f>
        <v>nb</v>
      </c>
      <c r="N593" s="209" t="str">
        <f>IFERROR('Tabel 13'!M593/'Tabel 14'!$F593*1000,"nb")</f>
        <v>nb</v>
      </c>
      <c r="O593" s="209">
        <f>IFERROR('Tabel 13'!N593/'Tabel 14'!$F593*1000,"nb")</f>
        <v>0.57892048356887449</v>
      </c>
      <c r="P593" s="209" t="str">
        <f>IFERROR('Tabel 13'!O593/'Tabel 14'!$F593*1000,"nb")</f>
        <v>nb</v>
      </c>
      <c r="Q593" s="209" t="str">
        <f>IFERROR('Tabel 13'!P593/'Tabel 14'!$F593*1000,"nb")</f>
        <v>nb</v>
      </c>
      <c r="R593" s="209">
        <f>IFERROR('Tabel 13'!Q593/'Tabel 14'!$F593*1000,"nb")</f>
        <v>5.6870423974118856</v>
      </c>
      <c r="S593" s="209">
        <f>IFERROR('Tabel 13'!R593/'Tabel 14'!$F593*1000,"nb")</f>
        <v>21.998978375617231</v>
      </c>
      <c r="T593" s="209" t="str">
        <f>IFERROR('Tabel 13'!S593/'Tabel 14'!$F593*1000,"nb")</f>
        <v>nb</v>
      </c>
      <c r="U593" s="209" t="str">
        <f>IFERROR('Tabel 13'!T593/'Tabel 14'!$F593*1000,"nb")</f>
        <v>nb</v>
      </c>
      <c r="V593" s="209" t="str">
        <f>IFERROR('Tabel 13'!U593/'Tabel 14'!$F593*1000,"nb")</f>
        <v>nb</v>
      </c>
      <c r="W593" s="209">
        <f>IFERROR('Tabel 13'!V593/'Tabel 14'!$F593*1000,"nb")</f>
        <v>0</v>
      </c>
      <c r="X593" s="209"/>
      <c r="Y593" s="209">
        <f>IFERROR('Tabel 13'!X593/'Tabel 14'!$F593*1000,"nb")</f>
        <v>2.8605482717520858</v>
      </c>
    </row>
    <row r="594" spans="2:25" x14ac:dyDescent="0.25">
      <c r="D594" s="1" t="s">
        <v>370</v>
      </c>
      <c r="E594" s="1" t="s">
        <v>371</v>
      </c>
      <c r="F594" s="84">
        <v>26222</v>
      </c>
      <c r="H594" s="209">
        <f>IFERROR('Tabel 13'!G594/'Tabel 14'!$F594*1000,"nb")</f>
        <v>63.953931812981466</v>
      </c>
      <c r="I594" s="209">
        <f>IFERROR('Tabel 13'!H594/'Tabel 14'!$F594*1000,"nb")</f>
        <v>45.114789108382276</v>
      </c>
      <c r="J594" s="209" t="str">
        <f>IFERROR('Tabel 13'!I594/'Tabel 14'!$F594*1000,"nb")</f>
        <v>nb</v>
      </c>
      <c r="K594" s="209" t="str">
        <f>IFERROR('Tabel 13'!J594/'Tabel 14'!$F594*1000,"nb")</f>
        <v>nb</v>
      </c>
      <c r="L594" s="209" t="str">
        <f>IFERROR('Tabel 13'!K594/'Tabel 14'!$F594*1000,"nb")</f>
        <v>nb</v>
      </c>
      <c r="M594" s="209" t="str">
        <f>IFERROR('Tabel 13'!L594/'Tabel 14'!$F594*1000,"nb")</f>
        <v>nb</v>
      </c>
      <c r="N594" s="209" t="str">
        <f>IFERROR('Tabel 13'!M594/'Tabel 14'!$F594*1000,"nb")</f>
        <v>nb</v>
      </c>
      <c r="O594" s="209">
        <f>IFERROR('Tabel 13'!N594/'Tabel 14'!$F594*1000,"nb")</f>
        <v>1.4873007398367781</v>
      </c>
      <c r="P594" s="209" t="str">
        <f>IFERROR('Tabel 13'!O594/'Tabel 14'!$F594*1000,"nb")</f>
        <v>nb</v>
      </c>
      <c r="Q594" s="209" t="str">
        <f>IFERROR('Tabel 13'!P594/'Tabel 14'!$F594*1000,"nb")</f>
        <v>nb</v>
      </c>
      <c r="R594" s="209">
        <f>IFERROR('Tabel 13'!Q594/'Tabel 14'!$F594*1000,"nb")</f>
        <v>0.80085424452749598</v>
      </c>
      <c r="S594" s="209">
        <f>IFERROR('Tabel 13'!R594/'Tabel 14'!$F594*1000,"nb")</f>
        <v>16.550987720234918</v>
      </c>
      <c r="T594" s="209" t="str">
        <f>IFERROR('Tabel 13'!S594/'Tabel 14'!$F594*1000,"nb")</f>
        <v>nb</v>
      </c>
      <c r="U594" s="209" t="str">
        <f>IFERROR('Tabel 13'!T594/'Tabel 14'!$F594*1000,"nb")</f>
        <v>nb</v>
      </c>
      <c r="V594" s="209" t="str">
        <f>IFERROR('Tabel 13'!U594/'Tabel 14'!$F594*1000,"nb")</f>
        <v>nb</v>
      </c>
      <c r="W594" s="209">
        <f>IFERROR('Tabel 13'!V594/'Tabel 14'!$F594*1000,"nb")</f>
        <v>0</v>
      </c>
      <c r="X594" s="209"/>
      <c r="Y594" s="209">
        <f>IFERROR('Tabel 13'!X594/'Tabel 14'!$F594*1000,"nb")</f>
        <v>4.843261383571047</v>
      </c>
    </row>
    <row r="595" spans="2:25" x14ac:dyDescent="0.25">
      <c r="D595" s="1" t="s">
        <v>372</v>
      </c>
      <c r="E595" s="1" t="s">
        <v>373</v>
      </c>
      <c r="F595" s="84">
        <v>12436</v>
      </c>
      <c r="H595" s="209">
        <f>IFERROR('Tabel 13'!G595/'Tabel 14'!$F595*1000,"nb")</f>
        <v>47.442907687359281</v>
      </c>
      <c r="I595" s="209">
        <f>IFERROR('Tabel 13'!H595/'Tabel 14'!$F595*1000,"nb")</f>
        <v>6.5133483435188166</v>
      </c>
      <c r="J595" s="209" t="str">
        <f>IFERROR('Tabel 13'!I595/'Tabel 14'!$F595*1000,"nb")</f>
        <v>nb</v>
      </c>
      <c r="K595" s="209" t="str">
        <f>IFERROR('Tabel 13'!J595/'Tabel 14'!$F595*1000,"nb")</f>
        <v>nb</v>
      </c>
      <c r="L595" s="209" t="str">
        <f>IFERROR('Tabel 13'!K595/'Tabel 14'!$F595*1000,"nb")</f>
        <v>nb</v>
      </c>
      <c r="M595" s="209" t="str">
        <f>IFERROR('Tabel 13'!L595/'Tabel 14'!$F595*1000,"nb")</f>
        <v>nb</v>
      </c>
      <c r="N595" s="209" t="str">
        <f>IFERROR('Tabel 13'!M595/'Tabel 14'!$F595*1000,"nb")</f>
        <v>nb</v>
      </c>
      <c r="O595" s="209">
        <f>IFERROR('Tabel 13'!N595/'Tabel 14'!$F595*1000,"nb")</f>
        <v>18.977163074943714</v>
      </c>
      <c r="P595" s="209" t="str">
        <f>IFERROR('Tabel 13'!O595/'Tabel 14'!$F595*1000,"nb")</f>
        <v>nb</v>
      </c>
      <c r="Q595" s="209" t="str">
        <f>IFERROR('Tabel 13'!P595/'Tabel 14'!$F595*1000,"nb")</f>
        <v>nb</v>
      </c>
      <c r="R595" s="209">
        <f>IFERROR('Tabel 13'!Q595/'Tabel 14'!$F595*1000,"nb")</f>
        <v>3.8597619813444837</v>
      </c>
      <c r="S595" s="209">
        <f>IFERROR('Tabel 13'!R595/'Tabel 14'!$F595*1000,"nb")</f>
        <v>18.092634287552265</v>
      </c>
      <c r="T595" s="209" t="str">
        <f>IFERROR('Tabel 13'!S595/'Tabel 14'!$F595*1000,"nb")</f>
        <v>nb</v>
      </c>
      <c r="U595" s="209" t="str">
        <f>IFERROR('Tabel 13'!T595/'Tabel 14'!$F595*1000,"nb")</f>
        <v>nb</v>
      </c>
      <c r="V595" s="209" t="str">
        <f>IFERROR('Tabel 13'!U595/'Tabel 14'!$F595*1000,"nb")</f>
        <v>nb</v>
      </c>
      <c r="W595" s="209">
        <f>IFERROR('Tabel 13'!V595/'Tabel 14'!$F595*1000,"nb")</f>
        <v>0</v>
      </c>
      <c r="X595" s="209"/>
      <c r="Y595" s="209">
        <f>IFERROR('Tabel 13'!X595/'Tabel 14'!$F595*1000,"nb")</f>
        <v>0</v>
      </c>
    </row>
    <row r="596" spans="2:25" x14ac:dyDescent="0.25">
      <c r="D596" s="1" t="s">
        <v>374</v>
      </c>
      <c r="E596" s="1" t="s">
        <v>375</v>
      </c>
      <c r="F596" s="84">
        <v>92423</v>
      </c>
      <c r="H596" s="209">
        <f>IFERROR('Tabel 13'!G596/'Tabel 14'!$F596*1000,"nb")</f>
        <v>130.30306309035629</v>
      </c>
      <c r="I596" s="209">
        <f>IFERROR('Tabel 13'!H596/'Tabel 14'!$F596*1000,"nb")</f>
        <v>62.992977938391952</v>
      </c>
      <c r="J596" s="209" t="str">
        <f>IFERROR('Tabel 13'!I596/'Tabel 14'!$F596*1000,"nb")</f>
        <v>nb</v>
      </c>
      <c r="K596" s="209" t="str">
        <f>IFERROR('Tabel 13'!J596/'Tabel 14'!$F596*1000,"nb")</f>
        <v>nb</v>
      </c>
      <c r="L596" s="209" t="str">
        <f>IFERROR('Tabel 13'!K596/'Tabel 14'!$F596*1000,"nb")</f>
        <v>nb</v>
      </c>
      <c r="M596" s="209" t="str">
        <f>IFERROR('Tabel 13'!L596/'Tabel 14'!$F596*1000,"nb")</f>
        <v>nb</v>
      </c>
      <c r="N596" s="209" t="str">
        <f>IFERROR('Tabel 13'!M596/'Tabel 14'!$F596*1000,"nb")</f>
        <v>nb</v>
      </c>
      <c r="O596" s="209">
        <f>IFERROR('Tabel 13'!N596/'Tabel 14'!$F596*1000,"nb")</f>
        <v>35.413262932386964</v>
      </c>
      <c r="P596" s="209" t="str">
        <f>IFERROR('Tabel 13'!O596/'Tabel 14'!$F596*1000,"nb")</f>
        <v>nb</v>
      </c>
      <c r="Q596" s="209" t="str">
        <f>IFERROR('Tabel 13'!P596/'Tabel 14'!$F596*1000,"nb")</f>
        <v>nb</v>
      </c>
      <c r="R596" s="209">
        <f>IFERROR('Tabel 13'!Q596/'Tabel 14'!$F596*1000,"nb")</f>
        <v>1.0711619402096881</v>
      </c>
      <c r="S596" s="209">
        <f>IFERROR('Tabel 13'!R596/'Tabel 14'!$F596*1000,"nb")</f>
        <v>30.825660279367689</v>
      </c>
      <c r="T596" s="209" t="str">
        <f>IFERROR('Tabel 13'!S596/'Tabel 14'!$F596*1000,"nb")</f>
        <v>nb</v>
      </c>
      <c r="U596" s="209" t="str">
        <f>IFERROR('Tabel 13'!T596/'Tabel 14'!$F596*1000,"nb")</f>
        <v>nb</v>
      </c>
      <c r="V596" s="209" t="str">
        <f>IFERROR('Tabel 13'!U596/'Tabel 14'!$F596*1000,"nb")</f>
        <v>nb</v>
      </c>
      <c r="W596" s="209">
        <f>IFERROR('Tabel 13'!V596/'Tabel 14'!$F596*1000,"nb")</f>
        <v>0</v>
      </c>
      <c r="X596" s="209"/>
      <c r="Y596" s="209">
        <f>IFERROR('Tabel 13'!X596/'Tabel 14'!$F596*1000,"nb")</f>
        <v>30.804020644211938</v>
      </c>
    </row>
    <row r="597" spans="2:25" x14ac:dyDescent="0.25">
      <c r="D597" s="1" t="s">
        <v>376</v>
      </c>
      <c r="E597" s="1" t="s">
        <v>377</v>
      </c>
      <c r="F597" s="84">
        <v>10939</v>
      </c>
      <c r="H597" s="209">
        <f>IFERROR('Tabel 13'!G597/'Tabel 14'!$F597*1000,"nb")</f>
        <v>43.331200292531314</v>
      </c>
      <c r="I597" s="209">
        <f>IFERROR('Tabel 13'!H597/'Tabel 14'!$F597*1000,"nb")</f>
        <v>15.175061705823202</v>
      </c>
      <c r="J597" s="209" t="str">
        <f>IFERROR('Tabel 13'!I597/'Tabel 14'!$F597*1000,"nb")</f>
        <v>nb</v>
      </c>
      <c r="K597" s="209" t="str">
        <f>IFERROR('Tabel 13'!J597/'Tabel 14'!$F597*1000,"nb")</f>
        <v>nb</v>
      </c>
      <c r="L597" s="209" t="str">
        <f>IFERROR('Tabel 13'!K597/'Tabel 14'!$F597*1000,"nb")</f>
        <v>nb</v>
      </c>
      <c r="M597" s="209" t="str">
        <f>IFERROR('Tabel 13'!L597/'Tabel 14'!$F597*1000,"nb")</f>
        <v>nb</v>
      </c>
      <c r="N597" s="209" t="str">
        <f>IFERROR('Tabel 13'!M597/'Tabel 14'!$F597*1000,"nb")</f>
        <v>nb</v>
      </c>
      <c r="O597" s="209">
        <f>IFERROR('Tabel 13'!N597/'Tabel 14'!$F597*1000,"nb")</f>
        <v>1.7369046530761496</v>
      </c>
      <c r="P597" s="209" t="str">
        <f>IFERROR('Tabel 13'!O597/'Tabel 14'!$F597*1000,"nb")</f>
        <v>nb</v>
      </c>
      <c r="Q597" s="209" t="str">
        <f>IFERROR('Tabel 13'!P597/'Tabel 14'!$F597*1000,"nb")</f>
        <v>nb</v>
      </c>
      <c r="R597" s="209">
        <f>IFERROR('Tabel 13'!Q597/'Tabel 14'!$F597*1000,"nb")</f>
        <v>3.5652253405247283</v>
      </c>
      <c r="S597" s="209">
        <f>IFERROR('Tabel 13'!R597/'Tabel 14'!$F597*1000,"nb")</f>
        <v>22.854008593107231</v>
      </c>
      <c r="T597" s="209" t="str">
        <f>IFERROR('Tabel 13'!S597/'Tabel 14'!$F597*1000,"nb")</f>
        <v>nb</v>
      </c>
      <c r="U597" s="209" t="str">
        <f>IFERROR('Tabel 13'!T597/'Tabel 14'!$F597*1000,"nb")</f>
        <v>nb</v>
      </c>
      <c r="V597" s="209" t="str">
        <f>IFERROR('Tabel 13'!U597/'Tabel 14'!$F597*1000,"nb")</f>
        <v>nb</v>
      </c>
      <c r="W597" s="209">
        <f>IFERROR('Tabel 13'!V597/'Tabel 14'!$F597*1000,"nb")</f>
        <v>0</v>
      </c>
      <c r="X597" s="209"/>
      <c r="Y597" s="209">
        <f>IFERROR('Tabel 13'!X597/'Tabel 14'!$F597*1000,"nb")</f>
        <v>0.45708017186214467</v>
      </c>
    </row>
    <row r="598" spans="2:25" x14ac:dyDescent="0.25">
      <c r="D598" s="1" t="s">
        <v>378</v>
      </c>
      <c r="E598" s="1" t="s">
        <v>379</v>
      </c>
      <c r="F598" s="84">
        <v>40615</v>
      </c>
      <c r="H598" s="209">
        <f>IFERROR('Tabel 13'!G598/'Tabel 14'!$F598*1000,"nb")</f>
        <v>60.617998276498831</v>
      </c>
      <c r="I598" s="209">
        <f>IFERROR('Tabel 13'!H598/'Tabel 14'!$F598*1000,"nb")</f>
        <v>43.900036932167914</v>
      </c>
      <c r="J598" s="209" t="str">
        <f>IFERROR('Tabel 13'!I598/'Tabel 14'!$F598*1000,"nb")</f>
        <v>nb</v>
      </c>
      <c r="K598" s="209" t="str">
        <f>IFERROR('Tabel 13'!J598/'Tabel 14'!$F598*1000,"nb")</f>
        <v>nb</v>
      </c>
      <c r="L598" s="209" t="str">
        <f>IFERROR('Tabel 13'!K598/'Tabel 14'!$F598*1000,"nb")</f>
        <v>nb</v>
      </c>
      <c r="M598" s="209" t="str">
        <f>IFERROR('Tabel 13'!L598/'Tabel 14'!$F598*1000,"nb")</f>
        <v>nb</v>
      </c>
      <c r="N598" s="209" t="str">
        <f>IFERROR('Tabel 13'!M598/'Tabel 14'!$F598*1000,"nb")</f>
        <v>nb</v>
      </c>
      <c r="O598" s="209">
        <f>IFERROR('Tabel 13'!N598/'Tabel 14'!$F598*1000,"nb")</f>
        <v>0</v>
      </c>
      <c r="P598" s="209" t="str">
        <f>IFERROR('Tabel 13'!O598/'Tabel 14'!$F598*1000,"nb")</f>
        <v>nb</v>
      </c>
      <c r="Q598" s="209" t="str">
        <f>IFERROR('Tabel 13'!P598/'Tabel 14'!$F598*1000,"nb")</f>
        <v>nb</v>
      </c>
      <c r="R598" s="209">
        <f>IFERROR('Tabel 13'!Q598/'Tabel 14'!$F598*1000,"nb")</f>
        <v>1.3541794903360829</v>
      </c>
      <c r="S598" s="209">
        <f>IFERROR('Tabel 13'!R598/'Tabel 14'!$F598*1000,"nb")</f>
        <v>15.36378185399483</v>
      </c>
      <c r="T598" s="209" t="str">
        <f>IFERROR('Tabel 13'!S598/'Tabel 14'!$F598*1000,"nb")</f>
        <v>nb</v>
      </c>
      <c r="U598" s="209" t="str">
        <f>IFERROR('Tabel 13'!T598/'Tabel 14'!$F598*1000,"nb")</f>
        <v>nb</v>
      </c>
      <c r="V598" s="209" t="str">
        <f>IFERROR('Tabel 13'!U598/'Tabel 14'!$F598*1000,"nb")</f>
        <v>nb</v>
      </c>
      <c r="W598" s="209">
        <f>IFERROR('Tabel 13'!V598/'Tabel 14'!$F598*1000,"nb")</f>
        <v>0</v>
      </c>
      <c r="X598" s="209"/>
      <c r="Y598" s="209">
        <f>IFERROR('Tabel 13'!X598/'Tabel 14'!$F598*1000,"nb")</f>
        <v>14.157331035331774</v>
      </c>
    </row>
    <row r="599" spans="2:25" x14ac:dyDescent="0.25">
      <c r="D599" s="1" t="s">
        <v>380</v>
      </c>
      <c r="E599" s="1" t="s">
        <v>381</v>
      </c>
      <c r="F599" s="84">
        <v>19368</v>
      </c>
      <c r="H599" s="209">
        <f>IFERROR('Tabel 13'!G599/'Tabel 14'!$F599*1000,"nb")</f>
        <v>42.02808756712102</v>
      </c>
      <c r="I599" s="209">
        <f>IFERROR('Tabel 13'!H599/'Tabel 14'!$F599*1000,"nb")</f>
        <v>13.372573316811236</v>
      </c>
      <c r="J599" s="209" t="str">
        <f>IFERROR('Tabel 13'!I599/'Tabel 14'!$F599*1000,"nb")</f>
        <v>nb</v>
      </c>
      <c r="K599" s="209" t="str">
        <f>IFERROR('Tabel 13'!J599/'Tabel 14'!$F599*1000,"nb")</f>
        <v>nb</v>
      </c>
      <c r="L599" s="209" t="str">
        <f>IFERROR('Tabel 13'!K599/'Tabel 14'!$F599*1000,"nb")</f>
        <v>nb</v>
      </c>
      <c r="M599" s="209" t="str">
        <f>IFERROR('Tabel 13'!L599/'Tabel 14'!$F599*1000,"nb")</f>
        <v>nb</v>
      </c>
      <c r="N599" s="209" t="str">
        <f>IFERROR('Tabel 13'!M599/'Tabel 14'!$F599*1000,"nb")</f>
        <v>nb</v>
      </c>
      <c r="O599" s="209">
        <f>IFERROR('Tabel 13'!N599/'Tabel 14'!$F599*1000,"nb")</f>
        <v>3.872366790582404</v>
      </c>
      <c r="P599" s="209" t="str">
        <f>IFERROR('Tabel 13'!O599/'Tabel 14'!$F599*1000,"nb")</f>
        <v>nb</v>
      </c>
      <c r="Q599" s="209" t="str">
        <f>IFERROR('Tabel 13'!P599/'Tabel 14'!$F599*1000,"nb")</f>
        <v>nb</v>
      </c>
      <c r="R599" s="209">
        <f>IFERROR('Tabel 13'!Q599/'Tabel 14'!$F599*1000,"nb")</f>
        <v>4.8533663775299463</v>
      </c>
      <c r="S599" s="209">
        <f>IFERROR('Tabel 13'!R599/'Tabel 14'!$F599*1000,"nb")</f>
        <v>19.92978108219744</v>
      </c>
      <c r="T599" s="209" t="str">
        <f>IFERROR('Tabel 13'!S599/'Tabel 14'!$F599*1000,"nb")</f>
        <v>nb</v>
      </c>
      <c r="U599" s="209" t="str">
        <f>IFERROR('Tabel 13'!T599/'Tabel 14'!$F599*1000,"nb")</f>
        <v>nb</v>
      </c>
      <c r="V599" s="209" t="str">
        <f>IFERROR('Tabel 13'!U599/'Tabel 14'!$F599*1000,"nb")</f>
        <v>nb</v>
      </c>
      <c r="W599" s="209">
        <f>IFERROR('Tabel 13'!V599/'Tabel 14'!$F599*1000,"nb")</f>
        <v>0</v>
      </c>
      <c r="X599" s="209"/>
      <c r="Y599" s="209">
        <f>IFERROR('Tabel 13'!X599/'Tabel 14'!$F599*1000,"nb")</f>
        <v>4.904997934737712</v>
      </c>
    </row>
    <row r="600" spans="2:25" x14ac:dyDescent="0.25">
      <c r="D600" s="1" t="s">
        <v>382</v>
      </c>
      <c r="E600" s="1" t="s">
        <v>383</v>
      </c>
      <c r="F600" s="84">
        <v>45466</v>
      </c>
      <c r="H600" s="209">
        <f>IFERROR('Tabel 13'!G600/'Tabel 14'!$F600*1000,"nb")</f>
        <v>84.942594466194521</v>
      </c>
      <c r="I600" s="209">
        <f>IFERROR('Tabel 13'!H600/'Tabel 14'!$F600*1000,"nb")</f>
        <v>53.7324594202261</v>
      </c>
      <c r="J600" s="209" t="str">
        <f>IFERROR('Tabel 13'!I600/'Tabel 14'!$F600*1000,"nb")</f>
        <v>nb</v>
      </c>
      <c r="K600" s="209" t="str">
        <f>IFERROR('Tabel 13'!J600/'Tabel 14'!$F600*1000,"nb")</f>
        <v>nb</v>
      </c>
      <c r="L600" s="209" t="str">
        <f>IFERROR('Tabel 13'!K600/'Tabel 14'!$F600*1000,"nb")</f>
        <v>nb</v>
      </c>
      <c r="M600" s="209" t="str">
        <f>IFERROR('Tabel 13'!L600/'Tabel 14'!$F600*1000,"nb")</f>
        <v>nb</v>
      </c>
      <c r="N600" s="209" t="str">
        <f>IFERROR('Tabel 13'!M600/'Tabel 14'!$F600*1000,"nb")</f>
        <v>nb</v>
      </c>
      <c r="O600" s="209">
        <f>IFERROR('Tabel 13'!N600/'Tabel 14'!$F600*1000,"nb")</f>
        <v>6.2904148154665025</v>
      </c>
      <c r="P600" s="209" t="str">
        <f>IFERROR('Tabel 13'!O600/'Tabel 14'!$F600*1000,"nb")</f>
        <v>nb</v>
      </c>
      <c r="Q600" s="209" t="str">
        <f>IFERROR('Tabel 13'!P600/'Tabel 14'!$F600*1000,"nb")</f>
        <v>nb</v>
      </c>
      <c r="R600" s="209">
        <f>IFERROR('Tabel 13'!Q600/'Tabel 14'!$F600*1000,"nb")</f>
        <v>1.8035455065323538</v>
      </c>
      <c r="S600" s="209">
        <f>IFERROR('Tabel 13'!R600/'Tabel 14'!$F600*1000,"nb")</f>
        <v>23.116174723969561</v>
      </c>
      <c r="T600" s="209" t="str">
        <f>IFERROR('Tabel 13'!S600/'Tabel 14'!$F600*1000,"nb")</f>
        <v>nb</v>
      </c>
      <c r="U600" s="209" t="str">
        <f>IFERROR('Tabel 13'!T600/'Tabel 14'!$F600*1000,"nb")</f>
        <v>nb</v>
      </c>
      <c r="V600" s="209" t="str">
        <f>IFERROR('Tabel 13'!U600/'Tabel 14'!$F600*1000,"nb")</f>
        <v>nb</v>
      </c>
      <c r="W600" s="209">
        <f>IFERROR('Tabel 13'!V600/'Tabel 14'!$F600*1000,"nb")</f>
        <v>0</v>
      </c>
      <c r="X600" s="209"/>
      <c r="Y600" s="209">
        <f>IFERROR('Tabel 13'!X600/'Tabel 14'!$F600*1000,"nb")</f>
        <v>5.674570008357894</v>
      </c>
    </row>
    <row r="601" spans="2:25" x14ac:dyDescent="0.25">
      <c r="D601" s="1" t="s">
        <v>384</v>
      </c>
      <c r="E601" s="1" t="s">
        <v>385</v>
      </c>
      <c r="F601" s="84">
        <v>48637</v>
      </c>
      <c r="H601" s="209">
        <f>IFERROR('Tabel 13'!G601/'Tabel 14'!$F601*1000,"nb")</f>
        <v>104.467792010198</v>
      </c>
      <c r="I601" s="209">
        <f>IFERROR('Tabel 13'!H601/'Tabel 14'!$F601*1000,"nb")</f>
        <v>54.814236075415835</v>
      </c>
      <c r="J601" s="209" t="str">
        <f>IFERROR('Tabel 13'!I601/'Tabel 14'!$F601*1000,"nb")</f>
        <v>nb</v>
      </c>
      <c r="K601" s="209" t="str">
        <f>IFERROR('Tabel 13'!J601/'Tabel 14'!$F601*1000,"nb")</f>
        <v>nb</v>
      </c>
      <c r="L601" s="209" t="str">
        <f>IFERROR('Tabel 13'!K601/'Tabel 14'!$F601*1000,"nb")</f>
        <v>nb</v>
      </c>
      <c r="M601" s="209" t="str">
        <f>IFERROR('Tabel 13'!L601/'Tabel 14'!$F601*1000,"nb")</f>
        <v>nb</v>
      </c>
      <c r="N601" s="209" t="str">
        <f>IFERROR('Tabel 13'!M601/'Tabel 14'!$F601*1000,"nb")</f>
        <v>nb</v>
      </c>
      <c r="O601" s="209">
        <f>IFERROR('Tabel 13'!N601/'Tabel 14'!$F601*1000,"nb")</f>
        <v>15.893249994859881</v>
      </c>
      <c r="P601" s="209" t="str">
        <f>IFERROR('Tabel 13'!O601/'Tabel 14'!$F601*1000,"nb")</f>
        <v>nb</v>
      </c>
      <c r="Q601" s="209" t="str">
        <f>IFERROR('Tabel 13'!P601/'Tabel 14'!$F601*1000,"nb")</f>
        <v>nb</v>
      </c>
      <c r="R601" s="209">
        <f>IFERROR('Tabel 13'!Q601/'Tabel 14'!$F601*1000,"nb")</f>
        <v>5.2634825338733888</v>
      </c>
      <c r="S601" s="209">
        <f>IFERROR('Tabel 13'!R601/'Tabel 14'!$F601*1000,"nb")</f>
        <v>28.496823406048893</v>
      </c>
      <c r="T601" s="209" t="str">
        <f>IFERROR('Tabel 13'!S601/'Tabel 14'!$F601*1000,"nb")</f>
        <v>nb</v>
      </c>
      <c r="U601" s="209" t="str">
        <f>IFERROR('Tabel 13'!T601/'Tabel 14'!$F601*1000,"nb")</f>
        <v>nb</v>
      </c>
      <c r="V601" s="209" t="str">
        <f>IFERROR('Tabel 13'!U601/'Tabel 14'!$F601*1000,"nb")</f>
        <v>nb</v>
      </c>
      <c r="W601" s="209">
        <f>IFERROR('Tabel 13'!V601/'Tabel 14'!$F601*1000,"nb")</f>
        <v>0</v>
      </c>
      <c r="X601" s="209"/>
      <c r="Y601" s="209">
        <f>IFERROR('Tabel 13'!X601/'Tabel 14'!$F601*1000,"nb")</f>
        <v>22.20531693977836</v>
      </c>
    </row>
    <row r="602" spans="2:25" x14ac:dyDescent="0.25">
      <c r="D602" s="1" t="s">
        <v>386</v>
      </c>
      <c r="E602" s="1" t="s">
        <v>387</v>
      </c>
      <c r="F602" s="84">
        <v>25130</v>
      </c>
      <c r="H602" s="209">
        <f>IFERROR('Tabel 13'!G602/'Tabel 14'!$F602*1000,"nb")</f>
        <v>130.48149621965777</v>
      </c>
      <c r="I602" s="209">
        <f>IFERROR('Tabel 13'!H602/'Tabel 14'!$F602*1000,"nb")</f>
        <v>101.91006764822922</v>
      </c>
      <c r="J602" s="209" t="str">
        <f>IFERROR('Tabel 13'!I602/'Tabel 14'!$F602*1000,"nb")</f>
        <v>nb</v>
      </c>
      <c r="K602" s="209" t="str">
        <f>IFERROR('Tabel 13'!J602/'Tabel 14'!$F602*1000,"nb")</f>
        <v>nb</v>
      </c>
      <c r="L602" s="209" t="str">
        <f>IFERROR('Tabel 13'!K602/'Tabel 14'!$F602*1000,"nb")</f>
        <v>nb</v>
      </c>
      <c r="M602" s="209" t="str">
        <f>IFERROR('Tabel 13'!L602/'Tabel 14'!$F602*1000,"nb")</f>
        <v>nb</v>
      </c>
      <c r="N602" s="209" t="str">
        <f>IFERROR('Tabel 13'!M602/'Tabel 14'!$F602*1000,"nb")</f>
        <v>nb</v>
      </c>
      <c r="O602" s="209">
        <f>IFERROR('Tabel 13'!N602/'Tabel 14'!$F602*1000,"nb")</f>
        <v>6.1679267807401512</v>
      </c>
      <c r="P602" s="209" t="str">
        <f>IFERROR('Tabel 13'!O602/'Tabel 14'!$F602*1000,"nb")</f>
        <v>nb</v>
      </c>
      <c r="Q602" s="209" t="str">
        <f>IFERROR('Tabel 13'!P602/'Tabel 14'!$F602*1000,"nb")</f>
        <v>nb</v>
      </c>
      <c r="R602" s="209">
        <f>IFERROR('Tabel 13'!Q602/'Tabel 14'!$F602*1000,"nb")</f>
        <v>3.3824114604058892</v>
      </c>
      <c r="S602" s="209">
        <f>IFERROR('Tabel 13'!R602/'Tabel 14'!$F602*1000,"nb")</f>
        <v>19.021090330282533</v>
      </c>
      <c r="T602" s="209" t="str">
        <f>IFERROR('Tabel 13'!S602/'Tabel 14'!$F602*1000,"nb")</f>
        <v>nb</v>
      </c>
      <c r="U602" s="209" t="str">
        <f>IFERROR('Tabel 13'!T602/'Tabel 14'!$F602*1000,"nb")</f>
        <v>nb</v>
      </c>
      <c r="V602" s="209" t="str">
        <f>IFERROR('Tabel 13'!U602/'Tabel 14'!$F602*1000,"nb")</f>
        <v>nb</v>
      </c>
      <c r="W602" s="209">
        <f>IFERROR('Tabel 13'!V602/'Tabel 14'!$F602*1000,"nb")</f>
        <v>0</v>
      </c>
      <c r="X602" s="209"/>
      <c r="Y602" s="209">
        <f>IFERROR('Tabel 13'!X602/'Tabel 14'!$F602*1000,"nb")</f>
        <v>6.4066852367688023</v>
      </c>
    </row>
    <row r="603" spans="2:25" x14ac:dyDescent="0.25">
      <c r="D603" s="1" t="s">
        <v>388</v>
      </c>
      <c r="E603" s="1" t="s">
        <v>389</v>
      </c>
      <c r="F603" s="84">
        <v>11664</v>
      </c>
      <c r="H603" s="209">
        <f>IFERROR('Tabel 13'!G603/'Tabel 14'!$F603*1000,"nb")</f>
        <v>32.8360768175583</v>
      </c>
      <c r="I603" s="209">
        <f>IFERROR('Tabel 13'!H603/'Tabel 14'!$F603*1000,"nb")</f>
        <v>10.116598079561042</v>
      </c>
      <c r="J603" s="209" t="str">
        <f>IFERROR('Tabel 13'!I603/'Tabel 14'!$F603*1000,"nb")</f>
        <v>nb</v>
      </c>
      <c r="K603" s="209" t="str">
        <f>IFERROR('Tabel 13'!J603/'Tabel 14'!$F603*1000,"nb")</f>
        <v>nb</v>
      </c>
      <c r="L603" s="209" t="str">
        <f>IFERROR('Tabel 13'!K603/'Tabel 14'!$F603*1000,"nb")</f>
        <v>nb</v>
      </c>
      <c r="M603" s="209" t="str">
        <f>IFERROR('Tabel 13'!L603/'Tabel 14'!$F603*1000,"nb")</f>
        <v>nb</v>
      </c>
      <c r="N603" s="209" t="str">
        <f>IFERROR('Tabel 13'!M603/'Tabel 14'!$F603*1000,"nb")</f>
        <v>nb</v>
      </c>
      <c r="O603" s="209">
        <f>IFERROR('Tabel 13'!N603/'Tabel 14'!$F603*1000,"nb")</f>
        <v>0</v>
      </c>
      <c r="P603" s="209" t="str">
        <f>IFERROR('Tabel 13'!O603/'Tabel 14'!$F603*1000,"nb")</f>
        <v>nb</v>
      </c>
      <c r="Q603" s="209" t="str">
        <f>IFERROR('Tabel 13'!P603/'Tabel 14'!$F603*1000,"nb")</f>
        <v>nb</v>
      </c>
      <c r="R603" s="209">
        <f>IFERROR('Tabel 13'!Q603/'Tabel 14'!$F603*1000,"nb")</f>
        <v>22.205075445816188</v>
      </c>
      <c r="S603" s="209">
        <f>IFERROR('Tabel 13'!R603/'Tabel 14'!$F603*1000,"nb")</f>
        <v>0.51440329218106995</v>
      </c>
      <c r="T603" s="209" t="str">
        <f>IFERROR('Tabel 13'!S603/'Tabel 14'!$F603*1000,"nb")</f>
        <v>nb</v>
      </c>
      <c r="U603" s="209" t="str">
        <f>IFERROR('Tabel 13'!T603/'Tabel 14'!$F603*1000,"nb")</f>
        <v>nb</v>
      </c>
      <c r="V603" s="209" t="str">
        <f>IFERROR('Tabel 13'!U603/'Tabel 14'!$F603*1000,"nb")</f>
        <v>nb</v>
      </c>
      <c r="W603" s="209">
        <f>IFERROR('Tabel 13'!V603/'Tabel 14'!$F603*1000,"nb")</f>
        <v>0</v>
      </c>
      <c r="X603" s="209"/>
      <c r="Y603" s="209">
        <f>IFERROR('Tabel 13'!X603/'Tabel 14'!$F603*1000,"nb")</f>
        <v>1.371742112482853</v>
      </c>
    </row>
    <row r="604" spans="2:25" x14ac:dyDescent="0.25">
      <c r="D604" s="1" t="s">
        <v>390</v>
      </c>
      <c r="E604" s="1" t="s">
        <v>391</v>
      </c>
      <c r="F604" s="84">
        <v>21138</v>
      </c>
      <c r="H604" s="209">
        <f>IFERROR('Tabel 13'!G604/'Tabel 14'!$F604*1000,"nb")</f>
        <v>65.75834989119123</v>
      </c>
      <c r="I604" s="209">
        <f>IFERROR('Tabel 13'!H604/'Tabel 14'!$F604*1000,"nb")</f>
        <v>44.990065285268237</v>
      </c>
      <c r="J604" s="209" t="str">
        <f>IFERROR('Tabel 13'!I604/'Tabel 14'!$F604*1000,"nb")</f>
        <v>nb</v>
      </c>
      <c r="K604" s="209" t="str">
        <f>IFERROR('Tabel 13'!J604/'Tabel 14'!$F604*1000,"nb")</f>
        <v>nb</v>
      </c>
      <c r="L604" s="209" t="str">
        <f>IFERROR('Tabel 13'!K604/'Tabel 14'!$F604*1000,"nb")</f>
        <v>nb</v>
      </c>
      <c r="M604" s="209" t="str">
        <f>IFERROR('Tabel 13'!L604/'Tabel 14'!$F604*1000,"nb")</f>
        <v>nb</v>
      </c>
      <c r="N604" s="209" t="str">
        <f>IFERROR('Tabel 13'!M604/'Tabel 14'!$F604*1000,"nb")</f>
        <v>nb</v>
      </c>
      <c r="O604" s="209">
        <f>IFERROR('Tabel 13'!N604/'Tabel 14'!$F604*1000,"nb")</f>
        <v>1.5611694578484245</v>
      </c>
      <c r="P604" s="209" t="str">
        <f>IFERROR('Tabel 13'!O604/'Tabel 14'!$F604*1000,"nb")</f>
        <v>nb</v>
      </c>
      <c r="Q604" s="209" t="str">
        <f>IFERROR('Tabel 13'!P604/'Tabel 14'!$F604*1000,"nb")</f>
        <v>nb</v>
      </c>
      <c r="R604" s="209">
        <f>IFERROR('Tabel 13'!Q604/'Tabel 14'!$F604*1000,"nb")</f>
        <v>1.1827041347336549</v>
      </c>
      <c r="S604" s="209">
        <f>IFERROR('Tabel 13'!R604/'Tabel 14'!$F604*1000,"nb")</f>
        <v>18.024411013340902</v>
      </c>
      <c r="T604" s="209" t="str">
        <f>IFERROR('Tabel 13'!S604/'Tabel 14'!$F604*1000,"nb")</f>
        <v>nb</v>
      </c>
      <c r="U604" s="209" t="str">
        <f>IFERROR('Tabel 13'!T604/'Tabel 14'!$F604*1000,"nb")</f>
        <v>nb</v>
      </c>
      <c r="V604" s="209" t="str">
        <f>IFERROR('Tabel 13'!U604/'Tabel 14'!$F604*1000,"nb")</f>
        <v>nb</v>
      </c>
      <c r="W604" s="209">
        <f>IFERROR('Tabel 13'!V604/'Tabel 14'!$F604*1000,"nb")</f>
        <v>0</v>
      </c>
      <c r="X604" s="209"/>
      <c r="Y604" s="209">
        <f>IFERROR('Tabel 13'!X604/'Tabel 14'!$F604*1000,"nb")</f>
        <v>5.6296716813321979</v>
      </c>
    </row>
    <row r="605" spans="2:25" x14ac:dyDescent="0.25">
      <c r="C605" s="10" t="s">
        <v>32</v>
      </c>
      <c r="D605" s="10"/>
      <c r="E605" s="10"/>
      <c r="F605" s="84">
        <v>394188</v>
      </c>
      <c r="G605" s="10"/>
      <c r="H605" s="209">
        <f>IFERROR('Tabel 13'!G605/'Tabel 14'!$F605*1000,"nb")</f>
        <v>86.641399535247146</v>
      </c>
      <c r="I605" s="209">
        <f>IFERROR('Tabel 13'!H605/'Tabel 14'!$F605*1000,"nb")</f>
        <v>48.294214943123585</v>
      </c>
      <c r="J605" s="209">
        <f>IFERROR('Tabel 13'!I605/'Tabel 14'!$F605*1000,"nb")</f>
        <v>25.183415020244148</v>
      </c>
      <c r="K605" s="209">
        <f>IFERROR('Tabel 13'!J605/'Tabel 14'!$F605*1000,"nb")</f>
        <v>3.2136949881782293</v>
      </c>
      <c r="L605" s="209">
        <f>IFERROR('Tabel 13'!K605/'Tabel 14'!$F605*1000,"nb")</f>
        <v>10.730920271545557</v>
      </c>
      <c r="M605" s="209">
        <f>IFERROR('Tabel 13'!L605/'Tabel 14'!$F605*1000,"nb")</f>
        <v>0.74279277908003294</v>
      </c>
      <c r="N605" s="209">
        <f>IFERROR('Tabel 13'!M605/'Tabel 14'!$F605*1000,"nb")</f>
        <v>8.4238992561924775</v>
      </c>
      <c r="O605" s="209">
        <f>IFERROR('Tabel 13'!N605/'Tabel 14'!$F605*1000,"nb")</f>
        <v>12.514333262301237</v>
      </c>
      <c r="P605" s="209">
        <f>IFERROR('Tabel 13'!O605/'Tabel 14'!$F605*1000,"nb")</f>
        <v>8.8797731031893417</v>
      </c>
      <c r="Q605" s="209">
        <f>IFERROR('Tabel 13'!P605/'Tabel 14'!$F605*1000,"nb")</f>
        <v>3.6345601591118952</v>
      </c>
      <c r="R605" s="209">
        <f>IFERROR('Tabel 13'!Q605/'Tabel 14'!$F605*1000,"nb")</f>
        <v>3.1989811967893491</v>
      </c>
      <c r="S605" s="209">
        <f>IFERROR('Tabel 13'!R605/'Tabel 14'!$F605*1000,"nb")</f>
        <v>22.633870133032971</v>
      </c>
      <c r="T605" s="209">
        <f>IFERROR('Tabel 13'!S605/'Tabel 14'!$F605*1000,"nb")</f>
        <v>21.249505312186066</v>
      </c>
      <c r="U605" s="209">
        <f>IFERROR('Tabel 13'!T605/'Tabel 14'!$F605*1000,"nb")</f>
        <v>0.72604949922372075</v>
      </c>
      <c r="V605" s="209">
        <f>IFERROR('Tabel 13'!U605/'Tabel 14'!$F605*1000,"nb")</f>
        <v>0.65806163556475583</v>
      </c>
      <c r="W605" s="209">
        <f>IFERROR('Tabel 13'!V605/'Tabel 14'!$F605*1000,"nb")</f>
        <v>0</v>
      </c>
      <c r="X605" s="209"/>
      <c r="Y605" s="209">
        <f>IFERROR('Tabel 13'!X605/'Tabel 14'!$F605*1000,"nb")</f>
        <v>14.729012552386171</v>
      </c>
    </row>
    <row r="606" spans="2:25" x14ac:dyDescent="0.25">
      <c r="B606" s="7" t="s">
        <v>730</v>
      </c>
      <c r="C606" s="7"/>
      <c r="D606" s="7"/>
      <c r="E606" s="7"/>
      <c r="F606" s="85">
        <v>2562955</v>
      </c>
      <c r="G606" s="7"/>
      <c r="H606" s="209">
        <f>IFERROR('Tabel 13'!G606/'Tabel 14'!$F606*1000,"nb")</f>
        <v>101.37009818744379</v>
      </c>
      <c r="I606" s="209">
        <f>IFERROR('Tabel 13'!H606/'Tabel 14'!$F606*1000,"nb")</f>
        <v>58.279603036338912</v>
      </c>
      <c r="J606" s="209">
        <f>IFERROR('Tabel 13'!I606/'Tabel 14'!$F606*1000,"nb")</f>
        <v>30.926372097832381</v>
      </c>
      <c r="K606" s="209">
        <f>IFERROR('Tabel 13'!J606/'Tabel 14'!$F606*1000,"nb")</f>
        <v>7.2253707146633444</v>
      </c>
      <c r="L606" s="209">
        <f>IFERROR('Tabel 13'!K606/'Tabel 14'!$F606*1000,"nb")</f>
        <v>12.534866979716773</v>
      </c>
      <c r="M606" s="209">
        <f>IFERROR('Tabel 13'!L606/'Tabel 14'!$F606*1000,"nb")</f>
        <v>1.1393879330694452</v>
      </c>
      <c r="N606" s="209">
        <f>IFERROR('Tabel 13'!M606/'Tabel 14'!$F606*1000,"nb")</f>
        <v>6.4537613809060232</v>
      </c>
      <c r="O606" s="209">
        <f>IFERROR('Tabel 13'!N606/'Tabel 14'!$F606*1000,"nb")</f>
        <v>12.346685759211535</v>
      </c>
      <c r="P606" s="209">
        <f>IFERROR('Tabel 13'!O606/'Tabel 14'!$F606*1000,"nb")</f>
        <v>10.282583970455978</v>
      </c>
      <c r="Q606" s="209">
        <f>IFERROR('Tabel 13'!P606/'Tabel 14'!$F606*1000,"nb")</f>
        <v>2.0641017887555573</v>
      </c>
      <c r="R606" s="209">
        <f>IFERROR('Tabel 13'!Q606/'Tabel 14'!$F606*1000,"nb")</f>
        <v>6.3684301909319512</v>
      </c>
      <c r="S606" s="209">
        <f>IFERROR('Tabel 13'!R606/'Tabel 14'!$F606*1000,"nb")</f>
        <v>24.37537920096139</v>
      </c>
      <c r="T606" s="209">
        <f>IFERROR('Tabel 13'!S606/'Tabel 14'!$F606*1000,"nb")</f>
        <v>22.375617207481209</v>
      </c>
      <c r="U606" s="209">
        <f>IFERROR('Tabel 13'!T606/'Tabel 14'!$F606*1000,"nb")</f>
        <v>0.87137698476953351</v>
      </c>
      <c r="V606" s="209">
        <f>IFERROR('Tabel 13'!U606/'Tabel 14'!$F606*1000,"nb")</f>
        <v>1.1283459912483831</v>
      </c>
      <c r="W606" s="209">
        <f>IFERROR('Tabel 13'!V606/'Tabel 14'!$F606*1000,"nb")</f>
        <v>0.14943688047585696</v>
      </c>
      <c r="X606" s="209"/>
      <c r="Y606" s="209">
        <f>IFERROR('Tabel 13'!X606/'Tabel 14'!$F606*1000,"nb")</f>
        <v>13.134058147724014</v>
      </c>
    </row>
    <row r="607" spans="2:25" x14ac:dyDescent="0.25">
      <c r="B607" s="1" t="s">
        <v>392</v>
      </c>
      <c r="C607" s="1" t="s">
        <v>5</v>
      </c>
      <c r="D607" s="1" t="s">
        <v>393</v>
      </c>
      <c r="E607" s="1" t="s">
        <v>394</v>
      </c>
      <c r="F607" s="84">
        <v>109436</v>
      </c>
      <c r="H607" s="209">
        <f>IFERROR('Tabel 13'!G607/'Tabel 14'!$F607*1000,"nb")</f>
        <v>156.79483899265324</v>
      </c>
      <c r="I607" s="209">
        <f>IFERROR('Tabel 13'!H607/'Tabel 14'!$F607*1000,"nb")</f>
        <v>88.02405058664425</v>
      </c>
      <c r="J607" s="209">
        <f>IFERROR('Tabel 13'!I607/'Tabel 14'!$F607*1000,"nb")</f>
        <v>13.834569976972842</v>
      </c>
      <c r="K607" s="209">
        <f>IFERROR('Tabel 13'!J607/'Tabel 14'!$F607*1000,"nb")</f>
        <v>2.0468584378083992</v>
      </c>
      <c r="L607" s="209">
        <f>IFERROR('Tabel 13'!K607/'Tabel 14'!$F607*1000,"nb")</f>
        <v>13.679228041960599</v>
      </c>
      <c r="M607" s="209">
        <f>IFERROR('Tabel 13'!L607/'Tabel 14'!$F607*1000,"nb")</f>
        <v>1.7453123286669834</v>
      </c>
      <c r="N607" s="209">
        <f>IFERROR('Tabel 13'!M607/'Tabel 14'!$F607*1000,"nb")</f>
        <v>56.718081801235421</v>
      </c>
      <c r="O607" s="209">
        <f>IFERROR('Tabel 13'!N607/'Tabel 14'!$F607*1000,"nb")</f>
        <v>27.66000219306261</v>
      </c>
      <c r="P607" s="209">
        <f>IFERROR('Tabel 13'!O607/'Tabel 14'!$F607*1000,"nb")</f>
        <v>27.66000219306261</v>
      </c>
      <c r="Q607" s="209">
        <f>IFERROR('Tabel 13'!P607/'Tabel 14'!$F607*1000,"nb")</f>
        <v>0</v>
      </c>
      <c r="R607" s="209">
        <f>IFERROR('Tabel 13'!Q607/'Tabel 14'!$F607*1000,"nb")</f>
        <v>14.026462955517381</v>
      </c>
      <c r="S607" s="209">
        <f>IFERROR('Tabel 13'!R607/'Tabel 14'!$F607*1000,"nb")</f>
        <v>27.084323257428998</v>
      </c>
      <c r="T607" s="209">
        <f>IFERROR('Tabel 13'!S607/'Tabel 14'!$F607*1000,"nb")</f>
        <v>27.084323257428998</v>
      </c>
      <c r="U607" s="209">
        <f>IFERROR('Tabel 13'!T607/'Tabel 14'!$F607*1000,"nb")</f>
        <v>0</v>
      </c>
      <c r="V607" s="209">
        <f>IFERROR('Tabel 13'!U607/'Tabel 14'!$F607*1000,"nb")</f>
        <v>0</v>
      </c>
      <c r="W607" s="209">
        <f>IFERROR('Tabel 13'!V607/'Tabel 14'!$F607*1000,"nb")</f>
        <v>0</v>
      </c>
      <c r="X607" s="209"/>
      <c r="Y607" s="209">
        <f>IFERROR('Tabel 13'!X607/'Tabel 14'!$F607*1000,"nb")</f>
        <v>2.4946087210789867</v>
      </c>
    </row>
    <row r="608" spans="2:25" x14ac:dyDescent="0.25">
      <c r="D608" s="1" t="s">
        <v>395</v>
      </c>
      <c r="E608" s="1" t="s">
        <v>396</v>
      </c>
      <c r="F608" s="84">
        <v>91675</v>
      </c>
      <c r="H608" s="209">
        <f>IFERROR('Tabel 13'!G608/'Tabel 14'!$F608*1000,"nb")</f>
        <v>107.19389146441233</v>
      </c>
      <c r="I608" s="209">
        <f>IFERROR('Tabel 13'!H608/'Tabel 14'!$F608*1000,"nb")</f>
        <v>63.332424325061368</v>
      </c>
      <c r="J608" s="209">
        <f>IFERROR('Tabel 13'!I608/'Tabel 14'!$F608*1000,"nb")</f>
        <v>30.008181074447776</v>
      </c>
      <c r="K608" s="209">
        <f>IFERROR('Tabel 13'!J608/'Tabel 14'!$F608*1000,"nb")</f>
        <v>4.254158712844287</v>
      </c>
      <c r="L608" s="209">
        <f>IFERROR('Tabel 13'!K608/'Tabel 14'!$F608*1000,"nb")</f>
        <v>20.725388601036268</v>
      </c>
      <c r="M608" s="209">
        <f>IFERROR('Tabel 13'!L608/'Tabel 14'!$F608*1000,"nb")</f>
        <v>1.8652849740932642</v>
      </c>
      <c r="N608" s="209">
        <f>IFERROR('Tabel 13'!M608/'Tabel 14'!$F608*1000,"nb")</f>
        <v>6.4794109626397605</v>
      </c>
      <c r="O608" s="209">
        <f>IFERROR('Tabel 13'!N608/'Tabel 14'!$F608*1000,"nb")</f>
        <v>16.056722116171255</v>
      </c>
      <c r="P608" s="209">
        <f>IFERROR('Tabel 13'!O608/'Tabel 14'!$F608*1000,"nb")</f>
        <v>16.056722116171255</v>
      </c>
      <c r="Q608" s="209">
        <f>IFERROR('Tabel 13'!P608/'Tabel 14'!$F608*1000,"nb")</f>
        <v>0</v>
      </c>
      <c r="R608" s="209">
        <f>IFERROR('Tabel 13'!Q608/'Tabel 14'!$F608*1000,"nb")</f>
        <v>4.5704935914916822</v>
      </c>
      <c r="S608" s="209">
        <f>IFERROR('Tabel 13'!R608/'Tabel 14'!$F608*1000,"nb")</f>
        <v>23.23425143168803</v>
      </c>
      <c r="T608" s="209">
        <f>IFERROR('Tabel 13'!S608/'Tabel 14'!$F608*1000,"nb")</f>
        <v>21.674393236978457</v>
      </c>
      <c r="U608" s="209">
        <f>IFERROR('Tabel 13'!T608/'Tabel 14'!$F608*1000,"nb")</f>
        <v>1.559858194709572</v>
      </c>
      <c r="V608" s="209">
        <f>IFERROR('Tabel 13'!U608/'Tabel 14'!$F608*1000,"nb")</f>
        <v>0</v>
      </c>
      <c r="W608" s="209">
        <f>IFERROR('Tabel 13'!V608/'Tabel 14'!$F608*1000,"nb")</f>
        <v>0</v>
      </c>
      <c r="X608" s="209"/>
      <c r="Y608" s="209">
        <f>IFERROR('Tabel 13'!X608/'Tabel 14'!$F608*1000,"nb")</f>
        <v>6.5121352604308704</v>
      </c>
    </row>
    <row r="609" spans="4:25" x14ac:dyDescent="0.25">
      <c r="D609" s="1" t="s">
        <v>397</v>
      </c>
      <c r="E609" s="1" t="s">
        <v>398</v>
      </c>
      <c r="F609" s="84">
        <v>872757</v>
      </c>
      <c r="H609" s="209">
        <f>IFERROR('Tabel 13'!G609/'Tabel 14'!$F609*1000,"nb")</f>
        <v>251.12259197004434</v>
      </c>
      <c r="I609" s="209">
        <f>IFERROR('Tabel 13'!H609/'Tabel 14'!$F609*1000,"nb")</f>
        <v>164.61053878685593</v>
      </c>
      <c r="J609" s="209">
        <f>IFERROR('Tabel 13'!I609/'Tabel 14'!$F609*1000,"nb")</f>
        <v>62.435477458215743</v>
      </c>
      <c r="K609" s="209">
        <f>IFERROR('Tabel 13'!J609/'Tabel 14'!$F609*1000,"nb")</f>
        <v>4.7115061809873771</v>
      </c>
      <c r="L609" s="209">
        <f>IFERROR('Tabel 13'!K609/'Tabel 14'!$F609*1000,"nb")</f>
        <v>13.89733912188616</v>
      </c>
      <c r="M609" s="209">
        <f>IFERROR('Tabel 13'!L609/'Tabel 14'!$F609*1000,"nb")</f>
        <v>1.1950634598175667</v>
      </c>
      <c r="N609" s="209">
        <f>IFERROR('Tabel 13'!M609/'Tabel 14'!$F609*1000,"nb")</f>
        <v>82.37115256594906</v>
      </c>
      <c r="O609" s="209">
        <f>IFERROR('Tabel 13'!N609/'Tabel 14'!$F609*1000,"nb")</f>
        <v>46.356545980152546</v>
      </c>
      <c r="P609" s="209">
        <f>IFERROR('Tabel 13'!O609/'Tabel 14'!$F609*1000,"nb")</f>
        <v>37.765380283400759</v>
      </c>
      <c r="Q609" s="209">
        <f>IFERROR('Tabel 13'!P609/'Tabel 14'!$F609*1000,"nb")</f>
        <v>8.5911656967517871</v>
      </c>
      <c r="R609" s="209">
        <f>IFERROR('Tabel 13'!Q609/'Tabel 14'!$F609*1000,"nb")</f>
        <v>4.3769342440106467</v>
      </c>
      <c r="S609" s="209">
        <f>IFERROR('Tabel 13'!R609/'Tabel 14'!$F609*1000,"nb")</f>
        <v>35.778572959025247</v>
      </c>
      <c r="T609" s="209">
        <f>IFERROR('Tabel 13'!S609/'Tabel 14'!$F609*1000,"nb")</f>
        <v>31.330599468122283</v>
      </c>
      <c r="U609" s="209">
        <f>IFERROR('Tabel 13'!T609/'Tabel 14'!$F609*1000,"nb")</f>
        <v>4.4880762915679844</v>
      </c>
      <c r="V609" s="209">
        <f>IFERROR('Tabel 13'!U609/'Tabel 14'!$F609*1000,"nb")</f>
        <v>-4.0102800665019013E-2</v>
      </c>
      <c r="W609" s="209">
        <f>IFERROR('Tabel 13'!V609/'Tabel 14'!$F609*1000,"nb")</f>
        <v>0</v>
      </c>
      <c r="X609" s="209"/>
      <c r="Y609" s="209">
        <f>IFERROR('Tabel 13'!X609/'Tabel 14'!$F609*1000,"nb")</f>
        <v>35.163281417393385</v>
      </c>
    </row>
    <row r="610" spans="4:25" x14ac:dyDescent="0.25">
      <c r="D610" s="1" t="s">
        <v>399</v>
      </c>
      <c r="E610" s="1" t="s">
        <v>400</v>
      </c>
      <c r="F610" s="84">
        <v>10022</v>
      </c>
      <c r="H610" s="209">
        <f>IFERROR('Tabel 13'!G610/'Tabel 14'!$F610*1000,"nb")</f>
        <v>31.231291159449214</v>
      </c>
      <c r="I610" s="209">
        <f>IFERROR('Tabel 13'!H610/'Tabel 14'!$F610*1000,"nb")</f>
        <v>9.2795849131909804</v>
      </c>
      <c r="J610" s="209">
        <f>IFERROR('Tabel 13'!I610/'Tabel 14'!$F610*1000,"nb")</f>
        <v>1.1973657952504491</v>
      </c>
      <c r="K610" s="209">
        <f>IFERROR('Tabel 13'!J610/'Tabel 14'!$F610*1000,"nb")</f>
        <v>0</v>
      </c>
      <c r="L610" s="209">
        <f>IFERROR('Tabel 13'!K610/'Tabel 14'!$F610*1000,"nb")</f>
        <v>2.9934144881261227</v>
      </c>
      <c r="M610" s="209">
        <f>IFERROR('Tabel 13'!L610/'Tabel 14'!$F610*1000,"nb")</f>
        <v>0</v>
      </c>
      <c r="N610" s="209">
        <f>IFERROR('Tabel 13'!M610/'Tabel 14'!$F610*1000,"nb")</f>
        <v>5.0888046298144083</v>
      </c>
      <c r="O610" s="209">
        <f>IFERROR('Tabel 13'!N610/'Tabel 14'!$F610*1000,"nb")</f>
        <v>2.2949511075633606</v>
      </c>
      <c r="P610" s="209">
        <f>IFERROR('Tabel 13'!O610/'Tabel 14'!$F610*1000,"nb")</f>
        <v>2.2949511075633606</v>
      </c>
      <c r="Q610" s="209">
        <f>IFERROR('Tabel 13'!P610/'Tabel 14'!$F610*1000,"nb")</f>
        <v>0</v>
      </c>
      <c r="R610" s="209">
        <f>IFERROR('Tabel 13'!Q610/'Tabel 14'!$F610*1000,"nb")</f>
        <v>3.1929754540011976</v>
      </c>
      <c r="S610" s="209">
        <f>IFERROR('Tabel 13'!R610/'Tabel 14'!$F610*1000,"nb")</f>
        <v>16.463779684693673</v>
      </c>
      <c r="T610" s="209">
        <f>IFERROR('Tabel 13'!S610/'Tabel 14'!$F610*1000,"nb")</f>
        <v>16.463779684693673</v>
      </c>
      <c r="U610" s="209">
        <f>IFERROR('Tabel 13'!T610/'Tabel 14'!$F610*1000,"nb")</f>
        <v>0</v>
      </c>
      <c r="V610" s="209">
        <f>IFERROR('Tabel 13'!U610/'Tabel 14'!$F610*1000,"nb")</f>
        <v>0</v>
      </c>
      <c r="W610" s="209">
        <f>IFERROR('Tabel 13'!V610/'Tabel 14'!$F610*1000,"nb")</f>
        <v>0</v>
      </c>
      <c r="X610" s="209"/>
      <c r="Y610" s="209">
        <f>IFERROR('Tabel 13'!X610/'Tabel 14'!$F610*1000,"nb")</f>
        <v>2.4945120734384356</v>
      </c>
    </row>
    <row r="611" spans="4:25" x14ac:dyDescent="0.25">
      <c r="D611" s="1" t="s">
        <v>401</v>
      </c>
      <c r="E611" s="1" t="s">
        <v>402</v>
      </c>
      <c r="F611" s="84">
        <v>29839</v>
      </c>
      <c r="H611" s="209">
        <f>IFERROR('Tabel 13'!G611/'Tabel 14'!$F611*1000,"nb")</f>
        <v>77.516002547002245</v>
      </c>
      <c r="I611" s="209">
        <f>IFERROR('Tabel 13'!H611/'Tabel 14'!$F611*1000,"nb")</f>
        <v>10.891785917758638</v>
      </c>
      <c r="J611" s="209">
        <f>IFERROR('Tabel 13'!I611/'Tabel 14'!$F611*1000,"nb")</f>
        <v>4.0215824927108814</v>
      </c>
      <c r="K611" s="209">
        <f>IFERROR('Tabel 13'!J611/'Tabel 14'!$F611*1000,"nb")</f>
        <v>1.2399879352525218</v>
      </c>
      <c r="L611" s="209">
        <f>IFERROR('Tabel 13'!K611/'Tabel 14'!$F611*1000,"nb")</f>
        <v>0.5596702302355977</v>
      </c>
      <c r="M611" s="209">
        <f>IFERROR('Tabel 13'!L611/'Tabel 14'!$F611*1000,"nb")</f>
        <v>0</v>
      </c>
      <c r="N611" s="209">
        <f>IFERROR('Tabel 13'!M611/'Tabel 14'!$F611*1000,"nb")</f>
        <v>5.070545259559637</v>
      </c>
      <c r="O611" s="209">
        <f>IFERROR('Tabel 13'!N611/'Tabel 14'!$F611*1000,"nb")</f>
        <v>32.206173129126313</v>
      </c>
      <c r="P611" s="209">
        <f>IFERROR('Tabel 13'!O611/'Tabel 14'!$F611*1000,"nb")</f>
        <v>29.189986259593152</v>
      </c>
      <c r="Q611" s="209">
        <f>IFERROR('Tabel 13'!P611/'Tabel 14'!$F611*1000,"nb")</f>
        <v>3.0161868695331613</v>
      </c>
      <c r="R611" s="209">
        <f>IFERROR('Tabel 13'!Q611/'Tabel 14'!$F611*1000,"nb")</f>
        <v>9.0820737960387419</v>
      </c>
      <c r="S611" s="209">
        <f>IFERROR('Tabel 13'!R611/'Tabel 14'!$F611*1000,"nb")</f>
        <v>25.335969704078554</v>
      </c>
      <c r="T611" s="209">
        <f>IFERROR('Tabel 13'!S611/'Tabel 14'!$F611*1000,"nb")</f>
        <v>24.163008143704548</v>
      </c>
      <c r="U611" s="209">
        <f>IFERROR('Tabel 13'!T611/'Tabel 14'!$F611*1000,"nb")</f>
        <v>1.1729615603740071</v>
      </c>
      <c r="V611" s="209">
        <f>IFERROR('Tabel 13'!U611/'Tabel 14'!$F611*1000,"nb")</f>
        <v>0</v>
      </c>
      <c r="W611" s="209">
        <f>IFERROR('Tabel 13'!V611/'Tabel 14'!$F611*1000,"nb")</f>
        <v>0</v>
      </c>
      <c r="X611" s="209"/>
      <c r="Y611" s="209">
        <f>IFERROR('Tabel 13'!X611/'Tabel 14'!$F611*1000,"nb")</f>
        <v>3.2172659941687054</v>
      </c>
    </row>
    <row r="612" spans="4:25" x14ac:dyDescent="0.25">
      <c r="D612" s="1" t="s">
        <v>403</v>
      </c>
      <c r="E612" s="1" t="s">
        <v>404</v>
      </c>
      <c r="F612" s="84">
        <v>41626</v>
      </c>
      <c r="H612" s="209">
        <f>IFERROR('Tabel 13'!G612/'Tabel 14'!$F612*1000,"nb")</f>
        <v>62.557055686349877</v>
      </c>
      <c r="I612" s="209">
        <f>IFERROR('Tabel 13'!H612/'Tabel 14'!$F612*1000,"nb")</f>
        <v>35.122279344640368</v>
      </c>
      <c r="J612" s="209">
        <f>IFERROR('Tabel 13'!I612/'Tabel 14'!$F612*1000,"nb")</f>
        <v>19.050593379138039</v>
      </c>
      <c r="K612" s="209">
        <f>IFERROR('Tabel 13'!J612/'Tabel 14'!$F612*1000,"nb")</f>
        <v>3.0701965117955123</v>
      </c>
      <c r="L612" s="209">
        <f>IFERROR('Tabel 13'!K612/'Tabel 14'!$F612*1000,"nb")</f>
        <v>7.7595733435833374</v>
      </c>
      <c r="M612" s="209">
        <f>IFERROR('Tabel 13'!L612/'Tabel 14'!$F612*1000,"nb")</f>
        <v>0</v>
      </c>
      <c r="N612" s="209">
        <f>IFERROR('Tabel 13'!M612/'Tabel 14'!$F612*1000,"nb")</f>
        <v>5.2443184548118973</v>
      </c>
      <c r="O612" s="209">
        <f>IFERROR('Tabel 13'!N612/'Tabel 14'!$F612*1000,"nb")</f>
        <v>1.2011723442079469</v>
      </c>
      <c r="P612" s="209">
        <f>IFERROR('Tabel 13'!O612/'Tabel 14'!$F612*1000,"nb")</f>
        <v>1.2011723442079469</v>
      </c>
      <c r="Q612" s="209">
        <f>IFERROR('Tabel 13'!P612/'Tabel 14'!$F612*1000,"nb")</f>
        <v>0</v>
      </c>
      <c r="R612" s="209">
        <f>IFERROR('Tabel 13'!Q612/'Tabel 14'!$F612*1000,"nb")</f>
        <v>2.6425791572574835</v>
      </c>
      <c r="S612" s="209">
        <f>IFERROR('Tabel 13'!R612/'Tabel 14'!$F612*1000,"nb")</f>
        <v>23.591024840244078</v>
      </c>
      <c r="T612" s="209">
        <f>IFERROR('Tabel 13'!S612/'Tabel 14'!$F612*1000,"nb")</f>
        <v>22.726180752414354</v>
      </c>
      <c r="U612" s="209">
        <f>IFERROR('Tabel 13'!T612/'Tabel 14'!$F612*1000,"nb")</f>
        <v>0.60058617210397347</v>
      </c>
      <c r="V612" s="209">
        <f>IFERROR('Tabel 13'!U612/'Tabel 14'!$F612*1000,"nb")</f>
        <v>0.2642579157257483</v>
      </c>
      <c r="W612" s="209">
        <f>IFERROR('Tabel 13'!V612/'Tabel 14'!$F612*1000,"nb")</f>
        <v>1.2492192379762648</v>
      </c>
      <c r="X612" s="209"/>
      <c r="Y612" s="209">
        <f>IFERROR('Tabel 13'!X612/'Tabel 14'!$F612*1000,"nb")</f>
        <v>1.4654302599336952</v>
      </c>
    </row>
    <row r="613" spans="4:25" x14ac:dyDescent="0.25">
      <c r="D613" s="1" t="s">
        <v>405</v>
      </c>
      <c r="E613" s="1" t="s">
        <v>406</v>
      </c>
      <c r="F613" s="84">
        <v>11540</v>
      </c>
      <c r="H613" s="209">
        <f>IFERROR('Tabel 13'!G613/'Tabel 14'!$F613*1000,"nb")</f>
        <v>19.670710571923742</v>
      </c>
      <c r="I613" s="209">
        <f>IFERROR('Tabel 13'!H613/'Tabel 14'!$F613*1000,"nb")</f>
        <v>5.1126516464471408</v>
      </c>
      <c r="J613" s="209">
        <f>IFERROR('Tabel 13'!I613/'Tabel 14'!$F613*1000,"nb")</f>
        <v>0</v>
      </c>
      <c r="K613" s="209">
        <f>IFERROR('Tabel 13'!J613/'Tabel 14'!$F613*1000,"nb")</f>
        <v>0</v>
      </c>
      <c r="L613" s="209">
        <f>IFERROR('Tabel 13'!K613/'Tabel 14'!$F613*1000,"nb")</f>
        <v>0</v>
      </c>
      <c r="M613" s="209">
        <f>IFERROR('Tabel 13'!L613/'Tabel 14'!$F613*1000,"nb")</f>
        <v>0</v>
      </c>
      <c r="N613" s="209">
        <f>IFERROR('Tabel 13'!M613/'Tabel 14'!$F613*1000,"nb")</f>
        <v>5.1126516464471408</v>
      </c>
      <c r="O613" s="209">
        <f>IFERROR('Tabel 13'!N613/'Tabel 14'!$F613*1000,"nb")</f>
        <v>0.43327556325823219</v>
      </c>
      <c r="P613" s="209">
        <f>IFERROR('Tabel 13'!O613/'Tabel 14'!$F613*1000,"nb")</f>
        <v>0.43327556325823219</v>
      </c>
      <c r="Q613" s="209">
        <f>IFERROR('Tabel 13'!P613/'Tabel 14'!$F613*1000,"nb")</f>
        <v>0</v>
      </c>
      <c r="R613" s="209">
        <f>IFERROR('Tabel 13'!Q613/'Tabel 14'!$F613*1000,"nb")</f>
        <v>1.4731369150779896</v>
      </c>
      <c r="S613" s="209">
        <f>IFERROR('Tabel 13'!R613/'Tabel 14'!$F613*1000,"nb")</f>
        <v>12.651646447140381</v>
      </c>
      <c r="T613" s="209">
        <f>IFERROR('Tabel 13'!S613/'Tabel 14'!$F613*1000,"nb")</f>
        <v>12.21837088388215</v>
      </c>
      <c r="U613" s="209">
        <f>IFERROR('Tabel 13'!T613/'Tabel 14'!$F613*1000,"nb")</f>
        <v>0.43327556325823219</v>
      </c>
      <c r="V613" s="209">
        <f>IFERROR('Tabel 13'!U613/'Tabel 14'!$F613*1000,"nb")</f>
        <v>0</v>
      </c>
      <c r="W613" s="209">
        <f>IFERROR('Tabel 13'!V613/'Tabel 14'!$F613*1000,"nb")</f>
        <v>0</v>
      </c>
      <c r="X613" s="209"/>
      <c r="Y613" s="209">
        <f>IFERROR('Tabel 13'!X613/'Tabel 14'!$F613*1000,"nb")</f>
        <v>0</v>
      </c>
    </row>
    <row r="614" spans="4:25" x14ac:dyDescent="0.25">
      <c r="D614" s="1" t="s">
        <v>407</v>
      </c>
      <c r="E614" s="1" t="s">
        <v>408</v>
      </c>
      <c r="F614" s="84">
        <v>23571</v>
      </c>
      <c r="H614" s="209">
        <f>IFERROR('Tabel 13'!G614/'Tabel 14'!$F614*1000,"nb")</f>
        <v>69.916422722837382</v>
      </c>
      <c r="I614" s="209">
        <f>IFERROR('Tabel 13'!H614/'Tabel 14'!$F614*1000,"nb")</f>
        <v>41.746213567519412</v>
      </c>
      <c r="J614" s="209">
        <f>IFERROR('Tabel 13'!I614/'Tabel 14'!$F614*1000,"nb")</f>
        <v>27.364133893343517</v>
      </c>
      <c r="K614" s="209">
        <f>IFERROR('Tabel 13'!J614/'Tabel 14'!$F614*1000,"nb")</f>
        <v>12.854779177803232</v>
      </c>
      <c r="L614" s="209">
        <f>IFERROR('Tabel 13'!K614/'Tabel 14'!$F614*1000,"nb")</f>
        <v>1.5273004963726613</v>
      </c>
      <c r="M614" s="209">
        <f>IFERROR('Tabel 13'!L614/'Tabel 14'!$F614*1000,"nb")</f>
        <v>0</v>
      </c>
      <c r="N614" s="209">
        <f>IFERROR('Tabel 13'!M614/'Tabel 14'!$F614*1000,"nb")</f>
        <v>0</v>
      </c>
      <c r="O614" s="209">
        <f>IFERROR('Tabel 13'!N614/'Tabel 14'!$F614*1000,"nb")</f>
        <v>0</v>
      </c>
      <c r="P614" s="209">
        <f>IFERROR('Tabel 13'!O614/'Tabel 14'!$F614*1000,"nb")</f>
        <v>0</v>
      </c>
      <c r="Q614" s="209">
        <f>IFERROR('Tabel 13'!P614/'Tabel 14'!$F614*1000,"nb")</f>
        <v>0</v>
      </c>
      <c r="R614" s="209">
        <f>IFERROR('Tabel 13'!Q614/'Tabel 14'!$F614*1000,"nb")</f>
        <v>5.3879767510924443</v>
      </c>
      <c r="S614" s="209">
        <f>IFERROR('Tabel 13'!R614/'Tabel 14'!$F614*1000,"nb")</f>
        <v>22.782232404225532</v>
      </c>
      <c r="T614" s="209">
        <f>IFERROR('Tabel 13'!S614/'Tabel 14'!$F614*1000,"nb")</f>
        <v>22.782232404225532</v>
      </c>
      <c r="U614" s="209">
        <f>IFERROR('Tabel 13'!T614/'Tabel 14'!$F614*1000,"nb")</f>
        <v>0</v>
      </c>
      <c r="V614" s="209">
        <f>IFERROR('Tabel 13'!U614/'Tabel 14'!$F614*1000,"nb")</f>
        <v>0</v>
      </c>
      <c r="W614" s="209">
        <f>IFERROR('Tabel 13'!V614/'Tabel 14'!$F614*1000,"nb")</f>
        <v>2.4182257859233807</v>
      </c>
      <c r="X614" s="209"/>
      <c r="Y614" s="209">
        <f>IFERROR('Tabel 13'!X614/'Tabel 14'!$F614*1000,"nb")</f>
        <v>14.254804632811506</v>
      </c>
    </row>
    <row r="615" spans="4:25" x14ac:dyDescent="0.25">
      <c r="D615" s="1" t="s">
        <v>409</v>
      </c>
      <c r="E615" s="1" t="s">
        <v>410</v>
      </c>
      <c r="F615" s="84">
        <v>35986</v>
      </c>
      <c r="H615" s="209">
        <f>IFERROR('Tabel 13'!G615/'Tabel 14'!$F615*1000,"nb")</f>
        <v>48.240982604346136</v>
      </c>
      <c r="I615" s="209">
        <f>IFERROR('Tabel 13'!H615/'Tabel 14'!$F615*1000,"nb")</f>
        <v>16.172956149613739</v>
      </c>
      <c r="J615" s="209">
        <f>IFERROR('Tabel 13'!I615/'Tabel 14'!$F615*1000,"nb")</f>
        <v>0.38904018229311399</v>
      </c>
      <c r="K615" s="209">
        <f>IFERROR('Tabel 13'!J615/'Tabel 14'!$F615*1000,"nb")</f>
        <v>8.3365753348524432E-2</v>
      </c>
      <c r="L615" s="209">
        <f>IFERROR('Tabel 13'!K615/'Tabel 14'!$F615*1000,"nb")</f>
        <v>11.059856610904241</v>
      </c>
      <c r="M615" s="209">
        <f>IFERROR('Tabel 13'!L615/'Tabel 14'!$F615*1000,"nb")</f>
        <v>0</v>
      </c>
      <c r="N615" s="209">
        <f>IFERROR('Tabel 13'!M615/'Tabel 14'!$F615*1000,"nb")</f>
        <v>4.6406936030678603</v>
      </c>
      <c r="O615" s="209">
        <f>IFERROR('Tabel 13'!N615/'Tabel 14'!$F615*1000,"nb")</f>
        <v>0.86144611793475245</v>
      </c>
      <c r="P615" s="209">
        <f>IFERROR('Tabel 13'!O615/'Tabel 14'!$F615*1000,"nb")</f>
        <v>0.86144611793475245</v>
      </c>
      <c r="Q615" s="209">
        <f>IFERROR('Tabel 13'!P615/'Tabel 14'!$F615*1000,"nb")</f>
        <v>0</v>
      </c>
      <c r="R615" s="209">
        <f>IFERROR('Tabel 13'!Q615/'Tabel 14'!$F615*1000,"nb")</f>
        <v>6.5581059300839213</v>
      </c>
      <c r="S615" s="209">
        <f>IFERROR('Tabel 13'!R615/'Tabel 14'!$F615*1000,"nb")</f>
        <v>24.648474406713721</v>
      </c>
      <c r="T615" s="209">
        <f>IFERROR('Tabel 13'!S615/'Tabel 14'!$F615*1000,"nb")</f>
        <v>23.75923970432946</v>
      </c>
      <c r="U615" s="209">
        <f>IFERROR('Tabel 13'!T615/'Tabel 14'!$F615*1000,"nb")</f>
        <v>0.88923470238426061</v>
      </c>
      <c r="V615" s="209">
        <f>IFERROR('Tabel 13'!U615/'Tabel 14'!$F615*1000,"nb")</f>
        <v>0</v>
      </c>
      <c r="W615" s="209">
        <f>IFERROR('Tabel 13'!V615/'Tabel 14'!$F615*1000,"nb")</f>
        <v>0</v>
      </c>
      <c r="X615" s="209"/>
      <c r="Y615" s="209">
        <f>IFERROR('Tabel 13'!X615/'Tabel 14'!$F615*1000,"nb")</f>
        <v>0.50019452009114662</v>
      </c>
    </row>
    <row r="616" spans="4:25" x14ac:dyDescent="0.25">
      <c r="D616" s="1" t="s">
        <v>411</v>
      </c>
      <c r="E616" s="1" t="s">
        <v>412</v>
      </c>
      <c r="F616" s="84">
        <v>36197</v>
      </c>
      <c r="H616" s="209">
        <f>IFERROR('Tabel 13'!G616/'Tabel 14'!$F616*1000,"nb")</f>
        <v>41.688537724120785</v>
      </c>
      <c r="I616" s="209">
        <f>IFERROR('Tabel 13'!H616/'Tabel 14'!$F616*1000,"nb")</f>
        <v>10.663867171312539</v>
      </c>
      <c r="J616" s="209">
        <f>IFERROR('Tabel 13'!I616/'Tabel 14'!$F616*1000,"nb")</f>
        <v>0</v>
      </c>
      <c r="K616" s="209">
        <f>IFERROR('Tabel 13'!J616/'Tabel 14'!$F616*1000,"nb")</f>
        <v>1.4089565433599469</v>
      </c>
      <c r="L616" s="209">
        <f>IFERROR('Tabel 13'!K616/'Tabel 14'!$F616*1000,"nb")</f>
        <v>3.1494322733928226</v>
      </c>
      <c r="M616" s="209">
        <f>IFERROR('Tabel 13'!L616/'Tabel 14'!$F616*1000,"nb")</f>
        <v>0</v>
      </c>
      <c r="N616" s="209">
        <f>IFERROR('Tabel 13'!M616/'Tabel 14'!$F616*1000,"nb")</f>
        <v>6.1054783545597706</v>
      </c>
      <c r="O616" s="209">
        <f>IFERROR('Tabel 13'!N616/'Tabel 14'!$F616*1000,"nb")</f>
        <v>6.4922507390115198</v>
      </c>
      <c r="P616" s="209">
        <f>IFERROR('Tabel 13'!O616/'Tabel 14'!$F616*1000,"nb")</f>
        <v>6.4922507390115198</v>
      </c>
      <c r="Q616" s="209">
        <f>IFERROR('Tabel 13'!P616/'Tabel 14'!$F616*1000,"nb")</f>
        <v>0</v>
      </c>
      <c r="R616" s="209">
        <f>IFERROR('Tabel 13'!Q616/'Tabel 14'!$F616*1000,"nb")</f>
        <v>4.8622814045362874</v>
      </c>
      <c r="S616" s="209">
        <f>IFERROR('Tabel 13'!R616/'Tabel 14'!$F616*1000,"nb")</f>
        <v>19.670138409260435</v>
      </c>
      <c r="T616" s="209">
        <f>IFERROR('Tabel 13'!S616/'Tabel 14'!$F616*1000,"nb")</f>
        <v>17.87440948144874</v>
      </c>
      <c r="U616" s="209">
        <f>IFERROR('Tabel 13'!T616/'Tabel 14'!$F616*1000,"nb")</f>
        <v>1.4642097411387685</v>
      </c>
      <c r="V616" s="209">
        <f>IFERROR('Tabel 13'!U616/'Tabel 14'!$F616*1000,"nb")</f>
        <v>0.33151918667292868</v>
      </c>
      <c r="W616" s="209">
        <f>IFERROR('Tabel 13'!V616/'Tabel 14'!$F616*1000,"nb")</f>
        <v>0</v>
      </c>
      <c r="X616" s="209"/>
      <c r="Y616" s="209">
        <f>IFERROR('Tabel 13'!X616/'Tabel 14'!$F616*1000,"nb")</f>
        <v>4.6136420145315906</v>
      </c>
    </row>
    <row r="617" spans="4:25" x14ac:dyDescent="0.25">
      <c r="D617" s="1" t="s">
        <v>413</v>
      </c>
      <c r="E617" s="1" t="s">
        <v>414</v>
      </c>
      <c r="F617" s="84">
        <v>18591</v>
      </c>
      <c r="H617" s="209">
        <f>IFERROR('Tabel 13'!G617/'Tabel 14'!$F617*1000,"nb")</f>
        <v>89.667043192942813</v>
      </c>
      <c r="I617" s="209">
        <f>IFERROR('Tabel 13'!H617/'Tabel 14'!$F617*1000,"nb")</f>
        <v>29.42283900812221</v>
      </c>
      <c r="J617" s="209">
        <f>IFERROR('Tabel 13'!I617/'Tabel 14'!$F617*1000,"nb")</f>
        <v>6.9926308428809634</v>
      </c>
      <c r="K617" s="209">
        <f>IFERROR('Tabel 13'!J617/'Tabel 14'!$F617*1000,"nb")</f>
        <v>7.3691571190360925</v>
      </c>
      <c r="L617" s="209">
        <f>IFERROR('Tabel 13'!K617/'Tabel 14'!$F617*1000,"nb")</f>
        <v>7.6918939271690601</v>
      </c>
      <c r="M617" s="209">
        <f>IFERROR('Tabel 13'!L617/'Tabel 14'!$F617*1000,"nb")</f>
        <v>1.0757893604432252</v>
      </c>
      <c r="N617" s="209">
        <f>IFERROR('Tabel 13'!M617/'Tabel 14'!$F617*1000,"nb")</f>
        <v>6.2933677585928676</v>
      </c>
      <c r="O617" s="209">
        <f>IFERROR('Tabel 13'!N617/'Tabel 14'!$F617*1000,"nb")</f>
        <v>21.354418804798019</v>
      </c>
      <c r="P617" s="209">
        <f>IFERROR('Tabel 13'!O617/'Tabel 14'!$F617*1000,"nb")</f>
        <v>1.7212629767091603</v>
      </c>
      <c r="Q617" s="209">
        <f>IFERROR('Tabel 13'!P617/'Tabel 14'!$F617*1000,"nb")</f>
        <v>19.63315582808886</v>
      </c>
      <c r="R617" s="209">
        <f>IFERROR('Tabel 13'!Q617/'Tabel 14'!$F617*1000,"nb")</f>
        <v>17.858103383357541</v>
      </c>
      <c r="S617" s="209">
        <f>IFERROR('Tabel 13'!R617/'Tabel 14'!$F617*1000,"nb")</f>
        <v>21.031681996665053</v>
      </c>
      <c r="T617" s="209">
        <f>IFERROR('Tabel 13'!S617/'Tabel 14'!$F617*1000,"nb")</f>
        <v>18.449787531601313</v>
      </c>
      <c r="U617" s="209">
        <f>IFERROR('Tabel 13'!T617/'Tabel 14'!$F617*1000,"nb")</f>
        <v>0.59168414824377391</v>
      </c>
      <c r="V617" s="209">
        <f>IFERROR('Tabel 13'!U617/'Tabel 14'!$F617*1000,"nb")</f>
        <v>1.9902103168199665</v>
      </c>
      <c r="W617" s="209">
        <f>IFERROR('Tabel 13'!V617/'Tabel 14'!$F617*1000,"nb")</f>
        <v>0</v>
      </c>
      <c r="X617" s="209"/>
      <c r="Y617" s="209">
        <f>IFERROR('Tabel 13'!X617/'Tabel 14'!$F617*1000,"nb")</f>
        <v>6.239578290570706</v>
      </c>
    </row>
    <row r="618" spans="4:25" x14ac:dyDescent="0.25">
      <c r="D618" s="1" t="s">
        <v>415</v>
      </c>
      <c r="E618" s="1" t="s">
        <v>416</v>
      </c>
      <c r="F618" s="84">
        <v>162902</v>
      </c>
      <c r="H618" s="209">
        <f>IFERROR('Tabel 13'!G618/'Tabel 14'!$F618*1000,"nb")</f>
        <v>214.54616886226074</v>
      </c>
      <c r="I618" s="209">
        <f>IFERROR('Tabel 13'!H618/'Tabel 14'!$F618*1000,"nb")</f>
        <v>121.90151133810512</v>
      </c>
      <c r="J618" s="209">
        <f>IFERROR('Tabel 13'!I618/'Tabel 14'!$F618*1000,"nb")</f>
        <v>95.640323630158008</v>
      </c>
      <c r="K618" s="209">
        <f>IFERROR('Tabel 13'!J618/'Tabel 14'!$F618*1000,"nb")</f>
        <v>5.5616260082749136</v>
      </c>
      <c r="L618" s="209">
        <f>IFERROR('Tabel 13'!K618/'Tabel 14'!$F618*1000,"nb")</f>
        <v>12.743858270616689</v>
      </c>
      <c r="M618" s="209">
        <f>IFERROR('Tabel 13'!L618/'Tabel 14'!$F618*1000,"nb")</f>
        <v>0</v>
      </c>
      <c r="N618" s="209">
        <f>IFERROR('Tabel 13'!M618/'Tabel 14'!$F618*1000,"nb")</f>
        <v>7.9557034290555064</v>
      </c>
      <c r="O618" s="209">
        <f>IFERROR('Tabel 13'!N618/'Tabel 14'!$F618*1000,"nb")</f>
        <v>54.879620876355112</v>
      </c>
      <c r="P618" s="209">
        <f>IFERROR('Tabel 13'!O618/'Tabel 14'!$F618*1000,"nb")</f>
        <v>36.193539674159929</v>
      </c>
      <c r="Q618" s="209">
        <f>IFERROR('Tabel 13'!P618/'Tabel 14'!$F618*1000,"nb")</f>
        <v>18.686081202195183</v>
      </c>
      <c r="R618" s="209">
        <f>IFERROR('Tabel 13'!Q618/'Tabel 14'!$F618*1000,"nb")</f>
        <v>5.5554873482216296</v>
      </c>
      <c r="S618" s="209">
        <f>IFERROR('Tabel 13'!R618/'Tabel 14'!$F618*1000,"nb")</f>
        <v>32.209549299578889</v>
      </c>
      <c r="T618" s="209">
        <f>IFERROR('Tabel 13'!S618/'Tabel 14'!$F618*1000,"nb")</f>
        <v>31.552712673877547</v>
      </c>
      <c r="U618" s="209">
        <f>IFERROR('Tabel 13'!T618/'Tabel 14'!$F618*1000,"nb")</f>
        <v>0.65683662570134194</v>
      </c>
      <c r="V618" s="209">
        <f>IFERROR('Tabel 13'!U618/'Tabel 14'!$F618*1000,"nb")</f>
        <v>0</v>
      </c>
      <c r="W618" s="209">
        <f>IFERROR('Tabel 13'!V618/'Tabel 14'!$F618*1000,"nb")</f>
        <v>0</v>
      </c>
      <c r="X618" s="209"/>
      <c r="Y618" s="209">
        <f>IFERROR('Tabel 13'!X618/'Tabel 14'!$F618*1000,"nb")</f>
        <v>34.978084983609776</v>
      </c>
    </row>
    <row r="619" spans="4:25" x14ac:dyDescent="0.25">
      <c r="D619" s="1" t="s">
        <v>417</v>
      </c>
      <c r="E619" s="1" t="s">
        <v>418</v>
      </c>
      <c r="F619" s="84">
        <v>156002</v>
      </c>
      <c r="H619" s="209">
        <f>IFERROR('Tabel 13'!G619/'Tabel 14'!$F619*1000,"nb")</f>
        <v>151.58780015640824</v>
      </c>
      <c r="I619" s="209">
        <f>IFERROR('Tabel 13'!H619/'Tabel 14'!$F619*1000,"nb")</f>
        <v>103.55636466199151</v>
      </c>
      <c r="J619" s="209">
        <f>IFERROR('Tabel 13'!I619/'Tabel 14'!$F619*1000,"nb")</f>
        <v>56.467224779169499</v>
      </c>
      <c r="K619" s="209">
        <f>IFERROR('Tabel 13'!J619/'Tabel 14'!$F619*1000,"nb")</f>
        <v>3.7179010525506082</v>
      </c>
      <c r="L619" s="209">
        <f>IFERROR('Tabel 13'!K619/'Tabel 14'!$F619*1000,"nb")</f>
        <v>42.332790605248654</v>
      </c>
      <c r="M619" s="209">
        <f>IFERROR('Tabel 13'!L619/'Tabel 14'!$F619*1000,"nb")</f>
        <v>0</v>
      </c>
      <c r="N619" s="209">
        <f>IFERROR('Tabel 13'!M619/'Tabel 14'!$F619*1000,"nb")</f>
        <v>1.038448225022756</v>
      </c>
      <c r="O619" s="209">
        <f>IFERROR('Tabel 13'!N619/'Tabel 14'!$F619*1000,"nb")</f>
        <v>2.929449622440738</v>
      </c>
      <c r="P619" s="209">
        <f>IFERROR('Tabel 13'!O619/'Tabel 14'!$F619*1000,"nb")</f>
        <v>2.929449622440738</v>
      </c>
      <c r="Q619" s="209">
        <f>IFERROR('Tabel 13'!P619/'Tabel 14'!$F619*1000,"nb")</f>
        <v>0</v>
      </c>
      <c r="R619" s="209">
        <f>IFERROR('Tabel 13'!Q619/'Tabel 14'!$F619*1000,"nb")</f>
        <v>3.4999551287804005</v>
      </c>
      <c r="S619" s="209">
        <f>IFERROR('Tabel 13'!R619/'Tabel 14'!$F619*1000,"nb")</f>
        <v>41.602030743195598</v>
      </c>
      <c r="T619" s="209">
        <f>IFERROR('Tabel 13'!S619/'Tabel 14'!$F619*1000,"nb")</f>
        <v>40.935372623427902</v>
      </c>
      <c r="U619" s="209">
        <f>IFERROR('Tabel 13'!T619/'Tabel 14'!$F619*1000,"nb")</f>
        <v>0.66665811976769529</v>
      </c>
      <c r="V619" s="209">
        <f>IFERROR('Tabel 13'!U619/'Tabel 14'!$F619*1000,"nb")</f>
        <v>0</v>
      </c>
      <c r="W619" s="209">
        <f>IFERROR('Tabel 13'!V619/'Tabel 14'!$F619*1000,"nb")</f>
        <v>0</v>
      </c>
      <c r="X619" s="209"/>
      <c r="Y619" s="209">
        <f>IFERROR('Tabel 13'!X619/'Tabel 14'!$F619*1000,"nb")</f>
        <v>40.531531647030171</v>
      </c>
    </row>
    <row r="620" spans="4:25" x14ac:dyDescent="0.25">
      <c r="D620" s="1" t="s">
        <v>419</v>
      </c>
      <c r="E620" s="1" t="s">
        <v>420</v>
      </c>
      <c r="F620" s="84">
        <v>39182</v>
      </c>
      <c r="H620" s="209">
        <f>IFERROR('Tabel 13'!G620/'Tabel 14'!$F620*1000,"nb")</f>
        <v>57.679546730641619</v>
      </c>
      <c r="I620" s="209">
        <f>IFERROR('Tabel 13'!H620/'Tabel 14'!$F620*1000,"nb")</f>
        <v>31.417487621867185</v>
      </c>
      <c r="J620" s="209">
        <f>IFERROR('Tabel 13'!I620/'Tabel 14'!$F620*1000,"nb")</f>
        <v>23.329590117911284</v>
      </c>
      <c r="K620" s="209">
        <f>IFERROR('Tabel 13'!J620/'Tabel 14'!$F620*1000,"nb")</f>
        <v>0.9902506252871216</v>
      </c>
      <c r="L620" s="209">
        <f>IFERROR('Tabel 13'!K620/'Tabel 14'!$F620*1000,"nb")</f>
        <v>0</v>
      </c>
      <c r="M620" s="209">
        <f>IFERROR('Tabel 13'!L620/'Tabel 14'!$F620*1000,"nb")</f>
        <v>0.85243223929355316</v>
      </c>
      <c r="N620" s="209">
        <f>IFERROR('Tabel 13'!M620/'Tabel 14'!$F620*1000,"nb")</f>
        <v>6.2426624470420089</v>
      </c>
      <c r="O620" s="209">
        <f>IFERROR('Tabel 13'!N620/'Tabel 14'!$F620*1000,"nb")</f>
        <v>1.2760961666071156</v>
      </c>
      <c r="P620" s="209">
        <f>IFERROR('Tabel 13'!O620/'Tabel 14'!$F620*1000,"nb")</f>
        <v>1.2760961666071156</v>
      </c>
      <c r="Q620" s="209">
        <f>IFERROR('Tabel 13'!P620/'Tabel 14'!$F620*1000,"nb")</f>
        <v>0</v>
      </c>
      <c r="R620" s="209">
        <f>IFERROR('Tabel 13'!Q620/'Tabel 14'!$F620*1000,"nb")</f>
        <v>1.5823592465928231</v>
      </c>
      <c r="S620" s="209">
        <f>IFERROR('Tabel 13'!R620/'Tabel 14'!$F620*1000,"nb")</f>
        <v>23.4036036955745</v>
      </c>
      <c r="T620" s="209">
        <f>IFERROR('Tabel 13'!S620/'Tabel 14'!$F620*1000,"nb")</f>
        <v>22.637945995610231</v>
      </c>
      <c r="U620" s="209">
        <f>IFERROR('Tabel 13'!T620/'Tabel 14'!$F620*1000,"nb")</f>
        <v>0.76565769996426924</v>
      </c>
      <c r="V620" s="209">
        <f>IFERROR('Tabel 13'!U620/'Tabel 14'!$F620*1000,"nb")</f>
        <v>0</v>
      </c>
      <c r="W620" s="209">
        <f>IFERROR('Tabel 13'!V620/'Tabel 14'!$F620*1000,"nb")</f>
        <v>0</v>
      </c>
      <c r="X620" s="209"/>
      <c r="Y620" s="209">
        <f>IFERROR('Tabel 13'!X620/'Tabel 14'!$F620*1000,"nb")</f>
        <v>2.3735388698892348</v>
      </c>
    </row>
    <row r="621" spans="4:25" x14ac:dyDescent="0.25">
      <c r="D621" s="1" t="s">
        <v>421</v>
      </c>
      <c r="E621" s="1" t="s">
        <v>422</v>
      </c>
      <c r="F621" s="84">
        <v>27234</v>
      </c>
      <c r="H621" s="209">
        <f>IFERROR('Tabel 13'!G621/'Tabel 14'!$F621*1000,"nb")</f>
        <v>50.231328486450764</v>
      </c>
      <c r="I621" s="209">
        <f>IFERROR('Tabel 13'!H621/'Tabel 14'!$F621*1000,"nb")</f>
        <v>10.795329367702138</v>
      </c>
      <c r="J621" s="209">
        <f>IFERROR('Tabel 13'!I621/'Tabel 14'!$F621*1000,"nb")</f>
        <v>0.47734449585077476</v>
      </c>
      <c r="K621" s="209">
        <f>IFERROR('Tabel 13'!J621/'Tabel 14'!$F621*1000,"nb")</f>
        <v>0.55078211059704774</v>
      </c>
      <c r="L621" s="209">
        <f>IFERROR('Tabel 13'!K621/'Tabel 14'!$F621*1000,"nb")</f>
        <v>7.967981199970624</v>
      </c>
      <c r="M621" s="209">
        <f>IFERROR('Tabel 13'!L621/'Tabel 14'!$F621*1000,"nb")</f>
        <v>1.2484394506866416</v>
      </c>
      <c r="N621" s="209">
        <f>IFERROR('Tabel 13'!M621/'Tabel 14'!$F621*1000,"nb")</f>
        <v>0.55078211059704774</v>
      </c>
      <c r="O621" s="209">
        <f>IFERROR('Tabel 13'!N621/'Tabel 14'!$F621*1000,"nb")</f>
        <v>0.11015642211940956</v>
      </c>
      <c r="P621" s="209">
        <f>IFERROR('Tabel 13'!O621/'Tabel 14'!$F621*1000,"nb")</f>
        <v>0.11015642211940956</v>
      </c>
      <c r="Q621" s="209">
        <f>IFERROR('Tabel 13'!P621/'Tabel 14'!$F621*1000,"nb")</f>
        <v>0</v>
      </c>
      <c r="R621" s="209">
        <f>IFERROR('Tabel 13'!Q621/'Tabel 14'!$F621*1000,"nb")</f>
        <v>0.62421972534332082</v>
      </c>
      <c r="S621" s="209">
        <f>IFERROR('Tabel 13'!R621/'Tabel 14'!$F621*1000,"nb")</f>
        <v>38.701622971285893</v>
      </c>
      <c r="T621" s="209">
        <f>IFERROR('Tabel 13'!S621/'Tabel 14'!$F621*1000,"nb")</f>
        <v>37.970918704560475</v>
      </c>
      <c r="U621" s="209">
        <f>IFERROR('Tabel 13'!T621/'Tabel 14'!$F621*1000,"nb")</f>
        <v>0.73070426672541666</v>
      </c>
      <c r="V621" s="209">
        <f>IFERROR('Tabel 13'!U621/'Tabel 14'!$F621*1000,"nb")</f>
        <v>0</v>
      </c>
      <c r="W621" s="209">
        <f>IFERROR('Tabel 13'!V621/'Tabel 14'!$F621*1000,"nb")</f>
        <v>0</v>
      </c>
      <c r="X621" s="209"/>
      <c r="Y621" s="209">
        <f>IFERROR('Tabel 13'!X621/'Tabel 14'!$F621*1000,"nb")</f>
        <v>9.6937651465080421</v>
      </c>
    </row>
    <row r="622" spans="4:25" x14ac:dyDescent="0.25">
      <c r="D622" s="1" t="s">
        <v>423</v>
      </c>
      <c r="E622" s="1" t="s">
        <v>424</v>
      </c>
      <c r="F622" s="84">
        <v>57587</v>
      </c>
      <c r="H622" s="209">
        <f>IFERROR('Tabel 13'!G622/'Tabel 14'!$F622*1000,"nb")</f>
        <v>87.676037994686297</v>
      </c>
      <c r="I622" s="209">
        <f>IFERROR('Tabel 13'!H622/'Tabel 14'!$F622*1000,"nb")</f>
        <v>51.574139996874294</v>
      </c>
      <c r="J622" s="209">
        <f>IFERROR('Tabel 13'!I622/'Tabel 14'!$F622*1000,"nb")</f>
        <v>34.486950179728062</v>
      </c>
      <c r="K622" s="209">
        <f>IFERROR('Tabel 13'!J622/'Tabel 14'!$F622*1000,"nb")</f>
        <v>6.6855366662614824</v>
      </c>
      <c r="L622" s="209">
        <f>IFERROR('Tabel 13'!K622/'Tabel 14'!$F622*1000,"nb")</f>
        <v>0</v>
      </c>
      <c r="M622" s="209">
        <f>IFERROR('Tabel 13'!L622/'Tabel 14'!$F622*1000,"nb")</f>
        <v>0</v>
      </c>
      <c r="N622" s="209">
        <f>IFERROR('Tabel 13'!M622/'Tabel 14'!$F622*1000,"nb")</f>
        <v>10.401653150884748</v>
      </c>
      <c r="O622" s="209">
        <f>IFERROR('Tabel 13'!N622/'Tabel 14'!$F622*1000,"nb")</f>
        <v>4.1502422421727125</v>
      </c>
      <c r="P622" s="209">
        <f>IFERROR('Tabel 13'!O622/'Tabel 14'!$F622*1000,"nb")</f>
        <v>0.52095090905933628</v>
      </c>
      <c r="Q622" s="209">
        <f>IFERROR('Tabel 13'!P622/'Tabel 14'!$F622*1000,"nb")</f>
        <v>3.6292913331133767</v>
      </c>
      <c r="R622" s="209">
        <f>IFERROR('Tabel 13'!Q622/'Tabel 14'!$F622*1000,"nb")</f>
        <v>0.46885581815340266</v>
      </c>
      <c r="S622" s="209">
        <f>IFERROR('Tabel 13'!R622/'Tabel 14'!$F622*1000,"nb")</f>
        <v>31.482799937485893</v>
      </c>
      <c r="T622" s="209">
        <f>IFERROR('Tabel 13'!S622/'Tabel 14'!$F622*1000,"nb")</f>
        <v>30.927118967822601</v>
      </c>
      <c r="U622" s="209">
        <f>IFERROR('Tabel 13'!T622/'Tabel 14'!$F622*1000,"nb")</f>
        <v>0.55568096966329206</v>
      </c>
      <c r="V622" s="209">
        <f>IFERROR('Tabel 13'!U622/'Tabel 14'!$F622*1000,"nb")</f>
        <v>0</v>
      </c>
      <c r="W622" s="209">
        <f>IFERROR('Tabel 13'!V622/'Tabel 14'!$F622*1000,"nb")</f>
        <v>0</v>
      </c>
      <c r="X622" s="209"/>
      <c r="Y622" s="209">
        <f>IFERROR('Tabel 13'!X622/'Tabel 14'!$F622*1000,"nb")</f>
        <v>12.954312605275495</v>
      </c>
    </row>
    <row r="623" spans="4:25" x14ac:dyDescent="0.25">
      <c r="D623" s="1" t="s">
        <v>425</v>
      </c>
      <c r="E623" s="1" t="s">
        <v>426</v>
      </c>
      <c r="F623" s="84">
        <v>23968</v>
      </c>
      <c r="H623" s="209">
        <f>IFERROR('Tabel 13'!G623/'Tabel 14'!$F623*1000,"nb")</f>
        <v>60.5390520694259</v>
      </c>
      <c r="I623" s="209">
        <f>IFERROR('Tabel 13'!H623/'Tabel 14'!$F623*1000,"nb")</f>
        <v>24.365821094793059</v>
      </c>
      <c r="J623" s="209">
        <f>IFERROR('Tabel 13'!I623/'Tabel 14'!$F623*1000,"nb")</f>
        <v>2.1278371161548733</v>
      </c>
      <c r="K623" s="209">
        <f>IFERROR('Tabel 13'!J623/'Tabel 14'!$F623*1000,"nb")</f>
        <v>0</v>
      </c>
      <c r="L623" s="209">
        <f>IFERROR('Tabel 13'!K623/'Tabel 14'!$F623*1000,"nb")</f>
        <v>22.071094793057412</v>
      </c>
      <c r="M623" s="209">
        <f>IFERROR('Tabel 13'!L623/'Tabel 14'!$F623*1000,"nb")</f>
        <v>0</v>
      </c>
      <c r="N623" s="209">
        <f>IFERROR('Tabel 13'!M623/'Tabel 14'!$F623*1000,"nb")</f>
        <v>0.16688918558077437</v>
      </c>
      <c r="O623" s="209">
        <f>IFERROR('Tabel 13'!N623/'Tabel 14'!$F623*1000,"nb")</f>
        <v>0.70927903871829112</v>
      </c>
      <c r="P623" s="209">
        <f>IFERROR('Tabel 13'!O623/'Tabel 14'!$F623*1000,"nb")</f>
        <v>0.70927903871829112</v>
      </c>
      <c r="Q623" s="209">
        <f>IFERROR('Tabel 13'!P623/'Tabel 14'!$F623*1000,"nb")</f>
        <v>0</v>
      </c>
      <c r="R623" s="209">
        <f>IFERROR('Tabel 13'!Q623/'Tabel 14'!$F623*1000,"nb")</f>
        <v>6.8841789052069426</v>
      </c>
      <c r="S623" s="209">
        <f>IFERROR('Tabel 13'!R623/'Tabel 14'!$F623*1000,"nb")</f>
        <v>28.57977303070761</v>
      </c>
      <c r="T623" s="209">
        <f>IFERROR('Tabel 13'!S623/'Tabel 14'!$F623*1000,"nb")</f>
        <v>27.787049399198931</v>
      </c>
      <c r="U623" s="209">
        <f>IFERROR('Tabel 13'!T623/'Tabel 14'!$F623*1000,"nb")</f>
        <v>0.79272363150867819</v>
      </c>
      <c r="V623" s="209">
        <f>IFERROR('Tabel 13'!U623/'Tabel 14'!$F623*1000,"nb")</f>
        <v>0</v>
      </c>
      <c r="W623" s="209">
        <f>IFERROR('Tabel 13'!V623/'Tabel 14'!$F623*1000,"nb")</f>
        <v>0</v>
      </c>
      <c r="X623" s="209"/>
      <c r="Y623" s="209">
        <f>IFERROR('Tabel 13'!X623/'Tabel 14'!$F623*1000,"nb")</f>
        <v>6.9676234979973302</v>
      </c>
    </row>
    <row r="624" spans="4:25" x14ac:dyDescent="0.25">
      <c r="D624" s="1" t="s">
        <v>427</v>
      </c>
      <c r="E624" s="1" t="s">
        <v>428</v>
      </c>
      <c r="F624" s="84">
        <v>56296</v>
      </c>
      <c r="H624" s="209">
        <f>IFERROR('Tabel 13'!G624/'Tabel 14'!$F624*1000,"nb")</f>
        <v>136.79479891999432</v>
      </c>
      <c r="I624" s="209">
        <f>IFERROR('Tabel 13'!H624/'Tabel 14'!$F624*1000,"nb")</f>
        <v>68.814835867557193</v>
      </c>
      <c r="J624" s="209">
        <f>IFERROR('Tabel 13'!I624/'Tabel 14'!$F624*1000,"nb")</f>
        <v>38.599545260764529</v>
      </c>
      <c r="K624" s="209">
        <f>IFERROR('Tabel 13'!J624/'Tabel 14'!$F624*1000,"nb")</f>
        <v>1.5098763677703568</v>
      </c>
      <c r="L624" s="209">
        <f>IFERROR('Tabel 13'!K624/'Tabel 14'!$F624*1000,"nb")</f>
        <v>20.676424612761117</v>
      </c>
      <c r="M624" s="209">
        <f>IFERROR('Tabel 13'!L624/'Tabel 14'!$F624*1000,"nb")</f>
        <v>0</v>
      </c>
      <c r="N624" s="209">
        <f>IFERROR('Tabel 13'!M624/'Tabel 14'!$F624*1000,"nb")</f>
        <v>8.0289896262611915</v>
      </c>
      <c r="O624" s="209">
        <f>IFERROR('Tabel 13'!N624/'Tabel 14'!$F624*1000,"nb")</f>
        <v>5.1513429018047461</v>
      </c>
      <c r="P624" s="209">
        <f>IFERROR('Tabel 13'!O624/'Tabel 14'!$F624*1000,"nb")</f>
        <v>5.1513429018047461</v>
      </c>
      <c r="Q624" s="209">
        <f>IFERROR('Tabel 13'!P624/'Tabel 14'!$F624*1000,"nb")</f>
        <v>0</v>
      </c>
      <c r="R624" s="209">
        <f>IFERROR('Tabel 13'!Q624/'Tabel 14'!$F624*1000,"nb")</f>
        <v>30.339633366491402</v>
      </c>
      <c r="S624" s="209">
        <f>IFERROR('Tabel 13'!R624/'Tabel 14'!$F624*1000,"nb")</f>
        <v>32.48898678414097</v>
      </c>
      <c r="T624" s="209">
        <f>IFERROR('Tabel 13'!S624/'Tabel 14'!$F624*1000,"nb")</f>
        <v>30.446212874804605</v>
      </c>
      <c r="U624" s="209">
        <f>IFERROR('Tabel 13'!T624/'Tabel 14'!$F624*1000,"nb")</f>
        <v>2.0427739093363648</v>
      </c>
      <c r="V624" s="209">
        <f>IFERROR('Tabel 13'!U624/'Tabel 14'!$F624*1000,"nb")</f>
        <v>0</v>
      </c>
      <c r="W624" s="209">
        <f>IFERROR('Tabel 13'!V624/'Tabel 14'!$F624*1000,"nb")</f>
        <v>0</v>
      </c>
      <c r="X624" s="209"/>
      <c r="Y624" s="209">
        <f>IFERROR('Tabel 13'!X624/'Tabel 14'!$F624*1000,"nb")</f>
        <v>4.7783146227085407</v>
      </c>
    </row>
    <row r="625" spans="4:25" x14ac:dyDescent="0.25">
      <c r="D625" s="1" t="s">
        <v>429</v>
      </c>
      <c r="E625" s="1" t="s">
        <v>430</v>
      </c>
      <c r="F625" s="84">
        <v>90831</v>
      </c>
      <c r="H625" s="209">
        <f>IFERROR('Tabel 13'!G625/'Tabel 14'!$F625*1000,"nb")</f>
        <v>94.428113749711002</v>
      </c>
      <c r="I625" s="209">
        <f>IFERROR('Tabel 13'!H625/'Tabel 14'!$F625*1000,"nb")</f>
        <v>51.293060739174955</v>
      </c>
      <c r="J625" s="209">
        <f>IFERROR('Tabel 13'!I625/'Tabel 14'!$F625*1000,"nb")</f>
        <v>21.633583248010041</v>
      </c>
      <c r="K625" s="209">
        <f>IFERROR('Tabel 13'!J625/'Tabel 14'!$F625*1000,"nb")</f>
        <v>3.3688938798427848</v>
      </c>
      <c r="L625" s="209">
        <f>IFERROR('Tabel 13'!K625/'Tabel 14'!$F625*1000,"nb")</f>
        <v>1.2660875692219615</v>
      </c>
      <c r="M625" s="209">
        <f>IFERROR('Tabel 13'!L625/'Tabel 14'!$F625*1000,"nb")</f>
        <v>3.9744140216445931</v>
      </c>
      <c r="N625" s="209">
        <f>IFERROR('Tabel 13'!M625/'Tabel 14'!$F625*1000,"nb")</f>
        <v>21.050082020455573</v>
      </c>
      <c r="O625" s="209">
        <f>IFERROR('Tabel 13'!N625/'Tabel 14'!$F625*1000,"nb")</f>
        <v>14.785700917087778</v>
      </c>
      <c r="P625" s="209">
        <f>IFERROR('Tabel 13'!O625/'Tabel 14'!$F625*1000,"nb")</f>
        <v>12.870055377569331</v>
      </c>
      <c r="Q625" s="209">
        <f>IFERROR('Tabel 13'!P625/'Tabel 14'!$F625*1000,"nb")</f>
        <v>1.9156455395184464</v>
      </c>
      <c r="R625" s="209">
        <f>IFERROR('Tabel 13'!Q625/'Tabel 14'!$F625*1000,"nb")</f>
        <v>7.6185443295791089</v>
      </c>
      <c r="S625" s="209">
        <f>IFERROR('Tabel 13'!R625/'Tabel 14'!$F625*1000,"nb")</f>
        <v>20.730807763869162</v>
      </c>
      <c r="T625" s="209">
        <f>IFERROR('Tabel 13'!S625/'Tabel 14'!$F625*1000,"nb")</f>
        <v>16.029769572062399</v>
      </c>
      <c r="U625" s="209">
        <f>IFERROR('Tabel 13'!T625/'Tabel 14'!$F625*1000,"nb")</f>
        <v>2.0917968534971538</v>
      </c>
      <c r="V625" s="209">
        <f>IFERROR('Tabel 13'!U625/'Tabel 14'!$F625*1000,"nb")</f>
        <v>2.6092413383096078</v>
      </c>
      <c r="W625" s="209">
        <f>IFERROR('Tabel 13'!V625/'Tabel 14'!$F625*1000,"nb")</f>
        <v>0</v>
      </c>
      <c r="X625" s="209"/>
      <c r="Y625" s="209">
        <f>IFERROR('Tabel 13'!X625/'Tabel 14'!$F625*1000,"nb")</f>
        <v>10.734220695577502</v>
      </c>
    </row>
    <row r="626" spans="4:25" x14ac:dyDescent="0.25">
      <c r="D626" s="1" t="s">
        <v>431</v>
      </c>
      <c r="E626" s="1" t="s">
        <v>432</v>
      </c>
      <c r="F626" s="84">
        <v>73261</v>
      </c>
      <c r="H626" s="209">
        <f>IFERROR('Tabel 13'!G626/'Tabel 14'!$F626*1000,"nb")</f>
        <v>177.91184941510491</v>
      </c>
      <c r="I626" s="209">
        <f>IFERROR('Tabel 13'!H626/'Tabel 14'!$F626*1000,"nb")</f>
        <v>77.32627182266144</v>
      </c>
      <c r="J626" s="209">
        <f>IFERROR('Tabel 13'!I626/'Tabel 14'!$F626*1000,"nb")</f>
        <v>59.294849920148508</v>
      </c>
      <c r="K626" s="209">
        <f>IFERROR('Tabel 13'!J626/'Tabel 14'!$F626*1000,"nb")</f>
        <v>3.7127530336741237</v>
      </c>
      <c r="L626" s="209">
        <f>IFERROR('Tabel 13'!K626/'Tabel 14'!$F626*1000,"nb")</f>
        <v>13.335881301101541</v>
      </c>
      <c r="M626" s="209">
        <f>IFERROR('Tabel 13'!L626/'Tabel 14'!$F626*1000,"nb")</f>
        <v>0.98278756773726816</v>
      </c>
      <c r="N626" s="209">
        <f>IFERROR('Tabel 13'!M626/'Tabel 14'!$F626*1000,"nb")</f>
        <v>0</v>
      </c>
      <c r="O626" s="209">
        <f>IFERROR('Tabel 13'!N626/'Tabel 14'!$F626*1000,"nb")</f>
        <v>55.923342569716489</v>
      </c>
      <c r="P626" s="209">
        <f>IFERROR('Tabel 13'!O626/'Tabel 14'!$F626*1000,"nb")</f>
        <v>32.145343361406482</v>
      </c>
      <c r="Q626" s="209">
        <f>IFERROR('Tabel 13'!P626/'Tabel 14'!$F626*1000,"nb")</f>
        <v>23.777999208310018</v>
      </c>
      <c r="R626" s="209">
        <f>IFERROR('Tabel 13'!Q626/'Tabel 14'!$F626*1000,"nb")</f>
        <v>20.979784605724738</v>
      </c>
      <c r="S626" s="209">
        <f>IFERROR('Tabel 13'!R626/'Tabel 14'!$F626*1000,"nb")</f>
        <v>23.682450417002226</v>
      </c>
      <c r="T626" s="209">
        <f>IFERROR('Tabel 13'!S626/'Tabel 14'!$F626*1000,"nb")</f>
        <v>22.795211640572745</v>
      </c>
      <c r="U626" s="209">
        <f>IFERROR('Tabel 13'!T626/'Tabel 14'!$F626*1000,"nb")</f>
        <v>0.88723877642947813</v>
      </c>
      <c r="V626" s="209">
        <f>IFERROR('Tabel 13'!U626/'Tabel 14'!$F626*1000,"nb")</f>
        <v>0</v>
      </c>
      <c r="W626" s="209">
        <f>IFERROR('Tabel 13'!V626/'Tabel 14'!$F626*1000,"nb")</f>
        <v>0</v>
      </c>
      <c r="X626" s="209"/>
      <c r="Y626" s="209">
        <f>IFERROR('Tabel 13'!X626/'Tabel 14'!$F626*1000,"nb")</f>
        <v>61.94291642210726</v>
      </c>
    </row>
    <row r="627" spans="4:25" x14ac:dyDescent="0.25">
      <c r="D627" s="1" t="s">
        <v>433</v>
      </c>
      <c r="E627" s="1" t="s">
        <v>434</v>
      </c>
      <c r="F627" s="84">
        <v>41273</v>
      </c>
      <c r="H627" s="209">
        <f>IFERROR('Tabel 13'!G627/'Tabel 14'!$F627*1000,"nb")</f>
        <v>45.090010418433359</v>
      </c>
      <c r="I627" s="209">
        <f>IFERROR('Tabel 13'!H627/'Tabel 14'!$F627*1000,"nb")</f>
        <v>5.9845419523659542</v>
      </c>
      <c r="J627" s="209">
        <f>IFERROR('Tabel 13'!I627/'Tabel 14'!$F627*1000,"nb")</f>
        <v>0.3392048070166937</v>
      </c>
      <c r="K627" s="209">
        <f>IFERROR('Tabel 13'!J627/'Tabel 14'!$F627*1000,"nb")</f>
        <v>2.4955782230513894</v>
      </c>
      <c r="L627" s="209">
        <f>IFERROR('Tabel 13'!K627/'Tabel 14'!$F627*1000,"nb")</f>
        <v>0</v>
      </c>
      <c r="M627" s="209">
        <f>IFERROR('Tabel 13'!L627/'Tabel 14'!$F627*1000,"nb")</f>
        <v>0</v>
      </c>
      <c r="N627" s="209">
        <f>IFERROR('Tabel 13'!M627/'Tabel 14'!$F627*1000,"nb")</f>
        <v>3.1497589222978704</v>
      </c>
      <c r="O627" s="209">
        <f>IFERROR('Tabel 13'!N627/'Tabel 14'!$F627*1000,"nb")</f>
        <v>1.7687107794441885</v>
      </c>
      <c r="P627" s="209">
        <f>IFERROR('Tabel 13'!O627/'Tabel 14'!$F627*1000,"nb")</f>
        <v>1.7687107794441885</v>
      </c>
      <c r="Q627" s="209">
        <f>IFERROR('Tabel 13'!P627/'Tabel 14'!$F627*1000,"nb")</f>
        <v>0</v>
      </c>
      <c r="R627" s="209">
        <f>IFERROR('Tabel 13'!Q627/'Tabel 14'!$F627*1000,"nb")</f>
        <v>3.9008552806919781</v>
      </c>
      <c r="S627" s="209">
        <f>IFERROR('Tabel 13'!R627/'Tabel 14'!$F627*1000,"nb")</f>
        <v>33.435902405931238</v>
      </c>
      <c r="T627" s="209">
        <f>IFERROR('Tabel 13'!S627/'Tabel 14'!$F627*1000,"nb")</f>
        <v>32.466745814454974</v>
      </c>
      <c r="U627" s="209">
        <f>IFERROR('Tabel 13'!T627/'Tabel 14'!$F627*1000,"nb")</f>
        <v>0.58149395488576061</v>
      </c>
      <c r="V627" s="209">
        <f>IFERROR('Tabel 13'!U627/'Tabel 14'!$F627*1000,"nb")</f>
        <v>0.38766263659050715</v>
      </c>
      <c r="W627" s="209">
        <f>IFERROR('Tabel 13'!V627/'Tabel 14'!$F627*1000,"nb")</f>
        <v>0</v>
      </c>
      <c r="X627" s="209"/>
      <c r="Y627" s="209">
        <f>IFERROR('Tabel 13'!X627/'Tabel 14'!$F627*1000,"nb")</f>
        <v>9.0373852155161973</v>
      </c>
    </row>
    <row r="628" spans="4:25" x14ac:dyDescent="0.25">
      <c r="D628" s="1" t="s">
        <v>435</v>
      </c>
      <c r="E628" s="1" t="s">
        <v>436</v>
      </c>
      <c r="F628" s="84">
        <v>11491</v>
      </c>
      <c r="H628" s="209">
        <f>IFERROR('Tabel 13'!G628/'Tabel 14'!$F628*1000,"nb")</f>
        <v>60.308067183012795</v>
      </c>
      <c r="I628" s="209">
        <f>IFERROR('Tabel 13'!H628/'Tabel 14'!$F628*1000,"nb")</f>
        <v>3.8290836306674789</v>
      </c>
      <c r="J628" s="209">
        <f>IFERROR('Tabel 13'!I628/'Tabel 14'!$F628*1000,"nb")</f>
        <v>3.1328866069097554</v>
      </c>
      <c r="K628" s="209">
        <f>IFERROR('Tabel 13'!J628/'Tabel 14'!$F628*1000,"nb")</f>
        <v>0</v>
      </c>
      <c r="L628" s="209">
        <f>IFERROR('Tabel 13'!K628/'Tabel 14'!$F628*1000,"nb")</f>
        <v>0</v>
      </c>
      <c r="M628" s="209">
        <f>IFERROR('Tabel 13'!L628/'Tabel 14'!$F628*1000,"nb")</f>
        <v>0</v>
      </c>
      <c r="N628" s="209">
        <f>IFERROR('Tabel 13'!M628/'Tabel 14'!$F628*1000,"nb")</f>
        <v>0.69619702375772341</v>
      </c>
      <c r="O628" s="209">
        <f>IFERROR('Tabel 13'!N628/'Tabel 14'!$F628*1000,"nb")</f>
        <v>0</v>
      </c>
      <c r="P628" s="209">
        <f>IFERROR('Tabel 13'!O628/'Tabel 14'!$F628*1000,"nb")</f>
        <v>0</v>
      </c>
      <c r="Q628" s="209">
        <f>IFERROR('Tabel 13'!P628/'Tabel 14'!$F628*1000,"nb")</f>
        <v>0</v>
      </c>
      <c r="R628" s="209">
        <f>IFERROR('Tabel 13'!Q628/'Tabel 14'!$F628*1000,"nb")</f>
        <v>0.87024627969715429</v>
      </c>
      <c r="S628" s="209">
        <f>IFERROR('Tabel 13'!R628/'Tabel 14'!$F628*1000,"nb")</f>
        <v>55.608737272648156</v>
      </c>
      <c r="T628" s="209">
        <f>IFERROR('Tabel 13'!S628/'Tabel 14'!$F628*1000,"nb")</f>
        <v>21.582107736489426</v>
      </c>
      <c r="U628" s="209">
        <f>IFERROR('Tabel 13'!T628/'Tabel 14'!$F628*1000,"nb")</f>
        <v>1.5664433034548777</v>
      </c>
      <c r="V628" s="209">
        <f>IFERROR('Tabel 13'!U628/'Tabel 14'!$F628*1000,"nb")</f>
        <v>32.460186232703862</v>
      </c>
      <c r="W628" s="209">
        <f>IFERROR('Tabel 13'!V628/'Tabel 14'!$F628*1000,"nb")</f>
        <v>0</v>
      </c>
      <c r="X628" s="209"/>
      <c r="Y628" s="209">
        <f>IFERROR('Tabel 13'!X628/'Tabel 14'!$F628*1000,"nb")</f>
        <v>0.43512313984857715</v>
      </c>
    </row>
    <row r="629" spans="4:25" x14ac:dyDescent="0.25">
      <c r="D629" s="1" t="s">
        <v>437</v>
      </c>
      <c r="E629" s="1" t="s">
        <v>438</v>
      </c>
      <c r="F629" s="84">
        <v>28163</v>
      </c>
      <c r="H629" s="209">
        <f>IFERROR('Tabel 13'!G629/'Tabel 14'!$F629*1000,"nb")</f>
        <v>42.609097042218515</v>
      </c>
      <c r="I629" s="209">
        <f>IFERROR('Tabel 13'!H629/'Tabel 14'!$F629*1000,"nb")</f>
        <v>4.3319248659588823</v>
      </c>
      <c r="J629" s="209">
        <f>IFERROR('Tabel 13'!I629/'Tabel 14'!$F629*1000,"nb")</f>
        <v>0</v>
      </c>
      <c r="K629" s="209">
        <f>IFERROR('Tabel 13'!J629/'Tabel 14'!$F629*1000,"nb")</f>
        <v>2.2014700138479566</v>
      </c>
      <c r="L629" s="209">
        <f>IFERROR('Tabel 13'!K629/'Tabel 14'!$F629*1000,"nb")</f>
        <v>2.3079927564535025</v>
      </c>
      <c r="M629" s="209">
        <f>IFERROR('Tabel 13'!L629/'Tabel 14'!$F629*1000,"nb")</f>
        <v>0</v>
      </c>
      <c r="N629" s="209">
        <f>IFERROR('Tabel 13'!M629/'Tabel 14'!$F629*1000,"nb")</f>
        <v>-0.17753790434257713</v>
      </c>
      <c r="O629" s="209">
        <f>IFERROR('Tabel 13'!N629/'Tabel 14'!$F629*1000,"nb")</f>
        <v>25.068352093171892</v>
      </c>
      <c r="P629" s="209">
        <f>IFERROR('Tabel 13'!O629/'Tabel 14'!$F629*1000,"nb")</f>
        <v>20.73642722721301</v>
      </c>
      <c r="Q629" s="209">
        <f>IFERROR('Tabel 13'!P629/'Tabel 14'!$F629*1000,"nb")</f>
        <v>4.3319248659588823</v>
      </c>
      <c r="R629" s="209">
        <f>IFERROR('Tabel 13'!Q629/'Tabel 14'!$F629*1000,"nb")</f>
        <v>0.92319710258140109</v>
      </c>
      <c r="S629" s="209">
        <f>IFERROR('Tabel 13'!R629/'Tabel 14'!$F629*1000,"nb")</f>
        <v>12.285622980506339</v>
      </c>
      <c r="T629" s="209">
        <f>IFERROR('Tabel 13'!S629/'Tabel 14'!$F629*1000,"nb")</f>
        <v>11.717501686610092</v>
      </c>
      <c r="U629" s="209">
        <f>IFERROR('Tabel 13'!T629/'Tabel 14'!$F629*1000,"nb")</f>
        <v>0.56812129389624688</v>
      </c>
      <c r="V629" s="209">
        <f>IFERROR('Tabel 13'!U629/'Tabel 14'!$F629*1000,"nb")</f>
        <v>0</v>
      </c>
      <c r="W629" s="209">
        <f>IFERROR('Tabel 13'!V629/'Tabel 14'!$F629*1000,"nb")</f>
        <v>0</v>
      </c>
      <c r="X629" s="209"/>
      <c r="Y629" s="209">
        <f>IFERROR('Tabel 13'!X629/'Tabel 14'!$F629*1000,"nb")</f>
        <v>5.6812129389624682</v>
      </c>
    </row>
    <row r="630" spans="4:25" x14ac:dyDescent="0.25">
      <c r="D630" s="1" t="s">
        <v>439</v>
      </c>
      <c r="E630" s="1" t="s">
        <v>440</v>
      </c>
      <c r="F630" s="84">
        <v>11280</v>
      </c>
      <c r="H630" s="209">
        <f>IFERROR('Tabel 13'!G630/'Tabel 14'!$F630*1000,"nb")</f>
        <v>86.702127659574472</v>
      </c>
      <c r="I630" s="209">
        <f>IFERROR('Tabel 13'!H630/'Tabel 14'!$F630*1000,"nb")</f>
        <v>6.3829787234042552</v>
      </c>
      <c r="J630" s="209">
        <f>IFERROR('Tabel 13'!I630/'Tabel 14'!$F630*1000,"nb")</f>
        <v>0</v>
      </c>
      <c r="K630" s="209">
        <f>IFERROR('Tabel 13'!J630/'Tabel 14'!$F630*1000,"nb")</f>
        <v>0</v>
      </c>
      <c r="L630" s="209">
        <f>IFERROR('Tabel 13'!K630/'Tabel 14'!$F630*1000,"nb")</f>
        <v>0</v>
      </c>
      <c r="M630" s="209">
        <f>IFERROR('Tabel 13'!L630/'Tabel 14'!$F630*1000,"nb")</f>
        <v>0</v>
      </c>
      <c r="N630" s="209">
        <f>IFERROR('Tabel 13'!M630/'Tabel 14'!$F630*1000,"nb")</f>
        <v>6.3829787234042552</v>
      </c>
      <c r="O630" s="209">
        <f>IFERROR('Tabel 13'!N630/'Tabel 14'!$F630*1000,"nb")</f>
        <v>53.98936170212766</v>
      </c>
      <c r="P630" s="209">
        <f>IFERROR('Tabel 13'!O630/'Tabel 14'!$F630*1000,"nb")</f>
        <v>51.684397163120565</v>
      </c>
      <c r="Q630" s="209">
        <f>IFERROR('Tabel 13'!P630/'Tabel 14'!$F630*1000,"nb")</f>
        <v>2.3049645390070919</v>
      </c>
      <c r="R630" s="209">
        <f>IFERROR('Tabel 13'!Q630/'Tabel 14'!$F630*1000,"nb")</f>
        <v>3.7234042553191493</v>
      </c>
      <c r="S630" s="209">
        <f>IFERROR('Tabel 13'!R630/'Tabel 14'!$F630*1000,"nb")</f>
        <v>22.606382978723406</v>
      </c>
      <c r="T630" s="209">
        <f>IFERROR('Tabel 13'!S630/'Tabel 14'!$F630*1000,"nb")</f>
        <v>21.98581560283688</v>
      </c>
      <c r="U630" s="209">
        <f>IFERROR('Tabel 13'!T630/'Tabel 14'!$F630*1000,"nb")</f>
        <v>0.62056737588652489</v>
      </c>
      <c r="V630" s="209">
        <f>IFERROR('Tabel 13'!U630/'Tabel 14'!$F630*1000,"nb")</f>
        <v>0</v>
      </c>
      <c r="W630" s="209">
        <f>IFERROR('Tabel 13'!V630/'Tabel 14'!$F630*1000,"nb")</f>
        <v>0</v>
      </c>
      <c r="X630" s="209"/>
      <c r="Y630" s="209">
        <f>IFERROR('Tabel 13'!X630/'Tabel 14'!$F630*1000,"nb")</f>
        <v>18.882978723404253</v>
      </c>
    </row>
    <row r="631" spans="4:25" x14ac:dyDescent="0.25">
      <c r="D631" s="1" t="s">
        <v>441</v>
      </c>
      <c r="E631" s="1" t="s">
        <v>442</v>
      </c>
      <c r="F631" s="84">
        <v>9735</v>
      </c>
      <c r="H631" s="209">
        <f>IFERROR('Tabel 13'!G631/'Tabel 14'!$F631*1000,"nb")</f>
        <v>118.84951206985104</v>
      </c>
      <c r="I631" s="209">
        <f>IFERROR('Tabel 13'!H631/'Tabel 14'!$F631*1000,"nb")</f>
        <v>103.74935798664613</v>
      </c>
      <c r="J631" s="209">
        <f>IFERROR('Tabel 13'!I631/'Tabel 14'!$F631*1000,"nb")</f>
        <v>49.203903441191578</v>
      </c>
      <c r="K631" s="209">
        <f>IFERROR('Tabel 13'!J631/'Tabel 14'!$F631*1000,"nb")</f>
        <v>0.71905495634309191</v>
      </c>
      <c r="L631" s="209">
        <f>IFERROR('Tabel 13'!K631/'Tabel 14'!$F631*1000,"nb")</f>
        <v>0</v>
      </c>
      <c r="M631" s="209">
        <f>IFERROR('Tabel 13'!L631/'Tabel 14'!$F631*1000,"nb")</f>
        <v>0</v>
      </c>
      <c r="N631" s="209">
        <f>IFERROR('Tabel 13'!M631/'Tabel 14'!$F631*1000,"nb")</f>
        <v>53.826399589111453</v>
      </c>
      <c r="O631" s="209">
        <f>IFERROR('Tabel 13'!N631/'Tabel 14'!$F631*1000,"nb")</f>
        <v>0</v>
      </c>
      <c r="P631" s="209">
        <f>IFERROR('Tabel 13'!O631/'Tabel 14'!$F631*1000,"nb")</f>
        <v>0</v>
      </c>
      <c r="Q631" s="209">
        <f>IFERROR('Tabel 13'!P631/'Tabel 14'!$F631*1000,"nb")</f>
        <v>0</v>
      </c>
      <c r="R631" s="209">
        <f>IFERROR('Tabel 13'!Q631/'Tabel 14'!$F631*1000,"nb")</f>
        <v>0</v>
      </c>
      <c r="S631" s="209">
        <f>IFERROR('Tabel 13'!R631/'Tabel 14'!$F631*1000,"nb")</f>
        <v>15.100154083204931</v>
      </c>
      <c r="T631" s="209">
        <f>IFERROR('Tabel 13'!S631/'Tabel 14'!$F631*1000,"nb")</f>
        <v>13.662044170518747</v>
      </c>
      <c r="U631" s="209">
        <f>IFERROR('Tabel 13'!T631/'Tabel 14'!$F631*1000,"nb")</f>
        <v>1.4381099126861838</v>
      </c>
      <c r="V631" s="209">
        <f>IFERROR('Tabel 13'!U631/'Tabel 14'!$F631*1000,"nb")</f>
        <v>0</v>
      </c>
      <c r="W631" s="209">
        <f>IFERROR('Tabel 13'!V631/'Tabel 14'!$F631*1000,"nb")</f>
        <v>0</v>
      </c>
      <c r="X631" s="209"/>
      <c r="Y631" s="209">
        <f>IFERROR('Tabel 13'!X631/'Tabel 14'!$F631*1000,"nb")</f>
        <v>53.312788906009246</v>
      </c>
    </row>
    <row r="632" spans="4:25" x14ac:dyDescent="0.25">
      <c r="D632" s="1" t="s">
        <v>443</v>
      </c>
      <c r="E632" s="1" t="s">
        <v>444</v>
      </c>
      <c r="F632" s="84">
        <v>11836</v>
      </c>
      <c r="H632" s="209">
        <f>IFERROR('Tabel 13'!G632/'Tabel 14'!$F632*1000,"nb")</f>
        <v>53.987833727610678</v>
      </c>
      <c r="I632" s="209">
        <f>IFERROR('Tabel 13'!H632/'Tabel 14'!$F632*1000,"nb")</f>
        <v>23.656640757012504</v>
      </c>
      <c r="J632" s="209">
        <f>IFERROR('Tabel 13'!I632/'Tabel 14'!$F632*1000,"nb")</f>
        <v>1.1828320378506252</v>
      </c>
      <c r="K632" s="209">
        <f>IFERROR('Tabel 13'!J632/'Tabel 14'!$F632*1000,"nb")</f>
        <v>1.0138560324433932</v>
      </c>
      <c r="L632" s="209">
        <f>IFERROR('Tabel 13'!K632/'Tabel 14'!$F632*1000,"nb")</f>
        <v>13.18012842176411</v>
      </c>
      <c r="M632" s="209">
        <f>IFERROR('Tabel 13'!L632/'Tabel 14'!$F632*1000,"nb")</f>
        <v>0</v>
      </c>
      <c r="N632" s="209">
        <f>IFERROR('Tabel 13'!M632/'Tabel 14'!$F632*1000,"nb")</f>
        <v>8.2798242649543763</v>
      </c>
      <c r="O632" s="209">
        <f>IFERROR('Tabel 13'!N632/'Tabel 14'!$F632*1000,"nb")</f>
        <v>4.8158161541061171</v>
      </c>
      <c r="P632" s="209">
        <f>IFERROR('Tabel 13'!O632/'Tabel 14'!$F632*1000,"nb")</f>
        <v>4.8158161541061171</v>
      </c>
      <c r="Q632" s="209">
        <f>IFERROR('Tabel 13'!P632/'Tabel 14'!$F632*1000,"nb")</f>
        <v>0</v>
      </c>
      <c r="R632" s="209">
        <f>IFERROR('Tabel 13'!Q632/'Tabel 14'!$F632*1000,"nb")</f>
        <v>0</v>
      </c>
      <c r="S632" s="209">
        <f>IFERROR('Tabel 13'!R632/'Tabel 14'!$F632*1000,"nb")</f>
        <v>25.515376816492058</v>
      </c>
      <c r="T632" s="209">
        <f>IFERROR('Tabel 13'!S632/'Tabel 14'!$F632*1000,"nb")</f>
        <v>25.515376816492058</v>
      </c>
      <c r="U632" s="209">
        <f>IFERROR('Tabel 13'!T632/'Tabel 14'!$F632*1000,"nb")</f>
        <v>0</v>
      </c>
      <c r="V632" s="209">
        <f>IFERROR('Tabel 13'!U632/'Tabel 14'!$F632*1000,"nb")</f>
        <v>0</v>
      </c>
      <c r="W632" s="209">
        <f>IFERROR('Tabel 13'!V632/'Tabel 14'!$F632*1000,"nb")</f>
        <v>0</v>
      </c>
      <c r="X632" s="209"/>
      <c r="Y632" s="209">
        <f>IFERROR('Tabel 13'!X632/'Tabel 14'!$F632*1000,"nb")</f>
        <v>9.8006083136194668</v>
      </c>
    </row>
    <row r="633" spans="4:25" x14ac:dyDescent="0.25">
      <c r="D633" s="1" t="s">
        <v>445</v>
      </c>
      <c r="E633" s="1" t="s">
        <v>446</v>
      </c>
      <c r="F633" s="84">
        <v>81249</v>
      </c>
      <c r="H633" s="209">
        <f>IFERROR('Tabel 13'!G633/'Tabel 14'!$F633*1000,"nb")</f>
        <v>101.14586025674161</v>
      </c>
      <c r="I633" s="209">
        <f>IFERROR('Tabel 13'!H633/'Tabel 14'!$F633*1000,"nb")</f>
        <v>62.536154291129741</v>
      </c>
      <c r="J633" s="209">
        <f>IFERROR('Tabel 13'!I633/'Tabel 14'!$F633*1000,"nb")</f>
        <v>42.166672820588559</v>
      </c>
      <c r="K633" s="209">
        <f>IFERROR('Tabel 13'!J633/'Tabel 14'!$F633*1000,"nb")</f>
        <v>0.39385100124309225</v>
      </c>
      <c r="L633" s="209">
        <f>IFERROR('Tabel 13'!K633/'Tabel 14'!$F633*1000,"nb")</f>
        <v>14.474024295683639</v>
      </c>
      <c r="M633" s="209">
        <f>IFERROR('Tabel 13'!L633/'Tabel 14'!$F633*1000,"nb")</f>
        <v>0.35692746987655233</v>
      </c>
      <c r="N633" s="209">
        <f>IFERROR('Tabel 13'!M633/'Tabel 14'!$F633*1000,"nb")</f>
        <v>5.1446787037378927</v>
      </c>
      <c r="O633" s="209">
        <f>IFERROR('Tabel 13'!N633/'Tabel 14'!$F633*1000,"nb")</f>
        <v>10.867826065551576</v>
      </c>
      <c r="P633" s="209">
        <f>IFERROR('Tabel 13'!O633/'Tabel 14'!$F633*1000,"nb")</f>
        <v>4.5785178894509464</v>
      </c>
      <c r="Q633" s="209">
        <f>IFERROR('Tabel 13'!P633/'Tabel 14'!$F633*1000,"nb")</f>
        <v>6.2893081761006293</v>
      </c>
      <c r="R633" s="209">
        <f>IFERROR('Tabel 13'!Q633/'Tabel 14'!$F633*1000,"nb")</f>
        <v>1.6984824428608354</v>
      </c>
      <c r="S633" s="209">
        <f>IFERROR('Tabel 13'!R633/'Tabel 14'!$F633*1000,"nb")</f>
        <v>26.043397457199472</v>
      </c>
      <c r="T633" s="209">
        <f>IFERROR('Tabel 13'!S633/'Tabel 14'!$F633*1000,"nb")</f>
        <v>24.751073859370578</v>
      </c>
      <c r="U633" s="209">
        <f>IFERROR('Tabel 13'!T633/'Tabel 14'!$F633*1000,"nb")</f>
        <v>1.2923235978288963</v>
      </c>
      <c r="V633" s="209">
        <f>IFERROR('Tabel 13'!U633/'Tabel 14'!$F633*1000,"nb")</f>
        <v>0</v>
      </c>
      <c r="W633" s="209">
        <f>IFERROR('Tabel 13'!V633/'Tabel 14'!$F633*1000,"nb")</f>
        <v>0</v>
      </c>
      <c r="X633" s="209"/>
      <c r="Y633" s="209">
        <f>IFERROR('Tabel 13'!X633/'Tabel 14'!$F633*1000,"nb")</f>
        <v>13.452473261209368</v>
      </c>
    </row>
    <row r="634" spans="4:25" x14ac:dyDescent="0.25">
      <c r="D634" s="1" t="s">
        <v>447</v>
      </c>
      <c r="E634" s="1" t="s">
        <v>448</v>
      </c>
      <c r="F634" s="84">
        <v>13575</v>
      </c>
      <c r="H634" s="209">
        <f>IFERROR('Tabel 13'!G634/'Tabel 14'!$F634*1000,"nb")</f>
        <v>151.74953959484347</v>
      </c>
      <c r="I634" s="209">
        <f>IFERROR('Tabel 13'!H634/'Tabel 14'!$F634*1000,"nb")</f>
        <v>55.543278084714551</v>
      </c>
      <c r="J634" s="209">
        <f>IFERROR('Tabel 13'!I634/'Tabel 14'!$F634*1000,"nb")</f>
        <v>0.51565377532228363</v>
      </c>
      <c r="K634" s="209">
        <f>IFERROR('Tabel 13'!J634/'Tabel 14'!$F634*1000,"nb")</f>
        <v>0.29465930018416203</v>
      </c>
      <c r="L634" s="209">
        <f>IFERROR('Tabel 13'!K634/'Tabel 14'!$F634*1000,"nb")</f>
        <v>41.841620626151013</v>
      </c>
      <c r="M634" s="209">
        <f>IFERROR('Tabel 13'!L634/'Tabel 14'!$F634*1000,"nb")</f>
        <v>0</v>
      </c>
      <c r="N634" s="209">
        <f>IFERROR('Tabel 13'!M634/'Tabel 14'!$F634*1000,"nb")</f>
        <v>12.89134438305709</v>
      </c>
      <c r="O634" s="209">
        <f>IFERROR('Tabel 13'!N634/'Tabel 14'!$F634*1000,"nb")</f>
        <v>24.825046040515652</v>
      </c>
      <c r="P634" s="209">
        <f>IFERROR('Tabel 13'!O634/'Tabel 14'!$F634*1000,"nb")</f>
        <v>24.825046040515652</v>
      </c>
      <c r="Q634" s="209">
        <f>IFERROR('Tabel 13'!P634/'Tabel 14'!$F634*1000,"nb")</f>
        <v>0</v>
      </c>
      <c r="R634" s="209">
        <f>IFERROR('Tabel 13'!Q634/'Tabel 14'!$F634*1000,"nb")</f>
        <v>49.060773480662981</v>
      </c>
      <c r="S634" s="209">
        <f>IFERROR('Tabel 13'!R634/'Tabel 14'!$F634*1000,"nb")</f>
        <v>22.320441988950275</v>
      </c>
      <c r="T634" s="209">
        <f>IFERROR('Tabel 13'!S634/'Tabel 14'!$F634*1000,"nb")</f>
        <v>20.994475138121548</v>
      </c>
      <c r="U634" s="209">
        <f>IFERROR('Tabel 13'!T634/'Tabel 14'!$F634*1000,"nb")</f>
        <v>1.3259668508287294</v>
      </c>
      <c r="V634" s="209">
        <f>IFERROR('Tabel 13'!U634/'Tabel 14'!$F634*1000,"nb")</f>
        <v>0</v>
      </c>
      <c r="W634" s="209">
        <f>IFERROR('Tabel 13'!V634/'Tabel 14'!$F634*1000,"nb")</f>
        <v>5.5985267034990791</v>
      </c>
      <c r="X634" s="209"/>
      <c r="Y634" s="209">
        <f>IFERROR('Tabel 13'!X634/'Tabel 14'!$F634*1000,"nb")</f>
        <v>15.027624309392266</v>
      </c>
    </row>
    <row r="635" spans="4:25" x14ac:dyDescent="0.25">
      <c r="D635" s="1" t="s">
        <v>449</v>
      </c>
      <c r="E635" s="1" t="s">
        <v>450</v>
      </c>
      <c r="F635" s="84">
        <v>13666</v>
      </c>
      <c r="H635" s="209">
        <f>IFERROR('Tabel 13'!G635/'Tabel 14'!$F635*1000,"nb")</f>
        <v>11.415190984926094</v>
      </c>
      <c r="I635" s="209">
        <f>IFERROR('Tabel 13'!H635/'Tabel 14'!$F635*1000,"nb")</f>
        <v>3.6587150592711839</v>
      </c>
      <c r="J635" s="209">
        <f>IFERROR('Tabel 13'!I635/'Tabel 14'!$F635*1000,"nb")</f>
        <v>0.43904580711254204</v>
      </c>
      <c r="K635" s="209">
        <f>IFERROR('Tabel 13'!J635/'Tabel 14'!$F635*1000,"nb")</f>
        <v>0</v>
      </c>
      <c r="L635" s="209">
        <f>IFERROR('Tabel 13'!K635/'Tabel 14'!$F635*1000,"nb")</f>
        <v>1.0244402165959314</v>
      </c>
      <c r="M635" s="209">
        <f>IFERROR('Tabel 13'!L635/'Tabel 14'!$F635*1000,"nb")</f>
        <v>0</v>
      </c>
      <c r="N635" s="209">
        <f>IFERROR('Tabel 13'!M635/'Tabel 14'!$F635*1000,"nb")</f>
        <v>2.1952290355627104</v>
      </c>
      <c r="O635" s="209">
        <f>IFERROR('Tabel 13'!N635/'Tabel 14'!$F635*1000,"nb")</f>
        <v>0.73174301185423674</v>
      </c>
      <c r="P635" s="209">
        <f>IFERROR('Tabel 13'!O635/'Tabel 14'!$F635*1000,"nb")</f>
        <v>0.73174301185423674</v>
      </c>
      <c r="Q635" s="209">
        <f>IFERROR('Tabel 13'!P635/'Tabel 14'!$F635*1000,"nb")</f>
        <v>0</v>
      </c>
      <c r="R635" s="209">
        <f>IFERROR('Tabel 13'!Q635/'Tabel 14'!$F635*1000,"nb")</f>
        <v>5.7075954924630468</v>
      </c>
      <c r="S635" s="209">
        <f>IFERROR('Tabel 13'!R635/'Tabel 14'!$F635*1000,"nb")</f>
        <v>1.3171374213376261</v>
      </c>
      <c r="T635" s="209">
        <f>IFERROR('Tabel 13'!S635/'Tabel 14'!$F635*1000,"nb")</f>
        <v>7.3174301185423674E-2</v>
      </c>
      <c r="U635" s="209">
        <f>IFERROR('Tabel 13'!T635/'Tabel 14'!$F635*1000,"nb")</f>
        <v>1.2439631201522026</v>
      </c>
      <c r="V635" s="209">
        <f>IFERROR('Tabel 13'!U635/'Tabel 14'!$F635*1000,"nb")</f>
        <v>0</v>
      </c>
      <c r="W635" s="209">
        <f>IFERROR('Tabel 13'!V635/'Tabel 14'!$F635*1000,"nb")</f>
        <v>0</v>
      </c>
      <c r="X635" s="209"/>
      <c r="Y635" s="209">
        <f>IFERROR('Tabel 13'!X635/'Tabel 14'!$F635*1000,"nb")</f>
        <v>0.51222010829796571</v>
      </c>
    </row>
    <row r="636" spans="4:25" x14ac:dyDescent="0.25">
      <c r="D636" s="1" t="s">
        <v>451</v>
      </c>
      <c r="E636" s="1" t="s">
        <v>452</v>
      </c>
      <c r="F636" s="84">
        <v>68648</v>
      </c>
      <c r="H636" s="209">
        <f>IFERROR('Tabel 13'!G636/'Tabel 14'!$F636*1000,"nb")</f>
        <v>71.990444004195311</v>
      </c>
      <c r="I636" s="209">
        <f>IFERROR('Tabel 13'!H636/'Tabel 14'!$F636*1000,"nb")</f>
        <v>28.289243677893019</v>
      </c>
      <c r="J636" s="209">
        <f>IFERROR('Tabel 13'!I636/'Tabel 14'!$F636*1000,"nb")</f>
        <v>13.401701433399371</v>
      </c>
      <c r="K636" s="209">
        <f>IFERROR('Tabel 13'!J636/'Tabel 14'!$F636*1000,"nb")</f>
        <v>0.1893718680806433</v>
      </c>
      <c r="L636" s="209">
        <f>IFERROR('Tabel 13'!K636/'Tabel 14'!$F636*1000,"nb")</f>
        <v>12.746183428504837</v>
      </c>
      <c r="M636" s="209">
        <f>IFERROR('Tabel 13'!L636/'Tabel 14'!$F636*1000,"nb")</f>
        <v>0.87402400652604595</v>
      </c>
      <c r="N636" s="209">
        <f>IFERROR('Tabel 13'!M636/'Tabel 14'!$F636*1000,"nb")</f>
        <v>1.0779629413821232</v>
      </c>
      <c r="O636" s="209">
        <f>IFERROR('Tabel 13'!N636/'Tabel 14'!$F636*1000,"nb")</f>
        <v>4.9382356368721592</v>
      </c>
      <c r="P636" s="209">
        <f>IFERROR('Tabel 13'!O636/'Tabel 14'!$F636*1000,"nb")</f>
        <v>3.3504253583498427</v>
      </c>
      <c r="Q636" s="209">
        <f>IFERROR('Tabel 13'!P636/'Tabel 14'!$F636*1000,"nb")</f>
        <v>1.5878102785223167</v>
      </c>
      <c r="R636" s="209">
        <f>IFERROR('Tabel 13'!Q636/'Tabel 14'!$F636*1000,"nb")</f>
        <v>3.1464864234937653</v>
      </c>
      <c r="S636" s="209">
        <f>IFERROR('Tabel 13'!R636/'Tabel 14'!$F636*1000,"nb")</f>
        <v>35.616478265936372</v>
      </c>
      <c r="T636" s="209">
        <f>IFERROR('Tabel 13'!S636/'Tabel 14'!$F636*1000,"nb")</f>
        <v>30.576273161636173</v>
      </c>
      <c r="U636" s="209">
        <f>IFERROR('Tabel 13'!T636/'Tabel 14'!$F636*1000,"nb")</f>
        <v>0</v>
      </c>
      <c r="V636" s="209">
        <f>IFERROR('Tabel 13'!U636/'Tabel 14'!$F636*1000,"nb")</f>
        <v>5.040205104300199</v>
      </c>
      <c r="W636" s="209">
        <f>IFERROR('Tabel 13'!V636/'Tabel 14'!$F636*1000,"nb")</f>
        <v>0</v>
      </c>
      <c r="X636" s="209"/>
      <c r="Y636" s="209">
        <f>IFERROR('Tabel 13'!X636/'Tabel 14'!$F636*1000,"nb")</f>
        <v>0.2767742687332479</v>
      </c>
    </row>
    <row r="637" spans="4:25" x14ac:dyDescent="0.25">
      <c r="D637" s="1" t="s">
        <v>453</v>
      </c>
      <c r="E637" s="1" t="s">
        <v>454</v>
      </c>
      <c r="F637" s="84">
        <v>19738</v>
      </c>
      <c r="H637" s="209">
        <f>IFERROR('Tabel 13'!G637/'Tabel 14'!$F637*1000,"nb")</f>
        <v>79.187354341878617</v>
      </c>
      <c r="I637" s="209">
        <f>IFERROR('Tabel 13'!H637/'Tabel 14'!$F637*1000,"nb")</f>
        <v>26.547775863815989</v>
      </c>
      <c r="J637" s="209">
        <f>IFERROR('Tabel 13'!I637/'Tabel 14'!$F637*1000,"nb")</f>
        <v>1.3172560543114804</v>
      </c>
      <c r="K637" s="209">
        <f>IFERROR('Tabel 13'!J637/'Tabel 14'!$F637*1000,"nb")</f>
        <v>0</v>
      </c>
      <c r="L637" s="209">
        <f>IFERROR('Tabel 13'!K637/'Tabel 14'!$F637*1000,"nb")</f>
        <v>1.5705745262944575</v>
      </c>
      <c r="M637" s="209">
        <f>IFERROR('Tabel 13'!L637/'Tabel 14'!$F637*1000,"nb")</f>
        <v>2.7865031918127472</v>
      </c>
      <c r="N637" s="209">
        <f>IFERROR('Tabel 13'!M637/'Tabel 14'!$F637*1000,"nb")</f>
        <v>20.873442091397305</v>
      </c>
      <c r="O637" s="209">
        <f>IFERROR('Tabel 13'!N637/'Tabel 14'!$F637*1000,"nb")</f>
        <v>14.337825514236497</v>
      </c>
      <c r="P637" s="209">
        <f>IFERROR('Tabel 13'!O637/'Tabel 14'!$F637*1000,"nb")</f>
        <v>7.3462356875063328</v>
      </c>
      <c r="Q637" s="209">
        <f>IFERROR('Tabel 13'!P637/'Tabel 14'!$F637*1000,"nb")</f>
        <v>6.9915898267301655</v>
      </c>
      <c r="R637" s="209">
        <f>IFERROR('Tabel 13'!Q637/'Tabel 14'!$F637*1000,"nb")</f>
        <v>19.96149559225859</v>
      </c>
      <c r="S637" s="209">
        <f>IFERROR('Tabel 13'!R637/'Tabel 14'!$F637*1000,"nb")</f>
        <v>18.340257371567535</v>
      </c>
      <c r="T637" s="209">
        <f>IFERROR('Tabel 13'!S637/'Tabel 14'!$F637*1000,"nb")</f>
        <v>18.340257371567535</v>
      </c>
      <c r="U637" s="209">
        <f>IFERROR('Tabel 13'!T637/'Tabel 14'!$F637*1000,"nb")</f>
        <v>0</v>
      </c>
      <c r="V637" s="209">
        <f>IFERROR('Tabel 13'!U637/'Tabel 14'!$F637*1000,"nb")</f>
        <v>0</v>
      </c>
      <c r="W637" s="209">
        <f>IFERROR('Tabel 13'!V637/'Tabel 14'!$F637*1000,"nb")</f>
        <v>0</v>
      </c>
      <c r="X637" s="209"/>
      <c r="Y637" s="209">
        <f>IFERROR('Tabel 13'!X637/'Tabel 14'!$F637*1000,"nb")</f>
        <v>15.19910831897862</v>
      </c>
    </row>
    <row r="638" spans="4:25" x14ac:dyDescent="0.25">
      <c r="D638" s="1" t="s">
        <v>455</v>
      </c>
      <c r="E638" s="1" t="s">
        <v>456</v>
      </c>
      <c r="F638" s="84">
        <v>17116</v>
      </c>
      <c r="H638" s="209">
        <f>IFERROR('Tabel 13'!G638/'Tabel 14'!$F638*1000,"nb")</f>
        <v>68.064968450572565</v>
      </c>
      <c r="I638" s="209">
        <f>IFERROR('Tabel 13'!H638/'Tabel 14'!$F638*1000,"nb")</f>
        <v>17.001635896237438</v>
      </c>
      <c r="J638" s="209">
        <f>IFERROR('Tabel 13'!I638/'Tabel 14'!$F638*1000,"nb")</f>
        <v>1.5190465061930358</v>
      </c>
      <c r="K638" s="209">
        <f>IFERROR('Tabel 13'!J638/'Tabel 14'!$F638*1000,"nb")</f>
        <v>0</v>
      </c>
      <c r="L638" s="209">
        <f>IFERROR('Tabel 13'!K638/'Tabel 14'!$F638*1000,"nb")</f>
        <v>0</v>
      </c>
      <c r="M638" s="209">
        <f>IFERROR('Tabel 13'!L638/'Tabel 14'!$F638*1000,"nb")</f>
        <v>0</v>
      </c>
      <c r="N638" s="209">
        <f>IFERROR('Tabel 13'!M638/'Tabel 14'!$F638*1000,"nb")</f>
        <v>15.482589390044403</v>
      </c>
      <c r="O638" s="209">
        <f>IFERROR('Tabel 13'!N638/'Tabel 14'!$F638*1000,"nb")</f>
        <v>9.0558541715354064</v>
      </c>
      <c r="P638" s="209">
        <f>IFERROR('Tabel 13'!O638/'Tabel 14'!$F638*1000,"nb")</f>
        <v>9.0558541715354064</v>
      </c>
      <c r="Q638" s="209">
        <f>IFERROR('Tabel 13'!P638/'Tabel 14'!$F638*1000,"nb")</f>
        <v>0</v>
      </c>
      <c r="R638" s="209">
        <f>IFERROR('Tabel 13'!Q638/'Tabel 14'!$F638*1000,"nb")</f>
        <v>2.0448702967983174</v>
      </c>
      <c r="S638" s="209">
        <f>IFERROR('Tabel 13'!R638/'Tabel 14'!$F638*1000,"nb")</f>
        <v>39.962608086001403</v>
      </c>
      <c r="T638" s="209">
        <f>IFERROR('Tabel 13'!S638/'Tabel 14'!$F638*1000,"nb")</f>
        <v>37.508763729843423</v>
      </c>
      <c r="U638" s="209">
        <f>IFERROR('Tabel 13'!T638/'Tabel 14'!$F638*1000,"nb")</f>
        <v>2.453844356157981</v>
      </c>
      <c r="V638" s="209">
        <f>IFERROR('Tabel 13'!U638/'Tabel 14'!$F638*1000,"nb")</f>
        <v>0</v>
      </c>
      <c r="W638" s="209">
        <f>IFERROR('Tabel 13'!V638/'Tabel 14'!$F638*1000,"nb")</f>
        <v>0</v>
      </c>
      <c r="X638" s="209"/>
      <c r="Y638" s="209">
        <f>IFERROR('Tabel 13'!X638/'Tabel 14'!$F638*1000,"nb")</f>
        <v>12.44449637765833</v>
      </c>
    </row>
    <row r="639" spans="4:25" x14ac:dyDescent="0.25">
      <c r="D639" s="1" t="s">
        <v>457</v>
      </c>
      <c r="E639" s="1" t="s">
        <v>458</v>
      </c>
      <c r="F639" s="84">
        <v>156794</v>
      </c>
      <c r="H639" s="209">
        <f>IFERROR('Tabel 13'!G639/'Tabel 14'!$F639*1000,"nb")</f>
        <v>76.029695013839813</v>
      </c>
      <c r="I639" s="209">
        <f>IFERROR('Tabel 13'!H639/'Tabel 14'!$F639*1000,"nb")</f>
        <v>44.108830695052106</v>
      </c>
      <c r="J639" s="209">
        <f>IFERROR('Tabel 13'!I639/'Tabel 14'!$F639*1000,"nb")</f>
        <v>20.874523259818616</v>
      </c>
      <c r="K639" s="209">
        <f>IFERROR('Tabel 13'!J639/'Tabel 14'!$F639*1000,"nb")</f>
        <v>0.62502391673150759</v>
      </c>
      <c r="L639" s="209">
        <f>IFERROR('Tabel 13'!K639/'Tabel 14'!$F639*1000,"nb")</f>
        <v>12.819368088064595</v>
      </c>
      <c r="M639" s="209">
        <f>IFERROR('Tabel 13'!L639/'Tabel 14'!$F639*1000,"nb")</f>
        <v>1.2500478334630152</v>
      </c>
      <c r="N639" s="209">
        <f>IFERROR('Tabel 13'!M639/'Tabel 14'!$F639*1000,"nb")</f>
        <v>8.5398675969743749</v>
      </c>
      <c r="O639" s="209">
        <f>IFERROR('Tabel 13'!N639/'Tabel 14'!$F639*1000,"nb")</f>
        <v>11.422630968021735</v>
      </c>
      <c r="P639" s="209">
        <f>IFERROR('Tabel 13'!O639/'Tabel 14'!$F639*1000,"nb")</f>
        <v>11.422630968021735</v>
      </c>
      <c r="Q639" s="209">
        <f>IFERROR('Tabel 13'!P639/'Tabel 14'!$F639*1000,"nb")</f>
        <v>0</v>
      </c>
      <c r="R639" s="209">
        <f>IFERROR('Tabel 13'!Q639/'Tabel 14'!$F639*1000,"nb")</f>
        <v>0</v>
      </c>
      <c r="S639" s="209">
        <f>IFERROR('Tabel 13'!R639/'Tabel 14'!$F639*1000,"nb")</f>
        <v>20.498233350765972</v>
      </c>
      <c r="T639" s="209">
        <f>IFERROR('Tabel 13'!S639/'Tabel 14'!$F639*1000,"nb")</f>
        <v>19.222674337028202</v>
      </c>
      <c r="U639" s="209">
        <f>IFERROR('Tabel 13'!T639/'Tabel 14'!$F639*1000,"nb")</f>
        <v>1.2755590137377706</v>
      </c>
      <c r="V639" s="209">
        <f>IFERROR('Tabel 13'!U639/'Tabel 14'!$F639*1000,"nb")</f>
        <v>0</v>
      </c>
      <c r="W639" s="209">
        <f>IFERROR('Tabel 13'!V639/'Tabel 14'!$F639*1000,"nb")</f>
        <v>2.6786739288493182</v>
      </c>
      <c r="X639" s="209"/>
      <c r="Y639" s="209">
        <f>IFERROR('Tabel 13'!X639/'Tabel 14'!$F639*1000,"nb")</f>
        <v>12.608900850797863</v>
      </c>
    </row>
    <row r="640" spans="4:25" x14ac:dyDescent="0.25">
      <c r="D640" s="1" t="s">
        <v>459</v>
      </c>
      <c r="E640" s="1" t="s">
        <v>460</v>
      </c>
      <c r="F640" s="84">
        <v>19719</v>
      </c>
      <c r="H640" s="209">
        <f>IFERROR('Tabel 13'!G640/'Tabel 14'!$F640*1000,"nb")</f>
        <v>57.305137177341649</v>
      </c>
      <c r="I640" s="209">
        <f>IFERROR('Tabel 13'!H640/'Tabel 14'!$F640*1000,"nb")</f>
        <v>12.576702672549319</v>
      </c>
      <c r="J640" s="209">
        <f>IFERROR('Tabel 13'!I640/'Tabel 14'!$F640*1000,"nb")</f>
        <v>4.2091383944419087</v>
      </c>
      <c r="K640" s="209">
        <f>IFERROR('Tabel 13'!J640/'Tabel 14'!$F640*1000,"nb")</f>
        <v>1.2171002586338049</v>
      </c>
      <c r="L640" s="209">
        <f>IFERROR('Tabel 13'!K640/'Tabel 14'!$F640*1000,"nb")</f>
        <v>0.35498757543485976</v>
      </c>
      <c r="M640" s="209">
        <f>IFERROR('Tabel 13'!L640/'Tabel 14'!$F640*1000,"nb")</f>
        <v>0</v>
      </c>
      <c r="N640" s="209">
        <f>IFERROR('Tabel 13'!M640/'Tabel 14'!$F640*1000,"nb")</f>
        <v>6.7954764440387443</v>
      </c>
      <c r="O640" s="209">
        <f>IFERROR('Tabel 13'!N640/'Tabel 14'!$F640*1000,"nb")</f>
        <v>8.3675642781074089</v>
      </c>
      <c r="P640" s="209">
        <f>IFERROR('Tabel 13'!O640/'Tabel 14'!$F640*1000,"nb")</f>
        <v>0.45641259698767683</v>
      </c>
      <c r="Q640" s="209">
        <f>IFERROR('Tabel 13'!P640/'Tabel 14'!$F640*1000,"nb")</f>
        <v>7.9111516811197315</v>
      </c>
      <c r="R640" s="209">
        <f>IFERROR('Tabel 13'!Q640/'Tabel 14'!$F640*1000,"nb")</f>
        <v>7.454739084132056</v>
      </c>
      <c r="S640" s="209">
        <f>IFERROR('Tabel 13'!R640/'Tabel 14'!$F640*1000,"nb")</f>
        <v>28.906131142552866</v>
      </c>
      <c r="T640" s="209">
        <f>IFERROR('Tabel 13'!S640/'Tabel 14'!$F640*1000,"nb")</f>
        <v>23.429179978700748</v>
      </c>
      <c r="U640" s="209">
        <f>IFERROR('Tabel 13'!T640/'Tabel 14'!$F640*1000,"nb")</f>
        <v>0.50712510776408537</v>
      </c>
      <c r="V640" s="209">
        <f>IFERROR('Tabel 13'!U640/'Tabel 14'!$F640*1000,"nb")</f>
        <v>4.9698260560880367</v>
      </c>
      <c r="W640" s="209">
        <f>IFERROR('Tabel 13'!V640/'Tabel 14'!$F640*1000,"nb")</f>
        <v>0</v>
      </c>
      <c r="X640" s="209"/>
      <c r="Y640" s="209">
        <f>IFERROR('Tabel 13'!X640/'Tabel 14'!$F640*1000,"nb")</f>
        <v>5.2741011207464883</v>
      </c>
    </row>
    <row r="641" spans="2:25" x14ac:dyDescent="0.25">
      <c r="D641" s="1" t="s">
        <v>461</v>
      </c>
      <c r="E641" s="1" t="s">
        <v>462</v>
      </c>
      <c r="F641" s="84">
        <v>21726</v>
      </c>
      <c r="H641" s="209">
        <f>IFERROR('Tabel 13'!G641/'Tabel 14'!$F641*1000,"nb")</f>
        <v>75.715732302310599</v>
      </c>
      <c r="I641" s="209">
        <f>IFERROR('Tabel 13'!H641/'Tabel 14'!$F641*1000,"nb")</f>
        <v>37.236490840467646</v>
      </c>
      <c r="J641" s="209">
        <f>IFERROR('Tabel 13'!I641/'Tabel 14'!$F641*1000,"nb")</f>
        <v>1.3808340237503454</v>
      </c>
      <c r="K641" s="209">
        <f>IFERROR('Tabel 13'!J641/'Tabel 14'!$F641*1000,"nb")</f>
        <v>15.327257663628831</v>
      </c>
      <c r="L641" s="209">
        <f>IFERROR('Tabel 13'!K641/'Tabel 14'!$F641*1000,"nb")</f>
        <v>7.6406149314185772</v>
      </c>
      <c r="M641" s="209">
        <f>IFERROR('Tabel 13'!L641/'Tabel 14'!$F641*1000,"nb")</f>
        <v>0</v>
      </c>
      <c r="N641" s="209">
        <f>IFERROR('Tabel 13'!M641/'Tabel 14'!$F641*1000,"nb")</f>
        <v>12.887784221669888</v>
      </c>
      <c r="O641" s="209">
        <f>IFERROR('Tabel 13'!N641/'Tabel 14'!$F641*1000,"nb")</f>
        <v>8.2389763417103925</v>
      </c>
      <c r="P641" s="209">
        <f>IFERROR('Tabel 13'!O641/'Tabel 14'!$F641*1000,"nb")</f>
        <v>0.23013900395839088</v>
      </c>
      <c r="Q641" s="209">
        <f>IFERROR('Tabel 13'!P641/'Tabel 14'!$F641*1000,"nb")</f>
        <v>8.0088373377520021</v>
      </c>
      <c r="R641" s="209">
        <f>IFERROR('Tabel 13'!Q641/'Tabel 14'!$F641*1000,"nb")</f>
        <v>2.6235846451256561</v>
      </c>
      <c r="S641" s="209">
        <f>IFERROR('Tabel 13'!R641/'Tabel 14'!$F641*1000,"nb")</f>
        <v>27.616680475006902</v>
      </c>
      <c r="T641" s="209">
        <f>IFERROR('Tabel 13'!S641/'Tabel 14'!$F641*1000,"nb")</f>
        <v>25.637485040964744</v>
      </c>
      <c r="U641" s="209">
        <f>IFERROR('Tabel 13'!T641/'Tabel 14'!$F641*1000,"nb")</f>
        <v>0.5523336095001381</v>
      </c>
      <c r="V641" s="209">
        <f>IFERROR('Tabel 13'!U641/'Tabel 14'!$F641*1000,"nb")</f>
        <v>1.4268618245420235</v>
      </c>
      <c r="W641" s="209">
        <f>IFERROR('Tabel 13'!V641/'Tabel 14'!$F641*1000,"nb")</f>
        <v>0</v>
      </c>
      <c r="X641" s="209"/>
      <c r="Y641" s="209">
        <f>IFERROR('Tabel 13'!X641/'Tabel 14'!$F641*1000,"nb")</f>
        <v>7.9628095369603251</v>
      </c>
    </row>
    <row r="642" spans="2:25" x14ac:dyDescent="0.25">
      <c r="D642" s="1" t="s">
        <v>463</v>
      </c>
      <c r="E642" s="1" t="s">
        <v>464</v>
      </c>
      <c r="F642" s="84">
        <v>17424</v>
      </c>
      <c r="H642" s="209">
        <f>IFERROR('Tabel 13'!G642/'Tabel 14'!$F642*1000,"nb")</f>
        <v>35.583103764921951</v>
      </c>
      <c r="I642" s="209">
        <f>IFERROR('Tabel 13'!H642/'Tabel 14'!$F642*1000,"nb")</f>
        <v>8.6662075298438932</v>
      </c>
      <c r="J642" s="209">
        <f>IFERROR('Tabel 13'!I642/'Tabel 14'!$F642*1000,"nb")</f>
        <v>0.30417814508723601</v>
      </c>
      <c r="K642" s="209">
        <f>IFERROR('Tabel 13'!J642/'Tabel 14'!$F642*1000,"nb")</f>
        <v>0</v>
      </c>
      <c r="L642" s="209">
        <f>IFERROR('Tabel 13'!K642/'Tabel 14'!$F642*1000,"nb")</f>
        <v>7.6618457300275482</v>
      </c>
      <c r="M642" s="209">
        <f>IFERROR('Tabel 13'!L642/'Tabel 14'!$F642*1000,"nb")</f>
        <v>0</v>
      </c>
      <c r="N642" s="209">
        <f>IFERROR('Tabel 13'!M642/'Tabel 14'!$F642*1000,"nb")</f>
        <v>0.7059228650137741</v>
      </c>
      <c r="O642" s="209">
        <f>IFERROR('Tabel 13'!N642/'Tabel 14'!$F642*1000,"nb")</f>
        <v>3.3861340679522494</v>
      </c>
      <c r="P642" s="209">
        <f>IFERROR('Tabel 13'!O642/'Tabel 14'!$F642*1000,"nb")</f>
        <v>3.3861340679522494</v>
      </c>
      <c r="Q642" s="209">
        <f>IFERROR('Tabel 13'!P642/'Tabel 14'!$F642*1000,"nb")</f>
        <v>0</v>
      </c>
      <c r="R642" s="209">
        <f>IFERROR('Tabel 13'!Q642/'Tabel 14'!$F642*1000,"nb")</f>
        <v>9.9288337924701562</v>
      </c>
      <c r="S642" s="209">
        <f>IFERROR('Tabel 13'!R642/'Tabel 14'!$F642*1000,"nb")</f>
        <v>13.601928374655648</v>
      </c>
      <c r="T642" s="209">
        <f>IFERROR('Tabel 13'!S642/'Tabel 14'!$F642*1000,"nb")</f>
        <v>13.441230486685031</v>
      </c>
      <c r="U642" s="209">
        <f>IFERROR('Tabel 13'!T642/'Tabel 14'!$F642*1000,"nb")</f>
        <v>0.16069788797061524</v>
      </c>
      <c r="V642" s="209">
        <f>IFERROR('Tabel 13'!U642/'Tabel 14'!$F642*1000,"nb")</f>
        <v>0</v>
      </c>
      <c r="W642" s="209">
        <f>IFERROR('Tabel 13'!V642/'Tabel 14'!$F642*1000,"nb")</f>
        <v>0.97566574839302111</v>
      </c>
      <c r="X642" s="209"/>
      <c r="Y642" s="209">
        <f>IFERROR('Tabel 13'!X642/'Tabel 14'!$F642*1000,"nb")</f>
        <v>9.0679522497704319</v>
      </c>
    </row>
    <row r="643" spans="2:25" x14ac:dyDescent="0.25">
      <c r="D643" s="1" t="s">
        <v>465</v>
      </c>
      <c r="E643" s="1" t="s">
        <v>466</v>
      </c>
      <c r="F643" s="84">
        <v>16270</v>
      </c>
      <c r="H643" s="209">
        <f>IFERROR('Tabel 13'!G643/'Tabel 14'!$F643*1000,"nb")</f>
        <v>78.057775046097106</v>
      </c>
      <c r="I643" s="209">
        <f>IFERROR('Tabel 13'!H643/'Tabel 14'!$F643*1000,"nb")</f>
        <v>55.132145052243388</v>
      </c>
      <c r="J643" s="209">
        <f>IFERROR('Tabel 13'!I643/'Tabel 14'!$F643*1000,"nb")</f>
        <v>50.030731407498457</v>
      </c>
      <c r="K643" s="209">
        <f>IFERROR('Tabel 13'!J643/'Tabel 14'!$F643*1000,"nb")</f>
        <v>0</v>
      </c>
      <c r="L643" s="209">
        <f>IFERROR('Tabel 13'!K643/'Tabel 14'!$F643*1000,"nb")</f>
        <v>4.3023970497848802</v>
      </c>
      <c r="M643" s="209">
        <f>IFERROR('Tabel 13'!L643/'Tabel 14'!$F643*1000,"nb")</f>
        <v>0</v>
      </c>
      <c r="N643" s="209">
        <f>IFERROR('Tabel 13'!M643/'Tabel 14'!$F643*1000,"nb")</f>
        <v>0.79901659496004918</v>
      </c>
      <c r="O643" s="209">
        <f>IFERROR('Tabel 13'!N643/'Tabel 14'!$F643*1000,"nb")</f>
        <v>0</v>
      </c>
      <c r="P643" s="209">
        <f>IFERROR('Tabel 13'!O643/'Tabel 14'!$F643*1000,"nb")</f>
        <v>0</v>
      </c>
      <c r="Q643" s="209">
        <f>IFERROR('Tabel 13'!P643/'Tabel 14'!$F643*1000,"nb")</f>
        <v>0</v>
      </c>
      <c r="R643" s="209">
        <f>IFERROR('Tabel 13'!Q643/'Tabel 14'!$F643*1000,"nb")</f>
        <v>5.6545789797172716</v>
      </c>
      <c r="S643" s="209">
        <f>IFERROR('Tabel 13'!R643/'Tabel 14'!$F643*1000,"nb")</f>
        <v>17.271051014136447</v>
      </c>
      <c r="T643" s="209">
        <f>IFERROR('Tabel 13'!S643/'Tabel 14'!$F643*1000,"nb")</f>
        <v>16.65642286416718</v>
      </c>
      <c r="U643" s="209">
        <f>IFERROR('Tabel 13'!T643/'Tabel 14'!$F643*1000,"nb")</f>
        <v>0.61462814996926851</v>
      </c>
      <c r="V643" s="209">
        <f>IFERROR('Tabel 13'!U643/'Tabel 14'!$F643*1000,"nb")</f>
        <v>0</v>
      </c>
      <c r="W643" s="209">
        <f>IFERROR('Tabel 13'!V643/'Tabel 14'!$F643*1000,"nb")</f>
        <v>0.61462814996926851</v>
      </c>
      <c r="X643" s="209"/>
      <c r="Y643" s="209">
        <f>IFERROR('Tabel 13'!X643/'Tabel 14'!$F643*1000,"nb")</f>
        <v>23.540258143822985</v>
      </c>
    </row>
    <row r="644" spans="2:25" x14ac:dyDescent="0.25">
      <c r="D644" s="1" t="s">
        <v>467</v>
      </c>
      <c r="E644" s="1" t="s">
        <v>468</v>
      </c>
      <c r="F644" s="84">
        <v>22749</v>
      </c>
      <c r="H644" s="209">
        <f>IFERROR('Tabel 13'!G644/'Tabel 14'!$F644*1000,"nb")</f>
        <v>24.748340586399401</v>
      </c>
      <c r="I644" s="209">
        <f>IFERROR('Tabel 13'!H644/'Tabel 14'!$F644*1000,"nb")</f>
        <v>6.1541166644687673</v>
      </c>
      <c r="J644" s="209">
        <f>IFERROR('Tabel 13'!I644/'Tabel 14'!$F644*1000,"nb")</f>
        <v>0</v>
      </c>
      <c r="K644" s="209">
        <f>IFERROR('Tabel 13'!J644/'Tabel 14'!$F644*1000,"nb")</f>
        <v>0</v>
      </c>
      <c r="L644" s="209">
        <f>IFERROR('Tabel 13'!K644/'Tabel 14'!$F644*1000,"nb")</f>
        <v>0</v>
      </c>
      <c r="M644" s="209">
        <f>IFERROR('Tabel 13'!L644/'Tabel 14'!$F644*1000,"nb")</f>
        <v>0</v>
      </c>
      <c r="N644" s="209">
        <f>IFERROR('Tabel 13'!M644/'Tabel 14'!$F644*1000,"nb")</f>
        <v>6.1541166644687673</v>
      </c>
      <c r="O644" s="209">
        <f>IFERROR('Tabel 13'!N644/'Tabel 14'!$F644*1000,"nb")</f>
        <v>1.0110334520198689</v>
      </c>
      <c r="P644" s="209">
        <f>IFERROR('Tabel 13'!O644/'Tabel 14'!$F644*1000,"nb")</f>
        <v>1.0110334520198689</v>
      </c>
      <c r="Q644" s="209">
        <f>IFERROR('Tabel 13'!P644/'Tabel 14'!$F644*1000,"nb")</f>
        <v>0</v>
      </c>
      <c r="R644" s="209">
        <f>IFERROR('Tabel 13'!Q644/'Tabel 14'!$F644*1000,"nb")</f>
        <v>0</v>
      </c>
      <c r="S644" s="209">
        <f>IFERROR('Tabel 13'!R644/'Tabel 14'!$F644*1000,"nb")</f>
        <v>17.583190469910765</v>
      </c>
      <c r="T644" s="209">
        <f>IFERROR('Tabel 13'!S644/'Tabel 14'!$F644*1000,"nb")</f>
        <v>15.649039518220581</v>
      </c>
      <c r="U644" s="209">
        <f>IFERROR('Tabel 13'!T644/'Tabel 14'!$F644*1000,"nb")</f>
        <v>1.9341509516901843</v>
      </c>
      <c r="V644" s="209">
        <f>IFERROR('Tabel 13'!U644/'Tabel 14'!$F644*1000,"nb")</f>
        <v>0</v>
      </c>
      <c r="W644" s="209">
        <f>IFERROR('Tabel 13'!V644/'Tabel 14'!$F644*1000,"nb")</f>
        <v>0</v>
      </c>
      <c r="X644" s="209"/>
      <c r="Y644" s="209">
        <f>IFERROR('Tabel 13'!X644/'Tabel 14'!$F644*1000,"nb")</f>
        <v>0.21978988087388457</v>
      </c>
    </row>
    <row r="645" spans="2:25" x14ac:dyDescent="0.25">
      <c r="D645" s="1" t="s">
        <v>469</v>
      </c>
      <c r="E645" s="1" t="s">
        <v>470</v>
      </c>
      <c r="F645" s="84">
        <v>24358</v>
      </c>
      <c r="H645" s="209">
        <f>IFERROR('Tabel 13'!G645/'Tabel 14'!$F645*1000,"nb")</f>
        <v>17.776500533705558</v>
      </c>
      <c r="I645" s="209">
        <f>IFERROR('Tabel 13'!H645/'Tabel 14'!$F645*1000,"nb")</f>
        <v>2.7095820674932263</v>
      </c>
      <c r="J645" s="209">
        <f>IFERROR('Tabel 13'!I645/'Tabel 14'!$F645*1000,"nb")</f>
        <v>0</v>
      </c>
      <c r="K645" s="209">
        <f>IFERROR('Tabel 13'!J645/'Tabel 14'!$F645*1000,"nb")</f>
        <v>0</v>
      </c>
      <c r="L645" s="209">
        <f>IFERROR('Tabel 13'!K645/'Tabel 14'!$F645*1000,"nb")</f>
        <v>0</v>
      </c>
      <c r="M645" s="209">
        <f>IFERROR('Tabel 13'!L645/'Tabel 14'!$F645*1000,"nb")</f>
        <v>0</v>
      </c>
      <c r="N645" s="209">
        <f>IFERROR('Tabel 13'!M645/'Tabel 14'!$F645*1000,"nb")</f>
        <v>2.7095820674932263</v>
      </c>
      <c r="O645" s="209">
        <f>IFERROR('Tabel 13'!N645/'Tabel 14'!$F645*1000,"nb")</f>
        <v>0</v>
      </c>
      <c r="P645" s="209">
        <f>IFERROR('Tabel 13'!O645/'Tabel 14'!$F645*1000,"nb")</f>
        <v>0</v>
      </c>
      <c r="Q645" s="209">
        <f>IFERROR('Tabel 13'!P645/'Tabel 14'!$F645*1000,"nb")</f>
        <v>0</v>
      </c>
      <c r="R645" s="209">
        <f>IFERROR('Tabel 13'!Q645/'Tabel 14'!$F645*1000,"nb")</f>
        <v>1.0263568437474342</v>
      </c>
      <c r="S645" s="209">
        <f>IFERROR('Tabel 13'!R645/'Tabel 14'!$F645*1000,"nb")</f>
        <v>14.040561622464899</v>
      </c>
      <c r="T645" s="209">
        <f>IFERROR('Tabel 13'!S645/'Tabel 14'!$F645*1000,"nb")</f>
        <v>13.424747516216438</v>
      </c>
      <c r="U645" s="209">
        <f>IFERROR('Tabel 13'!T645/'Tabel 14'!$F645*1000,"nb")</f>
        <v>0.61581410624846045</v>
      </c>
      <c r="V645" s="209">
        <f>IFERROR('Tabel 13'!U645/'Tabel 14'!$F645*1000,"nb")</f>
        <v>0</v>
      </c>
      <c r="W645" s="209">
        <f>IFERROR('Tabel 13'!V645/'Tabel 14'!$F645*1000,"nb")</f>
        <v>0</v>
      </c>
      <c r="X645" s="209"/>
      <c r="Y645" s="209">
        <f>IFERROR('Tabel 13'!X645/'Tabel 14'!$F645*1000,"nb")</f>
        <v>1.1495196649971262</v>
      </c>
    </row>
    <row r="646" spans="2:25" x14ac:dyDescent="0.25">
      <c r="D646" s="1" t="s">
        <v>471</v>
      </c>
      <c r="E646" s="1" t="s">
        <v>472</v>
      </c>
      <c r="F646" s="84">
        <v>48432</v>
      </c>
      <c r="H646" s="209">
        <f>IFERROR('Tabel 13'!G646/'Tabel 14'!$F646*1000,"nb")</f>
        <v>23.641394119590355</v>
      </c>
      <c r="I646" s="209">
        <f>IFERROR('Tabel 13'!H646/'Tabel 14'!$F646*1000,"nb")</f>
        <v>4.8108688470432766</v>
      </c>
      <c r="J646" s="209">
        <f>IFERROR('Tabel 13'!I646/'Tabel 14'!$F646*1000,"nb")</f>
        <v>2.4157581764122895</v>
      </c>
      <c r="K646" s="209">
        <f>IFERROR('Tabel 13'!J646/'Tabel 14'!$F646*1000,"nb")</f>
        <v>4.1295011562603234E-2</v>
      </c>
      <c r="L646" s="209">
        <f>IFERROR('Tabel 13'!K646/'Tabel 14'!$F646*1000,"nb")</f>
        <v>0.97043277172117615</v>
      </c>
      <c r="M646" s="209">
        <f>IFERROR('Tabel 13'!L646/'Tabel 14'!$F646*1000,"nb")</f>
        <v>0</v>
      </c>
      <c r="N646" s="209">
        <f>IFERROR('Tabel 13'!M646/'Tabel 14'!$F646*1000,"nb")</f>
        <v>1.3833828873472083</v>
      </c>
      <c r="O646" s="209">
        <f>IFERROR('Tabel 13'!N646/'Tabel 14'!$F646*1000,"nb")</f>
        <v>2.1060455896927652</v>
      </c>
      <c r="P646" s="209">
        <f>IFERROR('Tabel 13'!O646/'Tabel 14'!$F646*1000,"nb")</f>
        <v>2.1060455896927652</v>
      </c>
      <c r="Q646" s="209">
        <f>IFERROR('Tabel 13'!P646/'Tabel 14'!$F646*1000,"nb")</f>
        <v>0</v>
      </c>
      <c r="R646" s="209">
        <f>IFERROR('Tabel 13'!Q646/'Tabel 14'!$F646*1000,"nb")</f>
        <v>0.30971258671952429</v>
      </c>
      <c r="S646" s="209">
        <f>IFERROR('Tabel 13'!R646/'Tabel 14'!$F646*1000,"nb")</f>
        <v>16.414767096134788</v>
      </c>
      <c r="T646" s="209">
        <f>IFERROR('Tabel 13'!S646/'Tabel 14'!$F646*1000,"nb")</f>
        <v>15.382391807069707</v>
      </c>
      <c r="U646" s="209">
        <f>IFERROR('Tabel 13'!T646/'Tabel 14'!$F646*1000,"nb")</f>
        <v>1.032375289065081</v>
      </c>
      <c r="V646" s="209">
        <f>IFERROR('Tabel 13'!U646/'Tabel 14'!$F646*1000,"nb")</f>
        <v>0</v>
      </c>
      <c r="W646" s="209">
        <f>IFERROR('Tabel 13'!V646/'Tabel 14'!$F646*1000,"nb")</f>
        <v>0</v>
      </c>
      <c r="X646" s="209"/>
      <c r="Y646" s="209">
        <f>IFERROR('Tabel 13'!X646/'Tabel 14'!$F646*1000,"nb")</f>
        <v>0.97043277172117615</v>
      </c>
    </row>
    <row r="647" spans="2:25" x14ac:dyDescent="0.25">
      <c r="D647" s="1" t="s">
        <v>473</v>
      </c>
      <c r="E647" s="1" t="s">
        <v>474</v>
      </c>
      <c r="F647" s="84">
        <v>58055</v>
      </c>
      <c r="H647" s="209">
        <f>IFERROR('Tabel 13'!G647/'Tabel 14'!$F647*1000,"nb")</f>
        <v>72.345189906123494</v>
      </c>
      <c r="I647" s="209">
        <f>IFERROR('Tabel 13'!H647/'Tabel 14'!$F647*1000,"nb")</f>
        <v>33.93333907501507</v>
      </c>
      <c r="J647" s="209">
        <f>IFERROR('Tabel 13'!I647/'Tabel 14'!$F647*1000,"nb")</f>
        <v>8.9570235121867192</v>
      </c>
      <c r="K647" s="209">
        <f>IFERROR('Tabel 13'!J647/'Tabel 14'!$F647*1000,"nb")</f>
        <v>0</v>
      </c>
      <c r="L647" s="209">
        <f>IFERROR('Tabel 13'!K647/'Tabel 14'!$F647*1000,"nb")</f>
        <v>23.581086900353114</v>
      </c>
      <c r="M647" s="209">
        <f>IFERROR('Tabel 13'!L647/'Tabel 14'!$F647*1000,"nb")</f>
        <v>0.9990526225131342</v>
      </c>
      <c r="N647" s="209">
        <f>IFERROR('Tabel 13'!M647/'Tabel 14'!$F647*1000,"nb")</f>
        <v>0.39617603996210488</v>
      </c>
      <c r="O647" s="209">
        <f>IFERROR('Tabel 13'!N647/'Tabel 14'!$F647*1000,"nb")</f>
        <v>3.1177331840496083</v>
      </c>
      <c r="P647" s="209">
        <f>IFERROR('Tabel 13'!O647/'Tabel 14'!$F647*1000,"nb")</f>
        <v>3.1177331840496083</v>
      </c>
      <c r="Q647" s="209">
        <f>IFERROR('Tabel 13'!P647/'Tabel 14'!$F647*1000,"nb")</f>
        <v>0</v>
      </c>
      <c r="R647" s="209">
        <f>IFERROR('Tabel 13'!Q647/'Tabel 14'!$F647*1000,"nb")</f>
        <v>9.8182757729739034</v>
      </c>
      <c r="S647" s="209">
        <f>IFERROR('Tabel 13'!R647/'Tabel 14'!$F647*1000,"nb")</f>
        <v>25.475841874084917</v>
      </c>
      <c r="T647" s="209">
        <f>IFERROR('Tabel 13'!S647/'Tabel 14'!$F647*1000,"nb")</f>
        <v>24.821290155886661</v>
      </c>
      <c r="U647" s="209">
        <f>IFERROR('Tabel 13'!T647/'Tabel 14'!$F647*1000,"nb")</f>
        <v>0.6545517181982603</v>
      </c>
      <c r="V647" s="209">
        <f>IFERROR('Tabel 13'!U647/'Tabel 14'!$F647*1000,"nb")</f>
        <v>0</v>
      </c>
      <c r="W647" s="209">
        <f>IFERROR('Tabel 13'!V647/'Tabel 14'!$F647*1000,"nb")</f>
        <v>0</v>
      </c>
      <c r="X647" s="209"/>
      <c r="Y647" s="209">
        <f>IFERROR('Tabel 13'!X647/'Tabel 14'!$F647*1000,"nb")</f>
        <v>12.64318318835587</v>
      </c>
    </row>
    <row r="648" spans="2:25" x14ac:dyDescent="0.25">
      <c r="C648" s="10" t="s">
        <v>28</v>
      </c>
      <c r="D648" s="10"/>
      <c r="E648" s="10"/>
      <c r="F648" s="86">
        <v>2681800</v>
      </c>
      <c r="G648" s="10"/>
      <c r="H648" s="209">
        <f>IFERROR('Tabel 13'!G648/'Tabel 14'!$F648*1000,"nb")</f>
        <v>150.55895294205385</v>
      </c>
      <c r="I648" s="209">
        <f>IFERROR('Tabel 13'!H648/'Tabel 14'!$F648*1000,"nb")</f>
        <v>89.745320307256321</v>
      </c>
      <c r="J648" s="209">
        <f>IFERROR('Tabel 13'!I648/'Tabel 14'!$F648*1000,"nb")</f>
        <v>39.563502125438141</v>
      </c>
      <c r="K648" s="209">
        <f>IFERROR('Tabel 13'!J648/'Tabel 14'!$F648*1000,"nb")</f>
        <v>3.2301439331792081</v>
      </c>
      <c r="L648" s="209">
        <f>IFERROR('Tabel 13'!K648/'Tabel 14'!$F648*1000,"nb")</f>
        <v>13.034603624431352</v>
      </c>
      <c r="M648" s="209">
        <f>IFERROR('Tabel 13'!L648/'Tabel 14'!$F648*1000,"nb")</f>
        <v>0.866358415989261</v>
      </c>
      <c r="N648" s="209">
        <f>IFERROR('Tabel 13'!M648/'Tabel 14'!$F648*1000,"nb")</f>
        <v>33.050749496606763</v>
      </c>
      <c r="O648" s="209">
        <f>IFERROR('Tabel 13'!N648/'Tabel 14'!$F648*1000,"nb")</f>
        <v>25.373629651726453</v>
      </c>
      <c r="P648" s="209">
        <f>IFERROR('Tabel 13'!O648/'Tabel 14'!$F648*1000,"nb")</f>
        <v>20.019762845849804</v>
      </c>
      <c r="Q648" s="209">
        <f>IFERROR('Tabel 13'!P648/'Tabel 14'!$F648*1000,"nb")</f>
        <v>5.3538668058766499</v>
      </c>
      <c r="R648" s="209">
        <f>IFERROR('Tabel 13'!Q648/'Tabel 14'!$F648*1000,"nb")</f>
        <v>5.8091580281900219</v>
      </c>
      <c r="S648" s="209">
        <f>IFERROR('Tabel 13'!R648/'Tabel 14'!$F648*1000,"nb")</f>
        <v>29.630844954881049</v>
      </c>
      <c r="T648" s="209">
        <f>IFERROR('Tabel 13'!S648/'Tabel 14'!$F648*1000,"nb")</f>
        <v>27.143075546274893</v>
      </c>
      <c r="U648" s="209">
        <f>IFERROR('Tabel 13'!T648/'Tabel 14'!$F648*1000,"nb")</f>
        <v>2.0679021552688495</v>
      </c>
      <c r="V648" s="209">
        <f>IFERROR('Tabel 13'!U648/'Tabel 14'!$F648*1000,"nb")</f>
        <v>0.41986725333731073</v>
      </c>
      <c r="W648" s="209">
        <f>IFERROR('Tabel 13'!V648/'Tabel 14'!$F648*1000,"nb")</f>
        <v>0.23566261466179431</v>
      </c>
      <c r="X648" s="209"/>
      <c r="Y648" s="209">
        <f>IFERROR('Tabel 13'!X648/'Tabel 14'!$F648*1000,"nb")</f>
        <v>21.732418524871356</v>
      </c>
    </row>
    <row r="649" spans="2:25" x14ac:dyDescent="0.25">
      <c r="C649" s="1" t="s">
        <v>29</v>
      </c>
      <c r="D649" s="1" t="s">
        <v>475</v>
      </c>
      <c r="E649" s="1" t="s">
        <v>476</v>
      </c>
      <c r="F649" s="84">
        <v>31859</v>
      </c>
      <c r="H649" s="209">
        <f>IFERROR('Tabel 13'!G649/'Tabel 14'!$F649*1000,"nb")</f>
        <v>33.271603000721932</v>
      </c>
      <c r="I649" s="209">
        <f>IFERROR('Tabel 13'!H649/'Tabel 14'!$F649*1000,"nb")</f>
        <v>10.672023604005147</v>
      </c>
      <c r="J649" s="209" t="str">
        <f>IFERROR('Tabel 13'!I649/'Tabel 14'!$F649*1000,"nb")</f>
        <v>nb</v>
      </c>
      <c r="K649" s="209" t="str">
        <f>IFERROR('Tabel 13'!J649/'Tabel 14'!$F649*1000,"nb")</f>
        <v>nb</v>
      </c>
      <c r="L649" s="209" t="str">
        <f>IFERROR('Tabel 13'!K649/'Tabel 14'!$F649*1000,"nb")</f>
        <v>nb</v>
      </c>
      <c r="M649" s="209" t="str">
        <f>IFERROR('Tabel 13'!L649/'Tabel 14'!$F649*1000,"nb")</f>
        <v>nb</v>
      </c>
      <c r="N649" s="209" t="str">
        <f>IFERROR('Tabel 13'!M649/'Tabel 14'!$F649*1000,"nb")</f>
        <v>nb</v>
      </c>
      <c r="O649" s="209">
        <f>IFERROR('Tabel 13'!N649/'Tabel 14'!$F649*1000,"nb")</f>
        <v>4.8965755359553027</v>
      </c>
      <c r="P649" s="209" t="str">
        <f>IFERROR('Tabel 13'!O649/'Tabel 14'!$F649*1000,"nb")</f>
        <v>nb</v>
      </c>
      <c r="Q649" s="209" t="str">
        <f>IFERROR('Tabel 13'!P649/'Tabel 14'!$F649*1000,"nb")</f>
        <v>nb</v>
      </c>
      <c r="R649" s="209">
        <f>IFERROR('Tabel 13'!Q649/'Tabel 14'!$F649*1000,"nb")</f>
        <v>2.3541228538246646</v>
      </c>
      <c r="S649" s="209">
        <f>IFERROR('Tabel 13'!R649/'Tabel 14'!$F649*1000,"nb")</f>
        <v>15.348881006936816</v>
      </c>
      <c r="T649" s="209" t="str">
        <f>IFERROR('Tabel 13'!S649/'Tabel 14'!$F649*1000,"nb")</f>
        <v>nb</v>
      </c>
      <c r="U649" s="209" t="str">
        <f>IFERROR('Tabel 13'!T649/'Tabel 14'!$F649*1000,"nb")</f>
        <v>nb</v>
      </c>
      <c r="V649" s="209" t="str">
        <f>IFERROR('Tabel 13'!U649/'Tabel 14'!$F649*1000,"nb")</f>
        <v>nb</v>
      </c>
      <c r="W649" s="209">
        <f>IFERROR('Tabel 13'!V649/'Tabel 14'!$F649*1000,"nb")</f>
        <v>0</v>
      </c>
      <c r="X649" s="209"/>
      <c r="Y649" s="209">
        <f>IFERROR('Tabel 13'!X649/'Tabel 14'!$F649*1000,"nb")</f>
        <v>0.97303744624752808</v>
      </c>
    </row>
    <row r="650" spans="2:25" x14ac:dyDescent="0.25">
      <c r="D650" s="1" t="s">
        <v>477</v>
      </c>
      <c r="E650" s="1" t="s">
        <v>478</v>
      </c>
      <c r="F650" s="84">
        <v>30780</v>
      </c>
      <c r="H650" s="209">
        <f>IFERROR('Tabel 13'!G650/'Tabel 14'!$F650*1000,"nb")</f>
        <v>18.973359324236519</v>
      </c>
      <c r="I650" s="209">
        <f>IFERROR('Tabel 13'!H650/'Tabel 14'!$F650*1000,"nb")</f>
        <v>5.7504873294346979</v>
      </c>
      <c r="J650" s="209" t="str">
        <f>IFERROR('Tabel 13'!I650/'Tabel 14'!$F650*1000,"nb")</f>
        <v>nb</v>
      </c>
      <c r="K650" s="209" t="str">
        <f>IFERROR('Tabel 13'!J650/'Tabel 14'!$F650*1000,"nb")</f>
        <v>nb</v>
      </c>
      <c r="L650" s="209" t="str">
        <f>IFERROR('Tabel 13'!K650/'Tabel 14'!$F650*1000,"nb")</f>
        <v>nb</v>
      </c>
      <c r="M650" s="209" t="str">
        <f>IFERROR('Tabel 13'!L650/'Tabel 14'!$F650*1000,"nb")</f>
        <v>nb</v>
      </c>
      <c r="N650" s="209" t="str">
        <f>IFERROR('Tabel 13'!M650/'Tabel 14'!$F650*1000,"nb")</f>
        <v>nb</v>
      </c>
      <c r="O650" s="209">
        <f>IFERROR('Tabel 13'!N650/'Tabel 14'!$F650*1000,"nb")</f>
        <v>0.71474983755685517</v>
      </c>
      <c r="P650" s="209" t="str">
        <f>IFERROR('Tabel 13'!O650/'Tabel 14'!$F650*1000,"nb")</f>
        <v>nb</v>
      </c>
      <c r="Q650" s="209" t="str">
        <f>IFERROR('Tabel 13'!P650/'Tabel 14'!$F650*1000,"nb")</f>
        <v>nb</v>
      </c>
      <c r="R650" s="209">
        <f>IFERROR('Tabel 13'!Q650/'Tabel 14'!$F650*1000,"nb")</f>
        <v>0</v>
      </c>
      <c r="S650" s="209">
        <f>IFERROR('Tabel 13'!R650/'Tabel 14'!$F650*1000,"nb")</f>
        <v>12.508122157244964</v>
      </c>
      <c r="T650" s="209" t="str">
        <f>IFERROR('Tabel 13'!S650/'Tabel 14'!$F650*1000,"nb")</f>
        <v>nb</v>
      </c>
      <c r="U650" s="209" t="str">
        <f>IFERROR('Tabel 13'!T650/'Tabel 14'!$F650*1000,"nb")</f>
        <v>nb</v>
      </c>
      <c r="V650" s="209" t="str">
        <f>IFERROR('Tabel 13'!U650/'Tabel 14'!$F650*1000,"nb")</f>
        <v>nb</v>
      </c>
      <c r="W650" s="209">
        <f>IFERROR('Tabel 13'!V650/'Tabel 14'!$F650*1000,"nb")</f>
        <v>0</v>
      </c>
      <c r="X650" s="209"/>
      <c r="Y650" s="209">
        <f>IFERROR('Tabel 13'!X650/'Tabel 14'!$F650*1000,"nb")</f>
        <v>0</v>
      </c>
    </row>
    <row r="651" spans="2:25" x14ac:dyDescent="0.25">
      <c r="D651" s="1" t="s">
        <v>479</v>
      </c>
      <c r="E651" s="1" t="s">
        <v>480</v>
      </c>
      <c r="F651" s="84">
        <v>45101</v>
      </c>
      <c r="H651" s="209">
        <f>IFERROR('Tabel 13'!G651/'Tabel 14'!$F651*1000,"nb")</f>
        <v>50.109753663998575</v>
      </c>
      <c r="I651" s="209">
        <f>IFERROR('Tabel 13'!H651/'Tabel 14'!$F651*1000,"nb")</f>
        <v>7.2282211037449287</v>
      </c>
      <c r="J651" s="209" t="str">
        <f>IFERROR('Tabel 13'!I651/'Tabel 14'!$F651*1000,"nb")</f>
        <v>nb</v>
      </c>
      <c r="K651" s="209" t="str">
        <f>IFERROR('Tabel 13'!J651/'Tabel 14'!$F651*1000,"nb")</f>
        <v>nb</v>
      </c>
      <c r="L651" s="209" t="str">
        <f>IFERROR('Tabel 13'!K651/'Tabel 14'!$F651*1000,"nb")</f>
        <v>nb</v>
      </c>
      <c r="M651" s="209" t="str">
        <f>IFERROR('Tabel 13'!L651/'Tabel 14'!$F651*1000,"nb")</f>
        <v>nb</v>
      </c>
      <c r="N651" s="209" t="str">
        <f>IFERROR('Tabel 13'!M651/'Tabel 14'!$F651*1000,"nb")</f>
        <v>nb</v>
      </c>
      <c r="O651" s="209">
        <f>IFERROR('Tabel 13'!N651/'Tabel 14'!$F651*1000,"nb")</f>
        <v>21.640318396487881</v>
      </c>
      <c r="P651" s="209" t="str">
        <f>IFERROR('Tabel 13'!O651/'Tabel 14'!$F651*1000,"nb")</f>
        <v>nb</v>
      </c>
      <c r="Q651" s="209" t="str">
        <f>IFERROR('Tabel 13'!P651/'Tabel 14'!$F651*1000,"nb")</f>
        <v>nb</v>
      </c>
      <c r="R651" s="209">
        <f>IFERROR('Tabel 13'!Q651/'Tabel 14'!$F651*1000,"nb")</f>
        <v>2.4389703110795771</v>
      </c>
      <c r="S651" s="209">
        <f>IFERROR('Tabel 13'!R651/'Tabel 14'!$F651*1000,"nb")</f>
        <v>18.802243852686193</v>
      </c>
      <c r="T651" s="209" t="str">
        <f>IFERROR('Tabel 13'!S651/'Tabel 14'!$F651*1000,"nb")</f>
        <v>nb</v>
      </c>
      <c r="U651" s="209" t="str">
        <f>IFERROR('Tabel 13'!T651/'Tabel 14'!$F651*1000,"nb")</f>
        <v>nb</v>
      </c>
      <c r="V651" s="209" t="str">
        <f>IFERROR('Tabel 13'!U651/'Tabel 14'!$F651*1000,"nb")</f>
        <v>nb</v>
      </c>
      <c r="W651" s="209">
        <f>IFERROR('Tabel 13'!V651/'Tabel 14'!$F651*1000,"nb")</f>
        <v>0</v>
      </c>
      <c r="X651" s="209"/>
      <c r="Y651" s="209">
        <f>IFERROR('Tabel 13'!X651/'Tabel 14'!$F651*1000,"nb")</f>
        <v>11.707057493181969</v>
      </c>
    </row>
    <row r="652" spans="2:25" x14ac:dyDescent="0.25">
      <c r="D652" s="1" t="s">
        <v>481</v>
      </c>
      <c r="E652" s="1" t="s">
        <v>482</v>
      </c>
      <c r="F652" s="84">
        <v>14026</v>
      </c>
      <c r="H652" s="209">
        <f>IFERROR('Tabel 13'!G652/'Tabel 14'!$F652*1000,"nb")</f>
        <v>31.869385427064024</v>
      </c>
      <c r="I652" s="209">
        <f>IFERROR('Tabel 13'!H652/'Tabel 14'!$F652*1000,"nb")</f>
        <v>6.2027662911735355</v>
      </c>
      <c r="J652" s="209" t="str">
        <f>IFERROR('Tabel 13'!I652/'Tabel 14'!$F652*1000,"nb")</f>
        <v>nb</v>
      </c>
      <c r="K652" s="209" t="str">
        <f>IFERROR('Tabel 13'!J652/'Tabel 14'!$F652*1000,"nb")</f>
        <v>nb</v>
      </c>
      <c r="L652" s="209" t="str">
        <f>IFERROR('Tabel 13'!K652/'Tabel 14'!$F652*1000,"nb")</f>
        <v>nb</v>
      </c>
      <c r="M652" s="209" t="str">
        <f>IFERROR('Tabel 13'!L652/'Tabel 14'!$F652*1000,"nb")</f>
        <v>nb</v>
      </c>
      <c r="N652" s="209" t="str">
        <f>IFERROR('Tabel 13'!M652/'Tabel 14'!$F652*1000,"nb")</f>
        <v>nb</v>
      </c>
      <c r="O652" s="209">
        <f>IFERROR('Tabel 13'!N652/'Tabel 14'!$F652*1000,"nb")</f>
        <v>2.0675887637245114</v>
      </c>
      <c r="P652" s="209" t="str">
        <f>IFERROR('Tabel 13'!O652/'Tabel 14'!$F652*1000,"nb")</f>
        <v>nb</v>
      </c>
      <c r="Q652" s="209" t="str">
        <f>IFERROR('Tabel 13'!P652/'Tabel 14'!$F652*1000,"nb")</f>
        <v>nb</v>
      </c>
      <c r="R652" s="209">
        <f>IFERROR('Tabel 13'!Q652/'Tabel 14'!$F652*1000,"nb")</f>
        <v>0.35648082133181236</v>
      </c>
      <c r="S652" s="209">
        <f>IFERROR('Tabel 13'!R652/'Tabel 14'!$F652*1000,"nb")</f>
        <v>23.242549550834163</v>
      </c>
      <c r="T652" s="209" t="str">
        <f>IFERROR('Tabel 13'!S652/'Tabel 14'!$F652*1000,"nb")</f>
        <v>nb</v>
      </c>
      <c r="U652" s="209" t="str">
        <f>IFERROR('Tabel 13'!T652/'Tabel 14'!$F652*1000,"nb")</f>
        <v>nb</v>
      </c>
      <c r="V652" s="209" t="str">
        <f>IFERROR('Tabel 13'!U652/'Tabel 14'!$F652*1000,"nb")</f>
        <v>nb</v>
      </c>
      <c r="W652" s="209">
        <f>IFERROR('Tabel 13'!V652/'Tabel 14'!$F652*1000,"nb")</f>
        <v>0</v>
      </c>
      <c r="X652" s="209"/>
      <c r="Y652" s="209">
        <f>IFERROR('Tabel 13'!X652/'Tabel 14'!$F652*1000,"nb")</f>
        <v>1.212034792528162</v>
      </c>
    </row>
    <row r="653" spans="2:25" x14ac:dyDescent="0.25">
      <c r="D653" s="1" t="s">
        <v>483</v>
      </c>
      <c r="E653" s="1" t="s">
        <v>484</v>
      </c>
      <c r="F653" s="84">
        <v>46483</v>
      </c>
      <c r="H653" s="209">
        <f>IFERROR('Tabel 13'!G653/'Tabel 14'!$F653*1000,"nb")</f>
        <v>49.674074392788761</v>
      </c>
      <c r="I653" s="209">
        <f>IFERROR('Tabel 13'!H653/'Tabel 14'!$F653*1000,"nb")</f>
        <v>18.092636017468752</v>
      </c>
      <c r="J653" s="209" t="str">
        <f>IFERROR('Tabel 13'!I653/'Tabel 14'!$F653*1000,"nb")</f>
        <v>nb</v>
      </c>
      <c r="K653" s="209" t="str">
        <f>IFERROR('Tabel 13'!J653/'Tabel 14'!$F653*1000,"nb")</f>
        <v>nb</v>
      </c>
      <c r="L653" s="209" t="str">
        <f>IFERROR('Tabel 13'!K653/'Tabel 14'!$F653*1000,"nb")</f>
        <v>nb</v>
      </c>
      <c r="M653" s="209" t="str">
        <f>IFERROR('Tabel 13'!L653/'Tabel 14'!$F653*1000,"nb")</f>
        <v>nb</v>
      </c>
      <c r="N653" s="209" t="str">
        <f>IFERROR('Tabel 13'!M653/'Tabel 14'!$F653*1000,"nb")</f>
        <v>nb</v>
      </c>
      <c r="O653" s="209">
        <f>IFERROR('Tabel 13'!N653/'Tabel 14'!$F653*1000,"nb")</f>
        <v>4.5392939354172492</v>
      </c>
      <c r="P653" s="209" t="str">
        <f>IFERROR('Tabel 13'!O653/'Tabel 14'!$F653*1000,"nb")</f>
        <v>nb</v>
      </c>
      <c r="Q653" s="209" t="str">
        <f>IFERROR('Tabel 13'!P653/'Tabel 14'!$F653*1000,"nb")</f>
        <v>nb</v>
      </c>
      <c r="R653" s="209">
        <f>IFERROR('Tabel 13'!Q653/'Tabel 14'!$F653*1000,"nb")</f>
        <v>7.6802271798291848</v>
      </c>
      <c r="S653" s="209">
        <f>IFERROR('Tabel 13'!R653/'Tabel 14'!$F653*1000,"nb")</f>
        <v>19.361917260073575</v>
      </c>
      <c r="T653" s="209" t="str">
        <f>IFERROR('Tabel 13'!S653/'Tabel 14'!$F653*1000,"nb")</f>
        <v>nb</v>
      </c>
      <c r="U653" s="209" t="str">
        <f>IFERROR('Tabel 13'!T653/'Tabel 14'!$F653*1000,"nb")</f>
        <v>nb</v>
      </c>
      <c r="V653" s="209" t="str">
        <f>IFERROR('Tabel 13'!U653/'Tabel 14'!$F653*1000,"nb")</f>
        <v>nb</v>
      </c>
      <c r="W653" s="209">
        <f>IFERROR('Tabel 13'!V653/'Tabel 14'!$F653*1000,"nb")</f>
        <v>0</v>
      </c>
      <c r="X653" s="209"/>
      <c r="Y653" s="209">
        <f>IFERROR('Tabel 13'!X653/'Tabel 14'!$F653*1000,"nb")</f>
        <v>1.5059268980057225</v>
      </c>
    </row>
    <row r="654" spans="2:25" x14ac:dyDescent="0.25">
      <c r="D654" s="1" t="s">
        <v>485</v>
      </c>
      <c r="E654" s="1" t="s">
        <v>486</v>
      </c>
      <c r="F654" s="84">
        <v>29478</v>
      </c>
      <c r="H654" s="209">
        <f>IFERROR('Tabel 13'!G654/'Tabel 14'!$F654*1000,"nb")</f>
        <v>22.627043897143633</v>
      </c>
      <c r="I654" s="209">
        <f>IFERROR('Tabel 13'!H654/'Tabel 14'!$F654*1000,"nb")</f>
        <v>4.1047560892869264</v>
      </c>
      <c r="J654" s="209" t="str">
        <f>IFERROR('Tabel 13'!I654/'Tabel 14'!$F654*1000,"nb")</f>
        <v>nb</v>
      </c>
      <c r="K654" s="209" t="str">
        <f>IFERROR('Tabel 13'!J654/'Tabel 14'!$F654*1000,"nb")</f>
        <v>nb</v>
      </c>
      <c r="L654" s="209" t="str">
        <f>IFERROR('Tabel 13'!K654/'Tabel 14'!$F654*1000,"nb")</f>
        <v>nb</v>
      </c>
      <c r="M654" s="209" t="str">
        <f>IFERROR('Tabel 13'!L654/'Tabel 14'!$F654*1000,"nb")</f>
        <v>nb</v>
      </c>
      <c r="N654" s="209" t="str">
        <f>IFERROR('Tabel 13'!M654/'Tabel 14'!$F654*1000,"nb")</f>
        <v>nb</v>
      </c>
      <c r="O654" s="209">
        <f>IFERROR('Tabel 13'!N654/'Tabel 14'!$F654*1000,"nb")</f>
        <v>0.81416649704864641</v>
      </c>
      <c r="P654" s="209" t="str">
        <f>IFERROR('Tabel 13'!O654/'Tabel 14'!$F654*1000,"nb")</f>
        <v>nb</v>
      </c>
      <c r="Q654" s="209" t="str">
        <f>IFERROR('Tabel 13'!P654/'Tabel 14'!$F654*1000,"nb")</f>
        <v>nb</v>
      </c>
      <c r="R654" s="209">
        <f>IFERROR('Tabel 13'!Q654/'Tabel 14'!$F654*1000,"nb")</f>
        <v>0.339236040436936</v>
      </c>
      <c r="S654" s="209">
        <f>IFERROR('Tabel 13'!R654/'Tabel 14'!$F654*1000,"nb")</f>
        <v>17.368885270371127</v>
      </c>
      <c r="T654" s="209" t="str">
        <f>IFERROR('Tabel 13'!S654/'Tabel 14'!$F654*1000,"nb")</f>
        <v>nb</v>
      </c>
      <c r="U654" s="209" t="str">
        <f>IFERROR('Tabel 13'!T654/'Tabel 14'!$F654*1000,"nb")</f>
        <v>nb</v>
      </c>
      <c r="V654" s="209" t="str">
        <f>IFERROR('Tabel 13'!U654/'Tabel 14'!$F654*1000,"nb")</f>
        <v>nb</v>
      </c>
      <c r="W654" s="209">
        <f>IFERROR('Tabel 13'!V654/'Tabel 14'!$F654*1000,"nb")</f>
        <v>0</v>
      </c>
      <c r="X654" s="209"/>
      <c r="Y654" s="209">
        <f>IFERROR('Tabel 13'!X654/'Tabel 14'!$F654*1000,"nb")</f>
        <v>0</v>
      </c>
    </row>
    <row r="655" spans="2:25" x14ac:dyDescent="0.25">
      <c r="C655" s="10" t="s">
        <v>32</v>
      </c>
      <c r="D655" s="10"/>
      <c r="E655" s="10"/>
      <c r="F655" s="86">
        <v>197727</v>
      </c>
      <c r="G655" s="10"/>
      <c r="H655" s="209">
        <f>IFERROR('Tabel 13'!G655/'Tabel 14'!$F655*1000,"nb")</f>
        <v>37.056143065944461</v>
      </c>
      <c r="I655" s="209">
        <f>IFERROR('Tabel 13'!H655/'Tabel 14'!$F655*1000,"nb")</f>
        <v>9.5687488304581567</v>
      </c>
      <c r="J655" s="209">
        <f>IFERROR('Tabel 13'!I655/'Tabel 14'!$F655*1000,"nb")</f>
        <v>4.6122446325285216</v>
      </c>
      <c r="K655" s="209">
        <f>IFERROR('Tabel 13'!J655/'Tabel 14'!$F655*1000,"nb")</f>
        <v>0.67351700926384517</v>
      </c>
      <c r="L655" s="209">
        <f>IFERROR('Tabel 13'!K655/'Tabel 14'!$F655*1000,"nb")</f>
        <v>2.2963128913374464</v>
      </c>
      <c r="M655" s="209">
        <f>IFERROR('Tabel 13'!L655/'Tabel 14'!$F655*1000,"nb")</f>
        <v>0.17459056225980304</v>
      </c>
      <c r="N655" s="209">
        <f>IFERROR('Tabel 13'!M655/'Tabel 14'!$F655*1000,"nb")</f>
        <v>1.8120837350685424</v>
      </c>
      <c r="O655" s="209">
        <f>IFERROR('Tabel 13'!N655/'Tabel 14'!$F655*1000,"nb")</f>
        <v>7.1715041446034178</v>
      </c>
      <c r="P655" s="209">
        <f>IFERROR('Tabel 13'!O655/'Tabel 14'!$F655*1000,"nb")</f>
        <v>4.8011718235458485</v>
      </c>
      <c r="Q655" s="209">
        <f>IFERROR('Tabel 13'!P655/'Tabel 14'!$F655*1000,"nb")</f>
        <v>2.3703323210575711</v>
      </c>
      <c r="R655" s="209">
        <f>IFERROR('Tabel 13'!Q655/'Tabel 14'!$F655*1000,"nb")</f>
        <v>2.8170153797913287</v>
      </c>
      <c r="S655" s="209">
        <f>IFERROR('Tabel 13'!R655/'Tabel 14'!$F655*1000,"nb")</f>
        <v>17.498874711091556</v>
      </c>
      <c r="T655" s="209">
        <f>IFERROR('Tabel 13'!S655/'Tabel 14'!$F655*1000,"nb")</f>
        <v>16.600295498199038</v>
      </c>
      <c r="U655" s="209">
        <f>IFERROR('Tabel 13'!T655/'Tabel 14'!$F655*1000,"nb")</f>
        <v>0.56038853796441368</v>
      </c>
      <c r="V655" s="209">
        <f>IFERROR('Tabel 13'!U655/'Tabel 14'!$F655*1000,"nb")</f>
        <v>0.33814185092069399</v>
      </c>
      <c r="W655" s="209">
        <f>IFERROR('Tabel 13'!V655/'Tabel 14'!$F655*1000,"nb")</f>
        <v>0</v>
      </c>
      <c r="X655" s="209"/>
      <c r="Y655" s="209">
        <f>IFERROR('Tabel 13'!X655/'Tabel 14'!$F655*1000,"nb")</f>
        <v>3.2671309431691169</v>
      </c>
    </row>
    <row r="656" spans="2:25" x14ac:dyDescent="0.25">
      <c r="B656" s="7" t="s">
        <v>731</v>
      </c>
      <c r="C656" s="7"/>
      <c r="D656" s="7"/>
      <c r="E656" s="7"/>
      <c r="F656" s="85">
        <v>2879527</v>
      </c>
      <c r="G656" s="7"/>
      <c r="H656" s="209">
        <f>IFERROR('Tabel 13'!G656/'Tabel 14'!$F656*1000,"nb")</f>
        <v>142.76511385376833</v>
      </c>
      <c r="I656" s="209">
        <f>IFERROR('Tabel 13'!H656/'Tabel 14'!$F656*1000,"nb")</f>
        <v>84.239876896448621</v>
      </c>
      <c r="J656" s="209">
        <f>IFERROR('Tabel 13'!I656/'Tabel 14'!$F656*1000,"nb")</f>
        <v>37.163522097363909</v>
      </c>
      <c r="K656" s="209">
        <f>IFERROR('Tabel 13'!J656/'Tabel 14'!$F656*1000,"nb")</f>
        <v>3.0545893466846166</v>
      </c>
      <c r="L656" s="209">
        <f>IFERROR('Tabel 13'!K656/'Tabel 14'!$F656*1000,"nb")</f>
        <v>12.297242935754891</v>
      </c>
      <c r="M656" s="209">
        <f>IFERROR('Tabel 13'!L656/'Tabel 14'!$F656*1000,"nb")</f>
        <v>0.81885714844970869</v>
      </c>
      <c r="N656" s="209">
        <f>IFERROR('Tabel 13'!M656/'Tabel 14'!$F656*1000,"nb")</f>
        <v>30.905700096121318</v>
      </c>
      <c r="O656" s="209">
        <f>IFERROR('Tabel 13'!N656/'Tabel 14'!$F656*1000,"nb")</f>
        <v>24.123753658152886</v>
      </c>
      <c r="P656" s="209">
        <f>IFERROR('Tabel 13'!O656/'Tabel 14'!$F656*1000,"nb")</f>
        <v>18.97475568076085</v>
      </c>
      <c r="Q656" s="209">
        <f>IFERROR('Tabel 13'!P656/'Tabel 14'!$F656*1000,"nb")</f>
        <v>5.1489979773920336</v>
      </c>
      <c r="R656" s="209">
        <f>IFERROR('Tabel 13'!Q656/'Tabel 14'!$F656*1000,"nb")</f>
        <v>5.6036981073627725</v>
      </c>
      <c r="S656" s="209">
        <f>IFERROR('Tabel 13'!R656/'Tabel 14'!$F656*1000,"nb")</f>
        <v>28.797785191804071</v>
      </c>
      <c r="T656" s="209">
        <f>IFERROR('Tabel 13'!S656/'Tabel 14'!$F656*1000,"nb")</f>
        <v>26.419139889284736</v>
      </c>
      <c r="U656" s="209">
        <f>IFERROR('Tabel 13'!T656/'Tabel 14'!$F656*1000,"nb")</f>
        <v>1.9643864927976329</v>
      </c>
      <c r="V656" s="209">
        <f>IFERROR('Tabel 13'!U656/'Tabel 14'!$F656*1000,"nb")</f>
        <v>0.41425545714869016</v>
      </c>
      <c r="W656" s="209">
        <f>IFERROR('Tabel 13'!V656/'Tabel 14'!$F656*1000,"nb")</f>
        <v>0.21948049106676198</v>
      </c>
      <c r="X656" s="209"/>
      <c r="Y656" s="209">
        <f>IFERROR('Tabel 13'!X656/'Tabel 14'!$F656*1000,"nb")</f>
        <v>20.464472116427455</v>
      </c>
    </row>
    <row r="657" spans="2:25" x14ac:dyDescent="0.25">
      <c r="B657" s="1" t="s">
        <v>487</v>
      </c>
      <c r="C657" s="1" t="s">
        <v>5</v>
      </c>
      <c r="D657" s="1" t="s">
        <v>488</v>
      </c>
      <c r="E657" s="1" t="s">
        <v>489</v>
      </c>
      <c r="F657" s="84">
        <v>73107</v>
      </c>
      <c r="H657" s="209">
        <f>IFERROR('Tabel 13'!G657/'Tabel 14'!$F657*1000,"nb")</f>
        <v>72.756370798965889</v>
      </c>
      <c r="I657" s="209">
        <f>IFERROR('Tabel 13'!H657/'Tabel 14'!$F657*1000,"nb")</f>
        <v>41.610242521235996</v>
      </c>
      <c r="J657" s="209">
        <f>IFERROR('Tabel 13'!I657/'Tabel 14'!$F657*1000,"nb")</f>
        <v>37.657132695911471</v>
      </c>
      <c r="K657" s="209">
        <f>IFERROR('Tabel 13'!J657/'Tabel 14'!$F657*1000,"nb")</f>
        <v>0.25989303349884413</v>
      </c>
      <c r="L657" s="209">
        <f>IFERROR('Tabel 13'!K657/'Tabel 14'!$F657*1000,"nb")</f>
        <v>3.6932167918256802</v>
      </c>
      <c r="M657" s="209">
        <f>IFERROR('Tabel 13'!L657/'Tabel 14'!$F657*1000,"nb")</f>
        <v>0</v>
      </c>
      <c r="N657" s="209">
        <f>IFERROR('Tabel 13'!M657/'Tabel 14'!$F657*1000,"nb")</f>
        <v>0</v>
      </c>
      <c r="O657" s="209">
        <f>IFERROR('Tabel 13'!N657/'Tabel 14'!$F657*1000,"nb")</f>
        <v>1.1763579411000316</v>
      </c>
      <c r="P657" s="209">
        <f>IFERROR('Tabel 13'!O657/'Tabel 14'!$F657*1000,"nb")</f>
        <v>1.1763579411000316</v>
      </c>
      <c r="Q657" s="209">
        <f>IFERROR('Tabel 13'!P657/'Tabel 14'!$F657*1000,"nb")</f>
        <v>0</v>
      </c>
      <c r="R657" s="209">
        <f>IFERROR('Tabel 13'!Q657/'Tabel 14'!$F657*1000,"nb")</f>
        <v>0.51978606699768826</v>
      </c>
      <c r="S657" s="209">
        <f>IFERROR('Tabel 13'!R657/'Tabel 14'!$F657*1000,"nb")</f>
        <v>29.449984269632182</v>
      </c>
      <c r="T657" s="209">
        <f>IFERROR('Tabel 13'!S657/'Tabel 14'!$F657*1000,"nb")</f>
        <v>28.875483879792633</v>
      </c>
      <c r="U657" s="209">
        <f>IFERROR('Tabel 13'!T657/'Tabel 14'!$F657*1000,"nb")</f>
        <v>0.57450038983955021</v>
      </c>
      <c r="V657" s="209">
        <f>IFERROR('Tabel 13'!U657/'Tabel 14'!$F657*1000,"nb")</f>
        <v>0</v>
      </c>
      <c r="W657" s="209">
        <f>IFERROR('Tabel 13'!V657/'Tabel 14'!$F657*1000,"nb")</f>
        <v>1.0122149725744456</v>
      </c>
      <c r="X657" s="209"/>
      <c r="Y657" s="209">
        <f>IFERROR('Tabel 13'!X657/'Tabel 14'!$F657*1000,"nb")</f>
        <v>0.98485781115351478</v>
      </c>
    </row>
    <row r="658" spans="2:25" x14ac:dyDescent="0.25">
      <c r="D658" s="1" t="s">
        <v>490</v>
      </c>
      <c r="E658" s="1" t="s">
        <v>491</v>
      </c>
      <c r="F658" s="84">
        <v>23312</v>
      </c>
      <c r="H658" s="209">
        <f>IFERROR('Tabel 13'!G658/'Tabel 14'!$F658*1000,"nb")</f>
        <v>50.832189430336307</v>
      </c>
      <c r="I658" s="209">
        <f>IFERROR('Tabel 13'!H658/'Tabel 14'!$F658*1000,"nb")</f>
        <v>26.638641043239534</v>
      </c>
      <c r="J658" s="209">
        <f>IFERROR('Tabel 13'!I658/'Tabel 14'!$F658*1000,"nb")</f>
        <v>0</v>
      </c>
      <c r="K658" s="209">
        <f>IFERROR('Tabel 13'!J658/'Tabel 14'!$F658*1000,"nb")</f>
        <v>0.25737817433081678</v>
      </c>
      <c r="L658" s="209">
        <f>IFERROR('Tabel 13'!K658/'Tabel 14'!$F658*1000,"nb")</f>
        <v>26.381262868908713</v>
      </c>
      <c r="M658" s="209">
        <f>IFERROR('Tabel 13'!L658/'Tabel 14'!$F658*1000,"nb")</f>
        <v>0</v>
      </c>
      <c r="N658" s="209">
        <f>IFERROR('Tabel 13'!M658/'Tabel 14'!$F658*1000,"nb")</f>
        <v>0</v>
      </c>
      <c r="O658" s="209">
        <f>IFERROR('Tabel 13'!N658/'Tabel 14'!$F658*1000,"nb")</f>
        <v>2.2306108442004118</v>
      </c>
      <c r="P658" s="209">
        <f>IFERROR('Tabel 13'!O658/'Tabel 14'!$F658*1000,"nb")</f>
        <v>2.2306108442004118</v>
      </c>
      <c r="Q658" s="209">
        <f>IFERROR('Tabel 13'!P658/'Tabel 14'!$F658*1000,"nb")</f>
        <v>0</v>
      </c>
      <c r="R658" s="209">
        <f>IFERROR('Tabel 13'!Q658/'Tabel 14'!$F658*1000,"nb")</f>
        <v>5.0188743994509268</v>
      </c>
      <c r="S658" s="209">
        <f>IFERROR('Tabel 13'!R658/'Tabel 14'!$F658*1000,"nb")</f>
        <v>16.944063143445433</v>
      </c>
      <c r="T658" s="209">
        <f>IFERROR('Tabel 13'!S658/'Tabel 14'!$F658*1000,"nb")</f>
        <v>16.386410432395333</v>
      </c>
      <c r="U658" s="209">
        <f>IFERROR('Tabel 13'!T658/'Tabel 14'!$F658*1000,"nb")</f>
        <v>0.55765271105010294</v>
      </c>
      <c r="V658" s="209">
        <f>IFERROR('Tabel 13'!U658/'Tabel 14'!$F658*1000,"nb")</f>
        <v>0</v>
      </c>
      <c r="W658" s="209">
        <f>IFERROR('Tabel 13'!V658/'Tabel 14'!$F658*1000,"nb")</f>
        <v>0</v>
      </c>
      <c r="X658" s="209"/>
      <c r="Y658" s="209">
        <f>IFERROR('Tabel 13'!X658/'Tabel 14'!$F658*1000,"nb")</f>
        <v>0.68634179821551133</v>
      </c>
    </row>
    <row r="659" spans="2:25" x14ac:dyDescent="0.25">
      <c r="D659" s="1" t="s">
        <v>492</v>
      </c>
      <c r="E659" s="1" t="s">
        <v>493</v>
      </c>
      <c r="F659" s="84">
        <v>28587</v>
      </c>
      <c r="H659" s="209">
        <f>IFERROR('Tabel 13'!G659/'Tabel 14'!$F659*1000,"nb")</f>
        <v>36.62503935355231</v>
      </c>
      <c r="I659" s="209">
        <f>IFERROR('Tabel 13'!H659/'Tabel 14'!$F659*1000,"nb")</f>
        <v>9.2349669430160564</v>
      </c>
      <c r="J659" s="209">
        <f>IFERROR('Tabel 13'!I659/'Tabel 14'!$F659*1000,"nb")</f>
        <v>0</v>
      </c>
      <c r="K659" s="209">
        <f>IFERROR('Tabel 13'!J659/'Tabel 14'!$F659*1000,"nb")</f>
        <v>0</v>
      </c>
      <c r="L659" s="209">
        <f>IFERROR('Tabel 13'!K659/'Tabel 14'!$F659*1000,"nb")</f>
        <v>6.8212824010914055</v>
      </c>
      <c r="M659" s="209">
        <f>IFERROR('Tabel 13'!L659/'Tabel 14'!$F659*1000,"nb")</f>
        <v>0</v>
      </c>
      <c r="N659" s="209">
        <f>IFERROR('Tabel 13'!M659/'Tabel 14'!$F659*1000,"nb")</f>
        <v>2.4136845419246513</v>
      </c>
      <c r="O659" s="209">
        <f>IFERROR('Tabel 13'!N659/'Tabel 14'!$F659*1000,"nb")</f>
        <v>0</v>
      </c>
      <c r="P659" s="209">
        <f>IFERROR('Tabel 13'!O659/'Tabel 14'!$F659*1000,"nb")</f>
        <v>0</v>
      </c>
      <c r="Q659" s="209">
        <f>IFERROR('Tabel 13'!P659/'Tabel 14'!$F659*1000,"nb")</f>
        <v>0</v>
      </c>
      <c r="R659" s="209">
        <f>IFERROR('Tabel 13'!Q659/'Tabel 14'!$F659*1000,"nb")</f>
        <v>0.83954244936509603</v>
      </c>
      <c r="S659" s="209">
        <f>IFERROR('Tabel 13'!R659/'Tabel 14'!$F659*1000,"nb")</f>
        <v>26.550529961171165</v>
      </c>
      <c r="T659" s="209">
        <f>IFERROR('Tabel 13'!S659/'Tabel 14'!$F659*1000,"nb")</f>
        <v>26.060796865708191</v>
      </c>
      <c r="U659" s="209">
        <f>IFERROR('Tabel 13'!T659/'Tabel 14'!$F659*1000,"nb")</f>
        <v>0.48973309546297272</v>
      </c>
      <c r="V659" s="209">
        <f>IFERROR('Tabel 13'!U659/'Tabel 14'!$F659*1000,"nb")</f>
        <v>0</v>
      </c>
      <c r="W659" s="209">
        <f>IFERROR('Tabel 13'!V659/'Tabel 14'!$F659*1000,"nb")</f>
        <v>0.52471403085318502</v>
      </c>
      <c r="X659" s="209"/>
      <c r="Y659" s="209">
        <f>IFERROR('Tabel 13'!X659/'Tabel 14'!$F659*1000,"nb")</f>
        <v>2.3787036065344389</v>
      </c>
    </row>
    <row r="660" spans="2:25" x14ac:dyDescent="0.25">
      <c r="D660" s="1" t="s">
        <v>494</v>
      </c>
      <c r="E660" s="1" t="s">
        <v>495</v>
      </c>
      <c r="F660" s="84">
        <v>100719</v>
      </c>
      <c r="H660" s="209">
        <f>IFERROR('Tabel 13'!G660/'Tabel 14'!$F660*1000,"nb")</f>
        <v>189.3882981363993</v>
      </c>
      <c r="I660" s="209">
        <f>IFERROR('Tabel 13'!H660/'Tabel 14'!$F660*1000,"nb")</f>
        <v>69.867651585103104</v>
      </c>
      <c r="J660" s="209">
        <f>IFERROR('Tabel 13'!I660/'Tabel 14'!$F660*1000,"nb")</f>
        <v>39.80381060177325</v>
      </c>
      <c r="K660" s="209">
        <f>IFERROR('Tabel 13'!J660/'Tabel 14'!$F660*1000,"nb")</f>
        <v>4.5870193310100378</v>
      </c>
      <c r="L660" s="209">
        <f>IFERROR('Tabel 13'!K660/'Tabel 14'!$F660*1000,"nb")</f>
        <v>14.029130551335895</v>
      </c>
      <c r="M660" s="209">
        <f>IFERROR('Tabel 13'!L660/'Tabel 14'!$F660*1000,"nb")</f>
        <v>0</v>
      </c>
      <c r="N660" s="209">
        <f>IFERROR('Tabel 13'!M660/'Tabel 14'!$F660*1000,"nb")</f>
        <v>11.447691100983926</v>
      </c>
      <c r="O660" s="209">
        <f>IFERROR('Tabel 13'!N660/'Tabel 14'!$F660*1000,"nb")</f>
        <v>33.320426136081579</v>
      </c>
      <c r="P660" s="209">
        <f>IFERROR('Tabel 13'!O660/'Tabel 14'!$F660*1000,"nb")</f>
        <v>21.604662476791866</v>
      </c>
      <c r="Q660" s="209">
        <f>IFERROR('Tabel 13'!P660/'Tabel 14'!$F660*1000,"nb")</f>
        <v>11.715763659289706</v>
      </c>
      <c r="R660" s="209">
        <f>IFERROR('Tabel 13'!Q660/'Tabel 14'!$F660*1000,"nb")</f>
        <v>27.353329560460292</v>
      </c>
      <c r="S660" s="209">
        <f>IFERROR('Tabel 13'!R660/'Tabel 14'!$F660*1000,"nb")</f>
        <v>58.846890854754314</v>
      </c>
      <c r="T660" s="209">
        <f>IFERROR('Tabel 13'!S660/'Tabel 14'!$F660*1000,"nb")</f>
        <v>57.496599449954829</v>
      </c>
      <c r="U660" s="209">
        <f>IFERROR('Tabel 13'!T660/'Tabel 14'!$F660*1000,"nb")</f>
        <v>1.1616477526583862</v>
      </c>
      <c r="V660" s="209">
        <f>IFERROR('Tabel 13'!U660/'Tabel 14'!$F660*1000,"nb")</f>
        <v>0.18864365214110546</v>
      </c>
      <c r="W660" s="209">
        <f>IFERROR('Tabel 13'!V660/'Tabel 14'!$F660*1000,"nb")</f>
        <v>0</v>
      </c>
      <c r="X660" s="209"/>
      <c r="Y660" s="209">
        <f>IFERROR('Tabel 13'!X660/'Tabel 14'!$F660*1000,"nb")</f>
        <v>20.57208669665108</v>
      </c>
    </row>
    <row r="661" spans="2:25" x14ac:dyDescent="0.25">
      <c r="D661" s="1" t="s">
        <v>496</v>
      </c>
      <c r="E661" s="1" t="s">
        <v>497</v>
      </c>
      <c r="F661" s="84">
        <v>24311</v>
      </c>
      <c r="H661" s="209">
        <f>IFERROR('Tabel 13'!G661/'Tabel 14'!$F661*1000,"nb")</f>
        <v>39.735099337748345</v>
      </c>
      <c r="I661" s="209">
        <f>IFERROR('Tabel 13'!H661/'Tabel 14'!$F661*1000,"nb")</f>
        <v>23.898646703138496</v>
      </c>
      <c r="J661" s="209">
        <f>IFERROR('Tabel 13'!I661/'Tabel 14'!$F661*1000,"nb")</f>
        <v>14.725844268026819</v>
      </c>
      <c r="K661" s="209">
        <f>IFERROR('Tabel 13'!J661/'Tabel 14'!$F661*1000,"nb")</f>
        <v>1.4808111554440377</v>
      </c>
      <c r="L661" s="209">
        <f>IFERROR('Tabel 13'!K661/'Tabel 14'!$F661*1000,"nb")</f>
        <v>3.2084241701287484</v>
      </c>
      <c r="M661" s="209">
        <f>IFERROR('Tabel 13'!L661/'Tabel 14'!$F661*1000,"nb")</f>
        <v>0</v>
      </c>
      <c r="N661" s="209">
        <f>IFERROR('Tabel 13'!M661/'Tabel 14'!$F661*1000,"nb")</f>
        <v>4.4835671095388916</v>
      </c>
      <c r="O661" s="209">
        <f>IFERROR('Tabel 13'!N661/'Tabel 14'!$F661*1000,"nb")</f>
        <v>2.0566821603389411</v>
      </c>
      <c r="P661" s="209">
        <f>IFERROR('Tabel 13'!O661/'Tabel 14'!$F661*1000,"nb")</f>
        <v>2.0566821603389411</v>
      </c>
      <c r="Q661" s="209">
        <f>IFERROR('Tabel 13'!P661/'Tabel 14'!$F661*1000,"nb")</f>
        <v>0</v>
      </c>
      <c r="R661" s="209">
        <f>IFERROR('Tabel 13'!Q661/'Tabel 14'!$F661*1000,"nb")</f>
        <v>2.9616223108880755</v>
      </c>
      <c r="S661" s="209">
        <f>IFERROR('Tabel 13'!R661/'Tabel 14'!$F661*1000,"nb")</f>
        <v>10.818148163382832</v>
      </c>
      <c r="T661" s="209">
        <f>IFERROR('Tabel 13'!S661/'Tabel 14'!$F661*1000,"nb")</f>
        <v>10.283410801694707</v>
      </c>
      <c r="U661" s="209">
        <f>IFERROR('Tabel 13'!T661/'Tabel 14'!$F661*1000,"nb")</f>
        <v>0.53473736168812469</v>
      </c>
      <c r="V661" s="209">
        <f>IFERROR('Tabel 13'!U661/'Tabel 14'!$F661*1000,"nb")</f>
        <v>0</v>
      </c>
      <c r="W661" s="209">
        <f>IFERROR('Tabel 13'!V661/'Tabel 14'!$F661*1000,"nb")</f>
        <v>0</v>
      </c>
      <c r="X661" s="209"/>
      <c r="Y661" s="209">
        <f>IFERROR('Tabel 13'!X661/'Tabel 14'!$F661*1000,"nb")</f>
        <v>2.1389494467524988</v>
      </c>
    </row>
    <row r="662" spans="2:25" x14ac:dyDescent="0.25">
      <c r="D662" s="1" t="s">
        <v>498</v>
      </c>
      <c r="E662" s="1" t="s">
        <v>499</v>
      </c>
      <c r="F662" s="84">
        <v>60948</v>
      </c>
      <c r="H662" s="209">
        <f>IFERROR('Tabel 13'!G662/'Tabel 14'!$F662*1000,"nb")</f>
        <v>57.229113342521494</v>
      </c>
      <c r="I662" s="209">
        <f>IFERROR('Tabel 13'!H662/'Tabel 14'!$F662*1000,"nb")</f>
        <v>27.630110914221962</v>
      </c>
      <c r="J662" s="209">
        <f>IFERROR('Tabel 13'!I662/'Tabel 14'!$F662*1000,"nb")</f>
        <v>18.802913959440833</v>
      </c>
      <c r="K662" s="209">
        <f>IFERROR('Tabel 13'!J662/'Tabel 14'!$F662*1000,"nb")</f>
        <v>0.21329658069173721</v>
      </c>
      <c r="L662" s="209">
        <f>IFERROR('Tabel 13'!K662/'Tabel 14'!$F662*1000,"nb")</f>
        <v>8.6139003740893862</v>
      </c>
      <c r="M662" s="209">
        <f>IFERROR('Tabel 13'!L662/'Tabel 14'!$F662*1000,"nb")</f>
        <v>0</v>
      </c>
      <c r="N662" s="209">
        <f>IFERROR('Tabel 13'!M662/'Tabel 14'!$F662*1000,"nb")</f>
        <v>0</v>
      </c>
      <c r="O662" s="209">
        <f>IFERROR('Tabel 13'!N662/'Tabel 14'!$F662*1000,"nb")</f>
        <v>2.0345212312134935</v>
      </c>
      <c r="P662" s="209">
        <f>IFERROR('Tabel 13'!O662/'Tabel 14'!$F662*1000,"nb")</f>
        <v>2.0345212312134935</v>
      </c>
      <c r="Q662" s="209">
        <f>IFERROR('Tabel 13'!P662/'Tabel 14'!$F662*1000,"nb")</f>
        <v>0</v>
      </c>
      <c r="R662" s="209">
        <f>IFERROR('Tabel 13'!Q662/'Tabel 14'!$F662*1000,"nb")</f>
        <v>3.8885607403032094</v>
      </c>
      <c r="S662" s="209">
        <f>IFERROR('Tabel 13'!R662/'Tabel 14'!$F662*1000,"nb")</f>
        <v>23.67592045678283</v>
      </c>
      <c r="T662" s="209">
        <f>IFERROR('Tabel 13'!S662/'Tabel 14'!$F662*1000,"nb")</f>
        <v>23.101660431843541</v>
      </c>
      <c r="U662" s="209">
        <f>IFERROR('Tabel 13'!T662/'Tabel 14'!$F662*1000,"nb")</f>
        <v>0.57426002493929251</v>
      </c>
      <c r="V662" s="209">
        <f>IFERROR('Tabel 13'!U662/'Tabel 14'!$F662*1000,"nb")</f>
        <v>0</v>
      </c>
      <c r="W662" s="209">
        <f>IFERROR('Tabel 13'!V662/'Tabel 14'!$F662*1000,"nb")</f>
        <v>0</v>
      </c>
      <c r="X662" s="209"/>
      <c r="Y662" s="209">
        <f>IFERROR('Tabel 13'!X662/'Tabel 14'!$F662*1000,"nb")</f>
        <v>7.3669357485069238</v>
      </c>
    </row>
    <row r="663" spans="2:25" x14ac:dyDescent="0.25">
      <c r="D663" s="1" t="s">
        <v>500</v>
      </c>
      <c r="E663" s="1" t="s">
        <v>501</v>
      </c>
      <c r="F663" s="84">
        <v>35916</v>
      </c>
      <c r="H663" s="209">
        <f>IFERROR('Tabel 13'!G663/'Tabel 14'!$F663*1000,"nb")</f>
        <v>88.345027285889287</v>
      </c>
      <c r="I663" s="209">
        <f>IFERROR('Tabel 13'!H663/'Tabel 14'!$F663*1000,"nb")</f>
        <v>44.631918921928943</v>
      </c>
      <c r="J663" s="209">
        <f>IFERROR('Tabel 13'!I663/'Tabel 14'!$F663*1000,"nb")</f>
        <v>31.545829156921709</v>
      </c>
      <c r="K663" s="209">
        <f>IFERROR('Tabel 13'!J663/'Tabel 14'!$F663*1000,"nb")</f>
        <v>7.8516538590043439</v>
      </c>
      <c r="L663" s="209">
        <f>IFERROR('Tabel 13'!K663/'Tabel 14'!$F663*1000,"nb")</f>
        <v>0</v>
      </c>
      <c r="M663" s="209">
        <f>IFERROR('Tabel 13'!L663/'Tabel 14'!$F663*1000,"nb")</f>
        <v>0</v>
      </c>
      <c r="N663" s="209">
        <f>IFERROR('Tabel 13'!M663/'Tabel 14'!$F663*1000,"nb")</f>
        <v>5.2344359060028962</v>
      </c>
      <c r="O663" s="209">
        <f>IFERROR('Tabel 13'!N663/'Tabel 14'!$F663*1000,"nb")</f>
        <v>0.33411293017039762</v>
      </c>
      <c r="P663" s="209">
        <f>IFERROR('Tabel 13'!O663/'Tabel 14'!$F663*1000,"nb")</f>
        <v>0.33411293017039762</v>
      </c>
      <c r="Q663" s="209">
        <f>IFERROR('Tabel 13'!P663/'Tabel 14'!$F663*1000,"nb")</f>
        <v>0</v>
      </c>
      <c r="R663" s="209">
        <f>IFERROR('Tabel 13'!Q663/'Tabel 14'!$F663*1000,"nb")</f>
        <v>0.75175409288339456</v>
      </c>
      <c r="S663" s="209">
        <f>IFERROR('Tabel 13'!R663/'Tabel 14'!$F663*1000,"nb")</f>
        <v>42.627241340906565</v>
      </c>
      <c r="T663" s="209">
        <f>IFERROR('Tabel 13'!S663/'Tabel 14'!$F663*1000,"nb")</f>
        <v>42.126071945650963</v>
      </c>
      <c r="U663" s="209">
        <f>IFERROR('Tabel 13'!T663/'Tabel 14'!$F663*1000,"nb")</f>
        <v>0.50116939525559634</v>
      </c>
      <c r="V663" s="209">
        <f>IFERROR('Tabel 13'!U663/'Tabel 14'!$F663*1000,"nb")</f>
        <v>0</v>
      </c>
      <c r="W663" s="209">
        <f>IFERROR('Tabel 13'!V663/'Tabel 14'!$F663*1000,"nb")</f>
        <v>0</v>
      </c>
      <c r="X663" s="209"/>
      <c r="Y663" s="209">
        <f>IFERROR('Tabel 13'!X663/'Tabel 14'!$F663*1000,"nb")</f>
        <v>32.74306715669897</v>
      </c>
    </row>
    <row r="664" spans="2:25" x14ac:dyDescent="0.25">
      <c r="D664" s="1" t="s">
        <v>502</v>
      </c>
      <c r="E664" s="1" t="s">
        <v>503</v>
      </c>
      <c r="F664" s="84">
        <v>81140</v>
      </c>
      <c r="H664" s="209">
        <f>IFERROR('Tabel 13'!G664/'Tabel 14'!$F664*1000,"nb")</f>
        <v>121.66625585407937</v>
      </c>
      <c r="I664" s="209">
        <f>IFERROR('Tabel 13'!H664/'Tabel 14'!$F664*1000,"nb")</f>
        <v>78.765097362583191</v>
      </c>
      <c r="J664" s="209">
        <f>IFERROR('Tabel 13'!I664/'Tabel 14'!$F664*1000,"nb")</f>
        <v>72.270150357406962</v>
      </c>
      <c r="K664" s="209">
        <f>IFERROR('Tabel 13'!J664/'Tabel 14'!$F664*1000,"nb")</f>
        <v>3.6603401528222825</v>
      </c>
      <c r="L664" s="209">
        <f>IFERROR('Tabel 13'!K664/'Tabel 14'!$F664*1000,"nb")</f>
        <v>1.4419521814148384</v>
      </c>
      <c r="M664" s="209">
        <f>IFERROR('Tabel 13'!L664/'Tabel 14'!$F664*1000,"nb")</f>
        <v>0</v>
      </c>
      <c r="N664" s="209">
        <f>IFERROR('Tabel 13'!M664/'Tabel 14'!$F664*1000,"nb")</f>
        <v>1.3926546709391174</v>
      </c>
      <c r="O664" s="209">
        <f>IFERROR('Tabel 13'!N664/'Tabel 14'!$F664*1000,"nb")</f>
        <v>4.5969928518609811</v>
      </c>
      <c r="P664" s="209">
        <f>IFERROR('Tabel 13'!O664/'Tabel 14'!$F664*1000,"nb")</f>
        <v>4.5600197190041909</v>
      </c>
      <c r="Q664" s="209">
        <f>IFERROR('Tabel 13'!P664/'Tabel 14'!$F664*1000,"nb")</f>
        <v>3.6973132856790734E-2</v>
      </c>
      <c r="R664" s="209">
        <f>IFERROR('Tabel 13'!Q664/'Tabel 14'!$F664*1000,"nb")</f>
        <v>4.5476953413852605</v>
      </c>
      <c r="S664" s="209">
        <f>IFERROR('Tabel 13'!R664/'Tabel 14'!$F664*1000,"nb")</f>
        <v>33.756470298249937</v>
      </c>
      <c r="T664" s="209">
        <f>IFERROR('Tabel 13'!S664/'Tabel 14'!$F664*1000,"nb")</f>
        <v>32.49938378111905</v>
      </c>
      <c r="U664" s="209">
        <f>IFERROR('Tabel 13'!T664/'Tabel 14'!$F664*1000,"nb")</f>
        <v>1.2570865171308849</v>
      </c>
      <c r="V664" s="209">
        <f>IFERROR('Tabel 13'!U664/'Tabel 14'!$F664*1000,"nb")</f>
        <v>0</v>
      </c>
      <c r="W664" s="209">
        <f>IFERROR('Tabel 13'!V664/'Tabel 14'!$F664*1000,"nb")</f>
        <v>1.4789253142716292</v>
      </c>
      <c r="X664" s="209"/>
      <c r="Y664" s="209">
        <f>IFERROR('Tabel 13'!X664/'Tabel 14'!$F664*1000,"nb")</f>
        <v>10.968696080847916</v>
      </c>
    </row>
    <row r="665" spans="2:25" x14ac:dyDescent="0.25">
      <c r="D665" s="1" t="s">
        <v>504</v>
      </c>
      <c r="E665" s="1" t="s">
        <v>505</v>
      </c>
      <c r="F665" s="84">
        <v>54319</v>
      </c>
      <c r="H665" s="209">
        <f>IFERROR('Tabel 13'!G665/'Tabel 14'!$F665*1000,"nb")</f>
        <v>175.35300723503747</v>
      </c>
      <c r="I665" s="209">
        <f>IFERROR('Tabel 13'!H665/'Tabel 14'!$F665*1000,"nb")</f>
        <v>90.889007529593698</v>
      </c>
      <c r="J665" s="209">
        <f>IFERROR('Tabel 13'!I665/'Tabel 14'!$F665*1000,"nb")</f>
        <v>31.867302417202087</v>
      </c>
      <c r="K665" s="209">
        <f>IFERROR('Tabel 13'!J665/'Tabel 14'!$F665*1000,"nb")</f>
        <v>1.6200592794418158</v>
      </c>
      <c r="L665" s="209">
        <f>IFERROR('Tabel 13'!K665/'Tabel 14'!$F665*1000,"nb")</f>
        <v>52.025994587529226</v>
      </c>
      <c r="M665" s="209">
        <f>IFERROR('Tabel 13'!L665/'Tabel 14'!$F665*1000,"nb")</f>
        <v>0</v>
      </c>
      <c r="N665" s="209">
        <f>IFERROR('Tabel 13'!M665/'Tabel 14'!$F665*1000,"nb")</f>
        <v>5.3756512454205714</v>
      </c>
      <c r="O665" s="209">
        <f>IFERROR('Tabel 13'!N665/'Tabel 14'!$F665*1000,"nb")</f>
        <v>36.690660726449309</v>
      </c>
      <c r="P665" s="209">
        <f>IFERROR('Tabel 13'!O665/'Tabel 14'!$F665*1000,"nb")</f>
        <v>20.655755812883154</v>
      </c>
      <c r="Q665" s="209">
        <f>IFERROR('Tabel 13'!P665/'Tabel 14'!$F665*1000,"nb")</f>
        <v>16.034904913566155</v>
      </c>
      <c r="R665" s="209">
        <f>IFERROR('Tabel 13'!Q665/'Tabel 14'!$F665*1000,"nb")</f>
        <v>14.819860453984793</v>
      </c>
      <c r="S665" s="209">
        <f>IFERROR('Tabel 13'!R665/'Tabel 14'!$F665*1000,"nb")</f>
        <v>32.953478525009665</v>
      </c>
      <c r="T665" s="209">
        <f>IFERROR('Tabel 13'!S665/'Tabel 14'!$F665*1000,"nb")</f>
        <v>30.52338960584694</v>
      </c>
      <c r="U665" s="209">
        <f>IFERROR('Tabel 13'!T665/'Tabel 14'!$F665*1000,"nb")</f>
        <v>1.6200592794418158</v>
      </c>
      <c r="V665" s="209">
        <f>IFERROR('Tabel 13'!U665/'Tabel 14'!$F665*1000,"nb")</f>
        <v>0.81002963972090791</v>
      </c>
      <c r="W665" s="209">
        <f>IFERROR('Tabel 13'!V665/'Tabel 14'!$F665*1000,"nb")</f>
        <v>0</v>
      </c>
      <c r="X665" s="209"/>
      <c r="Y665" s="209">
        <f>IFERROR('Tabel 13'!X665/'Tabel 14'!$F665*1000,"nb")</f>
        <v>19.680038292310243</v>
      </c>
    </row>
    <row r="666" spans="2:25" x14ac:dyDescent="0.25">
      <c r="D666" s="1" t="s">
        <v>506</v>
      </c>
      <c r="E666" s="1" t="s">
        <v>507</v>
      </c>
      <c r="F666" s="84">
        <v>31836</v>
      </c>
      <c r="H666" s="209">
        <f>IFERROR('Tabel 13'!G666/'Tabel 14'!$F666*1000,"nb")</f>
        <v>77.019726096243247</v>
      </c>
      <c r="I666" s="209">
        <f>IFERROR('Tabel 13'!H666/'Tabel 14'!$F666*1000,"nb")</f>
        <v>40.582987812539265</v>
      </c>
      <c r="J666" s="209">
        <f>IFERROR('Tabel 13'!I666/'Tabel 14'!$F666*1000,"nb")</f>
        <v>17.52732755371278</v>
      </c>
      <c r="K666" s="209">
        <f>IFERROR('Tabel 13'!J666/'Tabel 14'!$F666*1000,"nb")</f>
        <v>0.43975373790677225</v>
      </c>
      <c r="L666" s="209">
        <f>IFERROR('Tabel 13'!K666/'Tabel 14'!$F666*1000,"nb")</f>
        <v>8.8893077019726086</v>
      </c>
      <c r="M666" s="209">
        <f>IFERROR('Tabel 13'!L666/'Tabel 14'!$F666*1000,"nb")</f>
        <v>3.1410981279055158E-2</v>
      </c>
      <c r="N666" s="209">
        <f>IFERROR('Tabel 13'!M666/'Tabel 14'!$F666*1000,"nb")</f>
        <v>13.695187837668049</v>
      </c>
      <c r="O666" s="209">
        <f>IFERROR('Tabel 13'!N666/'Tabel 14'!$F666*1000,"nb")</f>
        <v>0</v>
      </c>
      <c r="P666" s="209">
        <f>IFERROR('Tabel 13'!O666/'Tabel 14'!$F666*1000,"nb")</f>
        <v>0</v>
      </c>
      <c r="Q666" s="209">
        <f>IFERROR('Tabel 13'!P666/'Tabel 14'!$F666*1000,"nb")</f>
        <v>0</v>
      </c>
      <c r="R666" s="209">
        <f>IFERROR('Tabel 13'!Q666/'Tabel 14'!$F666*1000,"nb")</f>
        <v>9.8316371403442648</v>
      </c>
      <c r="S666" s="209">
        <f>IFERROR('Tabel 13'!R666/'Tabel 14'!$F666*1000,"nb")</f>
        <v>26.605101143359718</v>
      </c>
      <c r="T666" s="209">
        <f>IFERROR('Tabel 13'!S666/'Tabel 14'!$F666*1000,"nb")</f>
        <v>20.071617037316248</v>
      </c>
      <c r="U666" s="209">
        <f>IFERROR('Tabel 13'!T666/'Tabel 14'!$F666*1000,"nb")</f>
        <v>0.65963060686015829</v>
      </c>
      <c r="V666" s="209">
        <f>IFERROR('Tabel 13'!U666/'Tabel 14'!$F666*1000,"nb")</f>
        <v>5.8738534991833147</v>
      </c>
      <c r="W666" s="209">
        <f>IFERROR('Tabel 13'!V666/'Tabel 14'!$F666*1000,"nb")</f>
        <v>0</v>
      </c>
      <c r="X666" s="209"/>
      <c r="Y666" s="209">
        <f>IFERROR('Tabel 13'!X666/'Tabel 14'!$F666*1000,"nb")</f>
        <v>8.0098002261590651</v>
      </c>
    </row>
    <row r="667" spans="2:25" x14ac:dyDescent="0.25">
      <c r="D667" s="1" t="s">
        <v>508</v>
      </c>
      <c r="E667" s="1" t="s">
        <v>509</v>
      </c>
      <c r="F667" s="84">
        <v>18009</v>
      </c>
      <c r="H667" s="209">
        <f>IFERROR('Tabel 13'!G667/'Tabel 14'!$F667*1000,"nb")</f>
        <v>97.56232994613805</v>
      </c>
      <c r="I667" s="209">
        <f>IFERROR('Tabel 13'!H667/'Tabel 14'!$F667*1000,"nb")</f>
        <v>37.592314953634293</v>
      </c>
      <c r="J667" s="209">
        <f>IFERROR('Tabel 13'!I667/'Tabel 14'!$F667*1000,"nb")</f>
        <v>5.7748903326114718</v>
      </c>
      <c r="K667" s="209">
        <f>IFERROR('Tabel 13'!J667/'Tabel 14'!$F667*1000,"nb")</f>
        <v>0</v>
      </c>
      <c r="L667" s="209">
        <f>IFERROR('Tabel 13'!K667/'Tabel 14'!$F667*1000,"nb")</f>
        <v>28.707868288078185</v>
      </c>
      <c r="M667" s="209">
        <f>IFERROR('Tabel 13'!L667/'Tabel 14'!$F667*1000,"nb")</f>
        <v>0</v>
      </c>
      <c r="N667" s="209">
        <f>IFERROR('Tabel 13'!M667/'Tabel 14'!$F667*1000,"nb")</f>
        <v>3.109556332944639</v>
      </c>
      <c r="O667" s="209">
        <f>IFERROR('Tabel 13'!N667/'Tabel 14'!$F667*1000,"nb")</f>
        <v>1.3881947914931423</v>
      </c>
      <c r="P667" s="209">
        <f>IFERROR('Tabel 13'!O667/'Tabel 14'!$F667*1000,"nb")</f>
        <v>1.3881947914931423</v>
      </c>
      <c r="Q667" s="209">
        <f>IFERROR('Tabel 13'!P667/'Tabel 14'!$F667*1000,"nb")</f>
        <v>0</v>
      </c>
      <c r="R667" s="209">
        <f>IFERROR('Tabel 13'!Q667/'Tabel 14'!$F667*1000,"nb")</f>
        <v>14.492753623188406</v>
      </c>
      <c r="S667" s="209">
        <f>IFERROR('Tabel 13'!R667/'Tabel 14'!$F667*1000,"nb")</f>
        <v>44.089066577822202</v>
      </c>
      <c r="T667" s="209">
        <f>IFERROR('Tabel 13'!S667/'Tabel 14'!$F667*1000,"nb")</f>
        <v>25.87595091343217</v>
      </c>
      <c r="U667" s="209">
        <f>IFERROR('Tabel 13'!T667/'Tabel 14'!$F667*1000,"nb")</f>
        <v>0</v>
      </c>
      <c r="V667" s="209">
        <f>IFERROR('Tabel 13'!U667/'Tabel 14'!$F667*1000,"nb")</f>
        <v>18.213115664390028</v>
      </c>
      <c r="W667" s="209">
        <f>IFERROR('Tabel 13'!V667/'Tabel 14'!$F667*1000,"nb")</f>
        <v>0</v>
      </c>
      <c r="X667" s="209"/>
      <c r="Y667" s="209">
        <f>IFERROR('Tabel 13'!X667/'Tabel 14'!$F667*1000,"nb")</f>
        <v>26.375701038369705</v>
      </c>
    </row>
    <row r="668" spans="2:25" x14ac:dyDescent="0.25">
      <c r="D668" s="1" t="s">
        <v>510</v>
      </c>
      <c r="E668" s="1" t="s">
        <v>511</v>
      </c>
      <c r="F668" s="84">
        <v>37712</v>
      </c>
      <c r="H668" s="209">
        <f>IFERROR('Tabel 13'!G668/'Tabel 14'!$F668*1000,"nb")</f>
        <v>54.041154009333894</v>
      </c>
      <c r="I668" s="209">
        <f>IFERROR('Tabel 13'!H668/'Tabel 14'!$F668*1000,"nb")</f>
        <v>30.86550700042427</v>
      </c>
      <c r="J668" s="209">
        <f>IFERROR('Tabel 13'!I668/'Tabel 14'!$F668*1000,"nb")</f>
        <v>19.489817564700889</v>
      </c>
      <c r="K668" s="209">
        <f>IFERROR('Tabel 13'!J668/'Tabel 14'!$F668*1000,"nb")</f>
        <v>1.5379719983029274</v>
      </c>
      <c r="L668" s="209">
        <f>IFERROR('Tabel 13'!K668/'Tabel 14'!$F668*1000,"nb")</f>
        <v>9.0687314382689852</v>
      </c>
      <c r="M668" s="209">
        <f>IFERROR('Tabel 13'!L668/'Tabel 14'!$F668*1000,"nb")</f>
        <v>5.3033517182859563E-2</v>
      </c>
      <c r="N668" s="209">
        <f>IFERROR('Tabel 13'!M668/'Tabel 14'!$F668*1000,"nb")</f>
        <v>0.71595248196860417</v>
      </c>
      <c r="O668" s="209">
        <f>IFERROR('Tabel 13'!N668/'Tabel 14'!$F668*1000,"nb")</f>
        <v>0</v>
      </c>
      <c r="P668" s="209">
        <f>IFERROR('Tabel 13'!O668/'Tabel 14'!$F668*1000,"nb")</f>
        <v>0</v>
      </c>
      <c r="Q668" s="209">
        <f>IFERROR('Tabel 13'!P668/'Tabel 14'!$F668*1000,"nb")</f>
        <v>0</v>
      </c>
      <c r="R668" s="209">
        <f>IFERROR('Tabel 13'!Q668/'Tabel 14'!$F668*1000,"nb")</f>
        <v>0.4242681374628765</v>
      </c>
      <c r="S668" s="209">
        <f>IFERROR('Tabel 13'!R668/'Tabel 14'!$F668*1000,"nb")</f>
        <v>22.751378871446754</v>
      </c>
      <c r="T668" s="209">
        <f>IFERROR('Tabel 13'!S668/'Tabel 14'!$F668*1000,"nb")</f>
        <v>22.194526941026727</v>
      </c>
      <c r="U668" s="209">
        <f>IFERROR('Tabel 13'!T668/'Tabel 14'!$F668*1000,"nb")</f>
        <v>0.55685193042002545</v>
      </c>
      <c r="V668" s="209">
        <f>IFERROR('Tabel 13'!U668/'Tabel 14'!$F668*1000,"nb")</f>
        <v>0</v>
      </c>
      <c r="W668" s="209">
        <f>IFERROR('Tabel 13'!V668/'Tabel 14'!$F668*1000,"nb")</f>
        <v>0</v>
      </c>
      <c r="X668" s="209"/>
      <c r="Y668" s="209">
        <f>IFERROR('Tabel 13'!X668/'Tabel 14'!$F668*1000,"nb")</f>
        <v>3.7388629613915993</v>
      </c>
    </row>
    <row r="669" spans="2:25" x14ac:dyDescent="0.25">
      <c r="D669" s="1" t="s">
        <v>512</v>
      </c>
      <c r="E669" s="1" t="s">
        <v>513</v>
      </c>
      <c r="F669" s="84">
        <v>21275</v>
      </c>
      <c r="H669" s="209">
        <f>IFERROR('Tabel 13'!G669/'Tabel 14'!$F669*1000,"nb")</f>
        <v>32.244418331374852</v>
      </c>
      <c r="I669" s="209">
        <f>IFERROR('Tabel 13'!H669/'Tabel 14'!$F669*1000,"nb")</f>
        <v>8.2256169212690953</v>
      </c>
      <c r="J669" s="209">
        <f>IFERROR('Tabel 13'!I669/'Tabel 14'!$F669*1000,"nb")</f>
        <v>0</v>
      </c>
      <c r="K669" s="209">
        <f>IFERROR('Tabel 13'!J669/'Tabel 14'!$F669*1000,"nb")</f>
        <v>0</v>
      </c>
      <c r="L669" s="209">
        <f>IFERROR('Tabel 13'!K669/'Tabel 14'!$F669*1000,"nb")</f>
        <v>7.1915393654524093</v>
      </c>
      <c r="M669" s="209">
        <f>IFERROR('Tabel 13'!L669/'Tabel 14'!$F669*1000,"nb")</f>
        <v>1.0340775558166864</v>
      </c>
      <c r="N669" s="209">
        <f>IFERROR('Tabel 13'!M669/'Tabel 14'!$F669*1000,"nb")</f>
        <v>0</v>
      </c>
      <c r="O669" s="209">
        <f>IFERROR('Tabel 13'!N669/'Tabel 14'!$F669*1000,"nb")</f>
        <v>0.84606345475910694</v>
      </c>
      <c r="P669" s="209">
        <f>IFERROR('Tabel 13'!O669/'Tabel 14'!$F669*1000,"nb")</f>
        <v>0.84606345475910694</v>
      </c>
      <c r="Q669" s="209">
        <f>IFERROR('Tabel 13'!P669/'Tabel 14'!$F669*1000,"nb")</f>
        <v>0</v>
      </c>
      <c r="R669" s="209">
        <f>IFERROR('Tabel 13'!Q669/'Tabel 14'!$F669*1000,"nb")</f>
        <v>1.8801410105757932</v>
      </c>
      <c r="S669" s="209">
        <f>IFERROR('Tabel 13'!R669/'Tabel 14'!$F669*1000,"nb")</f>
        <v>21.29259694477086</v>
      </c>
      <c r="T669" s="209">
        <f>IFERROR('Tabel 13'!S669/'Tabel 14'!$F669*1000,"nb")</f>
        <v>20.775558166862517</v>
      </c>
      <c r="U669" s="209">
        <f>IFERROR('Tabel 13'!T669/'Tabel 14'!$F669*1000,"nb")</f>
        <v>0.51703877790834318</v>
      </c>
      <c r="V669" s="209">
        <f>IFERROR('Tabel 13'!U669/'Tabel 14'!$F669*1000,"nb")</f>
        <v>0</v>
      </c>
      <c r="W669" s="209">
        <f>IFERROR('Tabel 13'!V669/'Tabel 14'!$F669*1000,"nb")</f>
        <v>0</v>
      </c>
      <c r="X669" s="209"/>
      <c r="Y669" s="209">
        <f>IFERROR('Tabel 13'!X669/'Tabel 14'!$F669*1000,"nb")</f>
        <v>0.84606345475910694</v>
      </c>
    </row>
    <row r="670" spans="2:25" x14ac:dyDescent="0.25">
      <c r="D670" s="1" t="s">
        <v>514</v>
      </c>
      <c r="E670" s="1" t="s">
        <v>515</v>
      </c>
      <c r="F670" s="84">
        <v>44126</v>
      </c>
      <c r="H670" s="209">
        <f>IFERROR('Tabel 13'!G670/'Tabel 14'!$F670*1000,"nb")</f>
        <v>60.916466482346003</v>
      </c>
      <c r="I670" s="209">
        <f>IFERROR('Tabel 13'!H670/'Tabel 14'!$F670*1000,"nb")</f>
        <v>23.432896704890538</v>
      </c>
      <c r="J670" s="209">
        <f>IFERROR('Tabel 13'!I670/'Tabel 14'!$F670*1000,"nb")</f>
        <v>12.328332502379551</v>
      </c>
      <c r="K670" s="209">
        <f>IFERROR('Tabel 13'!J670/'Tabel 14'!$F670*1000,"nb")</f>
        <v>0.40792276662285271</v>
      </c>
      <c r="L670" s="209">
        <f>IFERROR('Tabel 13'!K670/'Tabel 14'!$F670*1000,"nb")</f>
        <v>10.130082037800843</v>
      </c>
      <c r="M670" s="209">
        <f>IFERROR('Tabel 13'!L670/'Tabel 14'!$F670*1000,"nb")</f>
        <v>0</v>
      </c>
      <c r="N670" s="209">
        <f>IFERROR('Tabel 13'!M670/'Tabel 14'!$F670*1000,"nb")</f>
        <v>0.5665593980872955</v>
      </c>
      <c r="O670" s="209">
        <f>IFERROR('Tabel 13'!N670/'Tabel 14'!$F670*1000,"nb")</f>
        <v>11.648461224674795</v>
      </c>
      <c r="P670" s="209">
        <f>IFERROR('Tabel 13'!O670/'Tabel 14'!$F670*1000,"nb")</f>
        <v>11.013914698817025</v>
      </c>
      <c r="Q670" s="209">
        <f>IFERROR('Tabel 13'!P670/'Tabel 14'!$F670*1000,"nb")</f>
        <v>0.63454652585777094</v>
      </c>
      <c r="R670" s="209">
        <f>IFERROR('Tabel 13'!Q670/'Tabel 14'!$F670*1000,"nb")</f>
        <v>5.6882563567964466</v>
      </c>
      <c r="S670" s="209">
        <f>IFERROR('Tabel 13'!R670/'Tabel 14'!$F670*1000,"nb")</f>
        <v>20.146852195984227</v>
      </c>
      <c r="T670" s="209">
        <f>IFERROR('Tabel 13'!S670/'Tabel 14'!$F670*1000,"nb")</f>
        <v>19.398993790509</v>
      </c>
      <c r="U670" s="209">
        <f>IFERROR('Tabel 13'!T670/'Tabel 14'!$F670*1000,"nb")</f>
        <v>0.74785840547522997</v>
      </c>
      <c r="V670" s="209">
        <f>IFERROR('Tabel 13'!U670/'Tabel 14'!$F670*1000,"nb")</f>
        <v>0</v>
      </c>
      <c r="W670" s="209">
        <f>IFERROR('Tabel 13'!V670/'Tabel 14'!$F670*1000,"nb")</f>
        <v>8.4757285953859398</v>
      </c>
      <c r="X670" s="209"/>
      <c r="Y670" s="209">
        <f>IFERROR('Tabel 13'!X670/'Tabel 14'!$F670*1000,"nb")</f>
        <v>0.31727326292888547</v>
      </c>
    </row>
    <row r="671" spans="2:25" x14ac:dyDescent="0.25">
      <c r="D671" s="1" t="s">
        <v>516</v>
      </c>
      <c r="E671" s="1" t="s">
        <v>517</v>
      </c>
      <c r="F671" s="84">
        <v>18252</v>
      </c>
      <c r="H671" s="209">
        <f>IFERROR('Tabel 13'!G671/'Tabel 14'!$F671*1000,"nb")</f>
        <v>38.735481043173351</v>
      </c>
      <c r="I671" s="209">
        <f>IFERROR('Tabel 13'!H671/'Tabel 14'!$F671*1000,"nb")</f>
        <v>12.491781722550954</v>
      </c>
      <c r="J671" s="209">
        <f>IFERROR('Tabel 13'!I671/'Tabel 14'!$F671*1000,"nb")</f>
        <v>6.0815253122945432</v>
      </c>
      <c r="K671" s="209">
        <f>IFERROR('Tabel 13'!J671/'Tabel 14'!$F671*1000,"nb")</f>
        <v>0</v>
      </c>
      <c r="L671" s="209">
        <f>IFERROR('Tabel 13'!K671/'Tabel 14'!$F671*1000,"nb")</f>
        <v>0.65746219592373445</v>
      </c>
      <c r="M671" s="209">
        <f>IFERROR('Tabel 13'!L671/'Tabel 14'!$F671*1000,"nb")</f>
        <v>0</v>
      </c>
      <c r="N671" s="209">
        <f>IFERROR('Tabel 13'!M671/'Tabel 14'!$F671*1000,"nb")</f>
        <v>5.7527942143326758</v>
      </c>
      <c r="O671" s="209">
        <f>IFERROR('Tabel 13'!N671/'Tabel 14'!$F671*1000,"nb")</f>
        <v>2.9037913653298268</v>
      </c>
      <c r="P671" s="209">
        <f>IFERROR('Tabel 13'!O671/'Tabel 14'!$F671*1000,"nb")</f>
        <v>2.8490028490028489</v>
      </c>
      <c r="Q671" s="209">
        <f>IFERROR('Tabel 13'!P671/'Tabel 14'!$F671*1000,"nb")</f>
        <v>5.4788516326977871E-2</v>
      </c>
      <c r="R671" s="209">
        <f>IFERROR('Tabel 13'!Q671/'Tabel 14'!$F671*1000,"nb")</f>
        <v>0</v>
      </c>
      <c r="S671" s="209">
        <f>IFERROR('Tabel 13'!R671/'Tabel 14'!$F671*1000,"nb")</f>
        <v>23.339907955292571</v>
      </c>
      <c r="T671" s="209">
        <f>IFERROR('Tabel 13'!S671/'Tabel 14'!$F671*1000,"nb")</f>
        <v>22.792022792022792</v>
      </c>
      <c r="U671" s="209">
        <f>IFERROR('Tabel 13'!T671/'Tabel 14'!$F671*1000,"nb")</f>
        <v>0.54788516326977865</v>
      </c>
      <c r="V671" s="209">
        <f>IFERROR('Tabel 13'!U671/'Tabel 14'!$F671*1000,"nb")</f>
        <v>0</v>
      </c>
      <c r="W671" s="209">
        <f>IFERROR('Tabel 13'!V671/'Tabel 14'!$F671*1000,"nb")</f>
        <v>0</v>
      </c>
      <c r="X671" s="209"/>
      <c r="Y671" s="209">
        <f>IFERROR('Tabel 13'!X671/'Tabel 14'!$F671*1000,"nb")</f>
        <v>2.8490028490028489</v>
      </c>
    </row>
    <row r="672" spans="2:25" x14ac:dyDescent="0.25">
      <c r="D672" s="1" t="s">
        <v>518</v>
      </c>
      <c r="E672" s="1" t="s">
        <v>519</v>
      </c>
      <c r="F672" s="84">
        <v>26461</v>
      </c>
      <c r="H672" s="209">
        <f>IFERROR('Tabel 13'!G672/'Tabel 14'!$F672*1000,"nb")</f>
        <v>40.852575488454711</v>
      </c>
      <c r="I672" s="209">
        <f>IFERROR('Tabel 13'!H672/'Tabel 14'!$F672*1000,"nb")</f>
        <v>6.6135066701938703</v>
      </c>
      <c r="J672" s="209">
        <f>IFERROR('Tabel 13'!I672/'Tabel 14'!$F672*1000,"nb")</f>
        <v>0</v>
      </c>
      <c r="K672" s="209">
        <f>IFERROR('Tabel 13'!J672/'Tabel 14'!$F672*1000,"nb")</f>
        <v>0</v>
      </c>
      <c r="L672" s="209">
        <f>IFERROR('Tabel 13'!K672/'Tabel 14'!$F672*1000,"nb")</f>
        <v>3.7791466686822117</v>
      </c>
      <c r="M672" s="209">
        <f>IFERROR('Tabel 13'!L672/'Tabel 14'!$F672*1000,"nb")</f>
        <v>2.8343600015116586</v>
      </c>
      <c r="N672" s="209">
        <f>IFERROR('Tabel 13'!M672/'Tabel 14'!$F672*1000,"nb")</f>
        <v>0</v>
      </c>
      <c r="O672" s="209">
        <f>IFERROR('Tabel 13'!N672/'Tabel 14'!$F672*1000,"nb")</f>
        <v>13.189221873700918</v>
      </c>
      <c r="P672" s="209">
        <f>IFERROR('Tabel 13'!O672/'Tabel 14'!$F672*1000,"nb")</f>
        <v>13.189221873700918</v>
      </c>
      <c r="Q672" s="209">
        <f>IFERROR('Tabel 13'!P672/'Tabel 14'!$F672*1000,"nb")</f>
        <v>0</v>
      </c>
      <c r="R672" s="209">
        <f>IFERROR('Tabel 13'!Q672/'Tabel 14'!$F672*1000,"nb")</f>
        <v>3.8925210687426777</v>
      </c>
      <c r="S672" s="209">
        <f>IFERROR('Tabel 13'!R672/'Tabel 14'!$F672*1000,"nb")</f>
        <v>17.157325875817239</v>
      </c>
      <c r="T672" s="209">
        <f>IFERROR('Tabel 13'!S672/'Tabel 14'!$F672*1000,"nb")</f>
        <v>16.628245342201733</v>
      </c>
      <c r="U672" s="209">
        <f>IFERROR('Tabel 13'!T672/'Tabel 14'!$F672*1000,"nb")</f>
        <v>0.52908053361550966</v>
      </c>
      <c r="V672" s="209">
        <f>IFERROR('Tabel 13'!U672/'Tabel 14'!$F672*1000,"nb")</f>
        <v>0</v>
      </c>
      <c r="W672" s="209">
        <f>IFERROR('Tabel 13'!V672/'Tabel 14'!$F672*1000,"nb")</f>
        <v>0</v>
      </c>
      <c r="X672" s="209"/>
      <c r="Y672" s="209">
        <f>IFERROR('Tabel 13'!X672/'Tabel 14'!$F672*1000,"nb")</f>
        <v>2.0029477344015723</v>
      </c>
    </row>
    <row r="673" spans="2:25" x14ac:dyDescent="0.25">
      <c r="D673" s="1" t="s">
        <v>520</v>
      </c>
      <c r="E673" s="1" t="s">
        <v>521</v>
      </c>
      <c r="F673" s="84">
        <v>22685</v>
      </c>
      <c r="H673" s="209">
        <f>IFERROR('Tabel 13'!G673/'Tabel 14'!$F673*1000,"nb")</f>
        <v>36.543971787524796</v>
      </c>
      <c r="I673" s="209">
        <f>IFERROR('Tabel 13'!H673/'Tabel 14'!$F673*1000,"nb")</f>
        <v>6.7004628609213137</v>
      </c>
      <c r="J673" s="209">
        <f>IFERROR('Tabel 13'!I673/'Tabel 14'!$F673*1000,"nb")</f>
        <v>0</v>
      </c>
      <c r="K673" s="209">
        <f>IFERROR('Tabel 13'!J673/'Tabel 14'!$F673*1000,"nb")</f>
        <v>0.30857394754242895</v>
      </c>
      <c r="L673" s="209">
        <f>IFERROR('Tabel 13'!K673/'Tabel 14'!$F673*1000,"nb")</f>
        <v>2.2481816178091254</v>
      </c>
      <c r="M673" s="209">
        <f>IFERROR('Tabel 13'!L673/'Tabel 14'!$F673*1000,"nb")</f>
        <v>0</v>
      </c>
      <c r="N673" s="209">
        <f>IFERROR('Tabel 13'!M673/'Tabel 14'!$F673*1000,"nb")</f>
        <v>4.1437072955697598</v>
      </c>
      <c r="O673" s="209">
        <f>IFERROR('Tabel 13'!N673/'Tabel 14'!$F673*1000,"nb")</f>
        <v>4.6286092131364338</v>
      </c>
      <c r="P673" s="209">
        <f>IFERROR('Tabel 13'!O673/'Tabel 14'!$F673*1000,"nb")</f>
        <v>4.0555433105576366</v>
      </c>
      <c r="Q673" s="209">
        <f>IFERROR('Tabel 13'!P673/'Tabel 14'!$F673*1000,"nb")</f>
        <v>0.57306590257879653</v>
      </c>
      <c r="R673" s="209">
        <f>IFERROR('Tabel 13'!Q673/'Tabel 14'!$F673*1000,"nb")</f>
        <v>5.7747410182940264</v>
      </c>
      <c r="S673" s="209">
        <f>IFERROR('Tabel 13'!R673/'Tabel 14'!$F673*1000,"nb")</f>
        <v>19.440158695173022</v>
      </c>
      <c r="T673" s="209">
        <f>IFERROR('Tabel 13'!S673/'Tabel 14'!$F673*1000,"nb")</f>
        <v>18.646682830063916</v>
      </c>
      <c r="U673" s="209">
        <f>IFERROR('Tabel 13'!T673/'Tabel 14'!$F673*1000,"nb")</f>
        <v>0.79347586510910295</v>
      </c>
      <c r="V673" s="209">
        <f>IFERROR('Tabel 13'!U673/'Tabel 14'!$F673*1000,"nb")</f>
        <v>0</v>
      </c>
      <c r="W673" s="209">
        <f>IFERROR('Tabel 13'!V673/'Tabel 14'!$F673*1000,"nb")</f>
        <v>0</v>
      </c>
      <c r="X673" s="209"/>
      <c r="Y673" s="209">
        <f>IFERROR('Tabel 13'!X673/'Tabel 14'!$F673*1000,"nb")</f>
        <v>2.2040996253030638</v>
      </c>
    </row>
    <row r="674" spans="2:25" x14ac:dyDescent="0.25">
      <c r="C674" s="10" t="s">
        <v>28</v>
      </c>
      <c r="D674" s="10"/>
      <c r="E674" s="10"/>
      <c r="F674" s="86">
        <v>702715</v>
      </c>
      <c r="G674" s="10"/>
      <c r="H674" s="209">
        <f>IFERROR('Tabel 13'!G674/'Tabel 14'!$F674*1000,"nb")</f>
        <v>93.762051471791551</v>
      </c>
      <c r="I674" s="209">
        <f>IFERROR('Tabel 13'!H674/'Tabel 14'!$F674*1000,"nb")</f>
        <v>44.195726574784942</v>
      </c>
      <c r="J674" s="209">
        <f>IFERROR('Tabel 13'!I674/'Tabel 14'!$F674*1000,"nb")</f>
        <v>27.10344876656966</v>
      </c>
      <c r="K674" s="209">
        <f>IFERROR('Tabel 13'!J674/'Tabel 14'!$F674*1000,"nb")</f>
        <v>1.8499676255665527</v>
      </c>
      <c r="L674" s="209">
        <f>IFERROR('Tabel 13'!K674/'Tabel 14'!$F674*1000,"nb")</f>
        <v>11.304725244231303</v>
      </c>
      <c r="M674" s="209">
        <f>IFERROR('Tabel 13'!L674/'Tabel 14'!$F674*1000,"nb")</f>
        <v>0.14230520196665791</v>
      </c>
      <c r="N674" s="209">
        <f>IFERROR('Tabel 13'!M674/'Tabel 14'!$F674*1000,"nb")</f>
        <v>3.7952797364507656</v>
      </c>
      <c r="O674" s="209">
        <f>IFERROR('Tabel 13'!N674/'Tabel 14'!$F674*1000,"nb")</f>
        <v>10.117899859829375</v>
      </c>
      <c r="P674" s="209">
        <f>IFERROR('Tabel 13'!O674/'Tabel 14'!$F674*1000,"nb")</f>
        <v>7.1351828266082267</v>
      </c>
      <c r="Q674" s="209">
        <f>IFERROR('Tabel 13'!P674/'Tabel 14'!$F674*1000,"nb")</f>
        <v>2.9827170332211494</v>
      </c>
      <c r="R674" s="209">
        <f>IFERROR('Tabel 13'!Q674/'Tabel 14'!$F674*1000,"nb")</f>
        <v>7.9107461773265122</v>
      </c>
      <c r="S674" s="209">
        <f>IFERROR('Tabel 13'!R674/'Tabel 14'!$F674*1000,"nb")</f>
        <v>31.537678859850725</v>
      </c>
      <c r="T674" s="209">
        <f>IFERROR('Tabel 13'!S674/'Tabel 14'!$F674*1000,"nb")</f>
        <v>29.90401514127349</v>
      </c>
      <c r="U674" s="209">
        <f>IFERROR('Tabel 13'!T674/'Tabel 14'!$F674*1000,"nb")</f>
        <v>0.81113965120995002</v>
      </c>
      <c r="V674" s="209">
        <f>IFERROR('Tabel 13'!U674/'Tabel 14'!$F674*1000,"nb")</f>
        <v>0.82252406736728256</v>
      </c>
      <c r="W674" s="209">
        <f>IFERROR('Tabel 13'!V674/'Tabel 14'!$F674*1000,"nb")</f>
        <v>0.82963932746561542</v>
      </c>
      <c r="X674" s="209"/>
      <c r="Y674" s="209">
        <f>IFERROR('Tabel 13'!X674/'Tabel 14'!$F674*1000,"nb")</f>
        <v>9.8503660801320603</v>
      </c>
    </row>
    <row r="675" spans="2:25" x14ac:dyDescent="0.25">
      <c r="C675" s="1" t="s">
        <v>29</v>
      </c>
      <c r="D675" s="1" t="s">
        <v>522</v>
      </c>
      <c r="E675" s="1" t="s">
        <v>523</v>
      </c>
      <c r="F675" s="84">
        <v>159640</v>
      </c>
      <c r="H675" s="209">
        <f>IFERROR('Tabel 13'!G675/'Tabel 14'!$F675*1000,"nb")</f>
        <v>143.71084941117516</v>
      </c>
      <c r="I675" s="209">
        <f>IFERROR('Tabel 13'!H675/'Tabel 14'!$F675*1000,"nb")</f>
        <v>113.76847907792533</v>
      </c>
      <c r="J675" s="209" t="str">
        <f>IFERROR('Tabel 13'!I675/'Tabel 14'!$F675*1000,"nb")</f>
        <v>nb</v>
      </c>
      <c r="K675" s="209" t="str">
        <f>IFERROR('Tabel 13'!J675/'Tabel 14'!$F675*1000,"nb")</f>
        <v>nb</v>
      </c>
      <c r="L675" s="209" t="str">
        <f>IFERROR('Tabel 13'!K675/'Tabel 14'!$F675*1000,"nb")</f>
        <v>nb</v>
      </c>
      <c r="M675" s="209" t="str">
        <f>IFERROR('Tabel 13'!L675/'Tabel 14'!$F675*1000,"nb")</f>
        <v>nb</v>
      </c>
      <c r="N675" s="209" t="str">
        <f>IFERROR('Tabel 13'!M675/'Tabel 14'!$F675*1000,"nb")</f>
        <v>nb</v>
      </c>
      <c r="O675" s="209">
        <f>IFERROR('Tabel 13'!N675/'Tabel 14'!$F675*1000,"nb")</f>
        <v>12.459283387622149</v>
      </c>
      <c r="P675" s="209" t="str">
        <f>IFERROR('Tabel 13'!O675/'Tabel 14'!$F675*1000,"nb")</f>
        <v>nb</v>
      </c>
      <c r="Q675" s="209" t="str">
        <f>IFERROR('Tabel 13'!P675/'Tabel 14'!$F675*1000,"nb")</f>
        <v>nb</v>
      </c>
      <c r="R675" s="209">
        <f>IFERROR('Tabel 13'!Q675/'Tabel 14'!$F675*1000,"nb")</f>
        <v>0</v>
      </c>
      <c r="S675" s="209">
        <f>IFERROR('Tabel 13'!R675/'Tabel 14'!$F675*1000,"nb")</f>
        <v>17.483086945627662</v>
      </c>
      <c r="T675" s="209" t="str">
        <f>IFERROR('Tabel 13'!S675/'Tabel 14'!$F675*1000,"nb")</f>
        <v>nb</v>
      </c>
      <c r="U675" s="209" t="str">
        <f>IFERROR('Tabel 13'!T675/'Tabel 14'!$F675*1000,"nb")</f>
        <v>nb</v>
      </c>
      <c r="V675" s="209" t="str">
        <f>IFERROR('Tabel 13'!U675/'Tabel 14'!$F675*1000,"nb")</f>
        <v>nb</v>
      </c>
      <c r="W675" s="209">
        <f>IFERROR('Tabel 13'!V675/'Tabel 14'!$F675*1000,"nb")</f>
        <v>0</v>
      </c>
      <c r="X675" s="209"/>
      <c r="Y675" s="209">
        <f>IFERROR('Tabel 13'!X675/'Tabel 14'!$F675*1000,"nb")</f>
        <v>26.465798045602607</v>
      </c>
    </row>
    <row r="676" spans="2:25" x14ac:dyDescent="0.25">
      <c r="D676" s="1" t="s">
        <v>524</v>
      </c>
      <c r="E676" s="1" t="s">
        <v>525</v>
      </c>
      <c r="F676" s="84">
        <v>22683</v>
      </c>
      <c r="H676" s="209">
        <f>IFERROR('Tabel 13'!G676/'Tabel 14'!$F676*1000,"nb")</f>
        <v>32.226777763082481</v>
      </c>
      <c r="I676" s="209">
        <f>IFERROR('Tabel 13'!H676/'Tabel 14'!$F676*1000,"nb")</f>
        <v>10.712868668165585</v>
      </c>
      <c r="J676" s="209" t="str">
        <f>IFERROR('Tabel 13'!I676/'Tabel 14'!$F676*1000,"nb")</f>
        <v>nb</v>
      </c>
      <c r="K676" s="209" t="str">
        <f>IFERROR('Tabel 13'!J676/'Tabel 14'!$F676*1000,"nb")</f>
        <v>nb</v>
      </c>
      <c r="L676" s="209" t="str">
        <f>IFERROR('Tabel 13'!K676/'Tabel 14'!$F676*1000,"nb")</f>
        <v>nb</v>
      </c>
      <c r="M676" s="209" t="str">
        <f>IFERROR('Tabel 13'!L676/'Tabel 14'!$F676*1000,"nb")</f>
        <v>nb</v>
      </c>
      <c r="N676" s="209" t="str">
        <f>IFERROR('Tabel 13'!M676/'Tabel 14'!$F676*1000,"nb")</f>
        <v>nb</v>
      </c>
      <c r="O676" s="209">
        <f>IFERROR('Tabel 13'!N676/'Tabel 14'!$F676*1000,"nb")</f>
        <v>0.70537406868579988</v>
      </c>
      <c r="P676" s="209" t="str">
        <f>IFERROR('Tabel 13'!O676/'Tabel 14'!$F676*1000,"nb")</f>
        <v>nb</v>
      </c>
      <c r="Q676" s="209" t="str">
        <f>IFERROR('Tabel 13'!P676/'Tabel 14'!$F676*1000,"nb")</f>
        <v>nb</v>
      </c>
      <c r="R676" s="209">
        <f>IFERROR('Tabel 13'!Q676/'Tabel 14'!$F676*1000,"nb")</f>
        <v>4.4085879292862493E-2</v>
      </c>
      <c r="S676" s="209">
        <f>IFERROR('Tabel 13'!R676/'Tabel 14'!$F676*1000,"nb")</f>
        <v>20.764449146938237</v>
      </c>
      <c r="T676" s="209" t="str">
        <f>IFERROR('Tabel 13'!S676/'Tabel 14'!$F676*1000,"nb")</f>
        <v>nb</v>
      </c>
      <c r="U676" s="209" t="str">
        <f>IFERROR('Tabel 13'!T676/'Tabel 14'!$F676*1000,"nb")</f>
        <v>nb</v>
      </c>
      <c r="V676" s="209" t="str">
        <f>IFERROR('Tabel 13'!U676/'Tabel 14'!$F676*1000,"nb")</f>
        <v>nb</v>
      </c>
      <c r="W676" s="209">
        <f>IFERROR('Tabel 13'!V676/'Tabel 14'!$F676*1000,"nb")</f>
        <v>0</v>
      </c>
      <c r="X676" s="209"/>
      <c r="Y676" s="209">
        <f>IFERROR('Tabel 13'!X676/'Tabel 14'!$F676*1000,"nb")</f>
        <v>0</v>
      </c>
    </row>
    <row r="677" spans="2:25" x14ac:dyDescent="0.25">
      <c r="D677" s="1" t="s">
        <v>526</v>
      </c>
      <c r="E677" s="1" t="s">
        <v>527</v>
      </c>
      <c r="F677" s="84">
        <v>17145</v>
      </c>
      <c r="H677" s="209">
        <f>IFERROR('Tabel 13'!G677/'Tabel 14'!$F677*1000,"nb")</f>
        <v>30.912802566345874</v>
      </c>
      <c r="I677" s="209">
        <f>IFERROR('Tabel 13'!H677/'Tabel 14'!$F677*1000,"nb")</f>
        <v>2.6829979585885098</v>
      </c>
      <c r="J677" s="209" t="str">
        <f>IFERROR('Tabel 13'!I677/'Tabel 14'!$F677*1000,"nb")</f>
        <v>nb</v>
      </c>
      <c r="K677" s="209" t="str">
        <f>IFERROR('Tabel 13'!J677/'Tabel 14'!$F677*1000,"nb")</f>
        <v>nb</v>
      </c>
      <c r="L677" s="209" t="str">
        <f>IFERROR('Tabel 13'!K677/'Tabel 14'!$F677*1000,"nb")</f>
        <v>nb</v>
      </c>
      <c r="M677" s="209" t="str">
        <f>IFERROR('Tabel 13'!L677/'Tabel 14'!$F677*1000,"nb")</f>
        <v>nb</v>
      </c>
      <c r="N677" s="209" t="str">
        <f>IFERROR('Tabel 13'!M677/'Tabel 14'!$F677*1000,"nb")</f>
        <v>nb</v>
      </c>
      <c r="O677" s="209">
        <f>IFERROR('Tabel 13'!N677/'Tabel 14'!$F677*1000,"nb")</f>
        <v>2.9163021289005542</v>
      </c>
      <c r="P677" s="209" t="str">
        <f>IFERROR('Tabel 13'!O677/'Tabel 14'!$F677*1000,"nb")</f>
        <v>nb</v>
      </c>
      <c r="Q677" s="209" t="str">
        <f>IFERROR('Tabel 13'!P677/'Tabel 14'!$F677*1000,"nb")</f>
        <v>nb</v>
      </c>
      <c r="R677" s="209">
        <f>IFERROR('Tabel 13'!Q677/'Tabel 14'!$F677*1000,"nb")</f>
        <v>5.0160396617089535</v>
      </c>
      <c r="S677" s="209">
        <f>IFERROR('Tabel 13'!R677/'Tabel 14'!$F677*1000,"nb")</f>
        <v>20.297462817147856</v>
      </c>
      <c r="T677" s="209" t="str">
        <f>IFERROR('Tabel 13'!S677/'Tabel 14'!$F677*1000,"nb")</f>
        <v>nb</v>
      </c>
      <c r="U677" s="209" t="str">
        <f>IFERROR('Tabel 13'!T677/'Tabel 14'!$F677*1000,"nb")</f>
        <v>nb</v>
      </c>
      <c r="V677" s="209" t="str">
        <f>IFERROR('Tabel 13'!U677/'Tabel 14'!$F677*1000,"nb")</f>
        <v>nb</v>
      </c>
      <c r="W677" s="209">
        <f>IFERROR('Tabel 13'!V677/'Tabel 14'!$F677*1000,"nb")</f>
        <v>0</v>
      </c>
      <c r="X677" s="209"/>
      <c r="Y677" s="209">
        <f>IFERROR('Tabel 13'!X677/'Tabel 14'!$F677*1000,"nb")</f>
        <v>0.34995625546806647</v>
      </c>
    </row>
    <row r="678" spans="2:25" x14ac:dyDescent="0.25">
      <c r="D678" s="1" t="s">
        <v>528</v>
      </c>
      <c r="E678" s="1" t="s">
        <v>529</v>
      </c>
      <c r="F678" s="84">
        <v>24446</v>
      </c>
      <c r="H678" s="209">
        <f>IFERROR('Tabel 13'!G678/'Tabel 14'!$F678*1000,"nb")</f>
        <v>43.156344596252964</v>
      </c>
      <c r="I678" s="209">
        <f>IFERROR('Tabel 13'!H678/'Tabel 14'!$F678*1000,"nb")</f>
        <v>20.944121737707601</v>
      </c>
      <c r="J678" s="209" t="str">
        <f>IFERROR('Tabel 13'!I678/'Tabel 14'!$F678*1000,"nb")</f>
        <v>nb</v>
      </c>
      <c r="K678" s="209" t="str">
        <f>IFERROR('Tabel 13'!J678/'Tabel 14'!$F678*1000,"nb")</f>
        <v>nb</v>
      </c>
      <c r="L678" s="209" t="str">
        <f>IFERROR('Tabel 13'!K678/'Tabel 14'!$F678*1000,"nb")</f>
        <v>nb</v>
      </c>
      <c r="M678" s="209" t="str">
        <f>IFERROR('Tabel 13'!L678/'Tabel 14'!$F678*1000,"nb")</f>
        <v>nb</v>
      </c>
      <c r="N678" s="209" t="str">
        <f>IFERROR('Tabel 13'!M678/'Tabel 14'!$F678*1000,"nb")</f>
        <v>nb</v>
      </c>
      <c r="O678" s="209">
        <f>IFERROR('Tabel 13'!N678/'Tabel 14'!$F678*1000,"nb")</f>
        <v>0.81812975537920307</v>
      </c>
      <c r="P678" s="209" t="str">
        <f>IFERROR('Tabel 13'!O678/'Tabel 14'!$F678*1000,"nb")</f>
        <v>nb</v>
      </c>
      <c r="Q678" s="209" t="str">
        <f>IFERROR('Tabel 13'!P678/'Tabel 14'!$F678*1000,"nb")</f>
        <v>nb</v>
      </c>
      <c r="R678" s="209">
        <f>IFERROR('Tabel 13'!Q678/'Tabel 14'!$F678*1000,"nb")</f>
        <v>0.69541029207232263</v>
      </c>
      <c r="S678" s="209">
        <f>IFERROR('Tabel 13'!R678/'Tabel 14'!$F678*1000,"nb")</f>
        <v>20.698682811093843</v>
      </c>
      <c r="T678" s="209" t="str">
        <f>IFERROR('Tabel 13'!S678/'Tabel 14'!$F678*1000,"nb")</f>
        <v>nb</v>
      </c>
      <c r="U678" s="209" t="str">
        <f>IFERROR('Tabel 13'!T678/'Tabel 14'!$F678*1000,"nb")</f>
        <v>nb</v>
      </c>
      <c r="V678" s="209" t="str">
        <f>IFERROR('Tabel 13'!U678/'Tabel 14'!$F678*1000,"nb")</f>
        <v>nb</v>
      </c>
      <c r="W678" s="209">
        <f>IFERROR('Tabel 13'!V678/'Tabel 14'!$F678*1000,"nb")</f>
        <v>0</v>
      </c>
      <c r="X678" s="209"/>
      <c r="Y678" s="209">
        <f>IFERROR('Tabel 13'!X678/'Tabel 14'!$F678*1000,"nb")</f>
        <v>1.1453816575308844</v>
      </c>
    </row>
    <row r="679" spans="2:25" x14ac:dyDescent="0.25">
      <c r="D679" s="1" t="s">
        <v>530</v>
      </c>
      <c r="E679" s="1" t="s">
        <v>531</v>
      </c>
      <c r="F679" s="84">
        <v>128840</v>
      </c>
      <c r="H679" s="209">
        <f>IFERROR('Tabel 13'!G679/'Tabel 14'!$F679*1000,"nb")</f>
        <v>155.84445824278177</v>
      </c>
      <c r="I679" s="209">
        <f>IFERROR('Tabel 13'!H679/'Tabel 14'!$F679*1000,"nb")</f>
        <v>80.479664700403603</v>
      </c>
      <c r="J679" s="209" t="str">
        <f>IFERROR('Tabel 13'!I679/'Tabel 14'!$F679*1000,"nb")</f>
        <v>nb</v>
      </c>
      <c r="K679" s="209" t="str">
        <f>IFERROR('Tabel 13'!J679/'Tabel 14'!$F679*1000,"nb")</f>
        <v>nb</v>
      </c>
      <c r="L679" s="209" t="str">
        <f>IFERROR('Tabel 13'!K679/'Tabel 14'!$F679*1000,"nb")</f>
        <v>nb</v>
      </c>
      <c r="M679" s="209" t="str">
        <f>IFERROR('Tabel 13'!L679/'Tabel 14'!$F679*1000,"nb")</f>
        <v>nb</v>
      </c>
      <c r="N679" s="209" t="str">
        <f>IFERROR('Tabel 13'!M679/'Tabel 14'!$F679*1000,"nb")</f>
        <v>nb</v>
      </c>
      <c r="O679" s="209">
        <f>IFERROR('Tabel 13'!N679/'Tabel 14'!$F679*1000,"nb")</f>
        <v>32.769326296181312</v>
      </c>
      <c r="P679" s="209" t="str">
        <f>IFERROR('Tabel 13'!O679/'Tabel 14'!$F679*1000,"nb")</f>
        <v>nb</v>
      </c>
      <c r="Q679" s="209" t="str">
        <f>IFERROR('Tabel 13'!P679/'Tabel 14'!$F679*1000,"nb")</f>
        <v>nb</v>
      </c>
      <c r="R679" s="209">
        <f>IFERROR('Tabel 13'!Q679/'Tabel 14'!$F679*1000,"nb")</f>
        <v>7.3036324122943181</v>
      </c>
      <c r="S679" s="209">
        <f>IFERROR('Tabel 13'!R679/'Tabel 14'!$F679*1000,"nb")</f>
        <v>35.29183483390252</v>
      </c>
      <c r="T679" s="209" t="str">
        <f>IFERROR('Tabel 13'!S679/'Tabel 14'!$F679*1000,"nb")</f>
        <v>nb</v>
      </c>
      <c r="U679" s="209" t="str">
        <f>IFERROR('Tabel 13'!T679/'Tabel 14'!$F679*1000,"nb")</f>
        <v>nb</v>
      </c>
      <c r="V679" s="209" t="str">
        <f>IFERROR('Tabel 13'!U679/'Tabel 14'!$F679*1000,"nb")</f>
        <v>nb</v>
      </c>
      <c r="W679" s="209">
        <f>IFERROR('Tabel 13'!V679/'Tabel 14'!$F679*1000,"nb")</f>
        <v>0</v>
      </c>
      <c r="X679" s="209"/>
      <c r="Y679" s="209">
        <f>IFERROR('Tabel 13'!X679/'Tabel 14'!$F679*1000,"nb")</f>
        <v>2.1189071716858119</v>
      </c>
    </row>
    <row r="680" spans="2:25" x14ac:dyDescent="0.25">
      <c r="D680" s="1" t="s">
        <v>532</v>
      </c>
      <c r="E680" s="1" t="s">
        <v>533</v>
      </c>
      <c r="F680" s="84">
        <v>33743</v>
      </c>
      <c r="H680" s="209">
        <f>IFERROR('Tabel 13'!G680/'Tabel 14'!$F680*1000,"nb")</f>
        <v>34.644222505408528</v>
      </c>
      <c r="I680" s="209">
        <f>IFERROR('Tabel 13'!H680/'Tabel 14'!$F680*1000,"nb")</f>
        <v>7.2607651957443027</v>
      </c>
      <c r="J680" s="209" t="str">
        <f>IFERROR('Tabel 13'!I680/'Tabel 14'!$F680*1000,"nb")</f>
        <v>nb</v>
      </c>
      <c r="K680" s="209" t="str">
        <f>IFERROR('Tabel 13'!J680/'Tabel 14'!$F680*1000,"nb")</f>
        <v>nb</v>
      </c>
      <c r="L680" s="209" t="str">
        <f>IFERROR('Tabel 13'!K680/'Tabel 14'!$F680*1000,"nb")</f>
        <v>nb</v>
      </c>
      <c r="M680" s="209" t="str">
        <f>IFERROR('Tabel 13'!L680/'Tabel 14'!$F680*1000,"nb")</f>
        <v>nb</v>
      </c>
      <c r="N680" s="209" t="str">
        <f>IFERROR('Tabel 13'!M680/'Tabel 14'!$F680*1000,"nb")</f>
        <v>nb</v>
      </c>
      <c r="O680" s="209">
        <f>IFERROR('Tabel 13'!N680/'Tabel 14'!$F680*1000,"nb")</f>
        <v>1.9263254600954272</v>
      </c>
      <c r="P680" s="209" t="str">
        <f>IFERROR('Tabel 13'!O680/'Tabel 14'!$F680*1000,"nb")</f>
        <v>nb</v>
      </c>
      <c r="Q680" s="209" t="str">
        <f>IFERROR('Tabel 13'!P680/'Tabel 14'!$F680*1000,"nb")</f>
        <v>nb</v>
      </c>
      <c r="R680" s="209">
        <f>IFERROR('Tabel 13'!Q680/'Tabel 14'!$F680*1000,"nb")</f>
        <v>0.56307974987404796</v>
      </c>
      <c r="S680" s="209">
        <f>IFERROR('Tabel 13'!R680/'Tabel 14'!$F680*1000,"nb")</f>
        <v>24.894052099694754</v>
      </c>
      <c r="T680" s="209" t="str">
        <f>IFERROR('Tabel 13'!S680/'Tabel 14'!$F680*1000,"nb")</f>
        <v>nb</v>
      </c>
      <c r="U680" s="209" t="str">
        <f>IFERROR('Tabel 13'!T680/'Tabel 14'!$F680*1000,"nb")</f>
        <v>nb</v>
      </c>
      <c r="V680" s="209" t="str">
        <f>IFERROR('Tabel 13'!U680/'Tabel 14'!$F680*1000,"nb")</f>
        <v>nb</v>
      </c>
      <c r="W680" s="209">
        <f>IFERROR('Tabel 13'!V680/'Tabel 14'!$F680*1000,"nb")</f>
        <v>0</v>
      </c>
      <c r="X680" s="209"/>
      <c r="Y680" s="209">
        <f>IFERROR('Tabel 13'!X680/'Tabel 14'!$F680*1000,"nb")</f>
        <v>1.274338381293898</v>
      </c>
    </row>
    <row r="681" spans="2:25" x14ac:dyDescent="0.25">
      <c r="D681" s="1" t="s">
        <v>534</v>
      </c>
      <c r="E681" s="1" t="s">
        <v>535</v>
      </c>
      <c r="F681" s="84">
        <v>35017</v>
      </c>
      <c r="H681" s="209">
        <f>IFERROR('Tabel 13'!G681/'Tabel 14'!$F681*1000,"nb")</f>
        <v>76.048776308650091</v>
      </c>
      <c r="I681" s="209">
        <f>IFERROR('Tabel 13'!H681/'Tabel 14'!$F681*1000,"nb")</f>
        <v>50.032841191421312</v>
      </c>
      <c r="J681" s="209" t="str">
        <f>IFERROR('Tabel 13'!I681/'Tabel 14'!$F681*1000,"nb")</f>
        <v>nb</v>
      </c>
      <c r="K681" s="209" t="str">
        <f>IFERROR('Tabel 13'!J681/'Tabel 14'!$F681*1000,"nb")</f>
        <v>nb</v>
      </c>
      <c r="L681" s="209" t="str">
        <f>IFERROR('Tabel 13'!K681/'Tabel 14'!$F681*1000,"nb")</f>
        <v>nb</v>
      </c>
      <c r="M681" s="209" t="str">
        <f>IFERROR('Tabel 13'!L681/'Tabel 14'!$F681*1000,"nb")</f>
        <v>nb</v>
      </c>
      <c r="N681" s="209" t="str">
        <f>IFERROR('Tabel 13'!M681/'Tabel 14'!$F681*1000,"nb")</f>
        <v>nb</v>
      </c>
      <c r="O681" s="209">
        <f>IFERROR('Tabel 13'!N681/'Tabel 14'!$F681*1000,"nb")</f>
        <v>1.0566296370334409</v>
      </c>
      <c r="P681" s="209" t="str">
        <f>IFERROR('Tabel 13'!O681/'Tabel 14'!$F681*1000,"nb")</f>
        <v>nb</v>
      </c>
      <c r="Q681" s="209" t="str">
        <f>IFERROR('Tabel 13'!P681/'Tabel 14'!$F681*1000,"nb")</f>
        <v>nb</v>
      </c>
      <c r="R681" s="209">
        <f>IFERROR('Tabel 13'!Q681/'Tabel 14'!$F681*1000,"nb")</f>
        <v>3.8838278550418366</v>
      </c>
      <c r="S681" s="209">
        <f>IFERROR('Tabel 13'!R681/'Tabel 14'!$F681*1000,"nb")</f>
        <v>21.075477625153496</v>
      </c>
      <c r="T681" s="209" t="str">
        <f>IFERROR('Tabel 13'!S681/'Tabel 14'!$F681*1000,"nb")</f>
        <v>nb</v>
      </c>
      <c r="U681" s="209" t="str">
        <f>IFERROR('Tabel 13'!T681/'Tabel 14'!$F681*1000,"nb")</f>
        <v>nb</v>
      </c>
      <c r="V681" s="209" t="str">
        <f>IFERROR('Tabel 13'!U681/'Tabel 14'!$F681*1000,"nb")</f>
        <v>nb</v>
      </c>
      <c r="W681" s="209">
        <f>IFERROR('Tabel 13'!V681/'Tabel 14'!$F681*1000,"nb")</f>
        <v>0</v>
      </c>
      <c r="X681" s="209"/>
      <c r="Y681" s="209">
        <f>IFERROR('Tabel 13'!X681/'Tabel 14'!$F681*1000,"nb")</f>
        <v>6.0542022446240393</v>
      </c>
    </row>
    <row r="682" spans="2:25" x14ac:dyDescent="0.25">
      <c r="D682" s="1" t="s">
        <v>536</v>
      </c>
      <c r="E682" s="1" t="s">
        <v>537</v>
      </c>
      <c r="F682" s="84">
        <v>38177</v>
      </c>
      <c r="H682" s="209">
        <f>IFERROR('Tabel 13'!G682/'Tabel 14'!$F682*1000,"nb")</f>
        <v>85.784634727715641</v>
      </c>
      <c r="I682" s="209">
        <f>IFERROR('Tabel 13'!H682/'Tabel 14'!$F682*1000,"nb")</f>
        <v>48.091783010713257</v>
      </c>
      <c r="J682" s="209" t="str">
        <f>IFERROR('Tabel 13'!I682/'Tabel 14'!$F682*1000,"nb")</f>
        <v>nb</v>
      </c>
      <c r="K682" s="209" t="str">
        <f>IFERROR('Tabel 13'!J682/'Tabel 14'!$F682*1000,"nb")</f>
        <v>nb</v>
      </c>
      <c r="L682" s="209" t="str">
        <f>IFERROR('Tabel 13'!K682/'Tabel 14'!$F682*1000,"nb")</f>
        <v>nb</v>
      </c>
      <c r="M682" s="209" t="str">
        <f>IFERROR('Tabel 13'!L682/'Tabel 14'!$F682*1000,"nb")</f>
        <v>nb</v>
      </c>
      <c r="N682" s="209" t="str">
        <f>IFERROR('Tabel 13'!M682/'Tabel 14'!$F682*1000,"nb")</f>
        <v>nb</v>
      </c>
      <c r="O682" s="209">
        <f>IFERROR('Tabel 13'!N682/'Tabel 14'!$F682*1000,"nb")</f>
        <v>4.9506247216910708</v>
      </c>
      <c r="P682" s="209" t="str">
        <f>IFERROR('Tabel 13'!O682/'Tabel 14'!$F682*1000,"nb")</f>
        <v>nb</v>
      </c>
      <c r="Q682" s="209" t="str">
        <f>IFERROR('Tabel 13'!P682/'Tabel 14'!$F682*1000,"nb")</f>
        <v>nb</v>
      </c>
      <c r="R682" s="209">
        <f>IFERROR('Tabel 13'!Q682/'Tabel 14'!$F682*1000,"nb")</f>
        <v>9.9798307881708883</v>
      </c>
      <c r="S682" s="209">
        <f>IFERROR('Tabel 13'!R682/'Tabel 14'!$F682*1000,"nb")</f>
        <v>22.762396207140423</v>
      </c>
      <c r="T682" s="209" t="str">
        <f>IFERROR('Tabel 13'!S682/'Tabel 14'!$F682*1000,"nb")</f>
        <v>nb</v>
      </c>
      <c r="U682" s="209" t="str">
        <f>IFERROR('Tabel 13'!T682/'Tabel 14'!$F682*1000,"nb")</f>
        <v>nb</v>
      </c>
      <c r="V682" s="209" t="str">
        <f>IFERROR('Tabel 13'!U682/'Tabel 14'!$F682*1000,"nb")</f>
        <v>nb</v>
      </c>
      <c r="W682" s="209">
        <f>IFERROR('Tabel 13'!V682/'Tabel 14'!$F682*1000,"nb")</f>
        <v>0</v>
      </c>
      <c r="X682" s="209"/>
      <c r="Y682" s="209">
        <f>IFERROR('Tabel 13'!X682/'Tabel 14'!$F682*1000,"nb")</f>
        <v>13.070697016528277</v>
      </c>
    </row>
    <row r="683" spans="2:25" x14ac:dyDescent="0.25">
      <c r="C683" s="10" t="s">
        <v>32</v>
      </c>
      <c r="D683" s="10"/>
      <c r="E683" s="10"/>
      <c r="F683" s="86">
        <v>459691</v>
      </c>
      <c r="G683" s="10"/>
      <c r="H683" s="209">
        <f>IFERROR('Tabel 13'!G683/'Tabel 14'!$F683*1000,"nb")</f>
        <v>114.08533123337199</v>
      </c>
      <c r="I683" s="209">
        <f>IFERROR('Tabel 13'!H683/'Tabel 14'!$F683*1000,"nb")</f>
        <v>72.14628957277823</v>
      </c>
      <c r="J683" s="209">
        <f>IFERROR('Tabel 13'!I683/'Tabel 14'!$F683*1000,"nb")</f>
        <v>40.1400070917203</v>
      </c>
      <c r="K683" s="209">
        <f>IFERROR('Tabel 13'!J683/'Tabel 14'!$F683*1000,"nb")</f>
        <v>6.0129521787461577</v>
      </c>
      <c r="L683" s="209">
        <f>IFERROR('Tabel 13'!K683/'Tabel 14'!$F683*1000,"nb")</f>
        <v>14.899356306736482</v>
      </c>
      <c r="M683" s="209">
        <f>IFERROR('Tabel 13'!L683/'Tabel 14'!$F683*1000,"nb")</f>
        <v>1.4176914492561306</v>
      </c>
      <c r="N683" s="209">
        <f>IFERROR('Tabel 13'!M683/'Tabel 14'!$F683*1000,"nb")</f>
        <v>9.6758474714536504</v>
      </c>
      <c r="O683" s="209">
        <f>IFERROR('Tabel 13'!N683/'Tabel 14'!$F683*1000,"nb")</f>
        <v>14.331366069816463</v>
      </c>
      <c r="P683" s="209">
        <f>IFERROR('Tabel 13'!O683/'Tabel 14'!$F683*1000,"nb")</f>
        <v>10.772453669965259</v>
      </c>
      <c r="Q683" s="209">
        <f>IFERROR('Tabel 13'!P683/'Tabel 14'!$F683*1000,"nb")</f>
        <v>3.558912399851204</v>
      </c>
      <c r="R683" s="209">
        <f>IFERROR('Tabel 13'!Q683/'Tabel 14'!$F683*1000,"nb")</f>
        <v>3.4392668118366467</v>
      </c>
      <c r="S683" s="209">
        <f>IFERROR('Tabel 13'!R683/'Tabel 14'!$F683*1000,"nb")</f>
        <v>24.168408778940638</v>
      </c>
      <c r="T683" s="209">
        <f>IFERROR('Tabel 13'!S683/'Tabel 14'!$F683*1000,"nb")</f>
        <v>23.151203743384137</v>
      </c>
      <c r="U683" s="209">
        <f>IFERROR('Tabel 13'!T683/'Tabel 14'!$F683*1000,"nb")</f>
        <v>0.84839598773959024</v>
      </c>
      <c r="V683" s="209">
        <f>IFERROR('Tabel 13'!U683/'Tabel 14'!$F683*1000,"nb")</f>
        <v>0.16924412268241057</v>
      </c>
      <c r="W683" s="209">
        <f>IFERROR('Tabel 13'!V683/'Tabel 14'!$F683*1000,"nb")</f>
        <v>0</v>
      </c>
      <c r="X683" s="209"/>
      <c r="Y683" s="209">
        <f>IFERROR('Tabel 13'!X683/'Tabel 14'!$F683*1000,"nb")</f>
        <v>11.499028695362755</v>
      </c>
    </row>
    <row r="684" spans="2:25" x14ac:dyDescent="0.25">
      <c r="B684" s="7" t="s">
        <v>732</v>
      </c>
      <c r="C684" s="7"/>
      <c r="D684" s="7"/>
      <c r="E684" s="7"/>
      <c r="F684" s="85">
        <v>1162406</v>
      </c>
      <c r="G684" s="7"/>
      <c r="H684" s="209">
        <f>IFERROR('Tabel 13'!G684/'Tabel 14'!$F684*1000,"nb")</f>
        <v>101.7991992470789</v>
      </c>
      <c r="I684" s="209">
        <f>IFERROR('Tabel 13'!H684/'Tabel 14'!$F684*1000,"nb")</f>
        <v>55.249198644879669</v>
      </c>
      <c r="J684" s="209">
        <f>IFERROR('Tabel 13'!I684/'Tabel 14'!$F684*1000,"nb")</f>
        <v>32.258952551862265</v>
      </c>
      <c r="K684" s="209">
        <f>IFERROR('Tabel 13'!J684/'Tabel 14'!$F684*1000,"nb")</f>
        <v>3.4962827101718332</v>
      </c>
      <c r="L684" s="209">
        <f>IFERROR('Tabel 13'!K684/'Tabel 14'!$F684*1000,"nb")</f>
        <v>12.726276361271362</v>
      </c>
      <c r="M684" s="209">
        <f>IFERROR('Tabel 13'!L684/'Tabel 14'!$F684*1000,"nb")</f>
        <v>0.64667594627006397</v>
      </c>
      <c r="N684" s="209">
        <f>IFERROR('Tabel 13'!M684/'Tabel 14'!$F684*1000,"nb")</f>
        <v>6.120839018380841</v>
      </c>
      <c r="O684" s="209">
        <f>IFERROR('Tabel 13'!N684/'Tabel 14'!$F684*1000,"nb")</f>
        <v>11.784178677673722</v>
      </c>
      <c r="P684" s="209">
        <f>IFERROR('Tabel 13'!O684/'Tabel 14'!$F684*1000,"nb")</f>
        <v>8.5735964886623108</v>
      </c>
      <c r="Q684" s="209">
        <f>IFERROR('Tabel 13'!P684/'Tabel 14'!$F684*1000,"nb")</f>
        <v>3.2105821890114128</v>
      </c>
      <c r="R684" s="209">
        <f>IFERROR('Tabel 13'!Q684/'Tabel 14'!$F684*1000,"nb")</f>
        <v>6.1424321622565614</v>
      </c>
      <c r="S684" s="209">
        <f>IFERROR('Tabel 13'!R684/'Tabel 14'!$F684*1000,"nb")</f>
        <v>28.62338976226895</v>
      </c>
      <c r="T684" s="209">
        <f>IFERROR('Tabel 13'!S684/'Tabel 14'!$F684*1000,"nb")</f>
        <v>27.233513935750498</v>
      </c>
      <c r="U684" s="209">
        <f>IFERROR('Tabel 13'!T684/'Tabel 14'!$F684*1000,"nb")</f>
        <v>0.82587323190004192</v>
      </c>
      <c r="V684" s="209">
        <f>IFERROR('Tabel 13'!U684/'Tabel 14'!$F684*1000,"nb")</f>
        <v>0.56417465154171609</v>
      </c>
      <c r="W684" s="209">
        <f>IFERROR('Tabel 13'!V684/'Tabel 14'!$F684*1000,"nb")</f>
        <v>0.50154593145596282</v>
      </c>
      <c r="X684" s="209"/>
      <c r="Y684" s="209">
        <f>IFERROR('Tabel 13'!X684/'Tabel 14'!$F684*1000,"nb")</f>
        <v>10.502354598995533</v>
      </c>
    </row>
    <row r="685" spans="2:25" x14ac:dyDescent="0.25">
      <c r="B685" s="1" t="s">
        <v>538</v>
      </c>
      <c r="C685" s="1" t="s">
        <v>5</v>
      </c>
      <c r="D685" s="1" t="s">
        <v>539</v>
      </c>
      <c r="E685" s="1" t="s">
        <v>540</v>
      </c>
      <c r="F685" s="84">
        <v>24868</v>
      </c>
      <c r="H685" s="209">
        <f>IFERROR('Tabel 13'!G685/'Tabel 14'!$F685*1000,"nb")</f>
        <v>50.225188997908958</v>
      </c>
      <c r="I685" s="209">
        <f>IFERROR('Tabel 13'!H685/'Tabel 14'!$F685*1000,"nb")</f>
        <v>30.923274891426733</v>
      </c>
      <c r="J685" s="209">
        <f>IFERROR('Tabel 13'!I685/'Tabel 14'!$F685*1000,"nb")</f>
        <v>19.864886601254625</v>
      </c>
      <c r="K685" s="209">
        <f>IFERROR('Tabel 13'!J685/'Tabel 14'!$F685*1000,"nb")</f>
        <v>0</v>
      </c>
      <c r="L685" s="209">
        <f>IFERROR('Tabel 13'!K685/'Tabel 14'!$F685*1000,"nb")</f>
        <v>11.058388290172109</v>
      </c>
      <c r="M685" s="209">
        <f>IFERROR('Tabel 13'!L685/'Tabel 14'!$F685*1000,"nb")</f>
        <v>0</v>
      </c>
      <c r="N685" s="209">
        <f>IFERROR('Tabel 13'!M685/'Tabel 14'!$F685*1000,"nb")</f>
        <v>0</v>
      </c>
      <c r="O685" s="209">
        <f>IFERROR('Tabel 13'!N685/'Tabel 14'!$F685*1000,"nb")</f>
        <v>0</v>
      </c>
      <c r="P685" s="209">
        <f>IFERROR('Tabel 13'!O685/'Tabel 14'!$F685*1000,"nb")</f>
        <v>0</v>
      </c>
      <c r="Q685" s="209">
        <f>IFERROR('Tabel 13'!P685/'Tabel 14'!$F685*1000,"nb")</f>
        <v>0</v>
      </c>
      <c r="R685" s="209">
        <f>IFERROR('Tabel 13'!Q685/'Tabel 14'!$F685*1000,"nb")</f>
        <v>0</v>
      </c>
      <c r="S685" s="209">
        <f>IFERROR('Tabel 13'!R685/'Tabel 14'!$F685*1000,"nb")</f>
        <v>19.301914106482226</v>
      </c>
      <c r="T685" s="209">
        <f>IFERROR('Tabel 13'!S685/'Tabel 14'!$F685*1000,"nb")</f>
        <v>17.693421264275372</v>
      </c>
      <c r="U685" s="209">
        <f>IFERROR('Tabel 13'!T685/'Tabel 14'!$F685*1000,"nb")</f>
        <v>1.6084928422068523</v>
      </c>
      <c r="V685" s="209">
        <f>IFERROR('Tabel 13'!U685/'Tabel 14'!$F685*1000,"nb")</f>
        <v>0</v>
      </c>
      <c r="W685" s="209">
        <f>IFERROR('Tabel 13'!V685/'Tabel 14'!$F685*1000,"nb")</f>
        <v>0</v>
      </c>
      <c r="X685" s="209"/>
      <c r="Y685" s="209">
        <f>IFERROR('Tabel 13'!X685/'Tabel 14'!$F685*1000,"nb")</f>
        <v>7.3186424320411776</v>
      </c>
    </row>
    <row r="686" spans="2:25" x14ac:dyDescent="0.25">
      <c r="D686" s="1" t="s">
        <v>541</v>
      </c>
      <c r="E686" s="1" t="s">
        <v>542</v>
      </c>
      <c r="F686" s="84">
        <v>43137</v>
      </c>
      <c r="H686" s="209">
        <f>IFERROR('Tabel 13'!G686/'Tabel 14'!$F686*1000,"nb")</f>
        <v>59.067621763219506</v>
      </c>
      <c r="I686" s="209">
        <f>IFERROR('Tabel 13'!H686/'Tabel 14'!$F686*1000,"nb")</f>
        <v>25.894243920532258</v>
      </c>
      <c r="J686" s="209">
        <f>IFERROR('Tabel 13'!I686/'Tabel 14'!$F686*1000,"nb")</f>
        <v>7.1864061014905986E-2</v>
      </c>
      <c r="K686" s="209">
        <f>IFERROR('Tabel 13'!J686/'Tabel 14'!$F686*1000,"nb")</f>
        <v>6.0273083431856639E-2</v>
      </c>
      <c r="L686" s="209">
        <f>IFERROR('Tabel 13'!K686/'Tabel 14'!$F686*1000,"nb")</f>
        <v>5.3086677330366037</v>
      </c>
      <c r="M686" s="209">
        <f>IFERROR('Tabel 13'!L686/'Tabel 14'!$F686*1000,"nb")</f>
        <v>0</v>
      </c>
      <c r="N686" s="209">
        <f>IFERROR('Tabel 13'!M686/'Tabel 14'!$F686*1000,"nb")</f>
        <v>20.453439043048892</v>
      </c>
      <c r="O686" s="209">
        <f>IFERROR('Tabel 13'!N686/'Tabel 14'!$F686*1000,"nb")</f>
        <v>6.722766998168626</v>
      </c>
      <c r="P686" s="209">
        <f>IFERROR('Tabel 13'!O686/'Tabel 14'!$F686*1000,"nb")</f>
        <v>0.25500150682708583</v>
      </c>
      <c r="Q686" s="209">
        <f>IFERROR('Tabel 13'!P686/'Tabel 14'!$F686*1000,"nb")</f>
        <v>6.4677654913415399</v>
      </c>
      <c r="R686" s="209">
        <f>IFERROR('Tabel 13'!Q686/'Tabel 14'!$F686*1000,"nb")</f>
        <v>2.2486496511115748</v>
      </c>
      <c r="S686" s="209">
        <f>IFERROR('Tabel 13'!R686/'Tabel 14'!$F686*1000,"nb")</f>
        <v>24.201961193407051</v>
      </c>
      <c r="T686" s="209">
        <f>IFERROR('Tabel 13'!S686/'Tabel 14'!$F686*1000,"nb")</f>
        <v>23.460138628091894</v>
      </c>
      <c r="U686" s="209">
        <f>IFERROR('Tabel 13'!T686/'Tabel 14'!$F686*1000,"nb")</f>
        <v>0.74182256531515867</v>
      </c>
      <c r="V686" s="209">
        <f>IFERROR('Tabel 13'!U686/'Tabel 14'!$F686*1000,"nb")</f>
        <v>0</v>
      </c>
      <c r="W686" s="209">
        <f>IFERROR('Tabel 13'!V686/'Tabel 14'!$F686*1000,"nb")</f>
        <v>0</v>
      </c>
      <c r="X686" s="209"/>
      <c r="Y686" s="209">
        <f>IFERROR('Tabel 13'!X686/'Tabel 14'!$F686*1000,"nb")</f>
        <v>0.53318496882027033</v>
      </c>
    </row>
    <row r="687" spans="2:25" x14ac:dyDescent="0.25">
      <c r="D687" s="1" t="s">
        <v>543</v>
      </c>
      <c r="E687" s="1" t="s">
        <v>544</v>
      </c>
      <c r="F687" s="84">
        <v>15191</v>
      </c>
      <c r="H687" s="209">
        <f>IFERROR('Tabel 13'!G687/'Tabel 14'!$F687*1000,"nb")</f>
        <v>30.346915937068001</v>
      </c>
      <c r="I687" s="209">
        <f>IFERROR('Tabel 13'!H687/'Tabel 14'!$F687*1000,"nb")</f>
        <v>11.125008228556382</v>
      </c>
      <c r="J687" s="209">
        <f>IFERROR('Tabel 13'!I687/'Tabel 14'!$F687*1000,"nb")</f>
        <v>1.448225923244026</v>
      </c>
      <c r="K687" s="209">
        <f>IFERROR('Tabel 13'!J687/'Tabel 14'!$F687*1000,"nb")</f>
        <v>6.5828451056546639E-2</v>
      </c>
      <c r="L687" s="209">
        <f>IFERROR('Tabel 13'!K687/'Tabel 14'!$F687*1000,"nb")</f>
        <v>6.2537028503719307</v>
      </c>
      <c r="M687" s="209">
        <f>IFERROR('Tabel 13'!L687/'Tabel 14'!$F687*1000,"nb")</f>
        <v>0</v>
      </c>
      <c r="N687" s="209">
        <f>IFERROR('Tabel 13'!M687/'Tabel 14'!$F687*1000,"nb")</f>
        <v>3.3572510038838788</v>
      </c>
      <c r="O687" s="209">
        <f>IFERROR('Tabel 13'!N687/'Tabel 14'!$F687*1000,"nb")</f>
        <v>0</v>
      </c>
      <c r="P687" s="209">
        <f>IFERROR('Tabel 13'!O687/'Tabel 14'!$F687*1000,"nb")</f>
        <v>0</v>
      </c>
      <c r="Q687" s="209">
        <f>IFERROR('Tabel 13'!P687/'Tabel 14'!$F687*1000,"nb")</f>
        <v>0</v>
      </c>
      <c r="R687" s="209">
        <f>IFERROR('Tabel 13'!Q687/'Tabel 14'!$F687*1000,"nb")</f>
        <v>0</v>
      </c>
      <c r="S687" s="209">
        <f>IFERROR('Tabel 13'!R687/'Tabel 14'!$F687*1000,"nb")</f>
        <v>19.221907708511619</v>
      </c>
      <c r="T687" s="209">
        <f>IFERROR('Tabel 13'!S687/'Tabel 14'!$F687*1000,"nb")</f>
        <v>19.221907708511619</v>
      </c>
      <c r="U687" s="209">
        <f>IFERROR('Tabel 13'!T687/'Tabel 14'!$F687*1000,"nb")</f>
        <v>0</v>
      </c>
      <c r="V687" s="209">
        <f>IFERROR('Tabel 13'!U687/'Tabel 14'!$F687*1000,"nb")</f>
        <v>0</v>
      </c>
      <c r="W687" s="209">
        <f>IFERROR('Tabel 13'!V687/'Tabel 14'!$F687*1000,"nb")</f>
        <v>0</v>
      </c>
      <c r="X687" s="209"/>
      <c r="Y687" s="209">
        <f>IFERROR('Tabel 13'!X687/'Tabel 14'!$F687*1000,"nb")</f>
        <v>3.2914225528273322</v>
      </c>
    </row>
    <row r="688" spans="2:25" x14ac:dyDescent="0.25">
      <c r="D688" s="1" t="s">
        <v>545</v>
      </c>
      <c r="E688" s="1" t="s">
        <v>546</v>
      </c>
      <c r="F688" s="84">
        <v>21866</v>
      </c>
      <c r="H688" s="209">
        <f>IFERROR('Tabel 13'!G688/'Tabel 14'!$F688*1000,"nb")</f>
        <v>52.455867556937712</v>
      </c>
      <c r="I688" s="209">
        <f>IFERROR('Tabel 13'!H688/'Tabel 14'!$F688*1000,"nb")</f>
        <v>5.9910363120826853</v>
      </c>
      <c r="J688" s="209">
        <f>IFERROR('Tabel 13'!I688/'Tabel 14'!$F688*1000,"nb")</f>
        <v>1.3262599469496021</v>
      </c>
      <c r="K688" s="209">
        <f>IFERROR('Tabel 13'!J688/'Tabel 14'!$F688*1000,"nb")</f>
        <v>0</v>
      </c>
      <c r="L688" s="209">
        <f>IFERROR('Tabel 13'!K688/'Tabel 14'!$F688*1000,"nb")</f>
        <v>0.68599652428427693</v>
      </c>
      <c r="M688" s="209">
        <f>IFERROR('Tabel 13'!L688/'Tabel 14'!$F688*1000,"nb")</f>
        <v>0</v>
      </c>
      <c r="N688" s="209">
        <f>IFERROR('Tabel 13'!M688/'Tabel 14'!$F688*1000,"nb")</f>
        <v>3.9787798408488064</v>
      </c>
      <c r="O688" s="209">
        <f>IFERROR('Tabel 13'!N688/'Tabel 14'!$F688*1000,"nb")</f>
        <v>11.204609896643191</v>
      </c>
      <c r="P688" s="209">
        <f>IFERROR('Tabel 13'!O688/'Tabel 14'!$F688*1000,"nb")</f>
        <v>11.204609896643191</v>
      </c>
      <c r="Q688" s="209">
        <f>IFERROR('Tabel 13'!P688/'Tabel 14'!$F688*1000,"nb")</f>
        <v>0</v>
      </c>
      <c r="R688" s="209">
        <f>IFERROR('Tabel 13'!Q688/'Tabel 14'!$F688*1000,"nb")</f>
        <v>17.79017652977225</v>
      </c>
      <c r="S688" s="209">
        <f>IFERROR('Tabel 13'!R688/'Tabel 14'!$F688*1000,"nb")</f>
        <v>17.470044818439586</v>
      </c>
      <c r="T688" s="209">
        <f>IFERROR('Tabel 13'!S688/'Tabel 14'!$F688*1000,"nb")</f>
        <v>16.326717277965791</v>
      </c>
      <c r="U688" s="209">
        <f>IFERROR('Tabel 13'!T688/'Tabel 14'!$F688*1000,"nb")</f>
        <v>0.73172962590322876</v>
      </c>
      <c r="V688" s="209">
        <f>IFERROR('Tabel 13'!U688/'Tabel 14'!$F688*1000,"nb")</f>
        <v>0.41159791457056616</v>
      </c>
      <c r="W688" s="209">
        <f>IFERROR('Tabel 13'!V688/'Tabel 14'!$F688*1000,"nb")</f>
        <v>0</v>
      </c>
      <c r="X688" s="209"/>
      <c r="Y688" s="209">
        <f>IFERROR('Tabel 13'!X688/'Tabel 14'!$F688*1000,"nb")</f>
        <v>3.8415805359919513</v>
      </c>
    </row>
    <row r="689" spans="4:25" x14ac:dyDescent="0.25">
      <c r="D689" s="1" t="s">
        <v>547</v>
      </c>
      <c r="E689" s="1" t="s">
        <v>548</v>
      </c>
      <c r="F689" s="84">
        <v>9247</v>
      </c>
      <c r="H689" s="209">
        <f>IFERROR('Tabel 13'!G689/'Tabel 14'!$F689*1000,"nb")</f>
        <v>35.687249918892611</v>
      </c>
      <c r="I689" s="209">
        <f>IFERROR('Tabel 13'!H689/'Tabel 14'!$F689*1000,"nb")</f>
        <v>5.9478749864821019</v>
      </c>
      <c r="J689" s="209">
        <f>IFERROR('Tabel 13'!I689/'Tabel 14'!$F689*1000,"nb")</f>
        <v>0</v>
      </c>
      <c r="K689" s="209">
        <f>IFERROR('Tabel 13'!J689/'Tabel 14'!$F689*1000,"nb")</f>
        <v>0</v>
      </c>
      <c r="L689" s="209">
        <f>IFERROR('Tabel 13'!K689/'Tabel 14'!$F689*1000,"nb")</f>
        <v>0</v>
      </c>
      <c r="M689" s="209">
        <f>IFERROR('Tabel 13'!L689/'Tabel 14'!$F689*1000,"nb")</f>
        <v>0</v>
      </c>
      <c r="N689" s="209">
        <f>IFERROR('Tabel 13'!M689/'Tabel 14'!$F689*1000,"nb")</f>
        <v>5.9478749864821019</v>
      </c>
      <c r="O689" s="209">
        <f>IFERROR('Tabel 13'!N689/'Tabel 14'!$F689*1000,"nb")</f>
        <v>0</v>
      </c>
      <c r="P689" s="209">
        <f>IFERROR('Tabel 13'!O689/'Tabel 14'!$F689*1000,"nb")</f>
        <v>0</v>
      </c>
      <c r="Q689" s="209">
        <f>IFERROR('Tabel 13'!P689/'Tabel 14'!$F689*1000,"nb")</f>
        <v>0</v>
      </c>
      <c r="R689" s="209">
        <f>IFERROR('Tabel 13'!Q689/'Tabel 14'!$F689*1000,"nb")</f>
        <v>0</v>
      </c>
      <c r="S689" s="209">
        <f>IFERROR('Tabel 13'!R689/'Tabel 14'!$F689*1000,"nb")</f>
        <v>29.739374932410513</v>
      </c>
      <c r="T689" s="209">
        <f>IFERROR('Tabel 13'!S689/'Tabel 14'!$F689*1000,"nb")</f>
        <v>29.198659024548505</v>
      </c>
      <c r="U689" s="209">
        <f>IFERROR('Tabel 13'!T689/'Tabel 14'!$F689*1000,"nb")</f>
        <v>0.54071590786200929</v>
      </c>
      <c r="V689" s="209">
        <f>IFERROR('Tabel 13'!U689/'Tabel 14'!$F689*1000,"nb")</f>
        <v>0</v>
      </c>
      <c r="W689" s="209">
        <f>IFERROR('Tabel 13'!V689/'Tabel 14'!$F689*1000,"nb")</f>
        <v>0</v>
      </c>
      <c r="X689" s="209"/>
      <c r="Y689" s="209">
        <f>IFERROR('Tabel 13'!X689/'Tabel 14'!$F689*1000,"nb")</f>
        <v>0.43257272628960741</v>
      </c>
    </row>
    <row r="690" spans="4:25" x14ac:dyDescent="0.25">
      <c r="D690" s="1" t="s">
        <v>549</v>
      </c>
      <c r="E690" s="1" t="s">
        <v>550</v>
      </c>
      <c r="F690" s="84">
        <v>50146</v>
      </c>
      <c r="H690" s="209">
        <f>IFERROR('Tabel 13'!G690/'Tabel 14'!$F690*1000,"nb")</f>
        <v>75.559366649383804</v>
      </c>
      <c r="I690" s="209">
        <f>IFERROR('Tabel 13'!H690/'Tabel 14'!$F690*1000,"nb")</f>
        <v>38.587325010967973</v>
      </c>
      <c r="J690" s="209">
        <f>IFERROR('Tabel 13'!I690/'Tabel 14'!$F690*1000,"nb")</f>
        <v>30.889801778805886</v>
      </c>
      <c r="K690" s="209">
        <f>IFERROR('Tabel 13'!J690/'Tabel 14'!$F690*1000,"nb")</f>
        <v>0</v>
      </c>
      <c r="L690" s="209">
        <f>IFERROR('Tabel 13'!K690/'Tabel 14'!$F690*1000,"nb")</f>
        <v>4.7860248075619189</v>
      </c>
      <c r="M690" s="209">
        <f>IFERROR('Tabel 13'!L690/'Tabel 14'!$F690*1000,"nb")</f>
        <v>0</v>
      </c>
      <c r="N690" s="209">
        <f>IFERROR('Tabel 13'!M690/'Tabel 14'!$F690*1000,"nb")</f>
        <v>2.9114984246001674</v>
      </c>
      <c r="O690" s="209">
        <f>IFERROR('Tabel 13'!N690/'Tabel 14'!$F690*1000,"nb")</f>
        <v>2.7320224943165958</v>
      </c>
      <c r="P690" s="209">
        <f>IFERROR('Tabel 13'!O690/'Tabel 14'!$F690*1000,"nb")</f>
        <v>0</v>
      </c>
      <c r="Q690" s="209">
        <f>IFERROR('Tabel 13'!P690/'Tabel 14'!$F690*1000,"nb")</f>
        <v>2.7320224943165958</v>
      </c>
      <c r="R690" s="209">
        <f>IFERROR('Tabel 13'!Q690/'Tabel 14'!$F690*1000,"nb")</f>
        <v>19.582818170940854</v>
      </c>
      <c r="S690" s="209">
        <f>IFERROR('Tabel 13'!R690/'Tabel 14'!$F690*1000,"nb")</f>
        <v>14.657200973158377</v>
      </c>
      <c r="T690" s="209">
        <f>IFERROR('Tabel 13'!S690/'Tabel 14'!$F690*1000,"nb")</f>
        <v>13.83958840186655</v>
      </c>
      <c r="U690" s="209">
        <f>IFERROR('Tabel 13'!T690/'Tabel 14'!$F690*1000,"nb")</f>
        <v>0.81761257129182785</v>
      </c>
      <c r="V690" s="209">
        <f>IFERROR('Tabel 13'!U690/'Tabel 14'!$F690*1000,"nb")</f>
        <v>0</v>
      </c>
      <c r="W690" s="209">
        <f>IFERROR('Tabel 13'!V690/'Tabel 14'!$F690*1000,"nb")</f>
        <v>0.33901009053563597</v>
      </c>
      <c r="X690" s="209"/>
      <c r="Y690" s="209">
        <f>IFERROR('Tabel 13'!X690/'Tabel 14'!$F690*1000,"nb")</f>
        <v>15.953416025206398</v>
      </c>
    </row>
    <row r="691" spans="4:25" x14ac:dyDescent="0.25">
      <c r="D691" s="1" t="s">
        <v>551</v>
      </c>
      <c r="E691" s="1" t="s">
        <v>552</v>
      </c>
      <c r="F691" s="84">
        <v>30401</v>
      </c>
      <c r="H691" s="209">
        <f>IFERROR('Tabel 13'!G691/'Tabel 14'!$F691*1000,"nb")</f>
        <v>27.137265221538765</v>
      </c>
      <c r="I691" s="209">
        <f>IFERROR('Tabel 13'!H691/'Tabel 14'!$F691*1000,"nb")</f>
        <v>9.1115423834742284</v>
      </c>
      <c r="J691" s="209">
        <f>IFERROR('Tabel 13'!I691/'Tabel 14'!$F691*1000,"nb")</f>
        <v>2.6643860399328969</v>
      </c>
      <c r="K691" s="209">
        <f>IFERROR('Tabel 13'!J691/'Tabel 14'!$F691*1000,"nb")</f>
        <v>0</v>
      </c>
      <c r="L691" s="209">
        <f>IFERROR('Tabel 13'!K691/'Tabel 14'!$F691*1000,"nb")</f>
        <v>5.197197460609849</v>
      </c>
      <c r="M691" s="209">
        <f>IFERROR('Tabel 13'!L691/'Tabel 14'!$F691*1000,"nb")</f>
        <v>0</v>
      </c>
      <c r="N691" s="209">
        <f>IFERROR('Tabel 13'!M691/'Tabel 14'!$F691*1000,"nb")</f>
        <v>1.2499588829314825</v>
      </c>
      <c r="O691" s="209">
        <f>IFERROR('Tabel 13'!N691/'Tabel 14'!$F691*1000,"nb")</f>
        <v>0.72366040590770042</v>
      </c>
      <c r="P691" s="209">
        <f>IFERROR('Tabel 13'!O691/'Tabel 14'!$F691*1000,"nb")</f>
        <v>0.72366040590770042</v>
      </c>
      <c r="Q691" s="209">
        <f>IFERROR('Tabel 13'!P691/'Tabel 14'!$F691*1000,"nb")</f>
        <v>0</v>
      </c>
      <c r="R691" s="209">
        <f>IFERROR('Tabel 13'!Q691/'Tabel 14'!$F691*1000,"nb")</f>
        <v>2.1709812177231012</v>
      </c>
      <c r="S691" s="209">
        <f>IFERROR('Tabel 13'!R691/'Tabel 14'!$F691*1000,"nb")</f>
        <v>15.131081214433737</v>
      </c>
      <c r="T691" s="209">
        <f>IFERROR('Tabel 13'!S691/'Tabel 14'!$F691*1000,"nb")</f>
        <v>13.585079438176376</v>
      </c>
      <c r="U691" s="209">
        <f>IFERROR('Tabel 13'!T691/'Tabel 14'!$F691*1000,"nb")</f>
        <v>0.5591921318377685</v>
      </c>
      <c r="V691" s="209">
        <f>IFERROR('Tabel 13'!U691/'Tabel 14'!$F691*1000,"nb")</f>
        <v>0.9868096444195914</v>
      </c>
      <c r="W691" s="209">
        <f>IFERROR('Tabel 13'!V691/'Tabel 14'!$F691*1000,"nb")</f>
        <v>6.5787309627972773E-2</v>
      </c>
      <c r="X691" s="209"/>
      <c r="Y691" s="209">
        <f>IFERROR('Tabel 13'!X691/'Tabel 14'!$F691*1000,"nb")</f>
        <v>1.3486398473734416</v>
      </c>
    </row>
    <row r="692" spans="4:25" x14ac:dyDescent="0.25">
      <c r="D692" s="1" t="s">
        <v>553</v>
      </c>
      <c r="E692" s="1" t="s">
        <v>554</v>
      </c>
      <c r="F692" s="84">
        <v>14467</v>
      </c>
      <c r="H692" s="209">
        <f>IFERROR('Tabel 13'!G692/'Tabel 14'!$F692*1000,"nb")</f>
        <v>16.589479505080526</v>
      </c>
      <c r="I692" s="209">
        <f>IFERROR('Tabel 13'!H692/'Tabel 14'!$F692*1000,"nb")</f>
        <v>5.2533351766088341</v>
      </c>
      <c r="J692" s="209">
        <f>IFERROR('Tabel 13'!I692/'Tabel 14'!$F692*1000,"nb")</f>
        <v>0</v>
      </c>
      <c r="K692" s="209">
        <f>IFERROR('Tabel 13'!J692/'Tabel 14'!$F692*1000,"nb")</f>
        <v>0</v>
      </c>
      <c r="L692" s="209">
        <f>IFERROR('Tabel 13'!K692/'Tabel 14'!$F692*1000,"nb")</f>
        <v>0</v>
      </c>
      <c r="M692" s="209">
        <f>IFERROR('Tabel 13'!L692/'Tabel 14'!$F692*1000,"nb")</f>
        <v>0</v>
      </c>
      <c r="N692" s="209">
        <f>IFERROR('Tabel 13'!M692/'Tabel 14'!$F692*1000,"nb")</f>
        <v>5.2533351766088341</v>
      </c>
      <c r="O692" s="209">
        <f>IFERROR('Tabel 13'!N692/'Tabel 14'!$F692*1000,"nb")</f>
        <v>3.8017557199142877</v>
      </c>
      <c r="P692" s="209">
        <f>IFERROR('Tabel 13'!O692/'Tabel 14'!$F692*1000,"nb")</f>
        <v>3.8017557199142877</v>
      </c>
      <c r="Q692" s="209">
        <f>IFERROR('Tabel 13'!P692/'Tabel 14'!$F692*1000,"nb")</f>
        <v>0</v>
      </c>
      <c r="R692" s="209">
        <f>IFERROR('Tabel 13'!Q692/'Tabel 14'!$F692*1000,"nb")</f>
        <v>0</v>
      </c>
      <c r="S692" s="209">
        <f>IFERROR('Tabel 13'!R692/'Tabel 14'!$F692*1000,"nb")</f>
        <v>7.5343886085574061</v>
      </c>
      <c r="T692" s="209">
        <f>IFERROR('Tabel 13'!S692/'Tabel 14'!$F692*1000,"nb")</f>
        <v>7.5343886085574061</v>
      </c>
      <c r="U692" s="209">
        <f>IFERROR('Tabel 13'!T692/'Tabel 14'!$F692*1000,"nb")</f>
        <v>0</v>
      </c>
      <c r="V692" s="209">
        <f>IFERROR('Tabel 13'!U692/'Tabel 14'!$F692*1000,"nb")</f>
        <v>0</v>
      </c>
      <c r="W692" s="209">
        <f>IFERROR('Tabel 13'!V692/'Tabel 14'!$F692*1000,"nb")</f>
        <v>0</v>
      </c>
      <c r="X692" s="209"/>
      <c r="Y692" s="209">
        <f>IFERROR('Tabel 13'!X692/'Tabel 14'!$F692*1000,"nb")</f>
        <v>0.20736849381350658</v>
      </c>
    </row>
    <row r="693" spans="4:25" x14ac:dyDescent="0.25">
      <c r="D693" s="1" t="s">
        <v>555</v>
      </c>
      <c r="E693" s="1" t="s">
        <v>556</v>
      </c>
      <c r="F693" s="84">
        <v>5444</v>
      </c>
      <c r="H693" s="209">
        <f>IFERROR('Tabel 13'!G693/'Tabel 14'!$F693*1000,"nb")</f>
        <v>19.28728875826598</v>
      </c>
      <c r="I693" s="209">
        <f>IFERROR('Tabel 13'!H693/'Tabel 14'!$F693*1000,"nb")</f>
        <v>4.7759000734753858</v>
      </c>
      <c r="J693" s="209">
        <f>IFERROR('Tabel 13'!I693/'Tabel 14'!$F693*1000,"nb")</f>
        <v>4.4085231447465096</v>
      </c>
      <c r="K693" s="209">
        <f>IFERROR('Tabel 13'!J693/'Tabel 14'!$F693*1000,"nb")</f>
        <v>0</v>
      </c>
      <c r="L693" s="209">
        <f>IFERROR('Tabel 13'!K693/'Tabel 14'!$F693*1000,"nb")</f>
        <v>0</v>
      </c>
      <c r="M693" s="209">
        <f>IFERROR('Tabel 13'!L693/'Tabel 14'!$F693*1000,"nb")</f>
        <v>0</v>
      </c>
      <c r="N693" s="209">
        <f>IFERROR('Tabel 13'!M693/'Tabel 14'!$F693*1000,"nb")</f>
        <v>0.36737692872887578</v>
      </c>
      <c r="O693" s="209">
        <f>IFERROR('Tabel 13'!N693/'Tabel 14'!$F693*1000,"nb")</f>
        <v>0</v>
      </c>
      <c r="P693" s="209">
        <f>IFERROR('Tabel 13'!O693/'Tabel 14'!$F693*1000,"nb")</f>
        <v>0</v>
      </c>
      <c r="Q693" s="209">
        <f>IFERROR('Tabel 13'!P693/'Tabel 14'!$F693*1000,"nb")</f>
        <v>0</v>
      </c>
      <c r="R693" s="209">
        <f>IFERROR('Tabel 13'!Q693/'Tabel 14'!$F693*1000,"nb")</f>
        <v>1.8368846436443791</v>
      </c>
      <c r="S693" s="209">
        <f>IFERROR('Tabel 13'!R693/'Tabel 14'!$F693*1000,"nb")</f>
        <v>12.674504041146216</v>
      </c>
      <c r="T693" s="209">
        <f>IFERROR('Tabel 13'!S693/'Tabel 14'!$F693*1000,"nb")</f>
        <v>12.674504041146216</v>
      </c>
      <c r="U693" s="209">
        <f>IFERROR('Tabel 13'!T693/'Tabel 14'!$F693*1000,"nb")</f>
        <v>0</v>
      </c>
      <c r="V693" s="209">
        <f>IFERROR('Tabel 13'!U693/'Tabel 14'!$F693*1000,"nb")</f>
        <v>0</v>
      </c>
      <c r="W693" s="209">
        <f>IFERROR('Tabel 13'!V693/'Tabel 14'!$F693*1000,"nb")</f>
        <v>0</v>
      </c>
      <c r="X693" s="209"/>
      <c r="Y693" s="209">
        <f>IFERROR('Tabel 13'!X693/'Tabel 14'!$F693*1000,"nb")</f>
        <v>0.18368846436443789</v>
      </c>
    </row>
    <row r="694" spans="4:25" x14ac:dyDescent="0.25">
      <c r="D694" s="1" t="s">
        <v>557</v>
      </c>
      <c r="E694" s="1" t="s">
        <v>558</v>
      </c>
      <c r="F694" s="84">
        <v>46606</v>
      </c>
      <c r="H694" s="209">
        <f>IFERROR('Tabel 13'!G694/'Tabel 14'!$F694*1000,"nb")</f>
        <v>54.735441788610906</v>
      </c>
      <c r="I694" s="209">
        <f>IFERROR('Tabel 13'!H694/'Tabel 14'!$F694*1000,"nb")</f>
        <v>14.740591340170793</v>
      </c>
      <c r="J694" s="209">
        <f>IFERROR('Tabel 13'!I694/'Tabel 14'!$F694*1000,"nb")</f>
        <v>0</v>
      </c>
      <c r="K694" s="209">
        <f>IFERROR('Tabel 13'!J694/'Tabel 14'!$F694*1000,"nb")</f>
        <v>0</v>
      </c>
      <c r="L694" s="209">
        <f>IFERROR('Tabel 13'!K694/'Tabel 14'!$F694*1000,"nb")</f>
        <v>0.1716517186628331</v>
      </c>
      <c r="M694" s="209">
        <f>IFERROR('Tabel 13'!L694/'Tabel 14'!$F694*1000,"nb")</f>
        <v>0.85825859331416554</v>
      </c>
      <c r="N694" s="209">
        <f>IFERROR('Tabel 13'!M694/'Tabel 14'!$F694*1000,"nb")</f>
        <v>13.710681028193795</v>
      </c>
      <c r="O694" s="209">
        <f>IFERROR('Tabel 13'!N694/'Tabel 14'!$F694*1000,"nb")</f>
        <v>2.724971033772476</v>
      </c>
      <c r="P694" s="209">
        <f>IFERROR('Tabel 13'!O694/'Tabel 14'!$F694*1000,"nb")</f>
        <v>2.724971033772476</v>
      </c>
      <c r="Q694" s="209">
        <f>IFERROR('Tabel 13'!P694/'Tabel 14'!$F694*1000,"nb")</f>
        <v>0</v>
      </c>
      <c r="R694" s="209">
        <f>IFERROR('Tabel 13'!Q694/'Tabel 14'!$F694*1000,"nb")</f>
        <v>2.7464274986053296</v>
      </c>
      <c r="S694" s="209">
        <f>IFERROR('Tabel 13'!R694/'Tabel 14'!$F694*1000,"nb")</f>
        <v>34.523451916062314</v>
      </c>
      <c r="T694" s="209">
        <f>IFERROR('Tabel 13'!S694/'Tabel 14'!$F694*1000,"nb")</f>
        <v>33.836845041410974</v>
      </c>
      <c r="U694" s="209">
        <f>IFERROR('Tabel 13'!T694/'Tabel 14'!$F694*1000,"nb")</f>
        <v>0.68660687465133241</v>
      </c>
      <c r="V694" s="209">
        <f>IFERROR('Tabel 13'!U694/'Tabel 14'!$F694*1000,"nb")</f>
        <v>0</v>
      </c>
      <c r="W694" s="209">
        <f>IFERROR('Tabel 13'!V694/'Tabel 14'!$F694*1000,"nb")</f>
        <v>0</v>
      </c>
      <c r="X694" s="209"/>
      <c r="Y694" s="209">
        <f>IFERROR('Tabel 13'!X694/'Tabel 14'!$F694*1000,"nb")</f>
        <v>10.127451401107153</v>
      </c>
    </row>
    <row r="695" spans="4:25" x14ac:dyDescent="0.25">
      <c r="D695" s="1" t="s">
        <v>559</v>
      </c>
      <c r="E695" s="1" t="s">
        <v>538</v>
      </c>
      <c r="F695" s="84">
        <v>357597</v>
      </c>
      <c r="H695" s="209">
        <f>IFERROR('Tabel 13'!G695/'Tabel 14'!$F695*1000,"nb")</f>
        <v>217.58012511290642</v>
      </c>
      <c r="I695" s="209">
        <f>IFERROR('Tabel 13'!H695/'Tabel 14'!$F695*1000,"nb")</f>
        <v>155.15510476877603</v>
      </c>
      <c r="J695" s="209">
        <f>IFERROR('Tabel 13'!I695/'Tabel 14'!$F695*1000,"nb")</f>
        <v>83.636048400853483</v>
      </c>
      <c r="K695" s="209">
        <f>IFERROR('Tabel 13'!J695/'Tabel 14'!$F695*1000,"nb")</f>
        <v>37.181519979194455</v>
      </c>
      <c r="L695" s="209">
        <f>IFERROR('Tabel 13'!K695/'Tabel 14'!$F695*1000,"nb")</f>
        <v>9.5079097419721084</v>
      </c>
      <c r="M695" s="209">
        <f>IFERROR('Tabel 13'!L695/'Tabel 14'!$F695*1000,"nb")</f>
        <v>2.9334697998025709</v>
      </c>
      <c r="N695" s="209">
        <f>IFERROR('Tabel 13'!M695/'Tabel 14'!$F695*1000,"nb")</f>
        <v>21.896156846953414</v>
      </c>
      <c r="O695" s="209">
        <f>IFERROR('Tabel 13'!N695/'Tabel 14'!$F695*1000,"nb")</f>
        <v>12.575608855778992</v>
      </c>
      <c r="P695" s="209">
        <f>IFERROR('Tabel 13'!O695/'Tabel 14'!$F695*1000,"nb")</f>
        <v>3.344547073940777</v>
      </c>
      <c r="Q695" s="209">
        <f>IFERROR('Tabel 13'!P695/'Tabel 14'!$F695*1000,"nb")</f>
        <v>9.2310617818382141</v>
      </c>
      <c r="R695" s="209">
        <f>IFERROR('Tabel 13'!Q695/'Tabel 14'!$F695*1000,"nb")</f>
        <v>7.8160610967094239</v>
      </c>
      <c r="S695" s="209">
        <f>IFERROR('Tabel 13'!R695/'Tabel 14'!$F695*1000,"nb")</f>
        <v>42.033350391641989</v>
      </c>
      <c r="T695" s="209">
        <f>IFERROR('Tabel 13'!S695/'Tabel 14'!$F695*1000,"nb")</f>
        <v>39.871699147364211</v>
      </c>
      <c r="U695" s="209">
        <f>IFERROR('Tabel 13'!T695/'Tabel 14'!$F695*1000,"nb")</f>
        <v>2.1616512442777767</v>
      </c>
      <c r="V695" s="209">
        <f>IFERROR('Tabel 13'!U695/'Tabel 14'!$F695*1000,"nb")</f>
        <v>0</v>
      </c>
      <c r="W695" s="209">
        <f>IFERROR('Tabel 13'!V695/'Tabel 14'!$F695*1000,"nb")</f>
        <v>0</v>
      </c>
      <c r="X695" s="209"/>
      <c r="Y695" s="209">
        <f>IFERROR('Tabel 13'!X695/'Tabel 14'!$F695*1000,"nb")</f>
        <v>1.8792103960603697</v>
      </c>
    </row>
    <row r="696" spans="4:25" x14ac:dyDescent="0.25">
      <c r="D696" s="1" t="s">
        <v>560</v>
      </c>
      <c r="E696" s="1" t="s">
        <v>561</v>
      </c>
      <c r="F696" s="84">
        <v>66493</v>
      </c>
      <c r="H696" s="209">
        <f>IFERROR('Tabel 13'!G696/'Tabel 14'!$F696*1000,"nb")</f>
        <v>104.10118358323432</v>
      </c>
      <c r="I696" s="209">
        <f>IFERROR('Tabel 13'!H696/'Tabel 14'!$F696*1000,"nb")</f>
        <v>56.863128449611239</v>
      </c>
      <c r="J696" s="209">
        <f>IFERROR('Tabel 13'!I696/'Tabel 14'!$F696*1000,"nb")</f>
        <v>31.943212067435667</v>
      </c>
      <c r="K696" s="209">
        <f>IFERROR('Tabel 13'!J696/'Tabel 14'!$F696*1000,"nb")</f>
        <v>0</v>
      </c>
      <c r="L696" s="209">
        <f>IFERROR('Tabel 13'!K696/'Tabel 14'!$F696*1000,"nb")</f>
        <v>24.01756575880168</v>
      </c>
      <c r="M696" s="209">
        <f>IFERROR('Tabel 13'!L696/'Tabel 14'!$F696*1000,"nb")</f>
        <v>0</v>
      </c>
      <c r="N696" s="209">
        <f>IFERROR('Tabel 13'!M696/'Tabel 14'!$F696*1000,"nb")</f>
        <v>0.90235062337388894</v>
      </c>
      <c r="O696" s="209">
        <f>IFERROR('Tabel 13'!N696/'Tabel 14'!$F696*1000,"nb")</f>
        <v>7.4895101740032786</v>
      </c>
      <c r="P696" s="209">
        <f>IFERROR('Tabel 13'!O696/'Tabel 14'!$F696*1000,"nb")</f>
        <v>5.5193779796369551</v>
      </c>
      <c r="Q696" s="209">
        <f>IFERROR('Tabel 13'!P696/'Tabel 14'!$F696*1000,"nb")</f>
        <v>1.9701321943663241</v>
      </c>
      <c r="R696" s="209">
        <f>IFERROR('Tabel 13'!Q696/'Tabel 14'!$F696*1000,"nb")</f>
        <v>3.5793241393830928</v>
      </c>
      <c r="S696" s="209">
        <f>IFERROR('Tabel 13'!R696/'Tabel 14'!$F696*1000,"nb")</f>
        <v>36.169220820236717</v>
      </c>
      <c r="T696" s="209">
        <f>IFERROR('Tabel 13'!S696/'Tabel 14'!$F696*1000,"nb")</f>
        <v>35.642849623268617</v>
      </c>
      <c r="U696" s="209">
        <f>IFERROR('Tabel 13'!T696/'Tabel 14'!$F696*1000,"nb")</f>
        <v>0.52637119696810186</v>
      </c>
      <c r="V696" s="209">
        <f>IFERROR('Tabel 13'!U696/'Tabel 14'!$F696*1000,"nb")</f>
        <v>0</v>
      </c>
      <c r="W696" s="209">
        <f>IFERROR('Tabel 13'!V696/'Tabel 14'!$F696*1000,"nb")</f>
        <v>0</v>
      </c>
      <c r="X696" s="209"/>
      <c r="Y696" s="209">
        <f>IFERROR('Tabel 13'!X696/'Tabel 14'!$F696*1000,"nb")</f>
        <v>23.671664686508354</v>
      </c>
    </row>
    <row r="697" spans="4:25" x14ac:dyDescent="0.25">
      <c r="D697" s="1" t="s">
        <v>562</v>
      </c>
      <c r="E697" s="1" t="s">
        <v>563</v>
      </c>
      <c r="F697" s="84">
        <v>13362</v>
      </c>
      <c r="H697" s="209">
        <f>IFERROR('Tabel 13'!G697/'Tabel 14'!$F697*1000,"nb")</f>
        <v>53.584792695704238</v>
      </c>
      <c r="I697" s="209">
        <f>IFERROR('Tabel 13'!H697/'Tabel 14'!$F697*1000,"nb")</f>
        <v>32.704684927406078</v>
      </c>
      <c r="J697" s="209">
        <f>IFERROR('Tabel 13'!I697/'Tabel 14'!$F697*1000,"nb")</f>
        <v>0</v>
      </c>
      <c r="K697" s="209">
        <f>IFERROR('Tabel 13'!J697/'Tabel 14'!$F697*1000,"nb")</f>
        <v>0</v>
      </c>
      <c r="L697" s="209">
        <f>IFERROR('Tabel 13'!K697/'Tabel 14'!$F697*1000,"nb")</f>
        <v>4.1909893728483762</v>
      </c>
      <c r="M697" s="209">
        <f>IFERROR('Tabel 13'!L697/'Tabel 14'!$F697*1000,"nb")</f>
        <v>0</v>
      </c>
      <c r="N697" s="209">
        <f>IFERROR('Tabel 13'!M697/'Tabel 14'!$F697*1000,"nb")</f>
        <v>28.5136955545577</v>
      </c>
      <c r="O697" s="209">
        <f>IFERROR('Tabel 13'!N697/'Tabel 14'!$F697*1000,"nb")</f>
        <v>2.8438856458613984</v>
      </c>
      <c r="P697" s="209">
        <f>IFERROR('Tabel 13'!O697/'Tabel 14'!$F697*1000,"nb")</f>
        <v>2.8438856458613984</v>
      </c>
      <c r="Q697" s="209">
        <f>IFERROR('Tabel 13'!P697/'Tabel 14'!$F697*1000,"nb")</f>
        <v>0</v>
      </c>
      <c r="R697" s="209">
        <f>IFERROR('Tabel 13'!Q697/'Tabel 14'!$F697*1000,"nb")</f>
        <v>0</v>
      </c>
      <c r="S697" s="209">
        <f>IFERROR('Tabel 13'!R697/'Tabel 14'!$F697*1000,"nb")</f>
        <v>18.036222122436758</v>
      </c>
      <c r="T697" s="209">
        <f>IFERROR('Tabel 13'!S697/'Tabel 14'!$F697*1000,"nb")</f>
        <v>18.036222122436758</v>
      </c>
      <c r="U697" s="209">
        <f>IFERROR('Tabel 13'!T697/'Tabel 14'!$F697*1000,"nb")</f>
        <v>0</v>
      </c>
      <c r="V697" s="209">
        <f>IFERROR('Tabel 13'!U697/'Tabel 14'!$F697*1000,"nb")</f>
        <v>0</v>
      </c>
      <c r="W697" s="209">
        <f>IFERROR('Tabel 13'!V697/'Tabel 14'!$F697*1000,"nb")</f>
        <v>0</v>
      </c>
      <c r="X697" s="209"/>
      <c r="Y697" s="209">
        <f>IFERROR('Tabel 13'!X697/'Tabel 14'!$F697*1000,"nb")</f>
        <v>13.246519982038617</v>
      </c>
    </row>
    <row r="698" spans="4:25" x14ac:dyDescent="0.25">
      <c r="D698" s="1" t="s">
        <v>564</v>
      </c>
      <c r="E698" s="1" t="s">
        <v>565</v>
      </c>
      <c r="F698" s="84">
        <v>23914</v>
      </c>
      <c r="H698" s="209">
        <f>IFERROR('Tabel 13'!G698/'Tabel 14'!$F698*1000,"nb")</f>
        <v>17.31203479133562</v>
      </c>
      <c r="I698" s="209">
        <f>IFERROR('Tabel 13'!H698/'Tabel 14'!$F698*1000,"nb")</f>
        <v>7.6942376850380532</v>
      </c>
      <c r="J698" s="209">
        <f>IFERROR('Tabel 13'!I698/'Tabel 14'!$F698*1000,"nb")</f>
        <v>3.1780546959939788</v>
      </c>
      <c r="K698" s="209">
        <f>IFERROR('Tabel 13'!J698/'Tabel 14'!$F698*1000,"nb")</f>
        <v>1.0454127289453876</v>
      </c>
      <c r="L698" s="209">
        <f>IFERROR('Tabel 13'!K698/'Tabel 14'!$F698*1000,"nb")</f>
        <v>2.8017061135736387</v>
      </c>
      <c r="M698" s="209">
        <f>IFERROR('Tabel 13'!L698/'Tabel 14'!$F698*1000,"nb")</f>
        <v>0</v>
      </c>
      <c r="N698" s="209">
        <f>IFERROR('Tabel 13'!M698/'Tabel 14'!$F698*1000,"nb")</f>
        <v>0.66906414652504809</v>
      </c>
      <c r="O698" s="209">
        <f>IFERROR('Tabel 13'!N698/'Tabel 14'!$F698*1000,"nb")</f>
        <v>1.9653759304173288</v>
      </c>
      <c r="P698" s="209">
        <f>IFERROR('Tabel 13'!O698/'Tabel 14'!$F698*1000,"nb")</f>
        <v>1.9235594212595133</v>
      </c>
      <c r="Q698" s="209">
        <f>IFERROR('Tabel 13'!P698/'Tabel 14'!$F698*1000,"nb")</f>
        <v>4.1816509157815505E-2</v>
      </c>
      <c r="R698" s="209">
        <f>IFERROR('Tabel 13'!Q698/'Tabel 14'!$F698*1000,"nb")</f>
        <v>6.8160909927239279</v>
      </c>
      <c r="S698" s="209">
        <f>IFERROR('Tabel 13'!R698/'Tabel 14'!$F698*1000,"nb")</f>
        <v>0.83633018315631014</v>
      </c>
      <c r="T698" s="209">
        <f>IFERROR('Tabel 13'!S698/'Tabel 14'!$F698*1000,"nb")</f>
        <v>0</v>
      </c>
      <c r="U698" s="209">
        <f>IFERROR('Tabel 13'!T698/'Tabel 14'!$F698*1000,"nb")</f>
        <v>0.54361461905160158</v>
      </c>
      <c r="V698" s="209">
        <f>IFERROR('Tabel 13'!U698/'Tabel 14'!$F698*1000,"nb")</f>
        <v>0.29271556410470856</v>
      </c>
      <c r="W698" s="209">
        <f>IFERROR('Tabel 13'!V698/'Tabel 14'!$F698*1000,"nb")</f>
        <v>0</v>
      </c>
      <c r="X698" s="209"/>
      <c r="Y698" s="209">
        <f>IFERROR('Tabel 13'!X698/'Tabel 14'!$F698*1000,"nb")</f>
        <v>2.634440076942377</v>
      </c>
    </row>
    <row r="699" spans="4:25" x14ac:dyDescent="0.25">
      <c r="D699" s="1" t="s">
        <v>566</v>
      </c>
      <c r="E699" s="1" t="s">
        <v>567</v>
      </c>
      <c r="F699" s="84">
        <v>34109</v>
      </c>
      <c r="H699" s="209">
        <f>IFERROR('Tabel 13'!G699/'Tabel 14'!$F699*1000,"nb")</f>
        <v>75.962355976428498</v>
      </c>
      <c r="I699" s="209">
        <f>IFERROR('Tabel 13'!H699/'Tabel 14'!$F699*1000,"nb")</f>
        <v>26.913717787094317</v>
      </c>
      <c r="J699" s="209">
        <f>IFERROR('Tabel 13'!I699/'Tabel 14'!$F699*1000,"nb")</f>
        <v>26.444633381219035</v>
      </c>
      <c r="K699" s="209">
        <f>IFERROR('Tabel 13'!J699/'Tabel 14'!$F699*1000,"nb")</f>
        <v>0.23454220293764111</v>
      </c>
      <c r="L699" s="209">
        <f>IFERROR('Tabel 13'!K699/'Tabel 14'!$F699*1000,"nb")</f>
        <v>0</v>
      </c>
      <c r="M699" s="209">
        <f>IFERROR('Tabel 13'!L699/'Tabel 14'!$F699*1000,"nb")</f>
        <v>0</v>
      </c>
      <c r="N699" s="209">
        <f>IFERROR('Tabel 13'!M699/'Tabel 14'!$F699*1000,"nb")</f>
        <v>0.23454220293764111</v>
      </c>
      <c r="O699" s="209">
        <f>IFERROR('Tabel 13'!N699/'Tabel 14'!$F699*1000,"nb")</f>
        <v>11.111436864170747</v>
      </c>
      <c r="P699" s="209">
        <f>IFERROR('Tabel 13'!O699/'Tabel 14'!$F699*1000,"nb")</f>
        <v>7.5346682693717195</v>
      </c>
      <c r="Q699" s="209">
        <f>IFERROR('Tabel 13'!P699/'Tabel 14'!$F699*1000,"nb")</f>
        <v>3.5767685947990264</v>
      </c>
      <c r="R699" s="209">
        <f>IFERROR('Tabel 13'!Q699/'Tabel 14'!$F699*1000,"nb")</f>
        <v>3.3129086164941808</v>
      </c>
      <c r="S699" s="209">
        <f>IFERROR('Tabel 13'!R699/'Tabel 14'!$F699*1000,"nb")</f>
        <v>34.624292708669266</v>
      </c>
      <c r="T699" s="209">
        <f>IFERROR('Tabel 13'!S699/'Tabel 14'!$F699*1000,"nb")</f>
        <v>34.624292708669266</v>
      </c>
      <c r="U699" s="209">
        <f>IFERROR('Tabel 13'!T699/'Tabel 14'!$F699*1000,"nb")</f>
        <v>0</v>
      </c>
      <c r="V699" s="209">
        <f>IFERROR('Tabel 13'!U699/'Tabel 14'!$F699*1000,"nb")</f>
        <v>0</v>
      </c>
      <c r="W699" s="209">
        <f>IFERROR('Tabel 13'!V699/'Tabel 14'!$F699*1000,"nb")</f>
        <v>0.26385997830484625</v>
      </c>
      <c r="X699" s="209"/>
      <c r="Y699" s="209">
        <f>IFERROR('Tabel 13'!X699/'Tabel 14'!$F699*1000,"nb")</f>
        <v>11.609839045413235</v>
      </c>
    </row>
    <row r="700" spans="4:25" x14ac:dyDescent="0.25">
      <c r="D700" s="1" t="s">
        <v>568</v>
      </c>
      <c r="E700" s="1" t="s">
        <v>569</v>
      </c>
      <c r="F700" s="84">
        <v>64905</v>
      </c>
      <c r="H700" s="209">
        <f>IFERROR('Tabel 13'!G700/'Tabel 14'!$F700*1000,"nb")</f>
        <v>95.354749248902252</v>
      </c>
      <c r="I700" s="209">
        <f>IFERROR('Tabel 13'!H700/'Tabel 14'!$F700*1000,"nb")</f>
        <v>50.55080502272552</v>
      </c>
      <c r="J700" s="209">
        <f>IFERROR('Tabel 13'!I700/'Tabel 14'!$F700*1000,"nb")</f>
        <v>0</v>
      </c>
      <c r="K700" s="209">
        <f>IFERROR('Tabel 13'!J700/'Tabel 14'!$F700*1000,"nb")</f>
        <v>0</v>
      </c>
      <c r="L700" s="209">
        <f>IFERROR('Tabel 13'!K700/'Tabel 14'!$F700*1000,"nb")</f>
        <v>0</v>
      </c>
      <c r="M700" s="209">
        <f>IFERROR('Tabel 13'!L700/'Tabel 14'!$F700*1000,"nb")</f>
        <v>0</v>
      </c>
      <c r="N700" s="209">
        <f>IFERROR('Tabel 13'!M700/'Tabel 14'!$F700*1000,"nb")</f>
        <v>50.55080502272552</v>
      </c>
      <c r="O700" s="209">
        <f>IFERROR('Tabel 13'!N700/'Tabel 14'!$F700*1000,"nb")</f>
        <v>0</v>
      </c>
      <c r="P700" s="209">
        <f>IFERROR('Tabel 13'!O700/'Tabel 14'!$F700*1000,"nb")</f>
        <v>0</v>
      </c>
      <c r="Q700" s="209">
        <f>IFERROR('Tabel 13'!P700/'Tabel 14'!$F700*1000,"nb")</f>
        <v>0</v>
      </c>
      <c r="R700" s="209">
        <f>IFERROR('Tabel 13'!Q700/'Tabel 14'!$F700*1000,"nb")</f>
        <v>20.229566289191897</v>
      </c>
      <c r="S700" s="209">
        <f>IFERROR('Tabel 13'!R700/'Tabel 14'!$F700*1000,"nb")</f>
        <v>24.574377936984824</v>
      </c>
      <c r="T700" s="209">
        <f>IFERROR('Tabel 13'!S700/'Tabel 14'!$F700*1000,"nb")</f>
        <v>22.278715045065866</v>
      </c>
      <c r="U700" s="209">
        <f>IFERROR('Tabel 13'!T700/'Tabel 14'!$F700*1000,"nb")</f>
        <v>2.2956628919189583</v>
      </c>
      <c r="V700" s="209">
        <f>IFERROR('Tabel 13'!U700/'Tabel 14'!$F700*1000,"nb")</f>
        <v>0</v>
      </c>
      <c r="W700" s="209">
        <f>IFERROR('Tabel 13'!V700/'Tabel 14'!$F700*1000,"nb")</f>
        <v>0</v>
      </c>
      <c r="X700" s="209"/>
      <c r="Y700" s="209">
        <f>IFERROR('Tabel 13'!X700/'Tabel 14'!$F700*1000,"nb")</f>
        <v>4.1599260457591871</v>
      </c>
    </row>
    <row r="701" spans="4:25" x14ac:dyDescent="0.25">
      <c r="D701" s="1" t="s">
        <v>570</v>
      </c>
      <c r="E701" s="1" t="s">
        <v>571</v>
      </c>
      <c r="F701" s="84">
        <v>63462</v>
      </c>
      <c r="H701" s="209">
        <f>IFERROR('Tabel 13'!G701/'Tabel 14'!$F701*1000,"nb")</f>
        <v>116.90460433015033</v>
      </c>
      <c r="I701" s="209">
        <f>IFERROR('Tabel 13'!H701/'Tabel 14'!$F701*1000,"nb")</f>
        <v>81.056380196022815</v>
      </c>
      <c r="J701" s="209">
        <f>IFERROR('Tabel 13'!I701/'Tabel 14'!$F701*1000,"nb")</f>
        <v>52.488103116825812</v>
      </c>
      <c r="K701" s="209">
        <f>IFERROR('Tabel 13'!J701/'Tabel 14'!$F701*1000,"nb")</f>
        <v>0.37817906778859789</v>
      </c>
      <c r="L701" s="209">
        <f>IFERROR('Tabel 13'!K701/'Tabel 14'!$F701*1000,"nb")</f>
        <v>1.5757461157858246</v>
      </c>
      <c r="M701" s="209">
        <f>IFERROR('Tabel 13'!L701/'Tabel 14'!$F701*1000,"nb")</f>
        <v>0</v>
      </c>
      <c r="N701" s="209">
        <f>IFERROR('Tabel 13'!M701/'Tabel 14'!$F701*1000,"nb")</f>
        <v>26.614351895622576</v>
      </c>
      <c r="O701" s="209">
        <f>IFERROR('Tabel 13'!N701/'Tabel 14'!$F701*1000,"nb")</f>
        <v>2.6630109356780438</v>
      </c>
      <c r="P701" s="209">
        <f>IFERROR('Tabel 13'!O701/'Tabel 14'!$F701*1000,"nb")</f>
        <v>2.6630109356780438</v>
      </c>
      <c r="Q701" s="209">
        <f>IFERROR('Tabel 13'!P701/'Tabel 14'!$F701*1000,"nb")</f>
        <v>0</v>
      </c>
      <c r="R701" s="209">
        <f>IFERROR('Tabel 13'!Q701/'Tabel 14'!$F701*1000,"nb")</f>
        <v>2.5684661687308941</v>
      </c>
      <c r="S701" s="209">
        <f>IFERROR('Tabel 13'!R701/'Tabel 14'!$F701*1000,"nb")</f>
        <v>30.616747029718571</v>
      </c>
      <c r="T701" s="209">
        <f>IFERROR('Tabel 13'!S701/'Tabel 14'!$F701*1000,"nb")</f>
        <v>30.616747029718571</v>
      </c>
      <c r="U701" s="209">
        <f>IFERROR('Tabel 13'!T701/'Tabel 14'!$F701*1000,"nb")</f>
        <v>0</v>
      </c>
      <c r="V701" s="209">
        <f>IFERROR('Tabel 13'!U701/'Tabel 14'!$F701*1000,"nb")</f>
        <v>0</v>
      </c>
      <c r="W701" s="209">
        <f>IFERROR('Tabel 13'!V701/'Tabel 14'!$F701*1000,"nb")</f>
        <v>2.316346790205162</v>
      </c>
      <c r="X701" s="209"/>
      <c r="Y701" s="209">
        <f>IFERROR('Tabel 13'!X701/'Tabel 14'!$F701*1000,"nb")</f>
        <v>25.653146764993224</v>
      </c>
    </row>
    <row r="702" spans="4:25" x14ac:dyDescent="0.25">
      <c r="D702" s="1" t="s">
        <v>572</v>
      </c>
      <c r="E702" s="1" t="s">
        <v>573</v>
      </c>
      <c r="F702" s="84">
        <v>10230</v>
      </c>
      <c r="H702" s="209">
        <f>IFERROR('Tabel 13'!G702/'Tabel 14'!$F702*1000,"nb")</f>
        <v>26.392961876832846</v>
      </c>
      <c r="I702" s="209">
        <f>IFERROR('Tabel 13'!H702/'Tabel 14'!$F702*1000,"nb")</f>
        <v>0</v>
      </c>
      <c r="J702" s="209">
        <f>IFERROR('Tabel 13'!I702/'Tabel 14'!$F702*1000,"nb")</f>
        <v>0</v>
      </c>
      <c r="K702" s="209">
        <f>IFERROR('Tabel 13'!J702/'Tabel 14'!$F702*1000,"nb")</f>
        <v>0</v>
      </c>
      <c r="L702" s="209">
        <f>IFERROR('Tabel 13'!K702/'Tabel 14'!$F702*1000,"nb")</f>
        <v>0</v>
      </c>
      <c r="M702" s="209">
        <f>IFERROR('Tabel 13'!L702/'Tabel 14'!$F702*1000,"nb")</f>
        <v>0</v>
      </c>
      <c r="N702" s="209">
        <f>IFERROR('Tabel 13'!M702/'Tabel 14'!$F702*1000,"nb")</f>
        <v>0</v>
      </c>
      <c r="O702" s="209">
        <f>IFERROR('Tabel 13'!N702/'Tabel 14'!$F702*1000,"nb")</f>
        <v>1.1730205278592376</v>
      </c>
      <c r="P702" s="209">
        <f>IFERROR('Tabel 13'!O702/'Tabel 14'!$F702*1000,"nb")</f>
        <v>1.1730205278592376</v>
      </c>
      <c r="Q702" s="209">
        <f>IFERROR('Tabel 13'!P702/'Tabel 14'!$F702*1000,"nb")</f>
        <v>0</v>
      </c>
      <c r="R702" s="209">
        <f>IFERROR('Tabel 13'!Q702/'Tabel 14'!$F702*1000,"nb")</f>
        <v>3.0303030303030303</v>
      </c>
      <c r="S702" s="209">
        <f>IFERROR('Tabel 13'!R702/'Tabel 14'!$F702*1000,"nb")</f>
        <v>22.189638318670578</v>
      </c>
      <c r="T702" s="209">
        <f>IFERROR('Tabel 13'!S702/'Tabel 14'!$F702*1000,"nb")</f>
        <v>22.189638318670578</v>
      </c>
      <c r="U702" s="209">
        <f>IFERROR('Tabel 13'!T702/'Tabel 14'!$F702*1000,"nb")</f>
        <v>0</v>
      </c>
      <c r="V702" s="209">
        <f>IFERROR('Tabel 13'!U702/'Tabel 14'!$F702*1000,"nb")</f>
        <v>0</v>
      </c>
      <c r="W702" s="209">
        <f>IFERROR('Tabel 13'!V702/'Tabel 14'!$F702*1000,"nb")</f>
        <v>0</v>
      </c>
      <c r="X702" s="209"/>
      <c r="Y702" s="209">
        <f>IFERROR('Tabel 13'!X702/'Tabel 14'!$F702*1000,"nb")</f>
        <v>6.5493646138807433</v>
      </c>
    </row>
    <row r="703" spans="4:25" x14ac:dyDescent="0.25">
      <c r="D703" s="1" t="s">
        <v>574</v>
      </c>
      <c r="E703" s="1" t="s">
        <v>575</v>
      </c>
      <c r="F703" s="84">
        <v>52299</v>
      </c>
      <c r="H703" s="209">
        <f>IFERROR('Tabel 13'!G703/'Tabel 14'!$F703*1000,"nb")</f>
        <v>66.062448612784181</v>
      </c>
      <c r="I703" s="209">
        <f>IFERROR('Tabel 13'!H703/'Tabel 14'!$F703*1000,"nb")</f>
        <v>25.354213273676361</v>
      </c>
      <c r="J703" s="209">
        <f>IFERROR('Tabel 13'!I703/'Tabel 14'!$F703*1000,"nb")</f>
        <v>21.740377445075435</v>
      </c>
      <c r="K703" s="209">
        <f>IFERROR('Tabel 13'!J703/'Tabel 14'!$F703*1000,"nb")</f>
        <v>0</v>
      </c>
      <c r="L703" s="209">
        <f>IFERROR('Tabel 13'!K703/'Tabel 14'!$F703*1000,"nb")</f>
        <v>0</v>
      </c>
      <c r="M703" s="209">
        <f>IFERROR('Tabel 13'!L703/'Tabel 14'!$F703*1000,"nb")</f>
        <v>0</v>
      </c>
      <c r="N703" s="209">
        <f>IFERROR('Tabel 13'!M703/'Tabel 14'!$F703*1000,"nb")</f>
        <v>3.6138358286009291</v>
      </c>
      <c r="O703" s="209">
        <f>IFERROR('Tabel 13'!N703/'Tabel 14'!$F703*1000,"nb")</f>
        <v>10.784145012332932</v>
      </c>
      <c r="P703" s="209">
        <f>IFERROR('Tabel 13'!O703/'Tabel 14'!$F703*1000,"nb")</f>
        <v>5.678884873515746</v>
      </c>
      <c r="Q703" s="209">
        <f>IFERROR('Tabel 13'!P703/'Tabel 14'!$F703*1000,"nb")</f>
        <v>5.1052601388171857</v>
      </c>
      <c r="R703" s="209">
        <f>IFERROR('Tabel 13'!Q703/'Tabel 14'!$F703*1000,"nb")</f>
        <v>7.3041549551616667</v>
      </c>
      <c r="S703" s="209">
        <f>IFERROR('Tabel 13'!R703/'Tabel 14'!$F703*1000,"nb")</f>
        <v>22.619935371613224</v>
      </c>
      <c r="T703" s="209">
        <f>IFERROR('Tabel 13'!S703/'Tabel 14'!$F703*1000,"nb")</f>
        <v>21.79773991854529</v>
      </c>
      <c r="U703" s="209">
        <f>IFERROR('Tabel 13'!T703/'Tabel 14'!$F703*1000,"nb")</f>
        <v>0.82219545306793629</v>
      </c>
      <c r="V703" s="209">
        <f>IFERROR('Tabel 13'!U703/'Tabel 14'!$F703*1000,"nb")</f>
        <v>0</v>
      </c>
      <c r="W703" s="209">
        <f>IFERROR('Tabel 13'!V703/'Tabel 14'!$F703*1000,"nb")</f>
        <v>0</v>
      </c>
      <c r="X703" s="209"/>
      <c r="Y703" s="209">
        <f>IFERROR('Tabel 13'!X703/'Tabel 14'!$F703*1000,"nb")</f>
        <v>9.7516204898755223</v>
      </c>
    </row>
    <row r="704" spans="4:25" x14ac:dyDescent="0.25">
      <c r="D704" s="1" t="s">
        <v>576</v>
      </c>
      <c r="E704" s="1" t="s">
        <v>577</v>
      </c>
      <c r="F704" s="84">
        <v>44456</v>
      </c>
      <c r="H704" s="209">
        <f>IFERROR('Tabel 13'!G704/'Tabel 14'!$F704*1000,"nb")</f>
        <v>27.42037070361706</v>
      </c>
      <c r="I704" s="209">
        <f>IFERROR('Tabel 13'!H704/'Tabel 14'!$F704*1000,"nb")</f>
        <v>4.8587367284506024</v>
      </c>
      <c r="J704" s="209">
        <f>IFERROR('Tabel 13'!I704/'Tabel 14'!$F704*1000,"nb")</f>
        <v>0.80978945474176711</v>
      </c>
      <c r="K704" s="209">
        <f>IFERROR('Tabel 13'!J704/'Tabel 14'!$F704*1000,"nb")</f>
        <v>0</v>
      </c>
      <c r="L704" s="209">
        <f>IFERROR('Tabel 13'!K704/'Tabel 14'!$F704*1000,"nb")</f>
        <v>2.8567572431167894</v>
      </c>
      <c r="M704" s="209">
        <f>IFERROR('Tabel 13'!L704/'Tabel 14'!$F704*1000,"nb")</f>
        <v>0</v>
      </c>
      <c r="N704" s="209">
        <f>IFERROR('Tabel 13'!M704/'Tabel 14'!$F704*1000,"nb")</f>
        <v>1.1921900305920461</v>
      </c>
      <c r="O704" s="209">
        <f>IFERROR('Tabel 13'!N704/'Tabel 14'!$F704*1000,"nb")</f>
        <v>0.87727190930358112</v>
      </c>
      <c r="P704" s="209">
        <f>IFERROR('Tabel 13'!O704/'Tabel 14'!$F704*1000,"nb")</f>
        <v>0.87727190930358112</v>
      </c>
      <c r="Q704" s="209">
        <f>IFERROR('Tabel 13'!P704/'Tabel 14'!$F704*1000,"nb")</f>
        <v>0</v>
      </c>
      <c r="R704" s="209">
        <f>IFERROR('Tabel 13'!Q704/'Tabel 14'!$F704*1000,"nb")</f>
        <v>5.1061723951772535</v>
      </c>
      <c r="S704" s="209">
        <f>IFERROR('Tabel 13'!R704/'Tabel 14'!$F704*1000,"nb")</f>
        <v>16.578189670685621</v>
      </c>
      <c r="T704" s="209">
        <f>IFERROR('Tabel 13'!S704/'Tabel 14'!$F704*1000,"nb")</f>
        <v>15.45348209465539</v>
      </c>
      <c r="U704" s="209">
        <f>IFERROR('Tabel 13'!T704/'Tabel 14'!$F704*1000,"nb")</f>
        <v>1.1247075760302321</v>
      </c>
      <c r="V704" s="209">
        <f>IFERROR('Tabel 13'!U704/'Tabel 14'!$F704*1000,"nb")</f>
        <v>0</v>
      </c>
      <c r="W704" s="209">
        <f>IFERROR('Tabel 13'!V704/'Tabel 14'!$F704*1000,"nb")</f>
        <v>0</v>
      </c>
      <c r="X704" s="209"/>
      <c r="Y704" s="209">
        <f>IFERROR('Tabel 13'!X704/'Tabel 14'!$F704*1000,"nb")</f>
        <v>0.44988303041209288</v>
      </c>
    </row>
    <row r="705" spans="2:25" x14ac:dyDescent="0.25">
      <c r="C705" s="10" t="s">
        <v>28</v>
      </c>
      <c r="D705" s="10"/>
      <c r="E705" s="10"/>
      <c r="F705" s="86">
        <v>992200</v>
      </c>
      <c r="G705" s="10"/>
      <c r="H705" s="209">
        <f>IFERROR('Tabel 13'!G705/'Tabel 14'!$F705*1000,"nb")</f>
        <v>121.19129207821004</v>
      </c>
      <c r="I705" s="209">
        <f>IFERROR('Tabel 13'!H705/'Tabel 14'!$F705*1000,"nb")</f>
        <v>76.609554525297312</v>
      </c>
      <c r="J705" s="209">
        <f>IFERROR('Tabel 13'!I705/'Tabel 14'!$F705*1000,"nb")</f>
        <v>40.028320903043742</v>
      </c>
      <c r="K705" s="209">
        <f>IFERROR('Tabel 13'!J705/'Tabel 14'!$F705*1000,"nb")</f>
        <v>13.461600483773433</v>
      </c>
      <c r="L705" s="209">
        <f>IFERROR('Tabel 13'!K705/'Tabel 14'!$F705*1000,"nb")</f>
        <v>6.4170530135053419</v>
      </c>
      <c r="M705" s="209">
        <f>IFERROR('Tabel 13'!L705/'Tabel 14'!$F705*1000,"nb")</f>
        <v>1.0975609756097562</v>
      </c>
      <c r="N705" s="209">
        <f>IFERROR('Tabel 13'!M705/'Tabel 14'!$F705*1000,"nb")</f>
        <v>15.605019149365045</v>
      </c>
      <c r="O705" s="209">
        <f>IFERROR('Tabel 13'!N705/'Tabel 14'!$F705*1000,"nb")</f>
        <v>7.1749647248538597</v>
      </c>
      <c r="P705" s="209">
        <f>IFERROR('Tabel 13'!O705/'Tabel 14'!$F705*1000,"nb")</f>
        <v>2.9036484579721833</v>
      </c>
      <c r="Q705" s="209">
        <f>IFERROR('Tabel 13'!P705/'Tabel 14'!$F705*1000,"nb")</f>
        <v>4.2713162668816773</v>
      </c>
      <c r="R705" s="209">
        <f>IFERROR('Tabel 13'!Q705/'Tabel 14'!$F705*1000,"nb")</f>
        <v>7.1527917758516431</v>
      </c>
      <c r="S705" s="209">
        <f>IFERROR('Tabel 13'!R705/'Tabel 14'!$F705*1000,"nb")</f>
        <v>30.253981052207216</v>
      </c>
      <c r="T705" s="209">
        <f>IFERROR('Tabel 13'!S705/'Tabel 14'!$F705*1000,"nb")</f>
        <v>28.951824228986091</v>
      </c>
      <c r="U705" s="209">
        <f>IFERROR('Tabel 13'!T705/'Tabel 14'!$F705*1000,"nb")</f>
        <v>1.2557952025801251</v>
      </c>
      <c r="V705" s="209">
        <f>IFERROR('Tabel 13'!U705/'Tabel 14'!$F705*1000,"nb")</f>
        <v>4.6361620640999801E-2</v>
      </c>
      <c r="W705" s="209">
        <f>IFERROR('Tabel 13'!V705/'Tabel 14'!$F705*1000,"nb")</f>
        <v>0.17637573069945578</v>
      </c>
      <c r="X705" s="209"/>
      <c r="Y705" s="209">
        <f>IFERROR('Tabel 13'!X705/'Tabel 14'!$F705*1000,"nb")</f>
        <v>7.0923200967546869</v>
      </c>
    </row>
    <row r="706" spans="2:25" x14ac:dyDescent="0.25">
      <c r="C706" s="1" t="s">
        <v>29</v>
      </c>
      <c r="D706" s="1" t="s">
        <v>578</v>
      </c>
      <c r="E706" s="1" t="s">
        <v>579</v>
      </c>
      <c r="F706" s="84">
        <v>157276</v>
      </c>
      <c r="H706" s="209">
        <f>IFERROR('Tabel 13'!G706/'Tabel 14'!$F706*1000,"nb")</f>
        <v>176.98186627330298</v>
      </c>
      <c r="I706" s="209">
        <f>IFERROR('Tabel 13'!H706/'Tabel 14'!$F706*1000,"nb")</f>
        <v>108.73241944098274</v>
      </c>
      <c r="J706" s="209" t="str">
        <f>IFERROR('Tabel 13'!I706/'Tabel 14'!$F706*1000,"nb")</f>
        <v>nb</v>
      </c>
      <c r="K706" s="209" t="str">
        <f>IFERROR('Tabel 13'!J706/'Tabel 14'!$F706*1000,"nb")</f>
        <v>nb</v>
      </c>
      <c r="L706" s="209" t="str">
        <f>IFERROR('Tabel 13'!K706/'Tabel 14'!$F706*1000,"nb")</f>
        <v>nb</v>
      </c>
      <c r="M706" s="209" t="str">
        <f>IFERROR('Tabel 13'!L706/'Tabel 14'!$F706*1000,"nb")</f>
        <v>nb</v>
      </c>
      <c r="N706" s="209" t="str">
        <f>IFERROR('Tabel 13'!M706/'Tabel 14'!$F706*1000,"nb")</f>
        <v>nb</v>
      </c>
      <c r="O706" s="209">
        <f>IFERROR('Tabel 13'!N706/'Tabel 14'!$F706*1000,"nb")</f>
        <v>37.545461481726392</v>
      </c>
      <c r="P706" s="209" t="str">
        <f>IFERROR('Tabel 13'!O706/'Tabel 14'!$F706*1000,"nb")</f>
        <v>nb</v>
      </c>
      <c r="Q706" s="209" t="str">
        <f>IFERROR('Tabel 13'!P706/'Tabel 14'!$F706*1000,"nb")</f>
        <v>nb</v>
      </c>
      <c r="R706" s="209">
        <f>IFERROR('Tabel 13'!Q706/'Tabel 14'!$F706*1000,"nb")</f>
        <v>2.7976296447010349</v>
      </c>
      <c r="S706" s="209">
        <f>IFERROR('Tabel 13'!R706/'Tabel 14'!$F706*1000,"nb")</f>
        <v>27.906355705892825</v>
      </c>
      <c r="T706" s="209" t="str">
        <f>IFERROR('Tabel 13'!S706/'Tabel 14'!$F706*1000,"nb")</f>
        <v>nb</v>
      </c>
      <c r="U706" s="209" t="str">
        <f>IFERROR('Tabel 13'!T706/'Tabel 14'!$F706*1000,"nb")</f>
        <v>nb</v>
      </c>
      <c r="V706" s="209" t="str">
        <f>IFERROR('Tabel 13'!U706/'Tabel 14'!$F706*1000,"nb")</f>
        <v>nb</v>
      </c>
      <c r="W706" s="209">
        <f>IFERROR('Tabel 13'!V706/'Tabel 14'!$F706*1000,"nb")</f>
        <v>0</v>
      </c>
      <c r="X706" s="209"/>
      <c r="Y706" s="209">
        <f>IFERROR('Tabel 13'!X706/'Tabel 14'!$F706*1000,"nb")</f>
        <v>28.898242579923195</v>
      </c>
    </row>
    <row r="707" spans="2:25" x14ac:dyDescent="0.25">
      <c r="D707" s="1" t="s">
        <v>580</v>
      </c>
      <c r="E707" s="1" t="s">
        <v>581</v>
      </c>
      <c r="F707" s="84">
        <v>13917</v>
      </c>
      <c r="H707" s="209">
        <f>IFERROR('Tabel 13'!G707/'Tabel 14'!$F707*1000,"nb")</f>
        <v>43.184594380972911</v>
      </c>
      <c r="I707" s="209">
        <f>IFERROR('Tabel 13'!H707/'Tabel 14'!$F707*1000,"nb")</f>
        <v>28.741826543076815</v>
      </c>
      <c r="J707" s="209" t="str">
        <f>IFERROR('Tabel 13'!I707/'Tabel 14'!$F707*1000,"nb")</f>
        <v>nb</v>
      </c>
      <c r="K707" s="209" t="str">
        <f>IFERROR('Tabel 13'!J707/'Tabel 14'!$F707*1000,"nb")</f>
        <v>nb</v>
      </c>
      <c r="L707" s="209" t="str">
        <f>IFERROR('Tabel 13'!K707/'Tabel 14'!$F707*1000,"nb")</f>
        <v>nb</v>
      </c>
      <c r="M707" s="209" t="str">
        <f>IFERROR('Tabel 13'!L707/'Tabel 14'!$F707*1000,"nb")</f>
        <v>nb</v>
      </c>
      <c r="N707" s="209" t="str">
        <f>IFERROR('Tabel 13'!M707/'Tabel 14'!$F707*1000,"nb")</f>
        <v>nb</v>
      </c>
      <c r="O707" s="209">
        <f>IFERROR('Tabel 13'!N707/'Tabel 14'!$F707*1000,"nb")</f>
        <v>3.3053100524538337</v>
      </c>
      <c r="P707" s="209" t="str">
        <f>IFERROR('Tabel 13'!O707/'Tabel 14'!$F707*1000,"nb")</f>
        <v>nb</v>
      </c>
      <c r="Q707" s="209" t="str">
        <f>IFERROR('Tabel 13'!P707/'Tabel 14'!$F707*1000,"nb")</f>
        <v>nb</v>
      </c>
      <c r="R707" s="209">
        <f>IFERROR('Tabel 13'!Q707/'Tabel 14'!$F707*1000,"nb")</f>
        <v>4.7424013796076734</v>
      </c>
      <c r="S707" s="209">
        <f>IFERROR('Tabel 13'!R707/'Tabel 14'!$F707*1000,"nb")</f>
        <v>6.3950564058345902</v>
      </c>
      <c r="T707" s="209" t="str">
        <f>IFERROR('Tabel 13'!S707/'Tabel 14'!$F707*1000,"nb")</f>
        <v>nb</v>
      </c>
      <c r="U707" s="209" t="str">
        <f>IFERROR('Tabel 13'!T707/'Tabel 14'!$F707*1000,"nb")</f>
        <v>nb</v>
      </c>
      <c r="V707" s="209" t="str">
        <f>IFERROR('Tabel 13'!U707/'Tabel 14'!$F707*1000,"nb")</f>
        <v>nb</v>
      </c>
      <c r="W707" s="209">
        <f>IFERROR('Tabel 13'!V707/'Tabel 14'!$F707*1000,"nb")</f>
        <v>0</v>
      </c>
      <c r="X707" s="209"/>
      <c r="Y707" s="209">
        <f>IFERROR('Tabel 13'!X707/'Tabel 14'!$F707*1000,"nb")</f>
        <v>8.9099662283538112</v>
      </c>
    </row>
    <row r="708" spans="2:25" x14ac:dyDescent="0.25">
      <c r="D708" s="1" t="s">
        <v>582</v>
      </c>
      <c r="E708" s="1" t="s">
        <v>583</v>
      </c>
      <c r="F708" s="84">
        <v>20119</v>
      </c>
      <c r="H708" s="209">
        <f>IFERROR('Tabel 13'!G708/'Tabel 14'!$F708*1000,"nb")</f>
        <v>56.314926189174415</v>
      </c>
      <c r="I708" s="209">
        <f>IFERROR('Tabel 13'!H708/'Tabel 14'!$F708*1000,"nb")</f>
        <v>8.847358218599334</v>
      </c>
      <c r="J708" s="209" t="str">
        <f>IFERROR('Tabel 13'!I708/'Tabel 14'!$F708*1000,"nb")</f>
        <v>nb</v>
      </c>
      <c r="K708" s="209" t="str">
        <f>IFERROR('Tabel 13'!J708/'Tabel 14'!$F708*1000,"nb")</f>
        <v>nb</v>
      </c>
      <c r="L708" s="209" t="str">
        <f>IFERROR('Tabel 13'!K708/'Tabel 14'!$F708*1000,"nb")</f>
        <v>nb</v>
      </c>
      <c r="M708" s="209" t="str">
        <f>IFERROR('Tabel 13'!L708/'Tabel 14'!$F708*1000,"nb")</f>
        <v>nb</v>
      </c>
      <c r="N708" s="209" t="str">
        <f>IFERROR('Tabel 13'!M708/'Tabel 14'!$F708*1000,"nb")</f>
        <v>nb</v>
      </c>
      <c r="O708" s="209">
        <f>IFERROR('Tabel 13'!N708/'Tabel 14'!$F708*1000,"nb")</f>
        <v>17.048561061682985</v>
      </c>
      <c r="P708" s="209" t="str">
        <f>IFERROR('Tabel 13'!O708/'Tabel 14'!$F708*1000,"nb")</f>
        <v>nb</v>
      </c>
      <c r="Q708" s="209" t="str">
        <f>IFERROR('Tabel 13'!P708/'Tabel 14'!$F708*1000,"nb")</f>
        <v>nb</v>
      </c>
      <c r="R708" s="209">
        <f>IFERROR('Tabel 13'!Q708/'Tabel 14'!$F708*1000,"nb")</f>
        <v>14.911277896515733</v>
      </c>
      <c r="S708" s="209">
        <f>IFERROR('Tabel 13'!R708/'Tabel 14'!$F708*1000,"nb")</f>
        <v>15.458024752721307</v>
      </c>
      <c r="T708" s="209" t="str">
        <f>IFERROR('Tabel 13'!S708/'Tabel 14'!$F708*1000,"nb")</f>
        <v>nb</v>
      </c>
      <c r="U708" s="209" t="str">
        <f>IFERROR('Tabel 13'!T708/'Tabel 14'!$F708*1000,"nb")</f>
        <v>nb</v>
      </c>
      <c r="V708" s="209" t="str">
        <f>IFERROR('Tabel 13'!U708/'Tabel 14'!$F708*1000,"nb")</f>
        <v>nb</v>
      </c>
      <c r="W708" s="209">
        <f>IFERROR('Tabel 13'!V708/'Tabel 14'!$F708*1000,"nb")</f>
        <v>0</v>
      </c>
      <c r="X708" s="209"/>
      <c r="Y708" s="209">
        <f>IFERROR('Tabel 13'!X708/'Tabel 14'!$F708*1000,"nb")</f>
        <v>12.078135096177743</v>
      </c>
    </row>
    <row r="709" spans="2:25" x14ac:dyDescent="0.25">
      <c r="D709" s="1" t="s">
        <v>584</v>
      </c>
      <c r="E709" s="1" t="s">
        <v>585</v>
      </c>
      <c r="F709" s="84">
        <v>49580</v>
      </c>
      <c r="H709" s="209">
        <f>IFERROR('Tabel 13'!G709/'Tabel 14'!$F709*1000,"nb")</f>
        <v>44.150867285195645</v>
      </c>
      <c r="I709" s="209">
        <f>IFERROR('Tabel 13'!H709/'Tabel 14'!$F709*1000,"nb")</f>
        <v>11.032674465510286</v>
      </c>
      <c r="J709" s="209" t="str">
        <f>IFERROR('Tabel 13'!I709/'Tabel 14'!$F709*1000,"nb")</f>
        <v>nb</v>
      </c>
      <c r="K709" s="209" t="str">
        <f>IFERROR('Tabel 13'!J709/'Tabel 14'!$F709*1000,"nb")</f>
        <v>nb</v>
      </c>
      <c r="L709" s="209" t="str">
        <f>IFERROR('Tabel 13'!K709/'Tabel 14'!$F709*1000,"nb")</f>
        <v>nb</v>
      </c>
      <c r="M709" s="209" t="str">
        <f>IFERROR('Tabel 13'!L709/'Tabel 14'!$F709*1000,"nb")</f>
        <v>nb</v>
      </c>
      <c r="N709" s="209" t="str">
        <f>IFERROR('Tabel 13'!M709/'Tabel 14'!$F709*1000,"nb")</f>
        <v>nb</v>
      </c>
      <c r="O709" s="209">
        <f>IFERROR('Tabel 13'!N709/'Tabel 14'!$F709*1000,"nb")</f>
        <v>5.002016942315449</v>
      </c>
      <c r="P709" s="209" t="str">
        <f>IFERROR('Tabel 13'!O709/'Tabel 14'!$F709*1000,"nb")</f>
        <v>nb</v>
      </c>
      <c r="Q709" s="209" t="str">
        <f>IFERROR('Tabel 13'!P709/'Tabel 14'!$F709*1000,"nb")</f>
        <v>nb</v>
      </c>
      <c r="R709" s="209">
        <f>IFERROR('Tabel 13'!Q709/'Tabel 14'!$F709*1000,"nb")</f>
        <v>6.5348931020572811</v>
      </c>
      <c r="S709" s="209">
        <f>IFERROR('Tabel 13'!R709/'Tabel 14'!$F709*1000,"nb")</f>
        <v>21.581282775312626</v>
      </c>
      <c r="T709" s="209" t="str">
        <f>IFERROR('Tabel 13'!S709/'Tabel 14'!$F709*1000,"nb")</f>
        <v>nb</v>
      </c>
      <c r="U709" s="209" t="str">
        <f>IFERROR('Tabel 13'!T709/'Tabel 14'!$F709*1000,"nb")</f>
        <v>nb</v>
      </c>
      <c r="V709" s="209" t="str">
        <f>IFERROR('Tabel 13'!U709/'Tabel 14'!$F709*1000,"nb")</f>
        <v>nb</v>
      </c>
      <c r="W709" s="209">
        <f>IFERROR('Tabel 13'!V709/'Tabel 14'!$F709*1000,"nb")</f>
        <v>0</v>
      </c>
      <c r="X709" s="209"/>
      <c r="Y709" s="209">
        <f>IFERROR('Tabel 13'!X709/'Tabel 14'!$F709*1000,"nb")</f>
        <v>2.8842275110931825</v>
      </c>
    </row>
    <row r="710" spans="2:25" x14ac:dyDescent="0.25">
      <c r="D710" s="1" t="s">
        <v>586</v>
      </c>
      <c r="E710" s="1" t="s">
        <v>587</v>
      </c>
      <c r="F710" s="84">
        <v>64931</v>
      </c>
      <c r="H710" s="209">
        <f>IFERROR('Tabel 13'!G710/'Tabel 14'!$F710*1000,"nb")</f>
        <v>34.251744159184369</v>
      </c>
      <c r="I710" s="209">
        <f>IFERROR('Tabel 13'!H710/'Tabel 14'!$F710*1000,"nb")</f>
        <v>6.2989943170442473</v>
      </c>
      <c r="J710" s="209" t="str">
        <f>IFERROR('Tabel 13'!I710/'Tabel 14'!$F710*1000,"nb")</f>
        <v>nb</v>
      </c>
      <c r="K710" s="209" t="str">
        <f>IFERROR('Tabel 13'!J710/'Tabel 14'!$F710*1000,"nb")</f>
        <v>nb</v>
      </c>
      <c r="L710" s="209" t="str">
        <f>IFERROR('Tabel 13'!K710/'Tabel 14'!$F710*1000,"nb")</f>
        <v>nb</v>
      </c>
      <c r="M710" s="209" t="str">
        <f>IFERROR('Tabel 13'!L710/'Tabel 14'!$F710*1000,"nb")</f>
        <v>nb</v>
      </c>
      <c r="N710" s="209" t="str">
        <f>IFERROR('Tabel 13'!M710/'Tabel 14'!$F710*1000,"nb")</f>
        <v>nb</v>
      </c>
      <c r="O710" s="209">
        <f>IFERROR('Tabel 13'!N710/'Tabel 14'!$F710*1000,"nb")</f>
        <v>8.5629360397960923</v>
      </c>
      <c r="P710" s="209" t="str">
        <f>IFERROR('Tabel 13'!O710/'Tabel 14'!$F710*1000,"nb")</f>
        <v>nb</v>
      </c>
      <c r="Q710" s="209" t="str">
        <f>IFERROR('Tabel 13'!P710/'Tabel 14'!$F710*1000,"nb")</f>
        <v>nb</v>
      </c>
      <c r="R710" s="209">
        <f>IFERROR('Tabel 13'!Q710/'Tabel 14'!$F710*1000,"nb")</f>
        <v>2.5103571483574871</v>
      </c>
      <c r="S710" s="209">
        <f>IFERROR('Tabel 13'!R710/'Tabel 14'!$F710*1000,"nb")</f>
        <v>16.879456653986541</v>
      </c>
      <c r="T710" s="209" t="str">
        <f>IFERROR('Tabel 13'!S710/'Tabel 14'!$F710*1000,"nb")</f>
        <v>nb</v>
      </c>
      <c r="U710" s="209" t="str">
        <f>IFERROR('Tabel 13'!T710/'Tabel 14'!$F710*1000,"nb")</f>
        <v>nb</v>
      </c>
      <c r="V710" s="209" t="str">
        <f>IFERROR('Tabel 13'!U710/'Tabel 14'!$F710*1000,"nb")</f>
        <v>nb</v>
      </c>
      <c r="W710" s="209">
        <f>IFERROR('Tabel 13'!V710/'Tabel 14'!$F710*1000,"nb")</f>
        <v>0</v>
      </c>
      <c r="X710" s="209"/>
      <c r="Y710" s="209">
        <f>IFERROR('Tabel 13'!X710/'Tabel 14'!$F710*1000,"nb")</f>
        <v>5.7291586453311982</v>
      </c>
    </row>
    <row r="711" spans="2:25" x14ac:dyDescent="0.25">
      <c r="D711" s="1" t="s">
        <v>588</v>
      </c>
      <c r="E711" s="1" t="s">
        <v>589</v>
      </c>
      <c r="F711" s="84">
        <v>56811</v>
      </c>
      <c r="H711" s="209">
        <f>IFERROR('Tabel 13'!G711/'Tabel 14'!$F711*1000,"nb")</f>
        <v>55.253384027741106</v>
      </c>
      <c r="I711" s="209">
        <f>IFERROR('Tabel 13'!H711/'Tabel 14'!$F711*1000,"nb")</f>
        <v>12.092728520885041</v>
      </c>
      <c r="J711" s="209" t="str">
        <f>IFERROR('Tabel 13'!I711/'Tabel 14'!$F711*1000,"nb")</f>
        <v>nb</v>
      </c>
      <c r="K711" s="209" t="str">
        <f>IFERROR('Tabel 13'!J711/'Tabel 14'!$F711*1000,"nb")</f>
        <v>nb</v>
      </c>
      <c r="L711" s="209" t="str">
        <f>IFERROR('Tabel 13'!K711/'Tabel 14'!$F711*1000,"nb")</f>
        <v>nb</v>
      </c>
      <c r="M711" s="209" t="str">
        <f>IFERROR('Tabel 13'!L711/'Tabel 14'!$F711*1000,"nb")</f>
        <v>nb</v>
      </c>
      <c r="N711" s="209" t="str">
        <f>IFERROR('Tabel 13'!M711/'Tabel 14'!$F711*1000,"nb")</f>
        <v>nb</v>
      </c>
      <c r="O711" s="209">
        <f>IFERROR('Tabel 13'!N711/'Tabel 14'!$F711*1000,"nb")</f>
        <v>20.40097868370562</v>
      </c>
      <c r="P711" s="209" t="str">
        <f>IFERROR('Tabel 13'!O711/'Tabel 14'!$F711*1000,"nb")</f>
        <v>nb</v>
      </c>
      <c r="Q711" s="209" t="str">
        <f>IFERROR('Tabel 13'!P711/'Tabel 14'!$F711*1000,"nb")</f>
        <v>nb</v>
      </c>
      <c r="R711" s="209">
        <f>IFERROR('Tabel 13'!Q711/'Tabel 14'!$F711*1000,"nb")</f>
        <v>2.3058914646811357</v>
      </c>
      <c r="S711" s="209">
        <f>IFERROR('Tabel 13'!R711/'Tabel 14'!$F711*1000,"nb")</f>
        <v>20.453785358469311</v>
      </c>
      <c r="T711" s="209" t="str">
        <f>IFERROR('Tabel 13'!S711/'Tabel 14'!$F711*1000,"nb")</f>
        <v>nb</v>
      </c>
      <c r="U711" s="209" t="str">
        <f>IFERROR('Tabel 13'!T711/'Tabel 14'!$F711*1000,"nb")</f>
        <v>nb</v>
      </c>
      <c r="V711" s="209" t="str">
        <f>IFERROR('Tabel 13'!U711/'Tabel 14'!$F711*1000,"nb")</f>
        <v>nb</v>
      </c>
      <c r="W711" s="209">
        <f>IFERROR('Tabel 13'!V711/'Tabel 14'!$F711*1000,"nb")</f>
        <v>0</v>
      </c>
      <c r="X711" s="209"/>
      <c r="Y711" s="209">
        <f>IFERROR('Tabel 13'!X711/'Tabel 14'!$F711*1000,"nb")</f>
        <v>3.7316716833007693</v>
      </c>
    </row>
    <row r="712" spans="2:25" x14ac:dyDescent="0.25">
      <c r="C712" s="10" t="s">
        <v>32</v>
      </c>
      <c r="D712" s="10"/>
      <c r="E712" s="10"/>
      <c r="F712" s="86">
        <v>362634</v>
      </c>
      <c r="G712" s="10"/>
      <c r="H712" s="209">
        <f>IFERROR('Tabel 13'!G712/'Tabel 14'!$F712*1000,"nb")</f>
        <v>102.36491889894495</v>
      </c>
      <c r="I712" s="209">
        <f>IFERROR('Tabel 13'!H712/'Tabel 14'!$F712*1000,"nb")</f>
        <v>53.282372860790765</v>
      </c>
      <c r="J712" s="209">
        <f>IFERROR('Tabel 13'!I712/'Tabel 14'!$F712*1000,"nb")</f>
        <v>30.593104893639318</v>
      </c>
      <c r="K712" s="209">
        <f>IFERROR('Tabel 13'!J712/'Tabel 14'!$F712*1000,"nb")</f>
        <v>4.8983272390343995</v>
      </c>
      <c r="L712" s="209">
        <f>IFERROR('Tabel 13'!K712/'Tabel 14'!$F712*1000,"nb")</f>
        <v>10.230425166972759</v>
      </c>
      <c r="M712" s="209">
        <f>IFERROR('Tabel 13'!L712/'Tabel 14'!$F712*1000,"nb")</f>
        <v>1.2855937391419447</v>
      </c>
      <c r="N712" s="209">
        <f>IFERROR('Tabel 13'!M712/'Tabel 14'!$F712*1000,"nb")</f>
        <v>6.274646061869543</v>
      </c>
      <c r="O712" s="209">
        <f>IFERROR('Tabel 13'!N712/'Tabel 14'!$F712*1000,"nb")</f>
        <v>22.769514165798022</v>
      </c>
      <c r="P712" s="209">
        <f>IFERROR('Tabel 13'!O712/'Tabel 14'!$F712*1000,"nb")</f>
        <v>15.578517182613874</v>
      </c>
      <c r="Q712" s="209">
        <f>IFERROR('Tabel 13'!P712/'Tabel 14'!$F712*1000,"nb")</f>
        <v>7.1909969831841467</v>
      </c>
      <c r="R712" s="209">
        <f>IFERROR('Tabel 13'!Q712/'Tabel 14'!$F712*1000,"nb")</f>
        <v>3.9268242911585789</v>
      </c>
      <c r="S712" s="209">
        <f>IFERROR('Tabel 13'!R712/'Tabel 14'!$F712*1000,"nb")</f>
        <v>22.383449979869511</v>
      </c>
      <c r="T712" s="209">
        <f>IFERROR('Tabel 13'!S712/'Tabel 14'!$F712*1000,"nb")</f>
        <v>21.486953788116942</v>
      </c>
      <c r="U712" s="209">
        <f>IFERROR('Tabel 13'!T712/'Tabel 14'!$F712*1000,"nb")</f>
        <v>0.57440835663506462</v>
      </c>
      <c r="V712" s="209">
        <f>IFERROR('Tabel 13'!U712/'Tabel 14'!$F712*1000,"nb")</f>
        <v>0.32153631485188922</v>
      </c>
      <c r="W712" s="209">
        <f>IFERROR('Tabel 13'!V712/'Tabel 14'!$F712*1000,"nb")</f>
        <v>0</v>
      </c>
      <c r="X712" s="209"/>
      <c r="Y712" s="209">
        <f>IFERROR('Tabel 13'!X712/'Tabel 14'!$F712*1000,"nb")</f>
        <v>15.550113888934849</v>
      </c>
    </row>
    <row r="713" spans="2:25" x14ac:dyDescent="0.25">
      <c r="B713" s="7" t="s">
        <v>733</v>
      </c>
      <c r="C713" s="7"/>
      <c r="D713" s="7"/>
      <c r="E713" s="7"/>
      <c r="F713" s="85">
        <v>1354834</v>
      </c>
      <c r="G713" s="7"/>
      <c r="H713" s="209">
        <f>IFERROR('Tabel 13'!G713/'Tabel 14'!$F713*1000,"nb")</f>
        <v>116.15223710063373</v>
      </c>
      <c r="I713" s="209">
        <f>IFERROR('Tabel 13'!H713/'Tabel 14'!$F713*1000,"nb")</f>
        <v>70.365816033550985</v>
      </c>
      <c r="J713" s="209">
        <f>IFERROR('Tabel 13'!I713/'Tabel 14'!$F713*1000,"nb")</f>
        <v>37.50289703388016</v>
      </c>
      <c r="K713" s="209">
        <f>IFERROR('Tabel 13'!J713/'Tabel 14'!$F713*1000,"nb")</f>
        <v>11.169560256090415</v>
      </c>
      <c r="L713" s="209">
        <f>IFERROR('Tabel 13'!K713/'Tabel 14'!$F713*1000,"nb")</f>
        <v>7.4377377597550698</v>
      </c>
      <c r="M713" s="209">
        <f>IFERROR('Tabel 13'!L713/'Tabel 14'!$F713*1000,"nb")</f>
        <v>1.1478897045689731</v>
      </c>
      <c r="N713" s="209">
        <f>IFERROR('Tabel 13'!M713/'Tabel 14'!$F713*1000,"nb")</f>
        <v>13.107657469475965</v>
      </c>
      <c r="O713" s="209">
        <f>IFERROR('Tabel 13'!N713/'Tabel 14'!$F713*1000,"nb")</f>
        <v>11.348991832209704</v>
      </c>
      <c r="P713" s="209">
        <f>IFERROR('Tabel 13'!O713/'Tabel 14'!$F713*1000,"nb")</f>
        <v>6.2961956962993266</v>
      </c>
      <c r="Q713" s="209">
        <f>IFERROR('Tabel 13'!P713/'Tabel 14'!$F713*1000,"nb")</f>
        <v>5.052796135910377</v>
      </c>
      <c r="R713" s="209">
        <f>IFERROR('Tabel 13'!Q713/'Tabel 14'!$F713*1000,"nb")</f>
        <v>6.2893313867233918</v>
      </c>
      <c r="S713" s="209">
        <f>IFERROR('Tabel 13'!R713/'Tabel 14'!$F713*1000,"nb")</f>
        <v>28.1473597503458</v>
      </c>
      <c r="T713" s="209">
        <f>IFERROR('Tabel 13'!S713/'Tabel 14'!$F713*1000,"nb")</f>
        <v>26.953781791717653</v>
      </c>
      <c r="U713" s="209">
        <f>IFERROR('Tabel 13'!T713/'Tabel 14'!$F713*1000,"nb")</f>
        <v>1.0734156361591161</v>
      </c>
      <c r="V713" s="209">
        <f>IFERROR('Tabel 13'!U713/'Tabel 14'!$F713*1000,"nb")</f>
        <v>0.12001470290825296</v>
      </c>
      <c r="W713" s="209">
        <f>IFERROR('Tabel 13'!V713/'Tabel 14'!$F713*1000,"nb")</f>
        <v>0.12916711567616401</v>
      </c>
      <c r="X713" s="209"/>
      <c r="Y713" s="209">
        <f>IFERROR('Tabel 13'!X713/'Tabel 14'!$F713*1000,"nb")</f>
        <v>9.3561277617774579</v>
      </c>
    </row>
    <row r="714" spans="2:25" x14ac:dyDescent="0.25">
      <c r="B714" s="1" t="s">
        <v>590</v>
      </c>
      <c r="C714" s="1" t="s">
        <v>5</v>
      </c>
      <c r="D714" s="1" t="s">
        <v>591</v>
      </c>
      <c r="E714" s="1" t="s">
        <v>592</v>
      </c>
      <c r="F714" s="84">
        <v>38082</v>
      </c>
      <c r="H714" s="209">
        <f>IFERROR('Tabel 13'!G714/'Tabel 14'!$F714*1000,"nb")</f>
        <v>76.965495509689617</v>
      </c>
      <c r="I714" s="209">
        <f>IFERROR('Tabel 13'!H714/'Tabel 14'!$F714*1000,"nb")</f>
        <v>35.633632687358855</v>
      </c>
      <c r="J714" s="209">
        <f>IFERROR('Tabel 13'!I714/'Tabel 14'!$F714*1000,"nb")</f>
        <v>33.32282968331495</v>
      </c>
      <c r="K714" s="209">
        <f>IFERROR('Tabel 13'!J714/'Tabel 14'!$F714*1000,"nb")</f>
        <v>1.234178877159813</v>
      </c>
      <c r="L714" s="209">
        <f>IFERROR('Tabel 13'!K714/'Tabel 14'!$F714*1000,"nb")</f>
        <v>1.0766241268840921</v>
      </c>
      <c r="M714" s="209">
        <f>IFERROR('Tabel 13'!L714/'Tabel 14'!$F714*1000,"nb")</f>
        <v>0</v>
      </c>
      <c r="N714" s="209">
        <f>IFERROR('Tabel 13'!M714/'Tabel 14'!$F714*1000,"nb")</f>
        <v>0</v>
      </c>
      <c r="O714" s="209">
        <f>IFERROR('Tabel 13'!N714/'Tabel 14'!$F714*1000,"nb")</f>
        <v>19.116643033454125</v>
      </c>
      <c r="P714" s="209">
        <f>IFERROR('Tabel 13'!O714/'Tabel 14'!$F714*1000,"nb")</f>
        <v>6.5122630113964597</v>
      </c>
      <c r="Q714" s="209">
        <f>IFERROR('Tabel 13'!P714/'Tabel 14'!$F714*1000,"nb")</f>
        <v>12.604380022057665</v>
      </c>
      <c r="R714" s="209">
        <f>IFERROR('Tabel 13'!Q714/'Tabel 14'!$F714*1000,"nb")</f>
        <v>0</v>
      </c>
      <c r="S714" s="209">
        <f>IFERROR('Tabel 13'!R714/'Tabel 14'!$F714*1000,"nb")</f>
        <v>22.215219788876635</v>
      </c>
      <c r="T714" s="209">
        <f>IFERROR('Tabel 13'!S714/'Tabel 14'!$F714*1000,"nb")</f>
        <v>21.611259912819705</v>
      </c>
      <c r="U714" s="209">
        <f>IFERROR('Tabel 13'!T714/'Tabel 14'!$F714*1000,"nb")</f>
        <v>0.60395987605692969</v>
      </c>
      <c r="V714" s="209">
        <f>IFERROR('Tabel 13'!U714/'Tabel 14'!$F714*1000,"nb")</f>
        <v>0</v>
      </c>
      <c r="W714" s="209">
        <f>IFERROR('Tabel 13'!V714/'Tabel 14'!$F714*1000,"nb")</f>
        <v>0</v>
      </c>
      <c r="X714" s="209"/>
      <c r="Y714" s="209">
        <f>IFERROR('Tabel 13'!X714/'Tabel 14'!$F714*1000,"nb")</f>
        <v>1.4179927524814873</v>
      </c>
    </row>
    <row r="715" spans="2:25" x14ac:dyDescent="0.25">
      <c r="D715" s="1" t="s">
        <v>593</v>
      </c>
      <c r="E715" s="1" t="s">
        <v>594</v>
      </c>
      <c r="F715" s="84">
        <v>27556</v>
      </c>
      <c r="H715" s="209">
        <f>IFERROR('Tabel 13'!G715/'Tabel 14'!$F715*1000,"nb")</f>
        <v>56.648279866453763</v>
      </c>
      <c r="I715" s="209">
        <f>IFERROR('Tabel 13'!H715/'Tabel 14'!$F715*1000,"nb")</f>
        <v>25.003628973726233</v>
      </c>
      <c r="J715" s="209">
        <f>IFERROR('Tabel 13'!I715/'Tabel 14'!$F715*1000,"nb")</f>
        <v>3.1572071418202934</v>
      </c>
      <c r="K715" s="209">
        <f>IFERROR('Tabel 13'!J715/'Tabel 14'!$F715*1000,"nb")</f>
        <v>3.3023660908695023</v>
      </c>
      <c r="L715" s="209">
        <f>IFERROR('Tabel 13'!K715/'Tabel 14'!$F715*1000,"nb")</f>
        <v>14.116707795035564</v>
      </c>
      <c r="M715" s="209">
        <f>IFERROR('Tabel 13'!L715/'Tabel 14'!$F715*1000,"nb")</f>
        <v>0.10886921178690666</v>
      </c>
      <c r="N715" s="209">
        <f>IFERROR('Tabel 13'!M715/'Tabel 14'!$F715*1000,"nb")</f>
        <v>4.3184787342139641</v>
      </c>
      <c r="O715" s="209">
        <f>IFERROR('Tabel 13'!N715/'Tabel 14'!$F715*1000,"nb")</f>
        <v>3.1572071418202934</v>
      </c>
      <c r="P715" s="209">
        <f>IFERROR('Tabel 13'!O715/'Tabel 14'!$F715*1000,"nb")</f>
        <v>0.65321527072144003</v>
      </c>
      <c r="Q715" s="209">
        <f>IFERROR('Tabel 13'!P715/'Tabel 14'!$F715*1000,"nb")</f>
        <v>2.5039918710988531</v>
      </c>
      <c r="R715" s="209">
        <f>IFERROR('Tabel 13'!Q715/'Tabel 14'!$F715*1000,"nb")</f>
        <v>5.6611990129191465</v>
      </c>
      <c r="S715" s="209">
        <f>IFERROR('Tabel 13'!R715/'Tabel 14'!$F715*1000,"nb")</f>
        <v>22.826244737988098</v>
      </c>
      <c r="T715" s="209">
        <f>IFERROR('Tabel 13'!S715/'Tabel 14'!$F715*1000,"nb")</f>
        <v>21.08433734939759</v>
      </c>
      <c r="U715" s="209">
        <f>IFERROR('Tabel 13'!T715/'Tabel 14'!$F715*1000,"nb")</f>
        <v>1.7419073885905065</v>
      </c>
      <c r="V715" s="209">
        <f>IFERROR('Tabel 13'!U715/'Tabel 14'!$F715*1000,"nb")</f>
        <v>0</v>
      </c>
      <c r="W715" s="209">
        <f>IFERROR('Tabel 13'!V715/'Tabel 14'!$F715*1000,"nb")</f>
        <v>0</v>
      </c>
      <c r="X715" s="209"/>
      <c r="Y715" s="209">
        <f>IFERROR('Tabel 13'!X715/'Tabel 14'!$F715*1000,"nb")</f>
        <v>5.8426476992306569</v>
      </c>
    </row>
    <row r="716" spans="2:25" x14ac:dyDescent="0.25">
      <c r="D716" s="1" t="s">
        <v>595</v>
      </c>
      <c r="E716" s="1" t="s">
        <v>596</v>
      </c>
      <c r="F716" s="84">
        <v>12695</v>
      </c>
      <c r="H716" s="209">
        <f>IFERROR('Tabel 13'!G716/'Tabel 14'!$F716*1000,"nb")</f>
        <v>59.472233162662469</v>
      </c>
      <c r="I716" s="209">
        <f>IFERROR('Tabel 13'!H716/'Tabel 14'!$F716*1000,"nb")</f>
        <v>14.100039385584877</v>
      </c>
      <c r="J716" s="209">
        <f>IFERROR('Tabel 13'!I716/'Tabel 14'!$F716*1000,"nb")</f>
        <v>4.174871996849153</v>
      </c>
      <c r="K716" s="209">
        <f>IFERROR('Tabel 13'!J716/'Tabel 14'!$F716*1000,"nb")</f>
        <v>0.23631350925561243</v>
      </c>
      <c r="L716" s="209">
        <f>IFERROR('Tabel 13'!K716/'Tabel 14'!$F716*1000,"nb")</f>
        <v>9.6100827097282391</v>
      </c>
      <c r="M716" s="209">
        <f>IFERROR('Tabel 13'!L716/'Tabel 14'!$F716*1000,"nb")</f>
        <v>7.8771169751870818E-2</v>
      </c>
      <c r="N716" s="209">
        <f>IFERROR('Tabel 13'!M716/'Tabel 14'!$F716*1000,"nb")</f>
        <v>0</v>
      </c>
      <c r="O716" s="209">
        <f>IFERROR('Tabel 13'!N716/'Tabel 14'!$F716*1000,"nb")</f>
        <v>9.6888538794801118</v>
      </c>
      <c r="P716" s="209">
        <f>IFERROR('Tabel 13'!O716/'Tabel 14'!$F716*1000,"nb")</f>
        <v>9.6888538794801118</v>
      </c>
      <c r="Q716" s="209">
        <f>IFERROR('Tabel 13'!P716/'Tabel 14'!$F716*1000,"nb")</f>
        <v>0</v>
      </c>
      <c r="R716" s="209">
        <f>IFERROR('Tabel 13'!Q716/'Tabel 14'!$F716*1000,"nb")</f>
        <v>8.6648286727057897</v>
      </c>
      <c r="S716" s="209">
        <f>IFERROR('Tabel 13'!R716/'Tabel 14'!$F716*1000,"nb")</f>
        <v>27.018511224891689</v>
      </c>
      <c r="T716" s="209">
        <f>IFERROR('Tabel 13'!S716/'Tabel 14'!$F716*1000,"nb")</f>
        <v>27.018511224891689</v>
      </c>
      <c r="U716" s="209">
        <f>IFERROR('Tabel 13'!T716/'Tabel 14'!$F716*1000,"nb")</f>
        <v>0</v>
      </c>
      <c r="V716" s="209">
        <f>IFERROR('Tabel 13'!U716/'Tabel 14'!$F716*1000,"nb")</f>
        <v>0</v>
      </c>
      <c r="W716" s="209">
        <f>IFERROR('Tabel 13'!V716/'Tabel 14'!$F716*1000,"nb")</f>
        <v>0</v>
      </c>
      <c r="X716" s="209"/>
      <c r="Y716" s="209">
        <f>IFERROR('Tabel 13'!X716/'Tabel 14'!$F716*1000,"nb")</f>
        <v>3.8597873178416702</v>
      </c>
    </row>
    <row r="717" spans="2:25" x14ac:dyDescent="0.25">
      <c r="D717" s="1" t="s">
        <v>597</v>
      </c>
      <c r="E717" s="1" t="s">
        <v>598</v>
      </c>
      <c r="F717" s="84">
        <v>48822</v>
      </c>
      <c r="H717" s="209">
        <f>IFERROR('Tabel 13'!G717/'Tabel 14'!$F717*1000,"nb")</f>
        <v>148.49862766785466</v>
      </c>
      <c r="I717" s="209">
        <f>IFERROR('Tabel 13'!H717/'Tabel 14'!$F717*1000,"nb")</f>
        <v>72.282987177911593</v>
      </c>
      <c r="J717" s="209">
        <f>IFERROR('Tabel 13'!I717/'Tabel 14'!$F717*1000,"nb")</f>
        <v>44.426692884355411</v>
      </c>
      <c r="K717" s="209">
        <f>IFERROR('Tabel 13'!J717/'Tabel 14'!$F717*1000,"nb")</f>
        <v>9.6882552947441738</v>
      </c>
      <c r="L717" s="209">
        <f>IFERROR('Tabel 13'!K717/'Tabel 14'!$F717*1000,"nb")</f>
        <v>7.5580680840604648</v>
      </c>
      <c r="M717" s="209">
        <f>IFERROR('Tabel 13'!L717/'Tabel 14'!$F717*1000,"nb")</f>
        <v>1.6386055466797755</v>
      </c>
      <c r="N717" s="209">
        <f>IFERROR('Tabel 13'!M717/'Tabel 14'!$F717*1000,"nb")</f>
        <v>8.9713653680717709</v>
      </c>
      <c r="O717" s="209">
        <f>IFERROR('Tabel 13'!N717/'Tabel 14'!$F717*1000,"nb")</f>
        <v>23.12482077751833</v>
      </c>
      <c r="P717" s="209">
        <f>IFERROR('Tabel 13'!O717/'Tabel 14'!$F717*1000,"nb")</f>
        <v>8.827987382737291</v>
      </c>
      <c r="Q717" s="209">
        <f>IFERROR('Tabel 13'!P717/'Tabel 14'!$F717*1000,"nb")</f>
        <v>14.296833394781041</v>
      </c>
      <c r="R717" s="209">
        <f>IFERROR('Tabel 13'!Q717/'Tabel 14'!$F717*1000,"nb")</f>
        <v>17.369218794805619</v>
      </c>
      <c r="S717" s="209">
        <f>IFERROR('Tabel 13'!R717/'Tabel 14'!$F717*1000,"nb")</f>
        <v>35.721600917619106</v>
      </c>
      <c r="T717" s="209">
        <f>IFERROR('Tabel 13'!S717/'Tabel 14'!$F717*1000,"nb")</f>
        <v>35.14808897628118</v>
      </c>
      <c r="U717" s="209">
        <f>IFERROR('Tabel 13'!T717/'Tabel 14'!$F717*1000,"nb")</f>
        <v>0.57351194133792138</v>
      </c>
      <c r="V717" s="209">
        <f>IFERROR('Tabel 13'!U717/'Tabel 14'!$F717*1000,"nb")</f>
        <v>0</v>
      </c>
      <c r="W717" s="209">
        <f>IFERROR('Tabel 13'!V717/'Tabel 14'!$F717*1000,"nb")</f>
        <v>0</v>
      </c>
      <c r="X717" s="209"/>
      <c r="Y717" s="209">
        <f>IFERROR('Tabel 13'!X717/'Tabel 14'!$F717*1000,"nb")</f>
        <v>22.469378558846422</v>
      </c>
    </row>
    <row r="718" spans="2:25" x14ac:dyDescent="0.25">
      <c r="D718" s="1" t="s">
        <v>599</v>
      </c>
      <c r="E718" s="1" t="s">
        <v>600</v>
      </c>
      <c r="F718" s="84">
        <v>22730</v>
      </c>
      <c r="H718" s="209">
        <f>IFERROR('Tabel 13'!G718/'Tabel 14'!$F718*1000,"nb")</f>
        <v>38.979322481302248</v>
      </c>
      <c r="I718" s="209">
        <f>IFERROR('Tabel 13'!H718/'Tabel 14'!$F718*1000,"nb")</f>
        <v>10.338759348878135</v>
      </c>
      <c r="J718" s="209">
        <f>IFERROR('Tabel 13'!I718/'Tabel 14'!$F718*1000,"nb")</f>
        <v>2.7716673999120105</v>
      </c>
      <c r="K718" s="209">
        <f>IFERROR('Tabel 13'!J718/'Tabel 14'!$F718*1000,"nb")</f>
        <v>0</v>
      </c>
      <c r="L718" s="209">
        <f>IFERROR('Tabel 13'!K718/'Tabel 14'!$F718*1000,"nb")</f>
        <v>5.7193136823581172</v>
      </c>
      <c r="M718" s="209">
        <f>IFERROR('Tabel 13'!L718/'Tabel 14'!$F718*1000,"nb")</f>
        <v>0</v>
      </c>
      <c r="N718" s="209">
        <f>IFERROR('Tabel 13'!M718/'Tabel 14'!$F718*1000,"nb")</f>
        <v>1.8477782666080069</v>
      </c>
      <c r="O718" s="209">
        <f>IFERROR('Tabel 13'!N718/'Tabel 14'!$F718*1000,"nb")</f>
        <v>1.5398152221733392</v>
      </c>
      <c r="P718" s="209">
        <f>IFERROR('Tabel 13'!O718/'Tabel 14'!$F718*1000,"nb")</f>
        <v>1.1438627364716234</v>
      </c>
      <c r="Q718" s="209">
        <f>IFERROR('Tabel 13'!P718/'Tabel 14'!$F718*1000,"nb")</f>
        <v>0.39595248570171582</v>
      </c>
      <c r="R718" s="209">
        <f>IFERROR('Tabel 13'!Q718/'Tabel 14'!$F718*1000,"nb")</f>
        <v>4.3114826220853493</v>
      </c>
      <c r="S718" s="209">
        <f>IFERROR('Tabel 13'!R718/'Tabel 14'!$F718*1000,"nb")</f>
        <v>22.789265288165421</v>
      </c>
      <c r="T718" s="209">
        <f>IFERROR('Tabel 13'!S718/'Tabel 14'!$F718*1000,"nb")</f>
        <v>22.613286405631325</v>
      </c>
      <c r="U718" s="209">
        <f>IFERROR('Tabel 13'!T718/'Tabel 14'!$F718*1000,"nb")</f>
        <v>0</v>
      </c>
      <c r="V718" s="209">
        <f>IFERROR('Tabel 13'!U718/'Tabel 14'!$F718*1000,"nb")</f>
        <v>0.17597888253409591</v>
      </c>
      <c r="W718" s="209">
        <f>IFERROR('Tabel 13'!V718/'Tabel 14'!$F718*1000,"nb")</f>
        <v>0</v>
      </c>
      <c r="X718" s="209"/>
      <c r="Y718" s="209">
        <f>IFERROR('Tabel 13'!X718/'Tabel 14'!$F718*1000,"nb")</f>
        <v>5.8512978442586894</v>
      </c>
    </row>
    <row r="719" spans="2:25" x14ac:dyDescent="0.25">
      <c r="D719" s="1" t="s">
        <v>601</v>
      </c>
      <c r="E719" s="1" t="s">
        <v>602</v>
      </c>
      <c r="F719" s="84">
        <v>54426</v>
      </c>
      <c r="H719" s="209">
        <f>IFERROR('Tabel 13'!G719/'Tabel 14'!$F719*1000,"nb")</f>
        <v>120.71436445816337</v>
      </c>
      <c r="I719" s="209">
        <f>IFERROR('Tabel 13'!H719/'Tabel 14'!$F719*1000,"nb")</f>
        <v>55.561680079373829</v>
      </c>
      <c r="J719" s="209">
        <f>IFERROR('Tabel 13'!I719/'Tabel 14'!$F719*1000,"nb")</f>
        <v>32.870319332671883</v>
      </c>
      <c r="K719" s="209">
        <f>IFERROR('Tabel 13'!J719/'Tabel 14'!$F719*1000,"nb")</f>
        <v>2.6274207180391724</v>
      </c>
      <c r="L719" s="209">
        <f>IFERROR('Tabel 13'!K719/'Tabel 14'!$F719*1000,"nb")</f>
        <v>20.063940028662774</v>
      </c>
      <c r="M719" s="209">
        <f>IFERROR('Tabel 13'!L719/'Tabel 14'!$F719*1000,"nb")</f>
        <v>0</v>
      </c>
      <c r="N719" s="209">
        <f>IFERROR('Tabel 13'!M719/'Tabel 14'!$F719*1000,"nb")</f>
        <v>0</v>
      </c>
      <c r="O719" s="209">
        <f>IFERROR('Tabel 13'!N719/'Tabel 14'!$F719*1000,"nb")</f>
        <v>26.75192003821703</v>
      </c>
      <c r="P719" s="209">
        <f>IFERROR('Tabel 13'!O719/'Tabel 14'!$F719*1000,"nb")</f>
        <v>26.75192003821703</v>
      </c>
      <c r="Q719" s="209">
        <f>IFERROR('Tabel 13'!P719/'Tabel 14'!$F719*1000,"nb")</f>
        <v>0</v>
      </c>
      <c r="R719" s="209">
        <f>IFERROR('Tabel 13'!Q719/'Tabel 14'!$F719*1000,"nb")</f>
        <v>10.050343585786205</v>
      </c>
      <c r="S719" s="209">
        <f>IFERROR('Tabel 13'!R719/'Tabel 14'!$F719*1000,"nb")</f>
        <v>28.350420754786313</v>
      </c>
      <c r="T719" s="209">
        <f>IFERROR('Tabel 13'!S719/'Tabel 14'!$F719*1000,"nb")</f>
        <v>27.688972182412815</v>
      </c>
      <c r="U719" s="209">
        <f>IFERROR('Tabel 13'!T719/'Tabel 14'!$F719*1000,"nb")</f>
        <v>0.66144857237349786</v>
      </c>
      <c r="V719" s="209">
        <f>IFERROR('Tabel 13'!U719/'Tabel 14'!$F719*1000,"nb")</f>
        <v>0</v>
      </c>
      <c r="W719" s="209">
        <f>IFERROR('Tabel 13'!V719/'Tabel 14'!$F719*1000,"nb")</f>
        <v>0</v>
      </c>
      <c r="X719" s="209"/>
      <c r="Y719" s="209">
        <f>IFERROR('Tabel 13'!X719/'Tabel 14'!$F719*1000,"nb")</f>
        <v>24.436850034909785</v>
      </c>
    </row>
    <row r="720" spans="2:25" x14ac:dyDescent="0.25">
      <c r="D720" s="1" t="s">
        <v>603</v>
      </c>
      <c r="E720" s="1" t="s">
        <v>604</v>
      </c>
      <c r="F720" s="84">
        <v>25757</v>
      </c>
      <c r="H720" s="209">
        <f>IFERROR('Tabel 13'!G720/'Tabel 14'!$F720*1000,"nb")</f>
        <v>41.775051442326358</v>
      </c>
      <c r="I720" s="209">
        <f>IFERROR('Tabel 13'!H720/'Tabel 14'!$F720*1000,"nb")</f>
        <v>10.17199207982296</v>
      </c>
      <c r="J720" s="209">
        <f>IFERROR('Tabel 13'!I720/'Tabel 14'!$F720*1000,"nb")</f>
        <v>1.6306246845517722</v>
      </c>
      <c r="K720" s="209">
        <f>IFERROR('Tabel 13'!J720/'Tabel 14'!$F720*1000,"nb")</f>
        <v>0</v>
      </c>
      <c r="L720" s="209">
        <f>IFERROR('Tabel 13'!K720/'Tabel 14'!$F720*1000,"nb")</f>
        <v>6.8330939162169502</v>
      </c>
      <c r="M720" s="209">
        <f>IFERROR('Tabel 13'!L720/'Tabel 14'!$F720*1000,"nb")</f>
        <v>0</v>
      </c>
      <c r="N720" s="209">
        <f>IFERROR('Tabel 13'!M720/'Tabel 14'!$F720*1000,"nb")</f>
        <v>1.7082734790542375</v>
      </c>
      <c r="O720" s="209">
        <f>IFERROR('Tabel 13'!N720/'Tabel 14'!$F720*1000,"nb")</f>
        <v>9.2402065457933773</v>
      </c>
      <c r="P720" s="209">
        <f>IFERROR('Tabel 13'!O720/'Tabel 14'!$F720*1000,"nb")</f>
        <v>6.0566059711922975</v>
      </c>
      <c r="Q720" s="209">
        <f>IFERROR('Tabel 13'!P720/'Tabel 14'!$F720*1000,"nb")</f>
        <v>3.1836005746010794</v>
      </c>
      <c r="R720" s="209">
        <f>IFERROR('Tabel 13'!Q720/'Tabel 14'!$F720*1000,"nb")</f>
        <v>5.1636448344139465</v>
      </c>
      <c r="S720" s="209">
        <f>IFERROR('Tabel 13'!R720/'Tabel 14'!$F720*1000,"nb")</f>
        <v>17.199207982296077</v>
      </c>
      <c r="T720" s="209">
        <f>IFERROR('Tabel 13'!S720/'Tabel 14'!$F720*1000,"nb")</f>
        <v>16.810964009783749</v>
      </c>
      <c r="U720" s="209">
        <f>IFERROR('Tabel 13'!T720/'Tabel 14'!$F720*1000,"nb")</f>
        <v>0</v>
      </c>
      <c r="V720" s="209">
        <f>IFERROR('Tabel 13'!U720/'Tabel 14'!$F720*1000,"nb")</f>
        <v>0.38824397251232673</v>
      </c>
      <c r="W720" s="209">
        <f>IFERROR('Tabel 13'!V720/'Tabel 14'!$F720*1000,"nb")</f>
        <v>0</v>
      </c>
      <c r="X720" s="209"/>
      <c r="Y720" s="209">
        <f>IFERROR('Tabel 13'!X720/'Tabel 14'!$F720*1000,"nb")</f>
        <v>7.1825134914780451</v>
      </c>
    </row>
    <row r="721" spans="2:25" x14ac:dyDescent="0.25">
      <c r="D721" s="1" t="s">
        <v>605</v>
      </c>
      <c r="E721" s="1" t="s">
        <v>606</v>
      </c>
      <c r="F721" s="84">
        <v>21880</v>
      </c>
      <c r="H721" s="209">
        <f>IFERROR('Tabel 13'!G721/'Tabel 14'!$F721*1000,"nb")</f>
        <v>89.259597806215709</v>
      </c>
      <c r="I721" s="209">
        <f>IFERROR('Tabel 13'!H721/'Tabel 14'!$F721*1000,"nb")</f>
        <v>33.50091407678245</v>
      </c>
      <c r="J721" s="209">
        <f>IFERROR('Tabel 13'!I721/'Tabel 14'!$F721*1000,"nb")</f>
        <v>11.060329067641682</v>
      </c>
      <c r="K721" s="209">
        <f>IFERROR('Tabel 13'!J721/'Tabel 14'!$F721*1000,"nb")</f>
        <v>16.453382084095065</v>
      </c>
      <c r="L721" s="209">
        <f>IFERROR('Tabel 13'!K721/'Tabel 14'!$F721*1000,"nb")</f>
        <v>4.6160877513711149</v>
      </c>
      <c r="M721" s="209">
        <f>IFERROR('Tabel 13'!L721/'Tabel 14'!$F721*1000,"nb")</f>
        <v>0</v>
      </c>
      <c r="N721" s="209">
        <f>IFERROR('Tabel 13'!M721/'Tabel 14'!$F721*1000,"nb")</f>
        <v>1.3711151736745886</v>
      </c>
      <c r="O721" s="209">
        <f>IFERROR('Tabel 13'!N721/'Tabel 14'!$F721*1000,"nb")</f>
        <v>21.480804387568558</v>
      </c>
      <c r="P721" s="209">
        <f>IFERROR('Tabel 13'!O721/'Tabel 14'!$F721*1000,"nb")</f>
        <v>14.625228519195613</v>
      </c>
      <c r="Q721" s="209">
        <f>IFERROR('Tabel 13'!P721/'Tabel 14'!$F721*1000,"nb")</f>
        <v>6.8555758683729433</v>
      </c>
      <c r="R721" s="209">
        <f>IFERROR('Tabel 13'!Q721/'Tabel 14'!$F721*1000,"nb")</f>
        <v>21.755027422303474</v>
      </c>
      <c r="S721" s="209">
        <f>IFERROR('Tabel 13'!R721/'Tabel 14'!$F721*1000,"nb")</f>
        <v>12.522851919561242</v>
      </c>
      <c r="T721" s="209">
        <f>IFERROR('Tabel 13'!S721/'Tabel 14'!$F721*1000,"nb")</f>
        <v>12.522851919561242</v>
      </c>
      <c r="U721" s="209">
        <f>IFERROR('Tabel 13'!T721/'Tabel 14'!$F721*1000,"nb")</f>
        <v>0</v>
      </c>
      <c r="V721" s="209">
        <f>IFERROR('Tabel 13'!U721/'Tabel 14'!$F721*1000,"nb")</f>
        <v>0</v>
      </c>
      <c r="W721" s="209">
        <f>IFERROR('Tabel 13'!V721/'Tabel 14'!$F721*1000,"nb")</f>
        <v>0</v>
      </c>
      <c r="X721" s="209"/>
      <c r="Y721" s="209">
        <f>IFERROR('Tabel 13'!X721/'Tabel 14'!$F721*1000,"nb")</f>
        <v>8.592321755027422</v>
      </c>
    </row>
    <row r="722" spans="2:25" x14ac:dyDescent="0.25">
      <c r="D722" s="1" t="s">
        <v>607</v>
      </c>
      <c r="E722" s="1" t="s">
        <v>608</v>
      </c>
      <c r="F722" s="84">
        <v>33839</v>
      </c>
      <c r="H722" s="209">
        <f>IFERROR('Tabel 13'!G722/'Tabel 14'!$F722*1000,"nb")</f>
        <v>106.56343272555335</v>
      </c>
      <c r="I722" s="209">
        <f>IFERROR('Tabel 13'!H722/'Tabel 14'!$F722*1000,"nb")</f>
        <v>21.306776204970596</v>
      </c>
      <c r="J722" s="209">
        <f>IFERROR('Tabel 13'!I722/'Tabel 14'!$F722*1000,"nb")</f>
        <v>8.0380625905020828</v>
      </c>
      <c r="K722" s="209">
        <f>IFERROR('Tabel 13'!J722/'Tabel 14'!$F722*1000,"nb")</f>
        <v>0.88655102101125915</v>
      </c>
      <c r="L722" s="209">
        <f>IFERROR('Tabel 13'!K722/'Tabel 14'!$F722*1000,"nb")</f>
        <v>7.2401666715919495</v>
      </c>
      <c r="M722" s="209">
        <f>IFERROR('Tabel 13'!L722/'Tabel 14'!$F722*1000,"nb")</f>
        <v>0.26596530630337772</v>
      </c>
      <c r="N722" s="209">
        <f>IFERROR('Tabel 13'!M722/'Tabel 14'!$F722*1000,"nb")</f>
        <v>4.8760306155619251</v>
      </c>
      <c r="O722" s="209">
        <f>IFERROR('Tabel 13'!N722/'Tabel 14'!$F722*1000,"nb")</f>
        <v>50.444753095540648</v>
      </c>
      <c r="P722" s="209">
        <f>IFERROR('Tabel 13'!O722/'Tabel 14'!$F722*1000,"nb")</f>
        <v>35.964419752356754</v>
      </c>
      <c r="Q722" s="209">
        <f>IFERROR('Tabel 13'!P722/'Tabel 14'!$F722*1000,"nb")</f>
        <v>14.480333343183899</v>
      </c>
      <c r="R722" s="209">
        <f>IFERROR('Tabel 13'!Q722/'Tabel 14'!$F722*1000,"nb")</f>
        <v>9.2792340199178458</v>
      </c>
      <c r="S722" s="209">
        <f>IFERROR('Tabel 13'!R722/'Tabel 14'!$F722*1000,"nb")</f>
        <v>25.532669405124263</v>
      </c>
      <c r="T722" s="209">
        <f>IFERROR('Tabel 13'!S722/'Tabel 14'!$F722*1000,"nb")</f>
        <v>24.675670084813383</v>
      </c>
      <c r="U722" s="209">
        <f>IFERROR('Tabel 13'!T722/'Tabel 14'!$F722*1000,"nb")</f>
        <v>0.85699932031088388</v>
      </c>
      <c r="V722" s="209">
        <f>IFERROR('Tabel 13'!U722/'Tabel 14'!$F722*1000,"nb")</f>
        <v>0</v>
      </c>
      <c r="W722" s="209">
        <f>IFERROR('Tabel 13'!V722/'Tabel 14'!$F722*1000,"nb")</f>
        <v>0.11820680280150123</v>
      </c>
      <c r="X722" s="209"/>
      <c r="Y722" s="209">
        <f>IFERROR('Tabel 13'!X722/'Tabel 14'!$F722*1000,"nb")</f>
        <v>7.8016489848990815</v>
      </c>
    </row>
    <row r="723" spans="2:25" x14ac:dyDescent="0.25">
      <c r="C723" s="10" t="s">
        <v>28</v>
      </c>
      <c r="D723" s="10"/>
      <c r="E723" s="10"/>
      <c r="F723" s="86">
        <v>285787</v>
      </c>
      <c r="G723" s="10"/>
      <c r="H723" s="209">
        <f>IFERROR('Tabel 13'!G723/'Tabel 14'!$F723*1000,"nb")</f>
        <v>93.034322764856341</v>
      </c>
      <c r="I723" s="209">
        <f>IFERROR('Tabel 13'!H723/'Tabel 14'!$F723*1000,"nb")</f>
        <v>37.541945574851205</v>
      </c>
      <c r="J723" s="209">
        <f>IFERROR('Tabel 13'!I723/'Tabel 14'!$F723*1000,"nb")</f>
        <v>20.945669327156239</v>
      </c>
      <c r="K723" s="209">
        <f>IFERROR('Tabel 13'!J723/'Tabel 14'!$F723*1000,"nb")</f>
        <v>4.0134785697040103</v>
      </c>
      <c r="L723" s="209">
        <f>IFERROR('Tabel 13'!K723/'Tabel 14'!$F723*1000,"nb")</f>
        <v>9.3251267552407917</v>
      </c>
      <c r="M723" s="209">
        <f>IFERROR('Tabel 13'!L723/'Tabel 14'!$F723*1000,"nb")</f>
        <v>0.3254171813273522</v>
      </c>
      <c r="N723" s="209">
        <f>IFERROR('Tabel 13'!M723/'Tabel 14'!$F723*1000,"nb")</f>
        <v>2.9322537414228078</v>
      </c>
      <c r="O723" s="209">
        <f>IFERROR('Tabel 13'!N723/'Tabel 14'!$F723*1000,"nb")</f>
        <v>20.900180903959942</v>
      </c>
      <c r="P723" s="209">
        <f>IFERROR('Tabel 13'!O723/'Tabel 14'!$F723*1000,"nb")</f>
        <v>13.978942359169592</v>
      </c>
      <c r="Q723" s="209">
        <f>IFERROR('Tabel 13'!P723/'Tabel 14'!$F723*1000,"nb")</f>
        <v>6.9212385447903504</v>
      </c>
      <c r="R723" s="209">
        <f>IFERROR('Tabel 13'!Q723/'Tabel 14'!$F723*1000,"nb")</f>
        <v>9.3846116163436406</v>
      </c>
      <c r="S723" s="209">
        <f>IFERROR('Tabel 13'!R723/'Tabel 14'!$F723*1000,"nb")</f>
        <v>25.207584669701561</v>
      </c>
      <c r="T723" s="209">
        <f>IFERROR('Tabel 13'!S723/'Tabel 14'!$F723*1000,"nb")</f>
        <v>24.584743182859963</v>
      </c>
      <c r="U723" s="209">
        <f>IFERROR('Tabel 13'!T723/'Tabel 14'!$F723*1000,"nb")</f>
        <v>0.57385395416866403</v>
      </c>
      <c r="V723" s="209">
        <f>IFERROR('Tabel 13'!U723/'Tabel 14'!$F723*1000,"nb")</f>
        <v>4.8987532672934736E-2</v>
      </c>
      <c r="W723" s="209">
        <f>IFERROR('Tabel 13'!V723/'Tabel 14'!$F723*1000,"nb")</f>
        <v>1.3996437906552781E-2</v>
      </c>
      <c r="X723" s="209"/>
      <c r="Y723" s="209">
        <f>IFERROR('Tabel 13'!X723/'Tabel 14'!$F723*1000,"nb")</f>
        <v>12.110417898644794</v>
      </c>
    </row>
    <row r="724" spans="2:25" x14ac:dyDescent="0.25">
      <c r="C724" s="1" t="s">
        <v>29</v>
      </c>
      <c r="D724" s="1" t="s">
        <v>609</v>
      </c>
      <c r="E724" s="1" t="s">
        <v>610</v>
      </c>
      <c r="F724" s="84">
        <v>22739</v>
      </c>
      <c r="H724" s="209">
        <f>IFERROR('Tabel 13'!G724/'Tabel 14'!$F724*1000,"nb")</f>
        <v>45.340604248207924</v>
      </c>
      <c r="I724" s="209">
        <f>IFERROR('Tabel 13'!H724/'Tabel 14'!$F724*1000,"nb")</f>
        <v>12.357623466291395</v>
      </c>
      <c r="J724" s="209" t="str">
        <f>IFERROR('Tabel 13'!I724/'Tabel 14'!$F724*1000,"nb")</f>
        <v>nb</v>
      </c>
      <c r="K724" s="209" t="str">
        <f>IFERROR('Tabel 13'!J724/'Tabel 14'!$F724*1000,"nb")</f>
        <v>nb</v>
      </c>
      <c r="L724" s="209" t="str">
        <f>IFERROR('Tabel 13'!K724/'Tabel 14'!$F724*1000,"nb")</f>
        <v>nb</v>
      </c>
      <c r="M724" s="209" t="str">
        <f>IFERROR('Tabel 13'!L724/'Tabel 14'!$F724*1000,"nb")</f>
        <v>nb</v>
      </c>
      <c r="N724" s="209" t="str">
        <f>IFERROR('Tabel 13'!M724/'Tabel 14'!$F724*1000,"nb")</f>
        <v>nb</v>
      </c>
      <c r="O724" s="209">
        <f>IFERROR('Tabel 13'!N724/'Tabel 14'!$F724*1000,"nb")</f>
        <v>1.1873873081489952</v>
      </c>
      <c r="P724" s="209" t="str">
        <f>IFERROR('Tabel 13'!O724/'Tabel 14'!$F724*1000,"nb")</f>
        <v>nb</v>
      </c>
      <c r="Q724" s="209" t="str">
        <f>IFERROR('Tabel 13'!P724/'Tabel 14'!$F724*1000,"nb")</f>
        <v>nb</v>
      </c>
      <c r="R724" s="209">
        <f>IFERROR('Tabel 13'!Q724/'Tabel 14'!$F724*1000,"nb")</f>
        <v>0.30784115396455425</v>
      </c>
      <c r="S724" s="209">
        <f>IFERROR('Tabel 13'!R724/'Tabel 14'!$F724*1000,"nb")</f>
        <v>31.487752319802983</v>
      </c>
      <c r="T724" s="209" t="str">
        <f>IFERROR('Tabel 13'!S724/'Tabel 14'!$F724*1000,"nb")</f>
        <v>nb</v>
      </c>
      <c r="U724" s="209" t="str">
        <f>IFERROR('Tabel 13'!T724/'Tabel 14'!$F724*1000,"nb")</f>
        <v>nb</v>
      </c>
      <c r="V724" s="209" t="str">
        <f>IFERROR('Tabel 13'!U724/'Tabel 14'!$F724*1000,"nb")</f>
        <v>nb</v>
      </c>
      <c r="W724" s="209">
        <f>IFERROR('Tabel 13'!V724/'Tabel 14'!$F724*1000,"nb")</f>
        <v>0</v>
      </c>
      <c r="X724" s="209"/>
      <c r="Y724" s="209">
        <f>IFERROR('Tabel 13'!X724/'Tabel 14'!$F724*1000,"nb")</f>
        <v>2.5946611548441005</v>
      </c>
    </row>
    <row r="725" spans="2:25" x14ac:dyDescent="0.25">
      <c r="D725" s="1" t="s">
        <v>611</v>
      </c>
      <c r="E725" s="1" t="s">
        <v>612</v>
      </c>
      <c r="F725" s="84">
        <v>44360</v>
      </c>
      <c r="H725" s="209">
        <f>IFERROR('Tabel 13'!G725/'Tabel 14'!$F725*1000,"nb")</f>
        <v>59.4229035166817</v>
      </c>
      <c r="I725" s="209">
        <f>IFERROR('Tabel 13'!H725/'Tabel 14'!$F725*1000,"nb")</f>
        <v>9.3552750225428323</v>
      </c>
      <c r="J725" s="209" t="str">
        <f>IFERROR('Tabel 13'!I725/'Tabel 14'!$F725*1000,"nb")</f>
        <v>nb</v>
      </c>
      <c r="K725" s="209" t="str">
        <f>IFERROR('Tabel 13'!J725/'Tabel 14'!$F725*1000,"nb")</f>
        <v>nb</v>
      </c>
      <c r="L725" s="209" t="str">
        <f>IFERROR('Tabel 13'!K725/'Tabel 14'!$F725*1000,"nb")</f>
        <v>nb</v>
      </c>
      <c r="M725" s="209" t="str">
        <f>IFERROR('Tabel 13'!L725/'Tabel 14'!$F725*1000,"nb")</f>
        <v>nb</v>
      </c>
      <c r="N725" s="209" t="str">
        <f>IFERROR('Tabel 13'!M725/'Tabel 14'!$F725*1000,"nb")</f>
        <v>nb</v>
      </c>
      <c r="O725" s="209">
        <f>IFERROR('Tabel 13'!N725/'Tabel 14'!$F725*1000,"nb")</f>
        <v>22.407574391343555</v>
      </c>
      <c r="P725" s="209" t="str">
        <f>IFERROR('Tabel 13'!O725/'Tabel 14'!$F725*1000,"nb")</f>
        <v>nb</v>
      </c>
      <c r="Q725" s="209" t="str">
        <f>IFERROR('Tabel 13'!P725/'Tabel 14'!$F725*1000,"nb")</f>
        <v>nb</v>
      </c>
      <c r="R725" s="209">
        <f>IFERROR('Tabel 13'!Q725/'Tabel 14'!$F725*1000,"nb")</f>
        <v>5.5680793507664559</v>
      </c>
      <c r="S725" s="209">
        <f>IFERROR('Tabel 13'!R725/'Tabel 14'!$F725*1000,"nb")</f>
        <v>22.091974752028857</v>
      </c>
      <c r="T725" s="209" t="str">
        <f>IFERROR('Tabel 13'!S725/'Tabel 14'!$F725*1000,"nb")</f>
        <v>nb</v>
      </c>
      <c r="U725" s="209" t="str">
        <f>IFERROR('Tabel 13'!T725/'Tabel 14'!$F725*1000,"nb")</f>
        <v>nb</v>
      </c>
      <c r="V725" s="209" t="str">
        <f>IFERROR('Tabel 13'!U725/'Tabel 14'!$F725*1000,"nb")</f>
        <v>nb</v>
      </c>
      <c r="W725" s="209">
        <f>IFERROR('Tabel 13'!V725/'Tabel 14'!$F725*1000,"nb")</f>
        <v>0</v>
      </c>
      <c r="X725" s="209"/>
      <c r="Y725" s="209">
        <f>IFERROR('Tabel 13'!X725/'Tabel 14'!$F725*1000,"nb")</f>
        <v>9.3552750225428323</v>
      </c>
    </row>
    <row r="726" spans="2:25" x14ac:dyDescent="0.25">
      <c r="D726" s="1" t="s">
        <v>613</v>
      </c>
      <c r="E726" s="1" t="s">
        <v>614</v>
      </c>
      <c r="F726" s="84">
        <v>7392</v>
      </c>
      <c r="H726" s="209">
        <f>IFERROR('Tabel 13'!G726/'Tabel 14'!$F726*1000,"nb")</f>
        <v>49.512987012987018</v>
      </c>
      <c r="I726" s="209">
        <f>IFERROR('Tabel 13'!H726/'Tabel 14'!$F726*1000,"nb")</f>
        <v>23.268398268398268</v>
      </c>
      <c r="J726" s="209" t="str">
        <f>IFERROR('Tabel 13'!I726/'Tabel 14'!$F726*1000,"nb")</f>
        <v>nb</v>
      </c>
      <c r="K726" s="209" t="str">
        <f>IFERROR('Tabel 13'!J726/'Tabel 14'!$F726*1000,"nb")</f>
        <v>nb</v>
      </c>
      <c r="L726" s="209" t="str">
        <f>IFERROR('Tabel 13'!K726/'Tabel 14'!$F726*1000,"nb")</f>
        <v>nb</v>
      </c>
      <c r="M726" s="209" t="str">
        <f>IFERROR('Tabel 13'!L726/'Tabel 14'!$F726*1000,"nb")</f>
        <v>nb</v>
      </c>
      <c r="N726" s="209" t="str">
        <f>IFERROR('Tabel 13'!M726/'Tabel 14'!$F726*1000,"nb")</f>
        <v>nb</v>
      </c>
      <c r="O726" s="209">
        <f>IFERROR('Tabel 13'!N726/'Tabel 14'!$F726*1000,"nb")</f>
        <v>7.7110389610389607</v>
      </c>
      <c r="P726" s="209" t="str">
        <f>IFERROR('Tabel 13'!O726/'Tabel 14'!$F726*1000,"nb")</f>
        <v>nb</v>
      </c>
      <c r="Q726" s="209" t="str">
        <f>IFERROR('Tabel 13'!P726/'Tabel 14'!$F726*1000,"nb")</f>
        <v>nb</v>
      </c>
      <c r="R726" s="209">
        <f>IFERROR('Tabel 13'!Q726/'Tabel 14'!$F726*1000,"nb")</f>
        <v>1.3528138528138527</v>
      </c>
      <c r="S726" s="209">
        <f>IFERROR('Tabel 13'!R726/'Tabel 14'!$F726*1000,"nb")</f>
        <v>17.180735930735931</v>
      </c>
      <c r="T726" s="209" t="str">
        <f>IFERROR('Tabel 13'!S726/'Tabel 14'!$F726*1000,"nb")</f>
        <v>nb</v>
      </c>
      <c r="U726" s="209" t="str">
        <f>IFERROR('Tabel 13'!T726/'Tabel 14'!$F726*1000,"nb")</f>
        <v>nb</v>
      </c>
      <c r="V726" s="209" t="str">
        <f>IFERROR('Tabel 13'!U726/'Tabel 14'!$F726*1000,"nb")</f>
        <v>nb</v>
      </c>
      <c r="W726" s="209">
        <f>IFERROR('Tabel 13'!V726/'Tabel 14'!$F726*1000,"nb")</f>
        <v>0</v>
      </c>
      <c r="X726" s="209"/>
      <c r="Y726" s="209">
        <f>IFERROR('Tabel 13'!X726/'Tabel 14'!$F726*1000,"nb")</f>
        <v>2.8409090909090908</v>
      </c>
    </row>
    <row r="727" spans="2:25" x14ac:dyDescent="0.25">
      <c r="D727" s="1" t="s">
        <v>615</v>
      </c>
      <c r="E727" s="1" t="s">
        <v>616</v>
      </c>
      <c r="F727" s="84">
        <v>23210</v>
      </c>
      <c r="H727" s="209">
        <f>IFERROR('Tabel 13'!G727/'Tabel 14'!$F727*1000,"nb")</f>
        <v>97.070228349849202</v>
      </c>
      <c r="I727" s="209">
        <f>IFERROR('Tabel 13'!H727/'Tabel 14'!$F727*1000,"nb")</f>
        <v>29.685480396380868</v>
      </c>
      <c r="J727" s="209" t="str">
        <f>IFERROR('Tabel 13'!I727/'Tabel 14'!$F727*1000,"nb")</f>
        <v>nb</v>
      </c>
      <c r="K727" s="209" t="str">
        <f>IFERROR('Tabel 13'!J727/'Tabel 14'!$F727*1000,"nb")</f>
        <v>nb</v>
      </c>
      <c r="L727" s="209" t="str">
        <f>IFERROR('Tabel 13'!K727/'Tabel 14'!$F727*1000,"nb")</f>
        <v>nb</v>
      </c>
      <c r="M727" s="209" t="str">
        <f>IFERROR('Tabel 13'!L727/'Tabel 14'!$F727*1000,"nb")</f>
        <v>nb</v>
      </c>
      <c r="N727" s="209" t="str">
        <f>IFERROR('Tabel 13'!M727/'Tabel 14'!$F727*1000,"nb")</f>
        <v>nb</v>
      </c>
      <c r="O727" s="209">
        <f>IFERROR('Tabel 13'!N727/'Tabel 14'!$F727*1000,"nb")</f>
        <v>26.884963377854373</v>
      </c>
      <c r="P727" s="209" t="str">
        <f>IFERROR('Tabel 13'!O727/'Tabel 14'!$F727*1000,"nb")</f>
        <v>nb</v>
      </c>
      <c r="Q727" s="209" t="str">
        <f>IFERROR('Tabel 13'!P727/'Tabel 14'!$F727*1000,"nb")</f>
        <v>nb</v>
      </c>
      <c r="R727" s="209">
        <f>IFERROR('Tabel 13'!Q727/'Tabel 14'!$F727*1000,"nb")</f>
        <v>20.896165445928478</v>
      </c>
      <c r="S727" s="209">
        <f>IFERROR('Tabel 13'!R727/'Tabel 14'!$F727*1000,"nb")</f>
        <v>19.60361912968548</v>
      </c>
      <c r="T727" s="209" t="str">
        <f>IFERROR('Tabel 13'!S727/'Tabel 14'!$F727*1000,"nb")</f>
        <v>nb</v>
      </c>
      <c r="U727" s="209" t="str">
        <f>IFERROR('Tabel 13'!T727/'Tabel 14'!$F727*1000,"nb")</f>
        <v>nb</v>
      </c>
      <c r="V727" s="209" t="str">
        <f>IFERROR('Tabel 13'!U727/'Tabel 14'!$F727*1000,"nb")</f>
        <v>nb</v>
      </c>
      <c r="W727" s="209">
        <f>IFERROR('Tabel 13'!V727/'Tabel 14'!$F727*1000,"nb")</f>
        <v>0</v>
      </c>
      <c r="X727" s="209"/>
      <c r="Y727" s="209">
        <f>IFERROR('Tabel 13'!X727/'Tabel 14'!$F727*1000,"nb")</f>
        <v>1.8526497199482981</v>
      </c>
    </row>
    <row r="728" spans="2:25" x14ac:dyDescent="0.25">
      <c r="C728" s="10" t="s">
        <v>32</v>
      </c>
      <c r="D728" s="10"/>
      <c r="E728" s="10"/>
      <c r="F728" s="86">
        <v>97701</v>
      </c>
      <c r="G728" s="10"/>
      <c r="H728" s="209">
        <f>IFERROR('Tabel 13'!G728/'Tabel 14'!$F728*1000,"nb")</f>
        <v>64.339157224593407</v>
      </c>
      <c r="I728" s="209">
        <f>IFERROR('Tabel 13'!H728/'Tabel 14'!$F728*1000,"nb")</f>
        <v>15.936377314459422</v>
      </c>
      <c r="J728" s="209">
        <f>IFERROR('Tabel 13'!I728/'Tabel 14'!$F728*1000,"nb")</f>
        <v>7.666247018966029</v>
      </c>
      <c r="K728" s="209">
        <f>IFERROR('Tabel 13'!J728/'Tabel 14'!$F728*1000,"nb")</f>
        <v>1.0358133488910042</v>
      </c>
      <c r="L728" s="209">
        <f>IFERROR('Tabel 13'!K728/'Tabel 14'!$F728*1000,"nb")</f>
        <v>3.384816941484734</v>
      </c>
      <c r="M728" s="209">
        <f>IFERROR('Tabel 13'!L728/'Tabel 14'!$F728*1000,"nb")</f>
        <v>0.26611805406290617</v>
      </c>
      <c r="N728" s="209">
        <f>IFERROR('Tabel 13'!M728/'Tabel 14'!$F728*1000,"nb")</f>
        <v>3.5823584200775835</v>
      </c>
      <c r="O728" s="209">
        <f>IFERROR('Tabel 13'!N728/'Tabel 14'!$F728*1000,"nb")</f>
        <v>17.420497231348708</v>
      </c>
      <c r="P728" s="209">
        <f>IFERROR('Tabel 13'!O728/'Tabel 14'!$F728*1000,"nb")</f>
        <v>11.823829848210357</v>
      </c>
      <c r="Q728" s="209">
        <f>IFERROR('Tabel 13'!P728/'Tabel 14'!$F728*1000,"nb")</f>
        <v>5.5966673831383504</v>
      </c>
      <c r="R728" s="209">
        <f>IFERROR('Tabel 13'!Q728/'Tabel 14'!$F728*1000,"nb")</f>
        <v>7.666247018966029</v>
      </c>
      <c r="S728" s="209">
        <f>IFERROR('Tabel 13'!R728/'Tabel 14'!$F728*1000,"nb")</f>
        <v>23.316035659819242</v>
      </c>
      <c r="T728" s="209">
        <f>IFERROR('Tabel 13'!S728/'Tabel 14'!$F728*1000,"nb")</f>
        <v>22.253610505521952</v>
      </c>
      <c r="U728" s="209">
        <f>IFERROR('Tabel 13'!T728/'Tabel 14'!$F728*1000,"nb")</f>
        <v>0.76150704701077787</v>
      </c>
      <c r="V728" s="209">
        <f>IFERROR('Tabel 13'!U728/'Tabel 14'!$F728*1000,"nb")</f>
        <v>0.30091810728651702</v>
      </c>
      <c r="W728" s="209">
        <f>IFERROR('Tabel 13'!V728/'Tabel 14'!$F728*1000,"nb")</f>
        <v>0</v>
      </c>
      <c r="X728" s="209"/>
      <c r="Y728" s="209">
        <f>IFERROR('Tabel 13'!X728/'Tabel 14'!$F728*1000,"nb")</f>
        <v>5.5065966571478286</v>
      </c>
    </row>
    <row r="729" spans="2:25" x14ac:dyDescent="0.25">
      <c r="B729" s="7" t="s">
        <v>734</v>
      </c>
      <c r="C729" s="7"/>
      <c r="D729" s="7"/>
      <c r="E729" s="7"/>
      <c r="F729" s="85">
        <v>383488</v>
      </c>
      <c r="G729" s="7"/>
      <c r="H729" s="209">
        <f>IFERROR('Tabel 13'!G729/'Tabel 14'!$F729*1000,"nb")</f>
        <v>85.723673230974626</v>
      </c>
      <c r="I729" s="209">
        <f>IFERROR('Tabel 13'!H729/'Tabel 14'!$F729*1000,"nb")</f>
        <v>32.037508344459283</v>
      </c>
      <c r="J729" s="209">
        <f>IFERROR('Tabel 13'!I729/'Tabel 14'!$F729*1000,"nb")</f>
        <v>17.562479138851803</v>
      </c>
      <c r="K729" s="209">
        <f>IFERROR('Tabel 13'!J729/'Tabel 14'!$F729*1000,"nb")</f>
        <v>3.2548606475300401</v>
      </c>
      <c r="L729" s="209">
        <f>IFERROR('Tabel 13'!K729/'Tabel 14'!$F729*1000,"nb")</f>
        <v>7.8117177069425896</v>
      </c>
      <c r="M729" s="209">
        <f>IFERROR('Tabel 13'!L729/'Tabel 14'!$F729*1000,"nb")</f>
        <v>0.3103095794392523</v>
      </c>
      <c r="N729" s="209">
        <f>IFERROR('Tabel 13'!M729/'Tabel 14'!$F729*1000,"nb")</f>
        <v>3.0978805073431239</v>
      </c>
      <c r="O729" s="209">
        <f>IFERROR('Tabel 13'!N729/'Tabel 14'!$F729*1000,"nb")</f>
        <v>20.013664052069426</v>
      </c>
      <c r="P729" s="209">
        <f>IFERROR('Tabel 13'!O729/'Tabel 14'!$F729*1000,"nb")</f>
        <v>13.42988568090788</v>
      </c>
      <c r="Q729" s="209">
        <f>IFERROR('Tabel 13'!P729/'Tabel 14'!$F729*1000,"nb")</f>
        <v>6.5837783711615492</v>
      </c>
      <c r="R729" s="209">
        <f>IFERROR('Tabel 13'!Q729/'Tabel 14'!$F729*1000,"nb")</f>
        <v>8.9468249332443257</v>
      </c>
      <c r="S729" s="209">
        <f>IFERROR('Tabel 13'!R729/'Tabel 14'!$F729*1000,"nb")</f>
        <v>24.725675901201601</v>
      </c>
      <c r="T729" s="209">
        <f>IFERROR('Tabel 13'!S729/'Tabel 14'!$F729*1000,"nb")</f>
        <v>23.990841955941253</v>
      </c>
      <c r="U729" s="209">
        <f>IFERROR('Tabel 13'!T729/'Tabel 14'!$F729*1000,"nb")</f>
        <v>0.62166221628838447</v>
      </c>
      <c r="V729" s="209">
        <f>IFERROR('Tabel 13'!U729/'Tabel 14'!$F729*1000,"nb")</f>
        <v>0.11317172897196263</v>
      </c>
      <c r="W729" s="209">
        <f>IFERROR('Tabel 13'!V729/'Tabel 14'!$F729*1000,"nb")</f>
        <v>1.0430574098798398E-2</v>
      </c>
      <c r="X729" s="209"/>
      <c r="Y729" s="209">
        <f>IFERROR('Tabel 13'!X729/'Tabel 14'!$F729*1000,"nb")</f>
        <v>10.427966455273697</v>
      </c>
    </row>
    <row r="730" spans="2:25" x14ac:dyDescent="0.25">
      <c r="B730" s="1" t="s">
        <v>617</v>
      </c>
      <c r="C730" s="1" t="s">
        <v>5</v>
      </c>
      <c r="D730" s="1" t="s">
        <v>618</v>
      </c>
      <c r="E730" s="1" t="s">
        <v>619</v>
      </c>
      <c r="F730" s="84">
        <v>20165</v>
      </c>
      <c r="H730" s="209">
        <f>IFERROR('Tabel 13'!G730/'Tabel 14'!$F730*1000,"nb")</f>
        <v>86.536077361765436</v>
      </c>
      <c r="I730" s="209">
        <f>IFERROR('Tabel 13'!H730/'Tabel 14'!$F730*1000,"nb")</f>
        <v>24.29952888668485</v>
      </c>
      <c r="J730" s="209">
        <f>IFERROR('Tabel 13'!I730/'Tabel 14'!$F730*1000,"nb")</f>
        <v>0</v>
      </c>
      <c r="K730" s="209">
        <f>IFERROR('Tabel 13'!J730/'Tabel 14'!$F730*1000,"nb")</f>
        <v>5.4054054054054053</v>
      </c>
      <c r="L730" s="209">
        <f>IFERROR('Tabel 13'!K730/'Tabel 14'!$F730*1000,"nb")</f>
        <v>0.79345400446317882</v>
      </c>
      <c r="M730" s="209">
        <f>IFERROR('Tabel 13'!L730/'Tabel 14'!$F730*1000,"nb")</f>
        <v>0</v>
      </c>
      <c r="N730" s="209">
        <f>IFERROR('Tabel 13'!M730/'Tabel 14'!$F730*1000,"nb")</f>
        <v>18.100669476816268</v>
      </c>
      <c r="O730" s="209">
        <f>IFERROR('Tabel 13'!N730/'Tabel 14'!$F730*1000,"nb")</f>
        <v>0</v>
      </c>
      <c r="P730" s="209">
        <f>IFERROR('Tabel 13'!O730/'Tabel 14'!$F730*1000,"nb")</f>
        <v>0</v>
      </c>
      <c r="Q730" s="209">
        <f>IFERROR('Tabel 13'!P730/'Tabel 14'!$F730*1000,"nb")</f>
        <v>0</v>
      </c>
      <c r="R730" s="209">
        <f>IFERROR('Tabel 13'!Q730/'Tabel 14'!$F730*1000,"nb")</f>
        <v>42.846516241011656</v>
      </c>
      <c r="S730" s="209">
        <f>IFERROR('Tabel 13'!R730/'Tabel 14'!$F730*1000,"nb")</f>
        <v>19.390032234068933</v>
      </c>
      <c r="T730" s="209">
        <f>IFERROR('Tabel 13'!S730/'Tabel 14'!$F730*1000,"nb")</f>
        <v>19.390032234068933</v>
      </c>
      <c r="U730" s="209">
        <f>IFERROR('Tabel 13'!T730/'Tabel 14'!$F730*1000,"nb")</f>
        <v>0</v>
      </c>
      <c r="V730" s="209">
        <f>IFERROR('Tabel 13'!U730/'Tabel 14'!$F730*1000,"nb")</f>
        <v>0</v>
      </c>
      <c r="W730" s="209">
        <f>IFERROR('Tabel 13'!V730/'Tabel 14'!$F730*1000,"nb")</f>
        <v>0</v>
      </c>
      <c r="X730" s="209"/>
      <c r="Y730" s="209">
        <f>IFERROR('Tabel 13'!X730/'Tabel 14'!$F730*1000,"nb")</f>
        <v>21.274485494668983</v>
      </c>
    </row>
    <row r="731" spans="2:25" x14ac:dyDescent="0.25">
      <c r="D731" s="1" t="s">
        <v>620</v>
      </c>
      <c r="E731" s="1" t="s">
        <v>621</v>
      </c>
      <c r="F731" s="84">
        <v>111897</v>
      </c>
      <c r="H731" s="209">
        <f>IFERROR('Tabel 13'!G731/'Tabel 14'!$F731*1000,"nb")</f>
        <v>59.39390689652091</v>
      </c>
      <c r="I731" s="209">
        <f>IFERROR('Tabel 13'!H731/'Tabel 14'!$F731*1000,"nb")</f>
        <v>36.408482801147478</v>
      </c>
      <c r="J731" s="209">
        <f>IFERROR('Tabel 13'!I731/'Tabel 14'!$F731*1000,"nb")</f>
        <v>28.099949060296524</v>
      </c>
      <c r="K731" s="209">
        <f>IFERROR('Tabel 13'!J731/'Tabel 14'!$F731*1000,"nb")</f>
        <v>0</v>
      </c>
      <c r="L731" s="209">
        <f>IFERROR('Tabel 13'!K731/'Tabel 14'!$F731*1000,"nb")</f>
        <v>5.4031832846278274</v>
      </c>
      <c r="M731" s="209">
        <f>IFERROR('Tabel 13'!L731/'Tabel 14'!$F731*1000,"nb")</f>
        <v>0</v>
      </c>
      <c r="N731" s="209">
        <f>IFERROR('Tabel 13'!M731/'Tabel 14'!$F731*1000,"nb")</f>
        <v>2.9053504562231343</v>
      </c>
      <c r="O731" s="209">
        <f>IFERROR('Tabel 13'!N731/'Tabel 14'!$F731*1000,"nb")</f>
        <v>5.0046024468931254</v>
      </c>
      <c r="P731" s="209">
        <f>IFERROR('Tabel 13'!O731/'Tabel 14'!$F731*1000,"nb")</f>
        <v>0.20554617192596764</v>
      </c>
      <c r="Q731" s="209">
        <f>IFERROR('Tabel 13'!P731/'Tabel 14'!$F731*1000,"nb")</f>
        <v>4.7990562749671568</v>
      </c>
      <c r="R731" s="209">
        <f>IFERROR('Tabel 13'!Q731/'Tabel 14'!$F731*1000,"nb")</f>
        <v>5.0046024468931254</v>
      </c>
      <c r="S731" s="209">
        <f>IFERROR('Tabel 13'!R731/'Tabel 14'!$F731*1000,"nb")</f>
        <v>12.976219201587174</v>
      </c>
      <c r="T731" s="209">
        <f>IFERROR('Tabel 13'!S731/'Tabel 14'!$F731*1000,"nb")</f>
        <v>9.8224259810361296</v>
      </c>
      <c r="U731" s="209">
        <f>IFERROR('Tabel 13'!T731/'Tabel 14'!$F731*1000,"nb")</f>
        <v>3.1537932205510422</v>
      </c>
      <c r="V731" s="209">
        <f>IFERROR('Tabel 13'!U731/'Tabel 14'!$F731*1000,"nb")</f>
        <v>0</v>
      </c>
      <c r="W731" s="209">
        <f>IFERROR('Tabel 13'!V731/'Tabel 14'!$F731*1000,"nb")</f>
        <v>0</v>
      </c>
      <c r="X731" s="209"/>
      <c r="Y731" s="209">
        <f>IFERROR('Tabel 13'!X731/'Tabel 14'!$F731*1000,"nb")</f>
        <v>7.4711565100047368</v>
      </c>
    </row>
    <row r="732" spans="2:25" x14ac:dyDescent="0.25">
      <c r="D732" s="1" t="s">
        <v>622</v>
      </c>
      <c r="E732" s="1" t="s">
        <v>623</v>
      </c>
      <c r="F732" s="84">
        <v>48714</v>
      </c>
      <c r="H732" s="209">
        <f>IFERROR('Tabel 13'!G732/'Tabel 14'!$F732*1000,"nb")</f>
        <v>66.880157654883604</v>
      </c>
      <c r="I732" s="209">
        <f>IFERROR('Tabel 13'!H732/'Tabel 14'!$F732*1000,"nb")</f>
        <v>40.050088270312436</v>
      </c>
      <c r="J732" s="209">
        <f>IFERROR('Tabel 13'!I732/'Tabel 14'!$F732*1000,"nb")</f>
        <v>26.226546783265587</v>
      </c>
      <c r="K732" s="209">
        <f>IFERROR('Tabel 13'!J732/'Tabel 14'!$F732*1000,"nb")</f>
        <v>3.2023648232540953</v>
      </c>
      <c r="L732" s="209">
        <f>IFERROR('Tabel 13'!K732/'Tabel 14'!$F732*1000,"nb")</f>
        <v>10.539064745247773</v>
      </c>
      <c r="M732" s="209">
        <f>IFERROR('Tabel 13'!L732/'Tabel 14'!$F732*1000,"nb")</f>
        <v>0</v>
      </c>
      <c r="N732" s="209">
        <f>IFERROR('Tabel 13'!M732/'Tabel 14'!$F732*1000,"nb")</f>
        <v>8.2111918544976806E-2</v>
      </c>
      <c r="O732" s="209">
        <f>IFERROR('Tabel 13'!N732/'Tabel 14'!$F732*1000,"nb")</f>
        <v>0.26686373527117463</v>
      </c>
      <c r="P732" s="209">
        <f>IFERROR('Tabel 13'!O732/'Tabel 14'!$F732*1000,"nb")</f>
        <v>0.26686373527117463</v>
      </c>
      <c r="Q732" s="209">
        <f>IFERROR('Tabel 13'!P732/'Tabel 14'!$F732*1000,"nb")</f>
        <v>0</v>
      </c>
      <c r="R732" s="209">
        <f>IFERROR('Tabel 13'!Q732/'Tabel 14'!$F732*1000,"nb")</f>
        <v>2.0117420043519316</v>
      </c>
      <c r="S732" s="209">
        <f>IFERROR('Tabel 13'!R732/'Tabel 14'!$F732*1000,"nb")</f>
        <v>24.551463644948061</v>
      </c>
      <c r="T732" s="209">
        <f>IFERROR('Tabel 13'!S732/'Tabel 14'!$F732*1000,"nb")</f>
        <v>23.832984357679518</v>
      </c>
      <c r="U732" s="209">
        <f>IFERROR('Tabel 13'!T732/'Tabel 14'!$F732*1000,"nb")</f>
        <v>0.71847928726854704</v>
      </c>
      <c r="V732" s="209">
        <f>IFERROR('Tabel 13'!U732/'Tabel 14'!$F732*1000,"nb")</f>
        <v>0</v>
      </c>
      <c r="W732" s="209">
        <f>IFERROR('Tabel 13'!V732/'Tabel 14'!$F732*1000,"nb")</f>
        <v>0</v>
      </c>
      <c r="X732" s="209"/>
      <c r="Y732" s="209">
        <f>IFERROR('Tabel 13'!X732/'Tabel 14'!$F732*1000,"nb")</f>
        <v>8.9912550806749607</v>
      </c>
    </row>
    <row r="733" spans="2:25" x14ac:dyDescent="0.25">
      <c r="D733" s="1" t="s">
        <v>624</v>
      </c>
      <c r="E733" s="1" t="s">
        <v>625</v>
      </c>
      <c r="F733" s="84">
        <v>17271</v>
      </c>
      <c r="H733" s="209">
        <f>IFERROR('Tabel 13'!G733/'Tabel 14'!$F733*1000,"nb")</f>
        <v>140.81408140814079</v>
      </c>
      <c r="I733" s="209">
        <f>IFERROR('Tabel 13'!H733/'Tabel 14'!$F733*1000,"nb")</f>
        <v>63.343176422905451</v>
      </c>
      <c r="J733" s="209">
        <f>IFERROR('Tabel 13'!I733/'Tabel 14'!$F733*1000,"nb")</f>
        <v>36.448381680273293</v>
      </c>
      <c r="K733" s="209">
        <f>IFERROR('Tabel 13'!J733/'Tabel 14'!$F733*1000,"nb")</f>
        <v>1.2680215389960048</v>
      </c>
      <c r="L733" s="209">
        <f>IFERROR('Tabel 13'!K733/'Tabel 14'!$F733*1000,"nb")</f>
        <v>6.9191129639279723</v>
      </c>
      <c r="M733" s="209">
        <f>IFERROR('Tabel 13'!L733/'Tabel 14'!$F733*1000,"nb")</f>
        <v>0</v>
      </c>
      <c r="N733" s="209">
        <f>IFERROR('Tabel 13'!M733/'Tabel 14'!$F733*1000,"nb")</f>
        <v>18.707660239708183</v>
      </c>
      <c r="O733" s="209">
        <f>IFERROR('Tabel 13'!N733/'Tabel 14'!$F733*1000,"nb")</f>
        <v>41.688379364252214</v>
      </c>
      <c r="P733" s="209">
        <f>IFERROR('Tabel 13'!O733/'Tabel 14'!$F733*1000,"nb")</f>
        <v>36.361530889931096</v>
      </c>
      <c r="Q733" s="209">
        <f>IFERROR('Tabel 13'!P733/'Tabel 14'!$F733*1000,"nb")</f>
        <v>5.3268484743211166</v>
      </c>
      <c r="R733" s="209">
        <f>IFERROR('Tabel 13'!Q733/'Tabel 14'!$F733*1000,"nb")</f>
        <v>17.196456487754038</v>
      </c>
      <c r="S733" s="209">
        <f>IFERROR('Tabel 13'!R733/'Tabel 14'!$F733*1000,"nb")</f>
        <v>18.586069133229113</v>
      </c>
      <c r="T733" s="209">
        <f>IFERROR('Tabel 13'!S733/'Tabel 14'!$F733*1000,"nb")</f>
        <v>15.748943315384171</v>
      </c>
      <c r="U733" s="209">
        <f>IFERROR('Tabel 13'!T733/'Tabel 14'!$F733*1000,"nb")</f>
        <v>0.57900526894794746</v>
      </c>
      <c r="V733" s="209">
        <f>IFERROR('Tabel 13'!U733/'Tabel 14'!$F733*1000,"nb")</f>
        <v>2.2581205488969949</v>
      </c>
      <c r="W733" s="209">
        <f>IFERROR('Tabel 13'!V733/'Tabel 14'!$F733*1000,"nb")</f>
        <v>0</v>
      </c>
      <c r="X733" s="209"/>
      <c r="Y733" s="209">
        <f>IFERROR('Tabel 13'!X733/'Tabel 14'!$F733*1000,"nb")</f>
        <v>3.0108273985293263</v>
      </c>
    </row>
    <row r="734" spans="2:25" x14ac:dyDescent="0.25">
      <c r="D734" s="1" t="s">
        <v>626</v>
      </c>
      <c r="E734" s="1" t="s">
        <v>627</v>
      </c>
      <c r="F734" s="84">
        <v>67122</v>
      </c>
      <c r="H734" s="209">
        <f>IFERROR('Tabel 13'!G734/'Tabel 14'!$F734*1000,"nb")</f>
        <v>52.68019427311463</v>
      </c>
      <c r="I734" s="209">
        <f>IFERROR('Tabel 13'!H734/'Tabel 14'!$F734*1000,"nb")</f>
        <v>32.373886356187242</v>
      </c>
      <c r="J734" s="209">
        <f>IFERROR('Tabel 13'!I734/'Tabel 14'!$F734*1000,"nb")</f>
        <v>16.492357200321802</v>
      </c>
      <c r="K734" s="209">
        <f>IFERROR('Tabel 13'!J734/'Tabel 14'!$F734*1000,"nb")</f>
        <v>0.16388069485414619</v>
      </c>
      <c r="L734" s="209">
        <f>IFERROR('Tabel 13'!K734/'Tabel 14'!$F734*1000,"nb")</f>
        <v>6.4211435892851823</v>
      </c>
      <c r="M734" s="209">
        <f>IFERROR('Tabel 13'!L734/'Tabel 14'!$F734*1000,"nb")</f>
        <v>0</v>
      </c>
      <c r="N734" s="209">
        <f>IFERROR('Tabel 13'!M734/'Tabel 14'!$F734*1000,"nb")</f>
        <v>9.2965048717261105</v>
      </c>
      <c r="O734" s="209">
        <f>IFERROR('Tabel 13'!N734/'Tabel 14'!$F734*1000,"nb")</f>
        <v>0.22347367480110844</v>
      </c>
      <c r="P734" s="209">
        <f>IFERROR('Tabel 13'!O734/'Tabel 14'!$F734*1000,"nb")</f>
        <v>0.22347367480110844</v>
      </c>
      <c r="Q734" s="209">
        <f>IFERROR('Tabel 13'!P734/'Tabel 14'!$F734*1000,"nb")</f>
        <v>0</v>
      </c>
      <c r="R734" s="209">
        <f>IFERROR('Tabel 13'!Q734/'Tabel 14'!$F734*1000,"nb")</f>
        <v>4.2311015762343196</v>
      </c>
      <c r="S734" s="209">
        <f>IFERROR('Tabel 13'!R734/'Tabel 14'!$F734*1000,"nb")</f>
        <v>15.851732665891957</v>
      </c>
      <c r="T734" s="209">
        <f>IFERROR('Tabel 13'!S734/'Tabel 14'!$F734*1000,"nb")</f>
        <v>15.062125681594708</v>
      </c>
      <c r="U734" s="209">
        <f>IFERROR('Tabel 13'!T734/'Tabel 14'!$F734*1000,"nb")</f>
        <v>0.78960698429724985</v>
      </c>
      <c r="V734" s="209">
        <f>IFERROR('Tabel 13'!U734/'Tabel 14'!$F734*1000,"nb")</f>
        <v>0</v>
      </c>
      <c r="W734" s="209">
        <f>IFERROR('Tabel 13'!V734/'Tabel 14'!$F734*1000,"nb")</f>
        <v>0</v>
      </c>
      <c r="X734" s="209"/>
      <c r="Y734" s="209">
        <f>IFERROR('Tabel 13'!X734/'Tabel 14'!$F734*1000,"nb")</f>
        <v>9.7285539763415869</v>
      </c>
    </row>
    <row r="735" spans="2:25" x14ac:dyDescent="0.25">
      <c r="D735" s="1" t="s">
        <v>628</v>
      </c>
      <c r="E735" s="1" t="s">
        <v>629</v>
      </c>
      <c r="F735" s="84">
        <v>103595</v>
      </c>
      <c r="H735" s="209">
        <f>IFERROR('Tabel 13'!G735/'Tabel 14'!$F735*1000,"nb")</f>
        <v>166.61035764274337</v>
      </c>
      <c r="I735" s="209">
        <f>IFERROR('Tabel 13'!H735/'Tabel 14'!$F735*1000,"nb")</f>
        <v>36.333799893817272</v>
      </c>
      <c r="J735" s="209">
        <f>IFERROR('Tabel 13'!I735/'Tabel 14'!$F735*1000,"nb")</f>
        <v>17.848351754428304</v>
      </c>
      <c r="K735" s="209">
        <f>IFERROR('Tabel 13'!J735/'Tabel 14'!$F735*1000,"nb")</f>
        <v>4.3052270862493369</v>
      </c>
      <c r="L735" s="209">
        <f>IFERROR('Tabel 13'!K735/'Tabel 14'!$F735*1000,"nb")</f>
        <v>14.180221053139629</v>
      </c>
      <c r="M735" s="209">
        <f>IFERROR('Tabel 13'!L735/'Tabel 14'!$F735*1000,"nb")</f>
        <v>0</v>
      </c>
      <c r="N735" s="209">
        <f>IFERROR('Tabel 13'!M735/'Tabel 14'!$F735*1000,"nb")</f>
        <v>0</v>
      </c>
      <c r="O735" s="209">
        <f>IFERROR('Tabel 13'!N735/'Tabel 14'!$F735*1000,"nb")</f>
        <v>91.210965780201747</v>
      </c>
      <c r="P735" s="209">
        <f>IFERROR('Tabel 13'!O735/'Tabel 14'!$F735*1000,"nb")</f>
        <v>53.390607654809592</v>
      </c>
      <c r="Q735" s="209">
        <f>IFERROR('Tabel 13'!P735/'Tabel 14'!$F735*1000,"nb")</f>
        <v>37.820358125392154</v>
      </c>
      <c r="R735" s="209">
        <f>IFERROR('Tabel 13'!Q735/'Tabel 14'!$F735*1000,"nb")</f>
        <v>1.216274916743086</v>
      </c>
      <c r="S735" s="209">
        <f>IFERROR('Tabel 13'!R735/'Tabel 14'!$F735*1000,"nb")</f>
        <v>37.849317051981274</v>
      </c>
      <c r="T735" s="209">
        <f>IFERROR('Tabel 13'!S735/'Tabel 14'!$F735*1000,"nb")</f>
        <v>37.096384960664125</v>
      </c>
      <c r="U735" s="209">
        <f>IFERROR('Tabel 13'!T735/'Tabel 14'!$F735*1000,"nb")</f>
        <v>0.75293209131714844</v>
      </c>
      <c r="V735" s="209">
        <f>IFERROR('Tabel 13'!U735/'Tabel 14'!$F735*1000,"nb")</f>
        <v>0</v>
      </c>
      <c r="W735" s="209">
        <f>IFERROR('Tabel 13'!V735/'Tabel 14'!$F735*1000,"nb")</f>
        <v>0</v>
      </c>
      <c r="X735" s="209"/>
      <c r="Y735" s="209">
        <f>IFERROR('Tabel 13'!X735/'Tabel 14'!$F735*1000,"nb")</f>
        <v>17.800086876779766</v>
      </c>
    </row>
    <row r="736" spans="2:25" x14ac:dyDescent="0.25">
      <c r="D736" s="1" t="s">
        <v>630</v>
      </c>
      <c r="E736" s="1" t="s">
        <v>631</v>
      </c>
      <c r="F736" s="84">
        <v>119284</v>
      </c>
      <c r="H736" s="209">
        <f>IFERROR('Tabel 13'!G736/'Tabel 14'!$F736*1000,"nb")</f>
        <v>167.69223030750143</v>
      </c>
      <c r="I736" s="209">
        <f>IFERROR('Tabel 13'!H736/'Tabel 14'!$F736*1000,"nb")</f>
        <v>62.606887763656488</v>
      </c>
      <c r="J736" s="209">
        <f>IFERROR('Tabel 13'!I736/'Tabel 14'!$F736*1000,"nb")</f>
        <v>28.823647764997819</v>
      </c>
      <c r="K736" s="209">
        <f>IFERROR('Tabel 13'!J736/'Tabel 14'!$F736*1000,"nb")</f>
        <v>2.0597900808155329</v>
      </c>
      <c r="L736" s="209">
        <f>IFERROR('Tabel 13'!K736/'Tabel 14'!$F736*1000,"nb")</f>
        <v>21.645820059689481</v>
      </c>
      <c r="M736" s="209">
        <f>IFERROR('Tabel 13'!L736/'Tabel 14'!$F736*1000,"nb")</f>
        <v>0</v>
      </c>
      <c r="N736" s="209">
        <f>IFERROR('Tabel 13'!M736/'Tabel 14'!$F736*1000,"nb")</f>
        <v>10.077629858153649</v>
      </c>
      <c r="O736" s="209">
        <f>IFERROR('Tabel 13'!N736/'Tabel 14'!$F736*1000,"nb")</f>
        <v>76.506488716005506</v>
      </c>
      <c r="P736" s="209">
        <f>IFERROR('Tabel 13'!O736/'Tabel 14'!$F736*1000,"nb")</f>
        <v>76.506488716005506</v>
      </c>
      <c r="Q736" s="209">
        <f>IFERROR('Tabel 13'!P736/'Tabel 14'!$F736*1000,"nb")</f>
        <v>0</v>
      </c>
      <c r="R736" s="209">
        <f>IFERROR('Tabel 13'!Q736/'Tabel 14'!$F736*1000,"nb")</f>
        <v>4.3593440863820794</v>
      </c>
      <c r="S736" s="209">
        <f>IFERROR('Tabel 13'!R736/'Tabel 14'!$F736*1000,"nb")</f>
        <v>24.219509741457362</v>
      </c>
      <c r="T736" s="209">
        <f>IFERROR('Tabel 13'!S736/'Tabel 14'!$F736*1000,"nb")</f>
        <v>22.265349921196474</v>
      </c>
      <c r="U736" s="209">
        <f>IFERROR('Tabel 13'!T736/'Tabel 14'!$F736*1000,"nb")</f>
        <v>1.9541598202608901</v>
      </c>
      <c r="V736" s="209">
        <f>IFERROR('Tabel 13'!U736/'Tabel 14'!$F736*1000,"nb")</f>
        <v>0</v>
      </c>
      <c r="W736" s="209">
        <f>IFERROR('Tabel 13'!V736/'Tabel 14'!$F736*1000,"nb")</f>
        <v>0</v>
      </c>
      <c r="X736" s="209"/>
      <c r="Y736" s="209">
        <f>IFERROR('Tabel 13'!X736/'Tabel 14'!$F736*1000,"nb")</f>
        <v>17.227792495221486</v>
      </c>
    </row>
    <row r="737" spans="4:25" x14ac:dyDescent="0.25">
      <c r="D737" s="1" t="s">
        <v>632</v>
      </c>
      <c r="E737" s="1" t="s">
        <v>633</v>
      </c>
      <c r="F737" s="84">
        <v>37022</v>
      </c>
      <c r="H737" s="209">
        <f>IFERROR('Tabel 13'!G737/'Tabel 14'!$F737*1000,"nb")</f>
        <v>107.61169034628058</v>
      </c>
      <c r="I737" s="209">
        <f>IFERROR('Tabel 13'!H737/'Tabel 14'!$F737*1000,"nb")</f>
        <v>42.002052833450385</v>
      </c>
      <c r="J737" s="209">
        <f>IFERROR('Tabel 13'!I737/'Tabel 14'!$F737*1000,"nb")</f>
        <v>7.6711144724758258</v>
      </c>
      <c r="K737" s="209">
        <f>IFERROR('Tabel 13'!J737/'Tabel 14'!$F737*1000,"nb")</f>
        <v>9.5618821241424019</v>
      </c>
      <c r="L737" s="209">
        <f>IFERROR('Tabel 13'!K737/'Tabel 14'!$F737*1000,"nb")</f>
        <v>8.0492680028091392</v>
      </c>
      <c r="M737" s="209">
        <f>IFERROR('Tabel 13'!L737/'Tabel 14'!$F737*1000,"nb")</f>
        <v>1.2154934903570851</v>
      </c>
      <c r="N737" s="209">
        <f>IFERROR('Tabel 13'!M737/'Tabel 14'!$F737*1000,"nb")</f>
        <v>15.504294743665927</v>
      </c>
      <c r="O737" s="209">
        <f>IFERROR('Tabel 13'!N737/'Tabel 14'!$F737*1000,"nb")</f>
        <v>23.013343417427478</v>
      </c>
      <c r="P737" s="209">
        <f>IFERROR('Tabel 13'!O737/'Tabel 14'!$F737*1000,"nb")</f>
        <v>12.289989735832748</v>
      </c>
      <c r="Q737" s="209">
        <f>IFERROR('Tabel 13'!P737/'Tabel 14'!$F737*1000,"nb")</f>
        <v>10.723353681594729</v>
      </c>
      <c r="R737" s="209">
        <f>IFERROR('Tabel 13'!Q737/'Tabel 14'!$F737*1000,"nb")</f>
        <v>23.391496947760793</v>
      </c>
      <c r="S737" s="209">
        <f>IFERROR('Tabel 13'!R737/'Tabel 14'!$F737*1000,"nb")</f>
        <v>19.204797147641944</v>
      </c>
      <c r="T737" s="209">
        <f>IFERROR('Tabel 13'!S737/'Tabel 14'!$F737*1000,"nb")</f>
        <v>18.610555885689589</v>
      </c>
      <c r="U737" s="209">
        <f>IFERROR('Tabel 13'!T737/'Tabel 14'!$F737*1000,"nb")</f>
        <v>0</v>
      </c>
      <c r="V737" s="209">
        <f>IFERROR('Tabel 13'!U737/'Tabel 14'!$F737*1000,"nb")</f>
        <v>0.59424126195235261</v>
      </c>
      <c r="W737" s="209">
        <f>IFERROR('Tabel 13'!V737/'Tabel 14'!$F737*1000,"nb")</f>
        <v>0</v>
      </c>
      <c r="X737" s="209"/>
      <c r="Y737" s="209">
        <f>IFERROR('Tabel 13'!X737/'Tabel 14'!$F737*1000,"nb")</f>
        <v>15.39625087785641</v>
      </c>
    </row>
    <row r="738" spans="4:25" x14ac:dyDescent="0.25">
      <c r="D738" s="1" t="s">
        <v>634</v>
      </c>
      <c r="E738" s="1" t="s">
        <v>635</v>
      </c>
      <c r="F738" s="84">
        <v>73427</v>
      </c>
      <c r="H738" s="209">
        <f>IFERROR('Tabel 13'!G738/'Tabel 14'!$F738*1000,"nb")</f>
        <v>127.33735546869679</v>
      </c>
      <c r="I738" s="209">
        <f>IFERROR('Tabel 13'!H738/'Tabel 14'!$F738*1000,"nb")</f>
        <v>53.631497950345242</v>
      </c>
      <c r="J738" s="209">
        <f>IFERROR('Tabel 13'!I738/'Tabel 14'!$F738*1000,"nb")</f>
        <v>17.663802143625642</v>
      </c>
      <c r="K738" s="209">
        <f>IFERROR('Tabel 13'!J738/'Tabel 14'!$F738*1000,"nb")</f>
        <v>1.0622795429474172</v>
      </c>
      <c r="L738" s="209">
        <f>IFERROR('Tabel 13'!K738/'Tabel 14'!$F738*1000,"nb")</f>
        <v>0.61285358246966382</v>
      </c>
      <c r="M738" s="209">
        <f>IFERROR('Tabel 13'!L738/'Tabel 14'!$F738*1000,"nb")</f>
        <v>0</v>
      </c>
      <c r="N738" s="209">
        <f>IFERROR('Tabel 13'!M738/'Tabel 14'!$F738*1000,"nb")</f>
        <v>34.29256268130252</v>
      </c>
      <c r="O738" s="209">
        <f>IFERROR('Tabel 13'!N738/'Tabel 14'!$F738*1000,"nb")</f>
        <v>29.512304738039141</v>
      </c>
      <c r="P738" s="209">
        <f>IFERROR('Tabel 13'!O738/'Tabel 14'!$F738*1000,"nb")</f>
        <v>19.924550914513734</v>
      </c>
      <c r="Q738" s="209">
        <f>IFERROR('Tabel 13'!P738/'Tabel 14'!$F738*1000,"nb")</f>
        <v>9.5877538235254072</v>
      </c>
      <c r="R738" s="209">
        <f>IFERROR('Tabel 13'!Q738/'Tabel 14'!$F738*1000,"nb")</f>
        <v>18.058752230106091</v>
      </c>
      <c r="S738" s="209">
        <f>IFERROR('Tabel 13'!R738/'Tabel 14'!$F738*1000,"nb")</f>
        <v>26.134800550206329</v>
      </c>
      <c r="T738" s="209">
        <f>IFERROR('Tabel 13'!S738/'Tabel 14'!$F738*1000,"nb")</f>
        <v>25.53556593623599</v>
      </c>
      <c r="U738" s="209">
        <f>IFERROR('Tabel 13'!T738/'Tabel 14'!$F738*1000,"nb")</f>
        <v>0.59923461397033795</v>
      </c>
      <c r="V738" s="209">
        <f>IFERROR('Tabel 13'!U738/'Tabel 14'!$F738*1000,"nb")</f>
        <v>0</v>
      </c>
      <c r="W738" s="209">
        <f>IFERROR('Tabel 13'!V738/'Tabel 14'!$F738*1000,"nb")</f>
        <v>0</v>
      </c>
      <c r="X738" s="209"/>
      <c r="Y738" s="209">
        <f>IFERROR('Tabel 13'!X738/'Tabel 14'!$F738*1000,"nb")</f>
        <v>1.3618968499325862E-2</v>
      </c>
    </row>
    <row r="739" spans="4:25" x14ac:dyDescent="0.25">
      <c r="D739" s="1" t="s">
        <v>636</v>
      </c>
      <c r="E739" s="1" t="s">
        <v>637</v>
      </c>
      <c r="F739" s="84">
        <v>545838</v>
      </c>
      <c r="H739" s="209">
        <f>IFERROR('Tabel 13'!G739/'Tabel 14'!$F739*1000,"nb")</f>
        <v>205.05534609169754</v>
      </c>
      <c r="I739" s="209">
        <f>IFERROR('Tabel 13'!H739/'Tabel 14'!$F739*1000,"nb")</f>
        <v>114.3672664783324</v>
      </c>
      <c r="J739" s="209">
        <f>IFERROR('Tabel 13'!I739/'Tabel 14'!$F739*1000,"nb")</f>
        <v>53.172919437635343</v>
      </c>
      <c r="K739" s="209">
        <f>IFERROR('Tabel 13'!J739/'Tabel 14'!$F739*1000,"nb")</f>
        <v>5.7735078906195616</v>
      </c>
      <c r="L739" s="209">
        <f>IFERROR('Tabel 13'!K739/'Tabel 14'!$F739*1000,"nb")</f>
        <v>7.7915059046823414</v>
      </c>
      <c r="M739" s="209">
        <f>IFERROR('Tabel 13'!L739/'Tabel 14'!$F739*1000,"nb")</f>
        <v>2.1858133731986413</v>
      </c>
      <c r="N739" s="209">
        <f>IFERROR('Tabel 13'!M739/'Tabel 14'!$F739*1000,"nb")</f>
        <v>45.443519872196511</v>
      </c>
      <c r="O739" s="209">
        <f>IFERROR('Tabel 13'!N739/'Tabel 14'!$F739*1000,"nb")</f>
        <v>45.359612192628582</v>
      </c>
      <c r="P739" s="209">
        <f>IFERROR('Tabel 13'!O739/'Tabel 14'!$F739*1000,"nb")</f>
        <v>40.451745756066821</v>
      </c>
      <c r="Q739" s="209">
        <f>IFERROR('Tabel 13'!P739/'Tabel 14'!$F739*1000,"nb")</f>
        <v>4.9078664365617639</v>
      </c>
      <c r="R739" s="209">
        <f>IFERROR('Tabel 13'!Q739/'Tabel 14'!$F739*1000,"nb")</f>
        <v>1.837541541629568</v>
      </c>
      <c r="S739" s="209">
        <f>IFERROR('Tabel 13'!R739/'Tabel 14'!$F739*1000,"nb")</f>
        <v>43.490925879106989</v>
      </c>
      <c r="T739" s="209">
        <f>IFERROR('Tabel 13'!S739/'Tabel 14'!$F739*1000,"nb")</f>
        <v>39.679538617685097</v>
      </c>
      <c r="U739" s="209">
        <f>IFERROR('Tabel 13'!T739/'Tabel 14'!$F739*1000,"nb")</f>
        <v>3.8113872614218876</v>
      </c>
      <c r="V739" s="209">
        <f>IFERROR('Tabel 13'!U739/'Tabel 14'!$F739*1000,"nb")</f>
        <v>0</v>
      </c>
      <c r="W739" s="209">
        <f>IFERROR('Tabel 13'!V739/'Tabel 14'!$F739*1000,"nb")</f>
        <v>0</v>
      </c>
      <c r="X739" s="209"/>
      <c r="Y739" s="209">
        <f>IFERROR('Tabel 13'!X739/'Tabel 14'!$F739*1000,"nb")</f>
        <v>8.9000765794979468</v>
      </c>
    </row>
    <row r="740" spans="4:25" x14ac:dyDescent="0.25">
      <c r="D740" s="1" t="s">
        <v>638</v>
      </c>
      <c r="E740" s="1" t="s">
        <v>639</v>
      </c>
      <c r="F740" s="84">
        <v>18295</v>
      </c>
      <c r="H740" s="209">
        <f>IFERROR('Tabel 13'!G740/'Tabel 14'!$F740*1000,"nb")</f>
        <v>3.1702650997540314</v>
      </c>
      <c r="I740" s="209">
        <f>IFERROR('Tabel 13'!H740/'Tabel 14'!$F740*1000,"nb")</f>
        <v>0</v>
      </c>
      <c r="J740" s="209">
        <f>IFERROR('Tabel 13'!I740/'Tabel 14'!$F740*1000,"nb")</f>
        <v>0</v>
      </c>
      <c r="K740" s="209">
        <f>IFERROR('Tabel 13'!J740/'Tabel 14'!$F740*1000,"nb")</f>
        <v>0</v>
      </c>
      <c r="L740" s="209">
        <f>IFERROR('Tabel 13'!K740/'Tabel 14'!$F740*1000,"nb")</f>
        <v>0</v>
      </c>
      <c r="M740" s="209">
        <f>IFERROR('Tabel 13'!L740/'Tabel 14'!$F740*1000,"nb")</f>
        <v>0</v>
      </c>
      <c r="N740" s="209">
        <f>IFERROR('Tabel 13'!M740/'Tabel 14'!$F740*1000,"nb")</f>
        <v>0</v>
      </c>
      <c r="O740" s="209">
        <f>IFERROR('Tabel 13'!N740/'Tabel 14'!$F740*1000,"nb")</f>
        <v>0.43727794479365945</v>
      </c>
      <c r="P740" s="209">
        <f>IFERROR('Tabel 13'!O740/'Tabel 14'!$F740*1000,"nb")</f>
        <v>0.43727794479365945</v>
      </c>
      <c r="Q740" s="209">
        <f>IFERROR('Tabel 13'!P740/'Tabel 14'!$F740*1000,"nb")</f>
        <v>0</v>
      </c>
      <c r="R740" s="209">
        <f>IFERROR('Tabel 13'!Q740/'Tabel 14'!$F740*1000,"nb")</f>
        <v>0.16397922929762232</v>
      </c>
      <c r="S740" s="209">
        <f>IFERROR('Tabel 13'!R740/'Tabel 14'!$F740*1000,"nb")</f>
        <v>2.5690079256627496</v>
      </c>
      <c r="T740" s="209">
        <f>IFERROR('Tabel 13'!S740/'Tabel 14'!$F740*1000,"nb")</f>
        <v>1.9677507515714676</v>
      </c>
      <c r="U740" s="209">
        <f>IFERROR('Tabel 13'!T740/'Tabel 14'!$F740*1000,"nb")</f>
        <v>0.60125717409128177</v>
      </c>
      <c r="V740" s="209">
        <f>IFERROR('Tabel 13'!U740/'Tabel 14'!$F740*1000,"nb")</f>
        <v>0</v>
      </c>
      <c r="W740" s="209">
        <f>IFERROR('Tabel 13'!V740/'Tabel 14'!$F740*1000,"nb")</f>
        <v>0</v>
      </c>
      <c r="X740" s="209"/>
      <c r="Y740" s="209">
        <f>IFERROR('Tabel 13'!X740/'Tabel 14'!$F740*1000,"nb")</f>
        <v>3.7715222738453131</v>
      </c>
    </row>
    <row r="741" spans="4:25" x14ac:dyDescent="0.25">
      <c r="D741" s="1" t="s">
        <v>640</v>
      </c>
      <c r="E741" s="1" t="s">
        <v>641</v>
      </c>
      <c r="F741" s="84">
        <v>31202</v>
      </c>
      <c r="H741" s="209">
        <f>IFERROR('Tabel 13'!G741/'Tabel 14'!$F741*1000,"nb")</f>
        <v>49.996795077238637</v>
      </c>
      <c r="I741" s="209">
        <f>IFERROR('Tabel 13'!H741/'Tabel 14'!$F741*1000,"nb")</f>
        <v>32.882507531568486</v>
      </c>
      <c r="J741" s="209">
        <f>IFERROR('Tabel 13'!I741/'Tabel 14'!$F741*1000,"nb")</f>
        <v>25.607332863277993</v>
      </c>
      <c r="K741" s="209">
        <f>IFERROR('Tabel 13'!J741/'Tabel 14'!$F741*1000,"nb")</f>
        <v>0</v>
      </c>
      <c r="L741" s="209">
        <f>IFERROR('Tabel 13'!K741/'Tabel 14'!$F741*1000,"nb")</f>
        <v>0.38459073136337413</v>
      </c>
      <c r="M741" s="209">
        <f>IFERROR('Tabel 13'!L741/'Tabel 14'!$F741*1000,"nb")</f>
        <v>0</v>
      </c>
      <c r="N741" s="209">
        <f>IFERROR('Tabel 13'!M741/'Tabel 14'!$F741*1000,"nb")</f>
        <v>6.8905839369271193</v>
      </c>
      <c r="O741" s="209">
        <f>IFERROR('Tabel 13'!N741/'Tabel 14'!$F741*1000,"nb")</f>
        <v>0</v>
      </c>
      <c r="P741" s="209">
        <f>IFERROR('Tabel 13'!O741/'Tabel 14'!$F741*1000,"nb")</f>
        <v>0</v>
      </c>
      <c r="Q741" s="209">
        <f>IFERROR('Tabel 13'!P741/'Tabel 14'!$F741*1000,"nb")</f>
        <v>0</v>
      </c>
      <c r="R741" s="209">
        <f>IFERROR('Tabel 13'!Q741/'Tabel 14'!$F741*1000,"nb")</f>
        <v>0.28844304852253061</v>
      </c>
      <c r="S741" s="209">
        <f>IFERROR('Tabel 13'!R741/'Tabel 14'!$F741*1000,"nb")</f>
        <v>16.825844497147617</v>
      </c>
      <c r="T741" s="209">
        <f>IFERROR('Tabel 13'!S741/'Tabel 14'!$F741*1000,"nb")</f>
        <v>16.377155310557015</v>
      </c>
      <c r="U741" s="209">
        <f>IFERROR('Tabel 13'!T741/'Tabel 14'!$F741*1000,"nb")</f>
        <v>0.44868918659060314</v>
      </c>
      <c r="V741" s="209">
        <f>IFERROR('Tabel 13'!U741/'Tabel 14'!$F741*1000,"nb")</f>
        <v>0</v>
      </c>
      <c r="W741" s="209">
        <f>IFERROR('Tabel 13'!V741/'Tabel 14'!$F741*1000,"nb")</f>
        <v>0</v>
      </c>
      <c r="X741" s="209"/>
      <c r="Y741" s="209">
        <f>IFERROR('Tabel 13'!X741/'Tabel 14'!$F741*1000,"nb")</f>
        <v>21.985770142939554</v>
      </c>
    </row>
    <row r="742" spans="4:25" x14ac:dyDescent="0.25">
      <c r="D742" s="1" t="s">
        <v>642</v>
      </c>
      <c r="E742" s="1" t="s">
        <v>643</v>
      </c>
      <c r="F742" s="84">
        <v>22209</v>
      </c>
      <c r="H742" s="209">
        <f>IFERROR('Tabel 13'!G742/'Tabel 14'!$F742*1000,"nb")</f>
        <v>39.893736773380162</v>
      </c>
      <c r="I742" s="209">
        <f>IFERROR('Tabel 13'!H742/'Tabel 14'!$F742*1000,"nb")</f>
        <v>17.020126975550454</v>
      </c>
      <c r="J742" s="209">
        <f>IFERROR('Tabel 13'!I742/'Tabel 14'!$F742*1000,"nb")</f>
        <v>0</v>
      </c>
      <c r="K742" s="209">
        <f>IFERROR('Tabel 13'!J742/'Tabel 14'!$F742*1000,"nb")</f>
        <v>0.9905894006934125</v>
      </c>
      <c r="L742" s="209">
        <f>IFERROR('Tabel 13'!K742/'Tabel 14'!$F742*1000,"nb")</f>
        <v>0</v>
      </c>
      <c r="M742" s="209">
        <f>IFERROR('Tabel 13'!L742/'Tabel 14'!$F742*1000,"nb")</f>
        <v>0</v>
      </c>
      <c r="N742" s="209">
        <f>IFERROR('Tabel 13'!M742/'Tabel 14'!$F742*1000,"nb")</f>
        <v>16.029537574857041</v>
      </c>
      <c r="O742" s="209">
        <f>IFERROR('Tabel 13'!N742/'Tabel 14'!$F742*1000,"nb")</f>
        <v>0</v>
      </c>
      <c r="P742" s="209">
        <f>IFERROR('Tabel 13'!O742/'Tabel 14'!$F742*1000,"nb")</f>
        <v>0</v>
      </c>
      <c r="Q742" s="209">
        <f>IFERROR('Tabel 13'!P742/'Tabel 14'!$F742*1000,"nb")</f>
        <v>0</v>
      </c>
      <c r="R742" s="209">
        <f>IFERROR('Tabel 13'!Q742/'Tabel 14'!$F742*1000,"nb")</f>
        <v>1.1706965644558511</v>
      </c>
      <c r="S742" s="209">
        <f>IFERROR('Tabel 13'!R742/'Tabel 14'!$F742*1000,"nb")</f>
        <v>21.702913233373856</v>
      </c>
      <c r="T742" s="209">
        <f>IFERROR('Tabel 13'!S742/'Tabel 14'!$F742*1000,"nb")</f>
        <v>21.702913233373856</v>
      </c>
      <c r="U742" s="209">
        <f>IFERROR('Tabel 13'!T742/'Tabel 14'!$F742*1000,"nb")</f>
        <v>0</v>
      </c>
      <c r="V742" s="209">
        <f>IFERROR('Tabel 13'!U742/'Tabel 14'!$F742*1000,"nb")</f>
        <v>0</v>
      </c>
      <c r="W742" s="209">
        <f>IFERROR('Tabel 13'!V742/'Tabel 14'!$F742*1000,"nb")</f>
        <v>0</v>
      </c>
      <c r="X742" s="209"/>
      <c r="Y742" s="209">
        <f>IFERROR('Tabel 13'!X742/'Tabel 14'!$F742*1000,"nb")</f>
        <v>0</v>
      </c>
    </row>
    <row r="743" spans="4:25" x14ac:dyDescent="0.25">
      <c r="D743" s="1" t="s">
        <v>644</v>
      </c>
      <c r="E743" s="1" t="s">
        <v>645</v>
      </c>
      <c r="F743" s="84">
        <v>65753</v>
      </c>
      <c r="H743" s="209">
        <f>IFERROR('Tabel 13'!G743/'Tabel 14'!$F743*1000,"nb")</f>
        <v>56.681824403449269</v>
      </c>
      <c r="I743" s="209">
        <f>IFERROR('Tabel 13'!H743/'Tabel 14'!$F743*1000,"nb")</f>
        <v>20.698675345611608</v>
      </c>
      <c r="J743" s="209">
        <f>IFERROR('Tabel 13'!I743/'Tabel 14'!$F743*1000,"nb")</f>
        <v>1.7063860204097152</v>
      </c>
      <c r="K743" s="209">
        <f>IFERROR('Tabel 13'!J743/'Tabel 14'!$F743*1000,"nb")</f>
        <v>5.7792039906924393E-2</v>
      </c>
      <c r="L743" s="209">
        <f>IFERROR('Tabel 13'!K743/'Tabel 14'!$F743*1000,"nb")</f>
        <v>15.190181436588444</v>
      </c>
      <c r="M743" s="209">
        <f>IFERROR('Tabel 13'!L743/'Tabel 14'!$F743*1000,"nb")</f>
        <v>0</v>
      </c>
      <c r="N743" s="209">
        <f>IFERROR('Tabel 13'!M743/'Tabel 14'!$F743*1000,"nb")</f>
        <v>3.7443158487065227</v>
      </c>
      <c r="O743" s="209">
        <f>IFERROR('Tabel 13'!N743/'Tabel 14'!$F743*1000,"nb")</f>
        <v>4.0910680881480692</v>
      </c>
      <c r="P743" s="209">
        <f>IFERROR('Tabel 13'!O743/'Tabel 14'!$F743*1000,"nb")</f>
        <v>4.0165467735312461</v>
      </c>
      <c r="Q743" s="209">
        <f>IFERROR('Tabel 13'!P743/'Tabel 14'!$F743*1000,"nb")</f>
        <v>7.452131461682357E-2</v>
      </c>
      <c r="R743" s="209">
        <f>IFERROR('Tabel 13'!Q743/'Tabel 14'!$F743*1000,"nb")</f>
        <v>6.3267075266527764</v>
      </c>
      <c r="S743" s="209">
        <f>IFERROR('Tabel 13'!R743/'Tabel 14'!$F743*1000,"nb")</f>
        <v>25.565373443036819</v>
      </c>
      <c r="T743" s="209">
        <f>IFERROR('Tabel 13'!S743/'Tabel 14'!$F743*1000,"nb")</f>
        <v>23.521360242118231</v>
      </c>
      <c r="U743" s="209">
        <f>IFERROR('Tabel 13'!T743/'Tabel 14'!$F743*1000,"nb")</f>
        <v>1.9284291211047404</v>
      </c>
      <c r="V743" s="209">
        <f>IFERROR('Tabel 13'!U743/'Tabel 14'!$F743*1000,"nb")</f>
        <v>0.11558407981384879</v>
      </c>
      <c r="W743" s="209">
        <f>IFERROR('Tabel 13'!V743/'Tabel 14'!$F743*1000,"nb")</f>
        <v>0</v>
      </c>
      <c r="X743" s="209"/>
      <c r="Y743" s="209">
        <f>IFERROR('Tabel 13'!X743/'Tabel 14'!$F743*1000,"nb")</f>
        <v>5.7335786960290784</v>
      </c>
    </row>
    <row r="744" spans="4:25" x14ac:dyDescent="0.25">
      <c r="D744" s="1" t="s">
        <v>646</v>
      </c>
      <c r="E744" s="1" t="s">
        <v>647</v>
      </c>
      <c r="F744" s="84">
        <v>29526</v>
      </c>
      <c r="H744" s="209">
        <f>IFERROR('Tabel 13'!G744/'Tabel 14'!$F744*1000,"nb")</f>
        <v>98.083045451466518</v>
      </c>
      <c r="I744" s="209">
        <f>IFERROR('Tabel 13'!H744/'Tabel 14'!$F744*1000,"nb")</f>
        <v>70.61572851046536</v>
      </c>
      <c r="J744" s="209">
        <f>IFERROR('Tabel 13'!I744/'Tabel 14'!$F744*1000,"nb")</f>
        <v>2.7094763936869199</v>
      </c>
      <c r="K744" s="209">
        <f>IFERROR('Tabel 13'!J744/'Tabel 14'!$F744*1000,"nb")</f>
        <v>0.33868454921086499</v>
      </c>
      <c r="L744" s="209">
        <f>IFERROR('Tabel 13'!K744/'Tabel 14'!$F744*1000,"nb")</f>
        <v>54.629817787712526</v>
      </c>
      <c r="M744" s="209">
        <f>IFERROR('Tabel 13'!L744/'Tabel 14'!$F744*1000,"nb")</f>
        <v>0</v>
      </c>
      <c r="N744" s="209">
        <f>IFERROR('Tabel 13'!M744/'Tabel 14'!$F744*1000,"nb")</f>
        <v>12.937749779855043</v>
      </c>
      <c r="O744" s="209">
        <f>IFERROR('Tabel 13'!N744/'Tabel 14'!$F744*1000,"nb")</f>
        <v>7.1123755334281649</v>
      </c>
      <c r="P744" s="209">
        <f>IFERROR('Tabel 13'!O744/'Tabel 14'!$F744*1000,"nb")</f>
        <v>6.9769017137438194</v>
      </c>
      <c r="Q744" s="209">
        <f>IFERROR('Tabel 13'!P744/'Tabel 14'!$F744*1000,"nb")</f>
        <v>0.13547381968434599</v>
      </c>
      <c r="R744" s="209">
        <f>IFERROR('Tabel 13'!Q744/'Tabel 14'!$F744*1000,"nb")</f>
        <v>0.71123755334281658</v>
      </c>
      <c r="S744" s="209">
        <f>IFERROR('Tabel 13'!R744/'Tabel 14'!$F744*1000,"nb")</f>
        <v>19.643703854230171</v>
      </c>
      <c r="T744" s="209">
        <f>IFERROR('Tabel 13'!S744/'Tabel 14'!$F744*1000,"nb")</f>
        <v>18.458307931992142</v>
      </c>
      <c r="U744" s="209">
        <f>IFERROR('Tabel 13'!T744/'Tabel 14'!$F744*1000,"nb")</f>
        <v>0.88057982794824896</v>
      </c>
      <c r="V744" s="209">
        <f>IFERROR('Tabel 13'!U744/'Tabel 14'!$F744*1000,"nb")</f>
        <v>0.30481609428977846</v>
      </c>
      <c r="W744" s="209">
        <f>IFERROR('Tabel 13'!V744/'Tabel 14'!$F744*1000,"nb")</f>
        <v>0.203210729526519</v>
      </c>
      <c r="X744" s="209"/>
      <c r="Y744" s="209">
        <f>IFERROR('Tabel 13'!X744/'Tabel 14'!$F744*1000,"nb")</f>
        <v>34.241007925218454</v>
      </c>
    </row>
    <row r="745" spans="4:25" x14ac:dyDescent="0.25">
      <c r="D745" s="1" t="s">
        <v>648</v>
      </c>
      <c r="E745" s="1" t="s">
        <v>649</v>
      </c>
      <c r="F745" s="84">
        <v>125099</v>
      </c>
      <c r="H745" s="209">
        <f>IFERROR('Tabel 13'!G745/'Tabel 14'!$F745*1000,"nb")</f>
        <v>235.28565376222033</v>
      </c>
      <c r="I745" s="209">
        <f>IFERROR('Tabel 13'!H745/'Tabel 14'!$F745*1000,"nb")</f>
        <v>67.690389211744289</v>
      </c>
      <c r="J745" s="209">
        <f>IFERROR('Tabel 13'!I745/'Tabel 14'!$F745*1000,"nb")</f>
        <v>45.899647479196474</v>
      </c>
      <c r="K745" s="209">
        <f>IFERROR('Tabel 13'!J745/'Tabel 14'!$F745*1000,"nb")</f>
        <v>1.9984172535351998</v>
      </c>
      <c r="L745" s="209">
        <f>IFERROR('Tabel 13'!K745/'Tabel 14'!$F745*1000,"nb")</f>
        <v>17.618046507166326</v>
      </c>
      <c r="M745" s="209">
        <f>IFERROR('Tabel 13'!L745/'Tabel 14'!$F745*1000,"nb")</f>
        <v>0</v>
      </c>
      <c r="N745" s="209">
        <f>IFERROR('Tabel 13'!M745/'Tabel 14'!$F745*1000,"nb")</f>
        <v>2.1742779718462981</v>
      </c>
      <c r="O745" s="209">
        <f>IFERROR('Tabel 13'!N745/'Tabel 14'!$F745*1000,"nb")</f>
        <v>78.321969000551562</v>
      </c>
      <c r="P745" s="209">
        <f>IFERROR('Tabel 13'!O745/'Tabel 14'!$F745*1000,"nb")</f>
        <v>78.321969000551562</v>
      </c>
      <c r="Q745" s="209">
        <f>IFERROR('Tabel 13'!P745/'Tabel 14'!$F745*1000,"nb")</f>
        <v>0</v>
      </c>
      <c r="R745" s="209">
        <f>IFERROR('Tabel 13'!Q745/'Tabel 14'!$F745*1000,"nb")</f>
        <v>53.093949591923199</v>
      </c>
      <c r="S745" s="209">
        <f>IFERROR('Tabel 13'!R745/'Tabel 14'!$F745*1000,"nb")</f>
        <v>36.179345958001264</v>
      </c>
      <c r="T745" s="209">
        <f>IFERROR('Tabel 13'!S745/'Tabel 14'!$F745*1000,"nb")</f>
        <v>33.901150288971138</v>
      </c>
      <c r="U745" s="209">
        <f>IFERROR('Tabel 13'!T745/'Tabel 14'!$F745*1000,"nb")</f>
        <v>2.2781956690301279</v>
      </c>
      <c r="V745" s="209">
        <f>IFERROR('Tabel 13'!U745/'Tabel 14'!$F745*1000,"nb")</f>
        <v>0</v>
      </c>
      <c r="W745" s="209">
        <f>IFERROR('Tabel 13'!V745/'Tabel 14'!$F745*1000,"nb")</f>
        <v>0</v>
      </c>
      <c r="X745" s="209"/>
      <c r="Y745" s="209">
        <f>IFERROR('Tabel 13'!X745/'Tabel 14'!$F745*1000,"nb")</f>
        <v>26.515000119905036</v>
      </c>
    </row>
    <row r="746" spans="4:25" x14ac:dyDescent="0.25">
      <c r="D746" s="1" t="s">
        <v>650</v>
      </c>
      <c r="E746" s="1" t="s">
        <v>651</v>
      </c>
      <c r="F746" s="84">
        <v>27056</v>
      </c>
      <c r="H746" s="209">
        <f>IFERROR('Tabel 13'!G746/'Tabel 14'!$F746*1000,"nb")</f>
        <v>19.108515671200472</v>
      </c>
      <c r="I746" s="209">
        <f>IFERROR('Tabel 13'!H746/'Tabel 14'!$F746*1000,"nb")</f>
        <v>1.0718509757539918</v>
      </c>
      <c r="J746" s="209">
        <f>IFERROR('Tabel 13'!I746/'Tabel 14'!$F746*1000,"nb")</f>
        <v>0</v>
      </c>
      <c r="K746" s="209">
        <f>IFERROR('Tabel 13'!J746/'Tabel 14'!$F746*1000,"nb")</f>
        <v>0.59136605558840927</v>
      </c>
      <c r="L746" s="209">
        <f>IFERROR('Tabel 13'!K746/'Tabel 14'!$F746*1000,"nb")</f>
        <v>0.36960378474275579</v>
      </c>
      <c r="M746" s="209">
        <f>IFERROR('Tabel 13'!L746/'Tabel 14'!$F746*1000,"nb")</f>
        <v>0</v>
      </c>
      <c r="N746" s="209">
        <f>IFERROR('Tabel 13'!M746/'Tabel 14'!$F746*1000,"nb")</f>
        <v>0.11088113542282674</v>
      </c>
      <c r="O746" s="209">
        <f>IFERROR('Tabel 13'!N746/'Tabel 14'!$F746*1000,"nb")</f>
        <v>0.81312832643406274</v>
      </c>
      <c r="P746" s="209">
        <f>IFERROR('Tabel 13'!O746/'Tabel 14'!$F746*1000,"nb")</f>
        <v>0.81312832643406274</v>
      </c>
      <c r="Q746" s="209">
        <f>IFERROR('Tabel 13'!P746/'Tabel 14'!$F746*1000,"nb")</f>
        <v>0</v>
      </c>
      <c r="R746" s="209">
        <f>IFERROR('Tabel 13'!Q746/'Tabel 14'!$F746*1000,"nb")</f>
        <v>2.2545830869308103</v>
      </c>
      <c r="S746" s="209">
        <f>IFERROR('Tabel 13'!R746/'Tabel 14'!$F746*1000,"nb")</f>
        <v>14.968953282081609</v>
      </c>
      <c r="T746" s="209">
        <f>IFERROR('Tabel 13'!S746/'Tabel 14'!$F746*1000,"nb")</f>
        <v>14.414547604967476</v>
      </c>
      <c r="U746" s="209">
        <f>IFERROR('Tabel 13'!T746/'Tabel 14'!$F746*1000,"nb")</f>
        <v>0.55440567711413369</v>
      </c>
      <c r="V746" s="209">
        <f>IFERROR('Tabel 13'!U746/'Tabel 14'!$F746*1000,"nb")</f>
        <v>0</v>
      </c>
      <c r="W746" s="209">
        <f>IFERROR('Tabel 13'!V746/'Tabel 14'!$F746*1000,"nb")</f>
        <v>0</v>
      </c>
      <c r="X746" s="209"/>
      <c r="Y746" s="209">
        <f>IFERROR('Tabel 13'!X746/'Tabel 14'!$F746*1000,"nb")</f>
        <v>4.2874039030159672</v>
      </c>
    </row>
    <row r="747" spans="4:25" x14ac:dyDescent="0.25">
      <c r="D747" s="1" t="s">
        <v>652</v>
      </c>
      <c r="E747" s="1" t="s">
        <v>653</v>
      </c>
      <c r="F747" s="84">
        <v>22955</v>
      </c>
      <c r="H747" s="209">
        <f>IFERROR('Tabel 13'!G747/'Tabel 14'!$F747*1000,"nb")</f>
        <v>66.129383576562844</v>
      </c>
      <c r="I747" s="209">
        <f>IFERROR('Tabel 13'!H747/'Tabel 14'!$F747*1000,"nb")</f>
        <v>31.496406011762144</v>
      </c>
      <c r="J747" s="209">
        <f>IFERROR('Tabel 13'!I747/'Tabel 14'!$F747*1000,"nb")</f>
        <v>13.766064038335875</v>
      </c>
      <c r="K747" s="209">
        <f>IFERROR('Tabel 13'!J747/'Tabel 14'!$F747*1000,"nb")</f>
        <v>0</v>
      </c>
      <c r="L747" s="209">
        <f>IFERROR('Tabel 13'!K747/'Tabel 14'!$F747*1000,"nb")</f>
        <v>0</v>
      </c>
      <c r="M747" s="209">
        <f>IFERROR('Tabel 13'!L747/'Tabel 14'!$F747*1000,"nb")</f>
        <v>0</v>
      </c>
      <c r="N747" s="209">
        <f>IFERROR('Tabel 13'!M747/'Tabel 14'!$F747*1000,"nb")</f>
        <v>17.73034197342627</v>
      </c>
      <c r="O747" s="209">
        <f>IFERROR('Tabel 13'!N747/'Tabel 14'!$F747*1000,"nb")</f>
        <v>3.3543890219995642</v>
      </c>
      <c r="P747" s="209">
        <f>IFERROR('Tabel 13'!O747/'Tabel 14'!$F747*1000,"nb")</f>
        <v>3.3543890219995642</v>
      </c>
      <c r="Q747" s="209">
        <f>IFERROR('Tabel 13'!P747/'Tabel 14'!$F747*1000,"nb")</f>
        <v>0</v>
      </c>
      <c r="R747" s="209">
        <f>IFERROR('Tabel 13'!Q747/'Tabel 14'!$F747*1000,"nb")</f>
        <v>0.69701590067523422</v>
      </c>
      <c r="S747" s="209">
        <f>IFERROR('Tabel 13'!R747/'Tabel 14'!$F747*1000,"nb")</f>
        <v>30.581572642125899</v>
      </c>
      <c r="T747" s="209">
        <f>IFERROR('Tabel 13'!S747/'Tabel 14'!$F747*1000,"nb")</f>
        <v>29.274667828359831</v>
      </c>
      <c r="U747" s="209">
        <f>IFERROR('Tabel 13'!T747/'Tabel 14'!$F747*1000,"nb")</f>
        <v>1.3069048137660642</v>
      </c>
      <c r="V747" s="209">
        <f>IFERROR('Tabel 13'!U747/'Tabel 14'!$F747*1000,"nb")</f>
        <v>0</v>
      </c>
      <c r="W747" s="209">
        <f>IFERROR('Tabel 13'!V747/'Tabel 14'!$F747*1000,"nb")</f>
        <v>0</v>
      </c>
      <c r="X747" s="209"/>
      <c r="Y747" s="209">
        <f>IFERROR('Tabel 13'!X747/'Tabel 14'!$F747*1000,"nb")</f>
        <v>9.7146591156610764</v>
      </c>
    </row>
    <row r="748" spans="4:25" x14ac:dyDescent="0.25">
      <c r="D748" s="1" t="s">
        <v>654</v>
      </c>
      <c r="E748" s="1" t="s">
        <v>655</v>
      </c>
      <c r="F748" s="84">
        <v>33213</v>
      </c>
      <c r="H748" s="209">
        <f>IFERROR('Tabel 13'!G748/'Tabel 14'!$F748*1000,"nb")</f>
        <v>73.706078944991418</v>
      </c>
      <c r="I748" s="209">
        <f>IFERROR('Tabel 13'!H748/'Tabel 14'!$F748*1000,"nb")</f>
        <v>40.496191250413993</v>
      </c>
      <c r="J748" s="209">
        <f>IFERROR('Tabel 13'!I748/'Tabel 14'!$F748*1000,"nb")</f>
        <v>21.407280281817361</v>
      </c>
      <c r="K748" s="209">
        <f>IFERROR('Tabel 13'!J748/'Tabel 14'!$F748*1000,"nb")</f>
        <v>0</v>
      </c>
      <c r="L748" s="209">
        <f>IFERROR('Tabel 13'!K748/'Tabel 14'!$F748*1000,"nb")</f>
        <v>7.2863035558365707</v>
      </c>
      <c r="M748" s="209">
        <f>IFERROR('Tabel 13'!L748/'Tabel 14'!$F748*1000,"nb")</f>
        <v>0</v>
      </c>
      <c r="N748" s="209">
        <f>IFERROR('Tabel 13'!M748/'Tabel 14'!$F748*1000,"nb")</f>
        <v>11.802607412760064</v>
      </c>
      <c r="O748" s="209">
        <f>IFERROR('Tabel 13'!N748/'Tabel 14'!$F748*1000,"nb")</f>
        <v>8.5508686357751476</v>
      </c>
      <c r="P748" s="209">
        <f>IFERROR('Tabel 13'!O748/'Tabel 14'!$F748*1000,"nb")</f>
        <v>7.7078252491494288</v>
      </c>
      <c r="Q748" s="209">
        <f>IFERROR('Tabel 13'!P748/'Tabel 14'!$F748*1000,"nb")</f>
        <v>0.84304338662571887</v>
      </c>
      <c r="R748" s="209">
        <f>IFERROR('Tabel 13'!Q748/'Tabel 14'!$F748*1000,"nb")</f>
        <v>3.552825700779815</v>
      </c>
      <c r="S748" s="209">
        <f>IFERROR('Tabel 13'!R748/'Tabel 14'!$F748*1000,"nb")</f>
        <v>21.106193358022463</v>
      </c>
      <c r="T748" s="209">
        <f>IFERROR('Tabel 13'!S748/'Tabel 14'!$F748*1000,"nb")</f>
        <v>19.209345738114592</v>
      </c>
      <c r="U748" s="209">
        <f>IFERROR('Tabel 13'!T748/'Tabel 14'!$F748*1000,"nb")</f>
        <v>1.8968476199078674</v>
      </c>
      <c r="V748" s="209">
        <f>IFERROR('Tabel 13'!U748/'Tabel 14'!$F748*1000,"nb")</f>
        <v>0</v>
      </c>
      <c r="W748" s="209">
        <f>IFERROR('Tabel 13'!V748/'Tabel 14'!$F748*1000,"nb")</f>
        <v>0.7828260018667389</v>
      </c>
      <c r="X748" s="209"/>
      <c r="Y748" s="209">
        <f>IFERROR('Tabel 13'!X748/'Tabel 14'!$F748*1000,"nb")</f>
        <v>7.8583687110468787</v>
      </c>
    </row>
    <row r="749" spans="4:25" x14ac:dyDescent="0.25">
      <c r="D749" s="1" t="s">
        <v>656</v>
      </c>
      <c r="E749" s="1" t="s">
        <v>657</v>
      </c>
      <c r="F749" s="84">
        <v>28811</v>
      </c>
      <c r="H749" s="209">
        <f>IFERROR('Tabel 13'!G749/'Tabel 14'!$F749*1000,"nb")</f>
        <v>22.248446773801675</v>
      </c>
      <c r="I749" s="209">
        <f>IFERROR('Tabel 13'!H749/'Tabel 14'!$F749*1000,"nb")</f>
        <v>2.2560827461733366</v>
      </c>
      <c r="J749" s="209">
        <f>IFERROR('Tabel 13'!I749/'Tabel 14'!$F749*1000,"nb")</f>
        <v>1.5619034396584639</v>
      </c>
      <c r="K749" s="209">
        <f>IFERROR('Tabel 13'!J749/'Tabel 14'!$F749*1000,"nb")</f>
        <v>0</v>
      </c>
      <c r="L749" s="209">
        <f>IFERROR('Tabel 13'!K749/'Tabel 14'!$F749*1000,"nb")</f>
        <v>0.69417930651487281</v>
      </c>
      <c r="M749" s="209">
        <f>IFERROR('Tabel 13'!L749/'Tabel 14'!$F749*1000,"nb")</f>
        <v>0</v>
      </c>
      <c r="N749" s="209">
        <f>IFERROR('Tabel 13'!M749/'Tabel 14'!$F749*1000,"nb")</f>
        <v>0</v>
      </c>
      <c r="O749" s="209">
        <f>IFERROR('Tabel 13'!N749/'Tabel 14'!$F749*1000,"nb")</f>
        <v>1.9089930929159</v>
      </c>
      <c r="P749" s="209">
        <f>IFERROR('Tabel 13'!O749/'Tabel 14'!$F749*1000,"nb")</f>
        <v>1.9089930929159</v>
      </c>
      <c r="Q749" s="209">
        <f>IFERROR('Tabel 13'!P749/'Tabel 14'!$F749*1000,"nb")</f>
        <v>0</v>
      </c>
      <c r="R749" s="209">
        <f>IFERROR('Tabel 13'!Q749/'Tabel 14'!$F749*1000,"nb")</f>
        <v>2.9849710180139533</v>
      </c>
      <c r="S749" s="209">
        <f>IFERROR('Tabel 13'!R749/'Tabel 14'!$F749*1000,"nb")</f>
        <v>15.098399916698483</v>
      </c>
      <c r="T749" s="209">
        <f>IFERROR('Tabel 13'!S749/'Tabel 14'!$F749*1000,"nb")</f>
        <v>14.577765436812328</v>
      </c>
      <c r="U749" s="209">
        <f>IFERROR('Tabel 13'!T749/'Tabel 14'!$F749*1000,"nb")</f>
        <v>0.52063447988615463</v>
      </c>
      <c r="V749" s="209">
        <f>IFERROR('Tabel 13'!U749/'Tabel 14'!$F749*1000,"nb")</f>
        <v>0</v>
      </c>
      <c r="W749" s="209">
        <f>IFERROR('Tabel 13'!V749/'Tabel 14'!$F749*1000,"nb")</f>
        <v>0.27767172260594908</v>
      </c>
      <c r="X749" s="209"/>
      <c r="Y749" s="209">
        <f>IFERROR('Tabel 13'!X749/'Tabel 14'!$F749*1000,"nb")</f>
        <v>3.4014786019228769</v>
      </c>
    </row>
    <row r="750" spans="4:25" x14ac:dyDescent="0.25">
      <c r="D750" s="1" t="s">
        <v>658</v>
      </c>
      <c r="E750" s="1" t="s">
        <v>659</v>
      </c>
      <c r="F750" s="84">
        <v>43508</v>
      </c>
      <c r="H750" s="209">
        <f>IFERROR('Tabel 13'!G750/'Tabel 14'!$F750*1000,"nb")</f>
        <v>58.655879378505105</v>
      </c>
      <c r="I750" s="209">
        <f>IFERROR('Tabel 13'!H750/'Tabel 14'!$F750*1000,"nb")</f>
        <v>27.052496092672612</v>
      </c>
      <c r="J750" s="209">
        <f>IFERROR('Tabel 13'!I750/'Tabel 14'!$F750*1000,"nb")</f>
        <v>19.329778431552818</v>
      </c>
      <c r="K750" s="209">
        <f>IFERROR('Tabel 13'!J750/'Tabel 14'!$F750*1000,"nb")</f>
        <v>0.32177990254665806</v>
      </c>
      <c r="L750" s="209">
        <f>IFERROR('Tabel 13'!K750/'Tabel 14'!$F750*1000,"nb")</f>
        <v>7.4009377585731366</v>
      </c>
      <c r="M750" s="209">
        <f>IFERROR('Tabel 13'!L750/'Tabel 14'!$F750*1000,"nb")</f>
        <v>0</v>
      </c>
      <c r="N750" s="209">
        <f>IFERROR('Tabel 13'!M750/'Tabel 14'!$F750*1000,"nb")</f>
        <v>0</v>
      </c>
      <c r="O750" s="209">
        <f>IFERROR('Tabel 13'!N750/'Tabel 14'!$F750*1000,"nb")</f>
        <v>1.6318837914866231</v>
      </c>
      <c r="P750" s="209">
        <f>IFERROR('Tabel 13'!O750/'Tabel 14'!$F750*1000,"nb")</f>
        <v>1.6318837914866231</v>
      </c>
      <c r="Q750" s="209">
        <f>IFERROR('Tabel 13'!P750/'Tabel 14'!$F750*1000,"nb")</f>
        <v>0</v>
      </c>
      <c r="R750" s="209">
        <f>IFERROR('Tabel 13'!Q750/'Tabel 14'!$F750*1000,"nb")</f>
        <v>6.6424565597131568</v>
      </c>
      <c r="S750" s="209">
        <f>IFERROR('Tabel 13'!R750/'Tabel 14'!$F750*1000,"nb")</f>
        <v>23.329042934632714</v>
      </c>
      <c r="T750" s="209">
        <f>IFERROR('Tabel 13'!S750/'Tabel 14'!$F750*1000,"nb")</f>
        <v>23.329042934632714</v>
      </c>
      <c r="U750" s="209">
        <f>IFERROR('Tabel 13'!T750/'Tabel 14'!$F750*1000,"nb")</f>
        <v>0</v>
      </c>
      <c r="V750" s="209">
        <f>IFERROR('Tabel 13'!U750/'Tabel 14'!$F750*1000,"nb")</f>
        <v>0</v>
      </c>
      <c r="W750" s="209">
        <f>IFERROR('Tabel 13'!V750/'Tabel 14'!$F750*1000,"nb")</f>
        <v>0</v>
      </c>
      <c r="X750" s="209"/>
      <c r="Y750" s="209">
        <f>IFERROR('Tabel 13'!X750/'Tabel 14'!$F750*1000,"nb")</f>
        <v>8.6650730900064357</v>
      </c>
    </row>
    <row r="751" spans="4:25" x14ac:dyDescent="0.25">
      <c r="D751" s="1" t="s">
        <v>660</v>
      </c>
      <c r="E751" s="1" t="s">
        <v>661</v>
      </c>
      <c r="F751" s="84">
        <v>24840</v>
      </c>
      <c r="H751" s="209">
        <f>IFERROR('Tabel 13'!G751/'Tabel 14'!$F751*1000,"nb")</f>
        <v>33.856682769726248</v>
      </c>
      <c r="I751" s="209">
        <f>IFERROR('Tabel 13'!H751/'Tabel 14'!$F751*1000,"nb")</f>
        <v>2.3349436392914651</v>
      </c>
      <c r="J751" s="209">
        <f>IFERROR('Tabel 13'!I751/'Tabel 14'!$F751*1000,"nb")</f>
        <v>1.3687600644122382</v>
      </c>
      <c r="K751" s="209">
        <f>IFERROR('Tabel 13'!J751/'Tabel 14'!$F751*1000,"nb")</f>
        <v>0</v>
      </c>
      <c r="L751" s="209">
        <f>IFERROR('Tabel 13'!K751/'Tabel 14'!$F751*1000,"nb")</f>
        <v>0.72463768115942029</v>
      </c>
      <c r="M751" s="209">
        <f>IFERROR('Tabel 13'!L751/'Tabel 14'!$F751*1000,"nb")</f>
        <v>0.24154589371980675</v>
      </c>
      <c r="N751" s="209">
        <f>IFERROR('Tabel 13'!M751/'Tabel 14'!$F751*1000,"nb")</f>
        <v>0</v>
      </c>
      <c r="O751" s="209">
        <f>IFERROR('Tabel 13'!N751/'Tabel 14'!$F751*1000,"nb")</f>
        <v>1.932367149758454</v>
      </c>
      <c r="P751" s="209">
        <f>IFERROR('Tabel 13'!O751/'Tabel 14'!$F751*1000,"nb")</f>
        <v>0</v>
      </c>
      <c r="Q751" s="209">
        <f>IFERROR('Tabel 13'!P751/'Tabel 14'!$F751*1000,"nb")</f>
        <v>1.932367149758454</v>
      </c>
      <c r="R751" s="209">
        <f>IFERROR('Tabel 13'!Q751/'Tabel 14'!$F751*1000,"nb")</f>
        <v>2.012882447665056</v>
      </c>
      <c r="S751" s="209">
        <f>IFERROR('Tabel 13'!R751/'Tabel 14'!$F751*1000,"nb")</f>
        <v>27.576489533011273</v>
      </c>
      <c r="T751" s="209">
        <f>IFERROR('Tabel 13'!S751/'Tabel 14'!$F751*1000,"nb")</f>
        <v>27.576489533011273</v>
      </c>
      <c r="U751" s="209">
        <f>IFERROR('Tabel 13'!T751/'Tabel 14'!$F751*1000,"nb")</f>
        <v>0</v>
      </c>
      <c r="V751" s="209">
        <f>IFERROR('Tabel 13'!U751/'Tabel 14'!$F751*1000,"nb")</f>
        <v>0</v>
      </c>
      <c r="W751" s="209">
        <f>IFERROR('Tabel 13'!V751/'Tabel 14'!$F751*1000,"nb")</f>
        <v>1.0466988727858293</v>
      </c>
      <c r="X751" s="209"/>
      <c r="Y751" s="209">
        <f>IFERROR('Tabel 13'!X751/'Tabel 14'!$F751*1000,"nb")</f>
        <v>1.3687600644122382</v>
      </c>
    </row>
    <row r="752" spans="4:25" x14ac:dyDescent="0.25">
      <c r="D752" s="1" t="s">
        <v>662</v>
      </c>
      <c r="E752" s="1" t="s">
        <v>663</v>
      </c>
      <c r="F752" s="84">
        <v>32136</v>
      </c>
      <c r="H752" s="209">
        <f>IFERROR('Tabel 13'!G752/'Tabel 14'!$F752*1000,"nb")</f>
        <v>81.715210355987054</v>
      </c>
      <c r="I752" s="209">
        <f>IFERROR('Tabel 13'!H752/'Tabel 14'!$F752*1000,"nb")</f>
        <v>43.378142892706002</v>
      </c>
      <c r="J752" s="209">
        <f>IFERROR('Tabel 13'!I752/'Tabel 14'!$F752*1000,"nb")</f>
        <v>25.796614388847399</v>
      </c>
      <c r="K752" s="209">
        <f>IFERROR('Tabel 13'!J752/'Tabel 14'!$F752*1000,"nb")</f>
        <v>0</v>
      </c>
      <c r="L752" s="209">
        <f>IFERROR('Tabel 13'!K752/'Tabel 14'!$F752*1000,"nb")</f>
        <v>5.2900174259397561</v>
      </c>
      <c r="M752" s="209">
        <f>IFERROR('Tabel 13'!L752/'Tabel 14'!$F752*1000,"nb")</f>
        <v>0</v>
      </c>
      <c r="N752" s="209">
        <f>IFERROR('Tabel 13'!M752/'Tabel 14'!$F752*1000,"nb")</f>
        <v>12.291511077918845</v>
      </c>
      <c r="O752" s="209">
        <f>IFERROR('Tabel 13'!N752/'Tabel 14'!$F752*1000,"nb")</f>
        <v>0.77794373910878767</v>
      </c>
      <c r="P752" s="209">
        <f>IFERROR('Tabel 13'!O752/'Tabel 14'!$F752*1000,"nb")</f>
        <v>0.77794373910878767</v>
      </c>
      <c r="Q752" s="209">
        <f>IFERROR('Tabel 13'!P752/'Tabel 14'!$F752*1000,"nb")</f>
        <v>0</v>
      </c>
      <c r="R752" s="209">
        <f>IFERROR('Tabel 13'!Q752/'Tabel 14'!$F752*1000,"nb")</f>
        <v>0</v>
      </c>
      <c r="S752" s="209">
        <f>IFERROR('Tabel 13'!R752/'Tabel 14'!$F752*1000,"nb")</f>
        <v>37.559123724172274</v>
      </c>
      <c r="T752" s="209">
        <f>IFERROR('Tabel 13'!S752/'Tabel 14'!$F752*1000,"nb")</f>
        <v>36.781179985063481</v>
      </c>
      <c r="U752" s="209">
        <f>IFERROR('Tabel 13'!T752/'Tabel 14'!$F752*1000,"nb")</f>
        <v>0.77794373910878767</v>
      </c>
      <c r="V752" s="209">
        <f>IFERROR('Tabel 13'!U752/'Tabel 14'!$F752*1000,"nb")</f>
        <v>0</v>
      </c>
      <c r="W752" s="209">
        <f>IFERROR('Tabel 13'!V752/'Tabel 14'!$F752*1000,"nb")</f>
        <v>0</v>
      </c>
      <c r="X752" s="209"/>
      <c r="Y752" s="209">
        <f>IFERROR('Tabel 13'!X752/'Tabel 14'!$F752*1000,"nb")</f>
        <v>4.0141896938013444</v>
      </c>
    </row>
    <row r="753" spans="4:25" x14ac:dyDescent="0.25">
      <c r="D753" s="1" t="s">
        <v>664</v>
      </c>
      <c r="E753" s="1" t="s">
        <v>665</v>
      </c>
      <c r="F753" s="84">
        <v>46189</v>
      </c>
      <c r="H753" s="209">
        <f>IFERROR('Tabel 13'!G753/'Tabel 14'!$F753*1000,"nb")</f>
        <v>53.865639004957885</v>
      </c>
      <c r="I753" s="209">
        <f>IFERROR('Tabel 13'!H753/'Tabel 14'!$F753*1000,"nb")</f>
        <v>19.983112862369829</v>
      </c>
      <c r="J753" s="209">
        <f>IFERROR('Tabel 13'!I753/'Tabel 14'!$F753*1000,"nb")</f>
        <v>14.267466279850181</v>
      </c>
      <c r="K753" s="209">
        <f>IFERROR('Tabel 13'!J753/'Tabel 14'!$F753*1000,"nb")</f>
        <v>0</v>
      </c>
      <c r="L753" s="209">
        <f>IFERROR('Tabel 13'!K753/'Tabel 14'!$F753*1000,"nb")</f>
        <v>4.6980882894195588</v>
      </c>
      <c r="M753" s="209">
        <f>IFERROR('Tabel 13'!L753/'Tabel 14'!$F753*1000,"nb")</f>
        <v>0</v>
      </c>
      <c r="N753" s="209">
        <f>IFERROR('Tabel 13'!M753/'Tabel 14'!$F753*1000,"nb")</f>
        <v>1.0175582931000886</v>
      </c>
      <c r="O753" s="209">
        <f>IFERROR('Tabel 13'!N753/'Tabel 14'!$F753*1000,"nb")</f>
        <v>0.45465370542769923</v>
      </c>
      <c r="P753" s="209">
        <f>IFERROR('Tabel 13'!O753/'Tabel 14'!$F753*1000,"nb")</f>
        <v>0.45465370542769923</v>
      </c>
      <c r="Q753" s="209">
        <f>IFERROR('Tabel 13'!P753/'Tabel 14'!$F753*1000,"nb")</f>
        <v>0</v>
      </c>
      <c r="R753" s="209">
        <f>IFERROR('Tabel 13'!Q753/'Tabel 14'!$F753*1000,"nb")</f>
        <v>3.0310247028513282</v>
      </c>
      <c r="S753" s="209">
        <f>IFERROR('Tabel 13'!R753/'Tabel 14'!$F753*1000,"nb")</f>
        <v>30.396847734309034</v>
      </c>
      <c r="T753" s="209">
        <f>IFERROR('Tabel 13'!S753/'Tabel 14'!$F753*1000,"nb")</f>
        <v>30.396847734309034</v>
      </c>
      <c r="U753" s="209">
        <f>IFERROR('Tabel 13'!T753/'Tabel 14'!$F753*1000,"nb")</f>
        <v>0</v>
      </c>
      <c r="V753" s="209">
        <f>IFERROR('Tabel 13'!U753/'Tabel 14'!$F753*1000,"nb")</f>
        <v>0</v>
      </c>
      <c r="W753" s="209">
        <f>IFERROR('Tabel 13'!V753/'Tabel 14'!$F753*1000,"nb")</f>
        <v>0</v>
      </c>
      <c r="X753" s="209"/>
      <c r="Y753" s="209">
        <f>IFERROR('Tabel 13'!X753/'Tabel 14'!$F753*1000,"nb")</f>
        <v>0</v>
      </c>
    </row>
    <row r="754" spans="4:25" x14ac:dyDescent="0.25">
      <c r="D754" s="1" t="s">
        <v>666</v>
      </c>
      <c r="E754" s="1" t="s">
        <v>667</v>
      </c>
      <c r="F754" s="84">
        <v>651157</v>
      </c>
      <c r="H754" s="209">
        <f>IFERROR('Tabel 13'!G754/'Tabel 14'!$F754*1000,"nb")</f>
        <v>269.48339647734724</v>
      </c>
      <c r="I754" s="209">
        <f>IFERROR('Tabel 13'!H754/'Tabel 14'!$F754*1000,"nb")</f>
        <v>172.74021472548097</v>
      </c>
      <c r="J754" s="209">
        <f>IFERROR('Tabel 13'!I754/'Tabel 14'!$F754*1000,"nb")</f>
        <v>106.54266175438488</v>
      </c>
      <c r="K754" s="209">
        <f>IFERROR('Tabel 13'!J754/'Tabel 14'!$F754*1000,"nb")</f>
        <v>3.2526717826883531</v>
      </c>
      <c r="L754" s="209">
        <f>IFERROR('Tabel 13'!K754/'Tabel 14'!$F754*1000,"nb")</f>
        <v>17.292296635066506</v>
      </c>
      <c r="M754" s="209">
        <f>IFERROR('Tabel 13'!L754/'Tabel 14'!$F754*1000,"nb")</f>
        <v>4.3015739675684967</v>
      </c>
      <c r="N754" s="209">
        <f>IFERROR('Tabel 13'!M754/'Tabel 14'!$F754*1000,"nb")</f>
        <v>41.351010585772705</v>
      </c>
      <c r="O754" s="209">
        <f>IFERROR('Tabel 13'!N754/'Tabel 14'!$F754*1000,"nb")</f>
        <v>61.028292715888796</v>
      </c>
      <c r="P754" s="209">
        <f>IFERROR('Tabel 13'!O754/'Tabel 14'!$F754*1000,"nb")</f>
        <v>61.028292715888796</v>
      </c>
      <c r="Q754" s="209">
        <f>IFERROR('Tabel 13'!P754/'Tabel 14'!$F754*1000,"nb")</f>
        <v>0</v>
      </c>
      <c r="R754" s="209">
        <f>IFERROR('Tabel 13'!Q754/'Tabel 14'!$F754*1000,"nb")</f>
        <v>2.7320600101050903</v>
      </c>
      <c r="S754" s="209">
        <f>IFERROR('Tabel 13'!R754/'Tabel 14'!$F754*1000,"nb")</f>
        <v>32.982829025872405</v>
      </c>
      <c r="T754" s="209">
        <f>IFERROR('Tabel 13'!S754/'Tabel 14'!$F754*1000,"nb")</f>
        <v>31.844854620314297</v>
      </c>
      <c r="U754" s="209">
        <f>IFERROR('Tabel 13'!T754/'Tabel 14'!$F754*1000,"nb")</f>
        <v>1.0611880084219321</v>
      </c>
      <c r="V754" s="209">
        <f>IFERROR('Tabel 13'!U754/'Tabel 14'!$F754*1000,"nb")</f>
        <v>7.6786397136174536E-2</v>
      </c>
      <c r="W754" s="209">
        <f>IFERROR('Tabel 13'!V754/'Tabel 14'!$F754*1000,"nb")</f>
        <v>0</v>
      </c>
      <c r="X754" s="209"/>
      <c r="Y754" s="209">
        <f>IFERROR('Tabel 13'!X754/'Tabel 14'!$F754*1000,"nb")</f>
        <v>20.755363145907975</v>
      </c>
    </row>
    <row r="755" spans="4:25" x14ac:dyDescent="0.25">
      <c r="D755" s="1" t="s">
        <v>668</v>
      </c>
      <c r="E755" s="1" t="s">
        <v>669</v>
      </c>
      <c r="F755" s="84">
        <v>54450</v>
      </c>
      <c r="H755" s="209">
        <f>IFERROR('Tabel 13'!G755/'Tabel 14'!$F755*1000,"nb")</f>
        <v>103.83838383838383</v>
      </c>
      <c r="I755" s="209">
        <f>IFERROR('Tabel 13'!H755/'Tabel 14'!$F755*1000,"nb")</f>
        <v>43.26905417814509</v>
      </c>
      <c r="J755" s="209">
        <f>IFERROR('Tabel 13'!I755/'Tabel 14'!$F755*1000,"nb")</f>
        <v>22.03856749311295</v>
      </c>
      <c r="K755" s="209">
        <f>IFERROR('Tabel 13'!J755/'Tabel 14'!$F755*1000,"nb")</f>
        <v>15.353535353535353</v>
      </c>
      <c r="L755" s="209">
        <f>IFERROR('Tabel 13'!K755/'Tabel 14'!$F755*1000,"nb")</f>
        <v>3.4894398530762167</v>
      </c>
      <c r="M755" s="209">
        <f>IFERROR('Tabel 13'!L755/'Tabel 14'!$F755*1000,"nb")</f>
        <v>0</v>
      </c>
      <c r="N755" s="209">
        <f>IFERROR('Tabel 13'!M755/'Tabel 14'!$F755*1000,"nb")</f>
        <v>2.3875114784205693</v>
      </c>
      <c r="O755" s="209">
        <f>IFERROR('Tabel 13'!N755/'Tabel 14'!$F755*1000,"nb")</f>
        <v>16.253443526170798</v>
      </c>
      <c r="P755" s="209">
        <f>IFERROR('Tabel 13'!O755/'Tabel 14'!$F755*1000,"nb")</f>
        <v>16.124885215794308</v>
      </c>
      <c r="Q755" s="209">
        <f>IFERROR('Tabel 13'!P755/'Tabel 14'!$F755*1000,"nb")</f>
        <v>0.12855831037649218</v>
      </c>
      <c r="R755" s="209">
        <f>IFERROR('Tabel 13'!Q755/'Tabel 14'!$F755*1000,"nb")</f>
        <v>16.841138659320478</v>
      </c>
      <c r="S755" s="209">
        <f>IFERROR('Tabel 13'!R755/'Tabel 14'!$F755*1000,"nb")</f>
        <v>27.474747474747474</v>
      </c>
      <c r="T755" s="209">
        <f>IFERROR('Tabel 13'!S755/'Tabel 14'!$F755*1000,"nb")</f>
        <v>26.538108356290177</v>
      </c>
      <c r="U755" s="209">
        <f>IFERROR('Tabel 13'!T755/'Tabel 14'!$F755*1000,"nb")</f>
        <v>0.64279155188246095</v>
      </c>
      <c r="V755" s="209">
        <f>IFERROR('Tabel 13'!U755/'Tabel 14'!$F755*1000,"nb")</f>
        <v>0.29384756657483929</v>
      </c>
      <c r="W755" s="209">
        <f>IFERROR('Tabel 13'!V755/'Tabel 14'!$F755*1000,"nb")</f>
        <v>0</v>
      </c>
      <c r="X755" s="209"/>
      <c r="Y755" s="209">
        <f>IFERROR('Tabel 13'!X755/'Tabel 14'!$F755*1000,"nb")</f>
        <v>0.51423324150596872</v>
      </c>
    </row>
    <row r="756" spans="4:25" x14ac:dyDescent="0.25">
      <c r="D756" s="1" t="s">
        <v>670</v>
      </c>
      <c r="E756" s="1" t="s">
        <v>671</v>
      </c>
      <c r="F756" s="84">
        <v>25220</v>
      </c>
      <c r="H756" s="209">
        <f>IFERROR('Tabel 13'!G756/'Tabel 14'!$F756*1000,"nb")</f>
        <v>36.796193497224429</v>
      </c>
      <c r="I756" s="209">
        <f>IFERROR('Tabel 13'!H756/'Tabel 14'!$F756*1000,"nb")</f>
        <v>11.41950832672482</v>
      </c>
      <c r="J756" s="209">
        <f>IFERROR('Tabel 13'!I756/'Tabel 14'!$F756*1000,"nb")</f>
        <v>3.9651070578905635E-2</v>
      </c>
      <c r="K756" s="209">
        <f>IFERROR('Tabel 13'!J756/'Tabel 14'!$F756*1000,"nb")</f>
        <v>4.797779540047582</v>
      </c>
      <c r="L756" s="209">
        <f>IFERROR('Tabel 13'!K756/'Tabel 14'!$F756*1000,"nb")</f>
        <v>0</v>
      </c>
      <c r="M756" s="209">
        <f>IFERROR('Tabel 13'!L756/'Tabel 14'!$F756*1000,"nb")</f>
        <v>0</v>
      </c>
      <c r="N756" s="209">
        <f>IFERROR('Tabel 13'!M756/'Tabel 14'!$F756*1000,"nb")</f>
        <v>6.5820777160983344</v>
      </c>
      <c r="O756" s="209">
        <f>IFERROR('Tabel 13'!N756/'Tabel 14'!$F756*1000,"nb")</f>
        <v>0.99127676447264068</v>
      </c>
      <c r="P756" s="209">
        <f>IFERROR('Tabel 13'!O756/'Tabel 14'!$F756*1000,"nb")</f>
        <v>0.99127676447264068</v>
      </c>
      <c r="Q756" s="209">
        <f>IFERROR('Tabel 13'!P756/'Tabel 14'!$F756*1000,"nb")</f>
        <v>0</v>
      </c>
      <c r="R756" s="209">
        <f>IFERROR('Tabel 13'!Q756/'Tabel 14'!$F756*1000,"nb")</f>
        <v>1.3481363996827913</v>
      </c>
      <c r="S756" s="209">
        <f>IFERROR('Tabel 13'!R756/'Tabel 14'!$F756*1000,"nb")</f>
        <v>23.037272006344171</v>
      </c>
      <c r="T756" s="209">
        <f>IFERROR('Tabel 13'!S756/'Tabel 14'!$F756*1000,"nb")</f>
        <v>22.323552735923869</v>
      </c>
      <c r="U756" s="209">
        <f>IFERROR('Tabel 13'!T756/'Tabel 14'!$F756*1000,"nb")</f>
        <v>0.71371927042030125</v>
      </c>
      <c r="V756" s="209">
        <f>IFERROR('Tabel 13'!U756/'Tabel 14'!$F756*1000,"nb")</f>
        <v>0</v>
      </c>
      <c r="W756" s="209">
        <f>IFERROR('Tabel 13'!V756/'Tabel 14'!$F756*1000,"nb")</f>
        <v>0</v>
      </c>
      <c r="X756" s="209"/>
      <c r="Y756" s="209">
        <f>IFERROR('Tabel 13'!X756/'Tabel 14'!$F756*1000,"nb")</f>
        <v>9.9524187153053134</v>
      </c>
    </row>
    <row r="757" spans="4:25" x14ac:dyDescent="0.25">
      <c r="D757" s="1" t="s">
        <v>672</v>
      </c>
      <c r="E757" s="1" t="s">
        <v>673</v>
      </c>
      <c r="F757" s="84">
        <v>25590</v>
      </c>
      <c r="H757" s="209">
        <f>IFERROR('Tabel 13'!G757/'Tabel 14'!$F757*1000,"nb")</f>
        <v>19.42164908167253</v>
      </c>
      <c r="I757" s="209">
        <f>IFERROR('Tabel 13'!H757/'Tabel 14'!$F757*1000,"nb")</f>
        <v>2.7745212973817894</v>
      </c>
      <c r="J757" s="209">
        <f>IFERROR('Tabel 13'!I757/'Tabel 14'!$F757*1000,"nb")</f>
        <v>0</v>
      </c>
      <c r="K757" s="209">
        <f>IFERROR('Tabel 13'!J757/'Tabel 14'!$F757*1000,"nb")</f>
        <v>0.35169988276670572</v>
      </c>
      <c r="L757" s="209">
        <f>IFERROR('Tabel 13'!K757/'Tabel 14'!$F757*1000,"nb")</f>
        <v>2.4228214146150839</v>
      </c>
      <c r="M757" s="209">
        <f>IFERROR('Tabel 13'!L757/'Tabel 14'!$F757*1000,"nb")</f>
        <v>0</v>
      </c>
      <c r="N757" s="209">
        <f>IFERROR('Tabel 13'!M757/'Tabel 14'!$F757*1000,"nb")</f>
        <v>0</v>
      </c>
      <c r="O757" s="209">
        <f>IFERROR('Tabel 13'!N757/'Tabel 14'!$F757*1000,"nb")</f>
        <v>0.27354435326299337</v>
      </c>
      <c r="P757" s="209">
        <f>IFERROR('Tabel 13'!O757/'Tabel 14'!$F757*1000,"nb")</f>
        <v>0.27354435326299337</v>
      </c>
      <c r="Q757" s="209">
        <f>IFERROR('Tabel 13'!P757/'Tabel 14'!$F757*1000,"nb")</f>
        <v>0</v>
      </c>
      <c r="R757" s="209">
        <f>IFERROR('Tabel 13'!Q757/'Tabel 14'!$F757*1000,"nb")</f>
        <v>2.0320437670965221</v>
      </c>
      <c r="S757" s="209">
        <f>IFERROR('Tabel 13'!R757/'Tabel 14'!$F757*1000,"nb")</f>
        <v>14.341539663931222</v>
      </c>
      <c r="T757" s="209">
        <f>IFERROR('Tabel 13'!S757/'Tabel 14'!$F757*1000,"nb")</f>
        <v>8.1164517389605315</v>
      </c>
      <c r="U757" s="209">
        <f>IFERROR('Tabel 13'!T757/'Tabel 14'!$F757*1000,"nb")</f>
        <v>0.25791324736225085</v>
      </c>
      <c r="V757" s="209">
        <f>IFERROR('Tabel 13'!U757/'Tabel 14'!$F757*1000,"nb")</f>
        <v>5.9710824540836267</v>
      </c>
      <c r="W757" s="209">
        <f>IFERROR('Tabel 13'!V757/'Tabel 14'!$F757*1000,"nb")</f>
        <v>0</v>
      </c>
      <c r="X757" s="209"/>
      <c r="Y757" s="209">
        <f>IFERROR('Tabel 13'!X757/'Tabel 14'!$F757*1000,"nb")</f>
        <v>2.0320437670965221</v>
      </c>
    </row>
    <row r="758" spans="4:25" x14ac:dyDescent="0.25">
      <c r="D758" s="1" t="s">
        <v>674</v>
      </c>
      <c r="E758" s="1" t="s">
        <v>675</v>
      </c>
      <c r="F758" s="84">
        <v>14731</v>
      </c>
      <c r="H758" s="209">
        <f>IFERROR('Tabel 13'!G758/'Tabel 14'!$F758*1000,"nb")</f>
        <v>60.824112415993483</v>
      </c>
      <c r="I758" s="209">
        <f>IFERROR('Tabel 13'!H758/'Tabel 14'!$F758*1000,"nb")</f>
        <v>45.210779987780867</v>
      </c>
      <c r="J758" s="209">
        <f>IFERROR('Tabel 13'!I758/'Tabel 14'!$F758*1000,"nb")</f>
        <v>0</v>
      </c>
      <c r="K758" s="209">
        <f>IFERROR('Tabel 13'!J758/'Tabel 14'!$F758*1000,"nb")</f>
        <v>0</v>
      </c>
      <c r="L758" s="209">
        <f>IFERROR('Tabel 13'!K758/'Tabel 14'!$F758*1000,"nb")</f>
        <v>7.1278256737492365</v>
      </c>
      <c r="M758" s="209">
        <f>IFERROR('Tabel 13'!L758/'Tabel 14'!$F758*1000,"nb")</f>
        <v>0</v>
      </c>
      <c r="N758" s="209">
        <f>IFERROR('Tabel 13'!M758/'Tabel 14'!$F758*1000,"nb")</f>
        <v>38.082954314031639</v>
      </c>
      <c r="O758" s="209">
        <f>IFERROR('Tabel 13'!N758/'Tabel 14'!$F758*1000,"nb")</f>
        <v>0</v>
      </c>
      <c r="P758" s="209">
        <f>IFERROR('Tabel 13'!O758/'Tabel 14'!$F758*1000,"nb")</f>
        <v>0</v>
      </c>
      <c r="Q758" s="209">
        <f>IFERROR('Tabel 13'!P758/'Tabel 14'!$F758*1000,"nb")</f>
        <v>0</v>
      </c>
      <c r="R758" s="209">
        <f>IFERROR('Tabel 13'!Q758/'Tabel 14'!$F758*1000,"nb")</f>
        <v>0.74672459439277716</v>
      </c>
      <c r="S758" s="209">
        <f>IFERROR('Tabel 13'!R758/'Tabel 14'!$F758*1000,"nb")</f>
        <v>14.866607833819836</v>
      </c>
      <c r="T758" s="209">
        <f>IFERROR('Tabel 13'!S758/'Tabel 14'!$F758*1000,"nb")</f>
        <v>13.916231077319939</v>
      </c>
      <c r="U758" s="209">
        <f>IFERROR('Tabel 13'!T758/'Tabel 14'!$F758*1000,"nb")</f>
        <v>0</v>
      </c>
      <c r="V758" s="209">
        <f>IFERROR('Tabel 13'!U758/'Tabel 14'!$F758*1000,"nb")</f>
        <v>0.95037675649989817</v>
      </c>
      <c r="W758" s="209">
        <f>IFERROR('Tabel 13'!V758/'Tabel 14'!$F758*1000,"nb")</f>
        <v>0</v>
      </c>
      <c r="X758" s="209"/>
      <c r="Y758" s="209">
        <f>IFERROR('Tabel 13'!X758/'Tabel 14'!$F758*1000,"nb")</f>
        <v>11.947593510284435</v>
      </c>
    </row>
    <row r="759" spans="4:25" x14ac:dyDescent="0.25">
      <c r="D759" s="1" t="s">
        <v>676</v>
      </c>
      <c r="E759" s="1" t="s">
        <v>677</v>
      </c>
      <c r="F759" s="84">
        <v>73397</v>
      </c>
      <c r="H759" s="209">
        <f>IFERROR('Tabel 13'!G759/'Tabel 14'!$F759*1000,"nb")</f>
        <v>114.1599792907067</v>
      </c>
      <c r="I759" s="209">
        <f>IFERROR('Tabel 13'!H759/'Tabel 14'!$F759*1000,"nb")</f>
        <v>52.767824297995837</v>
      </c>
      <c r="J759" s="209">
        <f>IFERROR('Tabel 13'!I759/'Tabel 14'!$F759*1000,"nb")</f>
        <v>24.592285788247477</v>
      </c>
      <c r="K759" s="209">
        <f>IFERROR('Tabel 13'!J759/'Tabel 14'!$F759*1000,"nb")</f>
        <v>0</v>
      </c>
      <c r="L759" s="209">
        <f>IFERROR('Tabel 13'!K759/'Tabel 14'!$F759*1000,"nb")</f>
        <v>9.550799078981429</v>
      </c>
      <c r="M759" s="209">
        <f>IFERROR('Tabel 13'!L759/'Tabel 14'!$F759*1000,"nb")</f>
        <v>0</v>
      </c>
      <c r="N759" s="209">
        <f>IFERROR('Tabel 13'!M759/'Tabel 14'!$F759*1000,"nb")</f>
        <v>18.624739430766923</v>
      </c>
      <c r="O759" s="209">
        <f>IFERROR('Tabel 13'!N759/'Tabel 14'!$F759*1000,"nb")</f>
        <v>23.96555717536139</v>
      </c>
      <c r="P759" s="209">
        <f>IFERROR('Tabel 13'!O759/'Tabel 14'!$F759*1000,"nb")</f>
        <v>6.1719143834216652</v>
      </c>
      <c r="Q759" s="209">
        <f>IFERROR('Tabel 13'!P759/'Tabel 14'!$F759*1000,"nb")</f>
        <v>17.793642791939725</v>
      </c>
      <c r="R759" s="209">
        <f>IFERROR('Tabel 13'!Q759/'Tabel 14'!$F759*1000,"nb")</f>
        <v>5.0683270433396466</v>
      </c>
      <c r="S759" s="209">
        <f>IFERROR('Tabel 13'!R759/'Tabel 14'!$F759*1000,"nb")</f>
        <v>32.358270774009839</v>
      </c>
      <c r="T759" s="209">
        <f>IFERROR('Tabel 13'!S759/'Tabel 14'!$F759*1000,"nb")</f>
        <v>29.292750384893118</v>
      </c>
      <c r="U759" s="209">
        <f>IFERROR('Tabel 13'!T759/'Tabel 14'!$F759*1000,"nb")</f>
        <v>0.68122675313704917</v>
      </c>
      <c r="V759" s="209">
        <f>IFERROR('Tabel 13'!U759/'Tabel 14'!$F759*1000,"nb")</f>
        <v>2.384293635979672</v>
      </c>
      <c r="W759" s="209">
        <f>IFERROR('Tabel 13'!V759/'Tabel 14'!$F759*1000,"nb")</f>
        <v>0.79022303363897706</v>
      </c>
      <c r="X759" s="209"/>
      <c r="Y759" s="209">
        <f>IFERROR('Tabel 13'!X759/'Tabel 14'!$F759*1000,"nb")</f>
        <v>9.7824161750480272</v>
      </c>
    </row>
    <row r="760" spans="4:25" x14ac:dyDescent="0.25">
      <c r="D760" s="1" t="s">
        <v>678</v>
      </c>
      <c r="E760" s="1" t="s">
        <v>679</v>
      </c>
      <c r="F760" s="84">
        <v>25596</v>
      </c>
      <c r="H760" s="209">
        <f>IFERROR('Tabel 13'!G760/'Tabel 14'!$F760*1000,"nb")</f>
        <v>34.497577746522893</v>
      </c>
      <c r="I760" s="209">
        <f>IFERROR('Tabel 13'!H760/'Tabel 14'!$F760*1000,"nb")</f>
        <v>10.978277855914985</v>
      </c>
      <c r="J760" s="209">
        <f>IFERROR('Tabel 13'!I760/'Tabel 14'!$F760*1000,"nb")</f>
        <v>0</v>
      </c>
      <c r="K760" s="209">
        <f>IFERROR('Tabel 13'!J760/'Tabel 14'!$F760*1000,"nb")</f>
        <v>0</v>
      </c>
      <c r="L760" s="209">
        <f>IFERROR('Tabel 13'!K760/'Tabel 14'!$F760*1000,"nb")</f>
        <v>0.42975464916393191</v>
      </c>
      <c r="M760" s="209">
        <f>IFERROR('Tabel 13'!L760/'Tabel 14'!$F760*1000,"nb")</f>
        <v>0</v>
      </c>
      <c r="N760" s="209">
        <f>IFERROR('Tabel 13'!M760/'Tabel 14'!$F760*1000,"nb")</f>
        <v>10.548523206751055</v>
      </c>
      <c r="O760" s="209">
        <f>IFERROR('Tabel 13'!N760/'Tabel 14'!$F760*1000,"nb")</f>
        <v>0.42975464916393191</v>
      </c>
      <c r="P760" s="209">
        <f>IFERROR('Tabel 13'!O760/'Tabel 14'!$F760*1000,"nb")</f>
        <v>0.42975464916393191</v>
      </c>
      <c r="Q760" s="209">
        <f>IFERROR('Tabel 13'!P760/'Tabel 14'!$F760*1000,"nb")</f>
        <v>0</v>
      </c>
      <c r="R760" s="209">
        <f>IFERROR('Tabel 13'!Q760/'Tabel 14'!$F760*1000,"nb")</f>
        <v>8.1653383341147059</v>
      </c>
      <c r="S760" s="209">
        <f>IFERROR('Tabel 13'!R760/'Tabel 14'!$F760*1000,"nb")</f>
        <v>14.924206907329269</v>
      </c>
      <c r="T760" s="209">
        <f>IFERROR('Tabel 13'!S760/'Tabel 14'!$F760*1000,"nb")</f>
        <v>13.713080168776372</v>
      </c>
      <c r="U760" s="209">
        <f>IFERROR('Tabel 13'!T760/'Tabel 14'!$F760*1000,"nb")</f>
        <v>0.54696046257227693</v>
      </c>
      <c r="V760" s="209">
        <f>IFERROR('Tabel 13'!U760/'Tabel 14'!$F760*1000,"nb")</f>
        <v>0.66416627598062195</v>
      </c>
      <c r="W760" s="209">
        <f>IFERROR('Tabel 13'!V760/'Tabel 14'!$F760*1000,"nb")</f>
        <v>0</v>
      </c>
      <c r="X760" s="209"/>
      <c r="Y760" s="209">
        <f>IFERROR('Tabel 13'!X760/'Tabel 14'!$F760*1000,"nb")</f>
        <v>3.9459290514142835</v>
      </c>
    </row>
    <row r="761" spans="4:25" x14ac:dyDescent="0.25">
      <c r="D761" s="1" t="s">
        <v>680</v>
      </c>
      <c r="E761" s="1" t="s">
        <v>681</v>
      </c>
      <c r="F761" s="84">
        <v>29291</v>
      </c>
      <c r="H761" s="209">
        <f>IFERROR('Tabel 13'!G761/'Tabel 14'!$F761*1000,"nb")</f>
        <v>39.090505616059538</v>
      </c>
      <c r="I761" s="209">
        <f>IFERROR('Tabel 13'!H761/'Tabel 14'!$F761*1000,"nb")</f>
        <v>22.942200675975556</v>
      </c>
      <c r="J761" s="209">
        <f>IFERROR('Tabel 13'!I761/'Tabel 14'!$F761*1000,"nb")</f>
        <v>11.778361954183879</v>
      </c>
      <c r="K761" s="209">
        <f>IFERROR('Tabel 13'!J761/'Tabel 14'!$F761*1000,"nb")</f>
        <v>3.9944010105493155</v>
      </c>
      <c r="L761" s="209">
        <f>IFERROR('Tabel 13'!K761/'Tabel 14'!$F761*1000,"nb")</f>
        <v>1.297326823939094</v>
      </c>
      <c r="M761" s="209">
        <f>IFERROR('Tabel 13'!L761/'Tabel 14'!$F761*1000,"nb")</f>
        <v>4.0285411901266599</v>
      </c>
      <c r="N761" s="209">
        <f>IFERROR('Tabel 13'!M761/'Tabel 14'!$F761*1000,"nb")</f>
        <v>1.8435696971766071</v>
      </c>
      <c r="O761" s="209">
        <f>IFERROR('Tabel 13'!N761/'Tabel 14'!$F761*1000,"nb")</f>
        <v>0</v>
      </c>
      <c r="P761" s="209">
        <f>IFERROR('Tabel 13'!O761/'Tabel 14'!$F761*1000,"nb")</f>
        <v>0</v>
      </c>
      <c r="Q761" s="209">
        <f>IFERROR('Tabel 13'!P761/'Tabel 14'!$F761*1000,"nb")</f>
        <v>0</v>
      </c>
      <c r="R761" s="209">
        <f>IFERROR('Tabel 13'!Q761/'Tabel 14'!$F761*1000,"nb")</f>
        <v>0.71694377112423613</v>
      </c>
      <c r="S761" s="209">
        <f>IFERROR('Tabel 13'!R761/'Tabel 14'!$F761*1000,"nb")</f>
        <v>15.431361168959748</v>
      </c>
      <c r="T761" s="209">
        <f>IFERROR('Tabel 13'!S761/'Tabel 14'!$F761*1000,"nb")</f>
        <v>14.4754361407941</v>
      </c>
      <c r="U761" s="209">
        <f>IFERROR('Tabel 13'!T761/'Tabel 14'!$F761*1000,"nb")</f>
        <v>0.95592502816564817</v>
      </c>
      <c r="V761" s="209">
        <f>IFERROR('Tabel 13'!U761/'Tabel 14'!$F761*1000,"nb")</f>
        <v>0</v>
      </c>
      <c r="W761" s="209">
        <f>IFERROR('Tabel 13'!V761/'Tabel 14'!$F761*1000,"nb")</f>
        <v>0</v>
      </c>
      <c r="X761" s="209"/>
      <c r="Y761" s="209">
        <f>IFERROR('Tabel 13'!X761/'Tabel 14'!$F761*1000,"nb")</f>
        <v>9.9347922570072722</v>
      </c>
    </row>
    <row r="762" spans="4:25" x14ac:dyDescent="0.25">
      <c r="D762" s="1" t="s">
        <v>682</v>
      </c>
      <c r="E762" s="1" t="s">
        <v>683</v>
      </c>
      <c r="F762" s="84">
        <v>26305</v>
      </c>
      <c r="H762" s="209">
        <f>IFERROR('Tabel 13'!G762/'Tabel 14'!$F762*1000,"nb")</f>
        <v>54.324272951910288</v>
      </c>
      <c r="I762" s="209">
        <f>IFERROR('Tabel 13'!H762/'Tabel 14'!$F762*1000,"nb")</f>
        <v>15.168218969777609</v>
      </c>
      <c r="J762" s="209">
        <f>IFERROR('Tabel 13'!I762/'Tabel 14'!$F762*1000,"nb")</f>
        <v>7.5651016916935943</v>
      </c>
      <c r="K762" s="209">
        <f>IFERROR('Tabel 13'!J762/'Tabel 14'!$F762*1000,"nb")</f>
        <v>0.95038965976050183</v>
      </c>
      <c r="L762" s="209">
        <f>IFERROR('Tabel 13'!K762/'Tabel 14'!$F762*1000,"nb")</f>
        <v>2.0908572514731039</v>
      </c>
      <c r="M762" s="209">
        <f>IFERROR('Tabel 13'!L762/'Tabel 14'!$F762*1000,"nb")</f>
        <v>0</v>
      </c>
      <c r="N762" s="209">
        <f>IFERROR('Tabel 13'!M762/'Tabel 14'!$F762*1000,"nb")</f>
        <v>4.5618703668504086</v>
      </c>
      <c r="O762" s="209">
        <f>IFERROR('Tabel 13'!N762/'Tabel 14'!$F762*1000,"nb")</f>
        <v>0.45618703668504085</v>
      </c>
      <c r="P762" s="209">
        <f>IFERROR('Tabel 13'!O762/'Tabel 14'!$F762*1000,"nb")</f>
        <v>0.45618703668504085</v>
      </c>
      <c r="Q762" s="209">
        <f>IFERROR('Tabel 13'!P762/'Tabel 14'!$F762*1000,"nb")</f>
        <v>0</v>
      </c>
      <c r="R762" s="209">
        <f>IFERROR('Tabel 13'!Q762/'Tabel 14'!$F762*1000,"nb")</f>
        <v>11.556738262687702</v>
      </c>
      <c r="S762" s="209">
        <f>IFERROR('Tabel 13'!R762/'Tabel 14'!$F762*1000,"nb")</f>
        <v>27.143128682759929</v>
      </c>
      <c r="T762" s="209">
        <f>IFERROR('Tabel 13'!S762/'Tabel 14'!$F762*1000,"nb")</f>
        <v>25.736551986314389</v>
      </c>
      <c r="U762" s="209">
        <f>IFERROR('Tabel 13'!T762/'Tabel 14'!$F762*1000,"nb")</f>
        <v>0.57023379585630107</v>
      </c>
      <c r="V762" s="209">
        <f>IFERROR('Tabel 13'!U762/'Tabel 14'!$F762*1000,"nb")</f>
        <v>0.83634290058924154</v>
      </c>
      <c r="W762" s="209">
        <f>IFERROR('Tabel 13'!V762/'Tabel 14'!$F762*1000,"nb")</f>
        <v>0</v>
      </c>
      <c r="X762" s="209"/>
      <c r="Y762" s="209">
        <f>IFERROR('Tabel 13'!X762/'Tabel 14'!$F762*1000,"nb")</f>
        <v>9.3138186656529172</v>
      </c>
    </row>
    <row r="763" spans="4:25" x14ac:dyDescent="0.25">
      <c r="D763" s="1" t="s">
        <v>684</v>
      </c>
      <c r="E763" s="1" t="s">
        <v>685</v>
      </c>
      <c r="F763" s="84">
        <v>125285</v>
      </c>
      <c r="H763" s="209">
        <f>IFERROR('Tabel 13'!G763/'Tabel 14'!$F763*1000,"nb")</f>
        <v>119.51151374865307</v>
      </c>
      <c r="I763" s="209">
        <f>IFERROR('Tabel 13'!H763/'Tabel 14'!$F763*1000,"nb")</f>
        <v>73.36073751845791</v>
      </c>
      <c r="J763" s="209">
        <f>IFERROR('Tabel 13'!I763/'Tabel 14'!$F763*1000,"nb")</f>
        <v>39.126790916709901</v>
      </c>
      <c r="K763" s="209">
        <f>IFERROR('Tabel 13'!J763/'Tabel 14'!$F763*1000,"nb")</f>
        <v>4.5176996448098334</v>
      </c>
      <c r="L763" s="209">
        <f>IFERROR('Tabel 13'!K763/'Tabel 14'!$F763*1000,"nb")</f>
        <v>24.472203376302033</v>
      </c>
      <c r="M763" s="209">
        <f>IFERROR('Tabel 13'!L763/'Tabel 14'!$F763*1000,"nb")</f>
        <v>7.981801492596878E-2</v>
      </c>
      <c r="N763" s="209">
        <f>IFERROR('Tabel 13'!M763/'Tabel 14'!$F763*1000,"nb")</f>
        <v>5.164225565710181</v>
      </c>
      <c r="O763" s="209">
        <f>IFERROR('Tabel 13'!N763/'Tabel 14'!$F763*1000,"nb")</f>
        <v>6.9441672985592851</v>
      </c>
      <c r="P763" s="209">
        <f>IFERROR('Tabel 13'!O763/'Tabel 14'!$F763*1000,"nb")</f>
        <v>6.856367482140719</v>
      </c>
      <c r="Q763" s="209">
        <f>IFERROR('Tabel 13'!P763/'Tabel 14'!$F763*1000,"nb")</f>
        <v>8.7799816418565657E-2</v>
      </c>
      <c r="R763" s="209">
        <f>IFERROR('Tabel 13'!Q763/'Tabel 14'!$F763*1000,"nb")</f>
        <v>2.0752683880751888</v>
      </c>
      <c r="S763" s="209">
        <f>IFERROR('Tabel 13'!R763/'Tabel 14'!$F763*1000,"nb")</f>
        <v>37.131340543560682</v>
      </c>
      <c r="T763" s="209">
        <f>IFERROR('Tabel 13'!S763/'Tabel 14'!$F763*1000,"nb")</f>
        <v>36.5646326375863</v>
      </c>
      <c r="U763" s="209">
        <f>IFERROR('Tabel 13'!T763/'Tabel 14'!$F763*1000,"nb")</f>
        <v>0.56670790597437837</v>
      </c>
      <c r="V763" s="209">
        <f>IFERROR('Tabel 13'!U763/'Tabel 14'!$F763*1000,"nb")</f>
        <v>0</v>
      </c>
      <c r="W763" s="209">
        <f>IFERROR('Tabel 13'!V763/'Tabel 14'!$F763*1000,"nb")</f>
        <v>0</v>
      </c>
      <c r="X763" s="209"/>
      <c r="Y763" s="209">
        <f>IFERROR('Tabel 13'!X763/'Tabel 14'!$F763*1000,"nb")</f>
        <v>30.139282436045814</v>
      </c>
    </row>
    <row r="764" spans="4:25" x14ac:dyDescent="0.25">
      <c r="D764" s="1" t="s">
        <v>686</v>
      </c>
      <c r="E764" s="1" t="s">
        <v>687</v>
      </c>
      <c r="F764" s="84">
        <v>8605</v>
      </c>
      <c r="H764" s="209">
        <f>IFERROR('Tabel 13'!G764/'Tabel 14'!$F764*1000,"nb")</f>
        <v>39.860546194073216</v>
      </c>
      <c r="I764" s="209">
        <f>IFERROR('Tabel 13'!H764/'Tabel 14'!$F764*1000,"nb")</f>
        <v>18.710052295177224</v>
      </c>
      <c r="J764" s="209">
        <f>IFERROR('Tabel 13'!I764/'Tabel 14'!$F764*1000,"nb")</f>
        <v>0</v>
      </c>
      <c r="K764" s="209">
        <f>IFERROR('Tabel 13'!J764/'Tabel 14'!$F764*1000,"nb")</f>
        <v>0</v>
      </c>
      <c r="L764" s="209">
        <f>IFERROR('Tabel 13'!K764/'Tabel 14'!$F764*1000,"nb")</f>
        <v>0</v>
      </c>
      <c r="M764" s="209">
        <f>IFERROR('Tabel 13'!L764/'Tabel 14'!$F764*1000,"nb")</f>
        <v>0</v>
      </c>
      <c r="N764" s="209">
        <f>IFERROR('Tabel 13'!M764/'Tabel 14'!$F764*1000,"nb")</f>
        <v>18.710052295177224</v>
      </c>
      <c r="O764" s="209">
        <f>IFERROR('Tabel 13'!N764/'Tabel 14'!$F764*1000,"nb")</f>
        <v>0</v>
      </c>
      <c r="P764" s="209">
        <f>IFERROR('Tabel 13'!O764/'Tabel 14'!$F764*1000,"nb")</f>
        <v>0</v>
      </c>
      <c r="Q764" s="209">
        <f>IFERROR('Tabel 13'!P764/'Tabel 14'!$F764*1000,"nb")</f>
        <v>0</v>
      </c>
      <c r="R764" s="209">
        <f>IFERROR('Tabel 13'!Q764/'Tabel 14'!$F764*1000,"nb")</f>
        <v>5.4619407321324811</v>
      </c>
      <c r="S764" s="209">
        <f>IFERROR('Tabel 13'!R764/'Tabel 14'!$F764*1000,"nb")</f>
        <v>15.68855316676351</v>
      </c>
      <c r="T764" s="209">
        <f>IFERROR('Tabel 13'!S764/'Tabel 14'!$F764*1000,"nb")</f>
        <v>15.68855316676351</v>
      </c>
      <c r="U764" s="209">
        <f>IFERROR('Tabel 13'!T764/'Tabel 14'!$F764*1000,"nb")</f>
        <v>0</v>
      </c>
      <c r="V764" s="209">
        <f>IFERROR('Tabel 13'!U764/'Tabel 14'!$F764*1000,"nb")</f>
        <v>0</v>
      </c>
      <c r="W764" s="209">
        <f>IFERROR('Tabel 13'!V764/'Tabel 14'!$F764*1000,"nb")</f>
        <v>0</v>
      </c>
      <c r="X764" s="209"/>
      <c r="Y764" s="209">
        <f>IFERROR('Tabel 13'!X764/'Tabel 14'!$F764*1000,"nb")</f>
        <v>5.9267867518884367</v>
      </c>
    </row>
    <row r="765" spans="4:25" x14ac:dyDescent="0.25">
      <c r="D765" s="1" t="s">
        <v>688</v>
      </c>
      <c r="E765" s="1" t="s">
        <v>689</v>
      </c>
      <c r="F765" s="84">
        <v>44737</v>
      </c>
      <c r="H765" s="209">
        <f>IFERROR('Tabel 13'!G765/'Tabel 14'!$F765*1000,"nb")</f>
        <v>36.278695486957105</v>
      </c>
      <c r="I765" s="209">
        <f>IFERROR('Tabel 13'!H765/'Tabel 14'!$F765*1000,"nb")</f>
        <v>4.5599839059391556</v>
      </c>
      <c r="J765" s="209">
        <f>IFERROR('Tabel 13'!I765/'Tabel 14'!$F765*1000,"nb")</f>
        <v>0.55882155710038672</v>
      </c>
      <c r="K765" s="209">
        <f>IFERROR('Tabel 13'!J765/'Tabel 14'!$F765*1000,"nb")</f>
        <v>0.74658560028611665</v>
      </c>
      <c r="L765" s="209">
        <f>IFERROR('Tabel 13'!K765/'Tabel 14'!$F765*1000,"nb")</f>
        <v>2.4945794308961262</v>
      </c>
      <c r="M765" s="209">
        <f>IFERROR('Tabel 13'!L765/'Tabel 14'!$F765*1000,"nb")</f>
        <v>0</v>
      </c>
      <c r="N765" s="209">
        <f>IFERROR('Tabel 13'!M765/'Tabel 14'!$F765*1000,"nb")</f>
        <v>0.75999731765652601</v>
      </c>
      <c r="O765" s="209">
        <f>IFERROR('Tabel 13'!N765/'Tabel 14'!$F765*1000,"nb")</f>
        <v>0.40235152111227845</v>
      </c>
      <c r="P765" s="209">
        <f>IFERROR('Tabel 13'!O765/'Tabel 14'!$F765*1000,"nb")</f>
        <v>0</v>
      </c>
      <c r="Q765" s="209">
        <f>IFERROR('Tabel 13'!P765/'Tabel 14'!$F765*1000,"nb")</f>
        <v>0.40235152111227845</v>
      </c>
      <c r="R765" s="209">
        <f>IFERROR('Tabel 13'!Q765/'Tabel 14'!$F765*1000,"nb")</f>
        <v>0.58117441938440217</v>
      </c>
      <c r="S765" s="209">
        <f>IFERROR('Tabel 13'!R765/'Tabel 14'!$F765*1000,"nb")</f>
        <v>30.735185640521269</v>
      </c>
      <c r="T765" s="209">
        <f>IFERROR('Tabel 13'!S765/'Tabel 14'!$F765*1000,"nb")</f>
        <v>22.916154413572659</v>
      </c>
      <c r="U765" s="209">
        <f>IFERROR('Tabel 13'!T765/'Tabel 14'!$F765*1000,"nb")</f>
        <v>0.69740930326128259</v>
      </c>
      <c r="V765" s="209">
        <f>IFERROR('Tabel 13'!U765/'Tabel 14'!$F765*1000,"nb")</f>
        <v>7.1216219236873286</v>
      </c>
      <c r="W765" s="209">
        <f>IFERROR('Tabel 13'!V765/'Tabel 14'!$F765*1000,"nb")</f>
        <v>0</v>
      </c>
      <c r="X765" s="209"/>
      <c r="Y765" s="209">
        <f>IFERROR('Tabel 13'!X765/'Tabel 14'!$F765*1000,"nb")</f>
        <v>3.1964593066142117</v>
      </c>
    </row>
    <row r="766" spans="4:25" x14ac:dyDescent="0.25">
      <c r="D766" s="1" t="s">
        <v>690</v>
      </c>
      <c r="E766" s="1" t="s">
        <v>691</v>
      </c>
      <c r="F766" s="84">
        <v>37440</v>
      </c>
      <c r="H766" s="209">
        <f>IFERROR('Tabel 13'!G766/'Tabel 14'!$F766*1000,"nb")</f>
        <v>45.67307692307692</v>
      </c>
      <c r="I766" s="209">
        <f>IFERROR('Tabel 13'!H766/'Tabel 14'!$F766*1000,"nb")</f>
        <v>19.71153846153846</v>
      </c>
      <c r="J766" s="209">
        <f>IFERROR('Tabel 13'!I766/'Tabel 14'!$F766*1000,"nb")</f>
        <v>5.742521367521368</v>
      </c>
      <c r="K766" s="209">
        <f>IFERROR('Tabel 13'!J766/'Tabel 14'!$F766*1000,"nb")</f>
        <v>0</v>
      </c>
      <c r="L766" s="209">
        <f>IFERROR('Tabel 13'!K766/'Tabel 14'!$F766*1000,"nb")</f>
        <v>12.660256410256411</v>
      </c>
      <c r="M766" s="209">
        <f>IFERROR('Tabel 13'!L766/'Tabel 14'!$F766*1000,"nb")</f>
        <v>0</v>
      </c>
      <c r="N766" s="209">
        <f>IFERROR('Tabel 13'!M766/'Tabel 14'!$F766*1000,"nb")</f>
        <v>1.3087606837606838</v>
      </c>
      <c r="O766" s="209">
        <f>IFERROR('Tabel 13'!N766/'Tabel 14'!$F766*1000,"nb")</f>
        <v>1.549145299145299</v>
      </c>
      <c r="P766" s="209">
        <f>IFERROR('Tabel 13'!O766/'Tabel 14'!$F766*1000,"nb")</f>
        <v>1.549145299145299</v>
      </c>
      <c r="Q766" s="209">
        <f>IFERROR('Tabel 13'!P766/'Tabel 14'!$F766*1000,"nb")</f>
        <v>0</v>
      </c>
      <c r="R766" s="209">
        <f>IFERROR('Tabel 13'!Q766/'Tabel 14'!$F766*1000,"nb")</f>
        <v>2.1100427350427351</v>
      </c>
      <c r="S766" s="209">
        <f>IFERROR('Tabel 13'!R766/'Tabel 14'!$F766*1000,"nb")</f>
        <v>22.302350427350429</v>
      </c>
      <c r="T766" s="209">
        <f>IFERROR('Tabel 13'!S766/'Tabel 14'!$F766*1000,"nb")</f>
        <v>22.302350427350429</v>
      </c>
      <c r="U766" s="209">
        <f>IFERROR('Tabel 13'!T766/'Tabel 14'!$F766*1000,"nb")</f>
        <v>0</v>
      </c>
      <c r="V766" s="209">
        <f>IFERROR('Tabel 13'!U766/'Tabel 14'!$F766*1000,"nb")</f>
        <v>0</v>
      </c>
      <c r="W766" s="209">
        <f>IFERROR('Tabel 13'!V766/'Tabel 14'!$F766*1000,"nb")</f>
        <v>0</v>
      </c>
      <c r="X766" s="209"/>
      <c r="Y766" s="209">
        <f>IFERROR('Tabel 13'!X766/'Tabel 14'!$F766*1000,"nb")</f>
        <v>9.2147435897435894</v>
      </c>
    </row>
    <row r="767" spans="4:25" x14ac:dyDescent="0.25">
      <c r="D767" s="1" t="s">
        <v>692</v>
      </c>
      <c r="E767" s="1" t="s">
        <v>693</v>
      </c>
      <c r="F767" s="84">
        <v>62384</v>
      </c>
      <c r="H767" s="209">
        <f>IFERROR('Tabel 13'!G767/'Tabel 14'!$F767*1000,"nb")</f>
        <v>23.195050012823799</v>
      </c>
      <c r="I767" s="209">
        <f>IFERROR('Tabel 13'!H767/'Tabel 14'!$F767*1000,"nb")</f>
        <v>7.03706078481662</v>
      </c>
      <c r="J767" s="209">
        <f>IFERROR('Tabel 13'!I767/'Tabel 14'!$F767*1000,"nb")</f>
        <v>1.4106181072069761</v>
      </c>
      <c r="K767" s="209">
        <f>IFERROR('Tabel 13'!J767/'Tabel 14'!$F767*1000,"nb")</f>
        <v>3.2059502436522183E-2</v>
      </c>
      <c r="L767" s="209">
        <f>IFERROR('Tabel 13'!K767/'Tabel 14'!$F767*1000,"nb")</f>
        <v>0.51295203898435493</v>
      </c>
      <c r="M767" s="209">
        <f>IFERROR('Tabel 13'!L767/'Tabel 14'!$F767*1000,"nb")</f>
        <v>0</v>
      </c>
      <c r="N767" s="209">
        <f>IFERROR('Tabel 13'!M767/'Tabel 14'!$F767*1000,"nb")</f>
        <v>5.0814311361887663</v>
      </c>
      <c r="O767" s="209">
        <f>IFERROR('Tabel 13'!N767/'Tabel 14'!$F767*1000,"nb")</f>
        <v>0.2244165170556553</v>
      </c>
      <c r="P767" s="209">
        <f>IFERROR('Tabel 13'!O767/'Tabel 14'!$F767*1000,"nb")</f>
        <v>0.2244165170556553</v>
      </c>
      <c r="Q767" s="209">
        <f>IFERROR('Tabel 13'!P767/'Tabel 14'!$F767*1000,"nb")</f>
        <v>0</v>
      </c>
      <c r="R767" s="209">
        <f>IFERROR('Tabel 13'!Q767/'Tabel 14'!$F767*1000,"nb")</f>
        <v>0.65721979994870483</v>
      </c>
      <c r="S767" s="209">
        <f>IFERROR('Tabel 13'!R767/'Tabel 14'!$F767*1000,"nb")</f>
        <v>15.276352911002821</v>
      </c>
      <c r="T767" s="209">
        <f>IFERROR('Tabel 13'!S767/'Tabel 14'!$F767*1000,"nb")</f>
        <v>14.779430623236728</v>
      </c>
      <c r="U767" s="209">
        <f>IFERROR('Tabel 13'!T767/'Tabel 14'!$F767*1000,"nb")</f>
        <v>0.49692228776609382</v>
      </c>
      <c r="V767" s="209">
        <f>IFERROR('Tabel 13'!U767/'Tabel 14'!$F767*1000,"nb")</f>
        <v>0</v>
      </c>
      <c r="W767" s="209">
        <f>IFERROR('Tabel 13'!V767/'Tabel 14'!$F767*1000,"nb")</f>
        <v>0</v>
      </c>
      <c r="X767" s="209"/>
      <c r="Y767" s="209">
        <f>IFERROR('Tabel 13'!X767/'Tabel 14'!$F767*1000,"nb")</f>
        <v>0</v>
      </c>
    </row>
    <row r="768" spans="4:25" x14ac:dyDescent="0.25">
      <c r="D768" s="1" t="s">
        <v>694</v>
      </c>
      <c r="E768" s="1" t="s">
        <v>695</v>
      </c>
      <c r="F768" s="84">
        <v>110375</v>
      </c>
      <c r="H768" s="209">
        <f>IFERROR('Tabel 13'!G768/'Tabel 14'!$F768*1000,"nb")</f>
        <v>59.315968289920725</v>
      </c>
      <c r="I768" s="209">
        <f>IFERROR('Tabel 13'!H768/'Tabel 14'!$F768*1000,"nb")</f>
        <v>26.455266138165346</v>
      </c>
      <c r="J768" s="209">
        <f>IFERROR('Tabel 13'!I768/'Tabel 14'!$F768*1000,"nb")</f>
        <v>0</v>
      </c>
      <c r="K768" s="209">
        <f>IFERROR('Tabel 13'!J768/'Tabel 14'!$F768*1000,"nb")</f>
        <v>18.591166477916197</v>
      </c>
      <c r="L768" s="209">
        <f>IFERROR('Tabel 13'!K768/'Tabel 14'!$F768*1000,"nb")</f>
        <v>0.54360135900339757</v>
      </c>
      <c r="M768" s="209">
        <f>IFERROR('Tabel 13'!L768/'Tabel 14'!$F768*1000,"nb")</f>
        <v>0</v>
      </c>
      <c r="N768" s="209">
        <f>IFERROR('Tabel 13'!M768/'Tabel 14'!$F768*1000,"nb")</f>
        <v>7.3204983012457534</v>
      </c>
      <c r="O768" s="209">
        <f>IFERROR('Tabel 13'!N768/'Tabel 14'!$F768*1000,"nb")</f>
        <v>7.9184597961494907</v>
      </c>
      <c r="P768" s="209">
        <f>IFERROR('Tabel 13'!O768/'Tabel 14'!$F768*1000,"nb")</f>
        <v>2.8086070215175538</v>
      </c>
      <c r="Q768" s="209">
        <f>IFERROR('Tabel 13'!P768/'Tabel 14'!$F768*1000,"nb")</f>
        <v>5.1098527746319364</v>
      </c>
      <c r="R768" s="209">
        <f>IFERROR('Tabel 13'!Q768/'Tabel 14'!$F768*1000,"nb")</f>
        <v>3.6058890147225369</v>
      </c>
      <c r="S768" s="209">
        <f>IFERROR('Tabel 13'!R768/'Tabel 14'!$F768*1000,"nb")</f>
        <v>21.336353340883353</v>
      </c>
      <c r="T768" s="209">
        <f>IFERROR('Tabel 13'!S768/'Tabel 14'!$F768*1000,"nb")</f>
        <v>19.669309173272932</v>
      </c>
      <c r="U768" s="209">
        <f>IFERROR('Tabel 13'!T768/'Tabel 14'!$F768*1000,"nb")</f>
        <v>1.6670441676104188</v>
      </c>
      <c r="V768" s="209">
        <f>IFERROR('Tabel 13'!U768/'Tabel 14'!$F768*1000,"nb")</f>
        <v>0</v>
      </c>
      <c r="W768" s="209">
        <f>IFERROR('Tabel 13'!V768/'Tabel 14'!$F768*1000,"nb")</f>
        <v>0</v>
      </c>
      <c r="X768" s="209"/>
      <c r="Y768" s="209">
        <f>IFERROR('Tabel 13'!X768/'Tabel 14'!$F768*1000,"nb")</f>
        <v>2.7633069082672703</v>
      </c>
    </row>
    <row r="769" spans="2:25" x14ac:dyDescent="0.25">
      <c r="D769" s="1" t="s">
        <v>696</v>
      </c>
      <c r="E769" s="1" t="s">
        <v>697</v>
      </c>
      <c r="F769" s="84">
        <v>19341</v>
      </c>
      <c r="H769" s="209">
        <f>IFERROR('Tabel 13'!G769/'Tabel 14'!$F769*1000,"nb")</f>
        <v>34.020991675714804</v>
      </c>
      <c r="I769" s="209">
        <f>IFERROR('Tabel 13'!H769/'Tabel 14'!$F769*1000,"nb")</f>
        <v>6.4629543456905019</v>
      </c>
      <c r="J769" s="209">
        <f>IFERROR('Tabel 13'!I769/'Tabel 14'!$F769*1000,"nb")</f>
        <v>0</v>
      </c>
      <c r="K769" s="209">
        <f>IFERROR('Tabel 13'!J769/'Tabel 14'!$F769*1000,"nb")</f>
        <v>0</v>
      </c>
      <c r="L769" s="209">
        <f>IFERROR('Tabel 13'!K769/'Tabel 14'!$F769*1000,"nb")</f>
        <v>3.6709580683522054</v>
      </c>
      <c r="M769" s="209">
        <f>IFERROR('Tabel 13'!L769/'Tabel 14'!$F769*1000,"nb")</f>
        <v>0</v>
      </c>
      <c r="N769" s="209">
        <f>IFERROR('Tabel 13'!M769/'Tabel 14'!$F769*1000,"nb")</f>
        <v>2.7919962773382969</v>
      </c>
      <c r="O769" s="209">
        <f>IFERROR('Tabel 13'!N769/'Tabel 14'!$F769*1000,"nb")</f>
        <v>2.9988108164003928</v>
      </c>
      <c r="P769" s="209">
        <f>IFERROR('Tabel 13'!O769/'Tabel 14'!$F769*1000,"nb")</f>
        <v>2.9988108164003928</v>
      </c>
      <c r="Q769" s="209">
        <f>IFERROR('Tabel 13'!P769/'Tabel 14'!$F769*1000,"nb")</f>
        <v>0</v>
      </c>
      <c r="R769" s="209">
        <f>IFERROR('Tabel 13'!Q769/'Tabel 14'!$F769*1000,"nb")</f>
        <v>2.2749599296830567</v>
      </c>
      <c r="S769" s="209">
        <f>IFERROR('Tabel 13'!R769/'Tabel 14'!$F769*1000,"nb")</f>
        <v>22.284266583940852</v>
      </c>
      <c r="T769" s="209">
        <f>IFERROR('Tabel 13'!S769/'Tabel 14'!$F769*1000,"nb")</f>
        <v>22.284266583940852</v>
      </c>
      <c r="U769" s="209">
        <f>IFERROR('Tabel 13'!T769/'Tabel 14'!$F769*1000,"nb")</f>
        <v>0</v>
      </c>
      <c r="V769" s="209">
        <f>IFERROR('Tabel 13'!U769/'Tabel 14'!$F769*1000,"nb")</f>
        <v>0</v>
      </c>
      <c r="W769" s="209">
        <f>IFERROR('Tabel 13'!V769/'Tabel 14'!$F769*1000,"nb")</f>
        <v>0</v>
      </c>
      <c r="X769" s="209"/>
      <c r="Y769" s="209">
        <f>IFERROR('Tabel 13'!X769/'Tabel 14'!$F769*1000,"nb")</f>
        <v>2.1198490253864848</v>
      </c>
    </row>
    <row r="770" spans="2:25" x14ac:dyDescent="0.25">
      <c r="D770" s="1" t="s">
        <v>698</v>
      </c>
      <c r="E770" s="1" t="s">
        <v>699</v>
      </c>
      <c r="F770" s="84">
        <v>27297</v>
      </c>
      <c r="H770" s="209">
        <f>IFERROR('Tabel 13'!G770/'Tabel 14'!$F770*1000,"nb")</f>
        <v>11.722899952375718</v>
      </c>
      <c r="I770" s="209">
        <f>IFERROR('Tabel 13'!H770/'Tabel 14'!$F770*1000,"nb")</f>
        <v>1.9049712422610545</v>
      </c>
      <c r="J770" s="209">
        <f>IFERROR('Tabel 13'!I770/'Tabel 14'!$F770*1000,"nb")</f>
        <v>1.7584349928563578</v>
      </c>
      <c r="K770" s="209">
        <f>IFERROR('Tabel 13'!J770/'Tabel 14'!$F770*1000,"nb")</f>
        <v>0</v>
      </c>
      <c r="L770" s="209">
        <f>IFERROR('Tabel 13'!K770/'Tabel 14'!$F770*1000,"nb")</f>
        <v>0</v>
      </c>
      <c r="M770" s="209">
        <f>IFERROR('Tabel 13'!L770/'Tabel 14'!$F770*1000,"nb")</f>
        <v>0</v>
      </c>
      <c r="N770" s="209">
        <f>IFERROR('Tabel 13'!M770/'Tabel 14'!$F770*1000,"nb")</f>
        <v>0.14653624940469648</v>
      </c>
      <c r="O770" s="209">
        <f>IFERROR('Tabel 13'!N770/'Tabel 14'!$F770*1000,"nb")</f>
        <v>0</v>
      </c>
      <c r="P770" s="209">
        <f>IFERROR('Tabel 13'!O770/'Tabel 14'!$F770*1000,"nb")</f>
        <v>0</v>
      </c>
      <c r="Q770" s="209">
        <f>IFERROR('Tabel 13'!P770/'Tabel 14'!$F770*1000,"nb")</f>
        <v>0</v>
      </c>
      <c r="R770" s="209">
        <f>IFERROR('Tabel 13'!Q770/'Tabel 14'!$F770*1000,"nb")</f>
        <v>1.7950690552075319</v>
      </c>
      <c r="S770" s="209">
        <f>IFERROR('Tabel 13'!R770/'Tabel 14'!$F770*1000,"nb")</f>
        <v>8.0228596549071316</v>
      </c>
      <c r="T770" s="209">
        <f>IFERROR('Tabel 13'!S770/'Tabel 14'!$F770*1000,"nb")</f>
        <v>7.5466168443418686</v>
      </c>
      <c r="U770" s="209">
        <f>IFERROR('Tabel 13'!T770/'Tabel 14'!$F770*1000,"nb")</f>
        <v>0.47624281056526363</v>
      </c>
      <c r="V770" s="209">
        <f>IFERROR('Tabel 13'!U770/'Tabel 14'!$F770*1000,"nb")</f>
        <v>0</v>
      </c>
      <c r="W770" s="209">
        <f>IFERROR('Tabel 13'!V770/'Tabel 14'!$F770*1000,"nb")</f>
        <v>0</v>
      </c>
      <c r="X770" s="209"/>
      <c r="Y770" s="209">
        <f>IFERROR('Tabel 13'!X770/'Tabel 14'!$F770*1000,"nb")</f>
        <v>0.10990218705352237</v>
      </c>
    </row>
    <row r="771" spans="2:25" x14ac:dyDescent="0.25">
      <c r="D771" s="1" t="s">
        <v>700</v>
      </c>
      <c r="E771" s="1" t="s">
        <v>701</v>
      </c>
      <c r="F771" s="84">
        <v>43885</v>
      </c>
      <c r="H771" s="209">
        <f>IFERROR('Tabel 13'!G771/'Tabel 14'!$F771*1000,"nb")</f>
        <v>31.149595533781476</v>
      </c>
      <c r="I771" s="209">
        <f>IFERROR('Tabel 13'!H771/'Tabel 14'!$F771*1000,"nb")</f>
        <v>9.5932550985530352</v>
      </c>
      <c r="J771" s="209">
        <f>IFERROR('Tabel 13'!I771/'Tabel 14'!$F771*1000,"nb")</f>
        <v>0.54688390110516127</v>
      </c>
      <c r="K771" s="209">
        <f>IFERROR('Tabel 13'!J771/'Tabel 14'!$F771*1000,"nb")</f>
        <v>0</v>
      </c>
      <c r="L771" s="209">
        <f>IFERROR('Tabel 13'!K771/'Tabel 14'!$F771*1000,"nb")</f>
        <v>4.7396604762447305</v>
      </c>
      <c r="M771" s="209">
        <f>IFERROR('Tabel 13'!L771/'Tabel 14'!$F771*1000,"nb")</f>
        <v>0</v>
      </c>
      <c r="N771" s="209">
        <f>IFERROR('Tabel 13'!M771/'Tabel 14'!$F771*1000,"nb")</f>
        <v>4.306710721203145</v>
      </c>
      <c r="O771" s="209">
        <f>IFERROR('Tabel 13'!N771/'Tabel 14'!$F771*1000,"nb")</f>
        <v>5.3776916942007515</v>
      </c>
      <c r="P771" s="209">
        <f>IFERROR('Tabel 13'!O771/'Tabel 14'!$F771*1000,"nb")</f>
        <v>0.56967073031787629</v>
      </c>
      <c r="Q771" s="209">
        <f>IFERROR('Tabel 13'!P771/'Tabel 14'!$F771*1000,"nb")</f>
        <v>4.8080209638828757</v>
      </c>
      <c r="R771" s="209">
        <f>IFERROR('Tabel 13'!Q771/'Tabel 14'!$F771*1000,"nb")</f>
        <v>0.43294975504158595</v>
      </c>
      <c r="S771" s="209">
        <f>IFERROR('Tabel 13'!R771/'Tabel 14'!$F771*1000,"nb")</f>
        <v>15.745698985986101</v>
      </c>
      <c r="T771" s="209">
        <f>IFERROR('Tabel 13'!S771/'Tabel 14'!$F771*1000,"nb")</f>
        <v>15.153241426455509</v>
      </c>
      <c r="U771" s="209">
        <f>IFERROR('Tabel 13'!T771/'Tabel 14'!$F771*1000,"nb")</f>
        <v>0.59245755953059132</v>
      </c>
      <c r="V771" s="209">
        <f>IFERROR('Tabel 13'!U771/'Tabel 14'!$F771*1000,"nb")</f>
        <v>0</v>
      </c>
      <c r="W771" s="209">
        <f>IFERROR('Tabel 13'!V771/'Tabel 14'!$F771*1000,"nb")</f>
        <v>0</v>
      </c>
      <c r="X771" s="209"/>
      <c r="Y771" s="209">
        <f>IFERROR('Tabel 13'!X771/'Tabel 14'!$F771*1000,"nb")</f>
        <v>2.643272188674946</v>
      </c>
    </row>
    <row r="772" spans="2:25" x14ac:dyDescent="0.25">
      <c r="D772" s="1" t="s">
        <v>702</v>
      </c>
      <c r="E772" s="1" t="s">
        <v>703</v>
      </c>
      <c r="F772" s="84">
        <v>34872</v>
      </c>
      <c r="H772" s="209">
        <f>IFERROR('Tabel 13'!G772/'Tabel 14'!$F772*1000,"nb")</f>
        <v>22.768983711860518</v>
      </c>
      <c r="I772" s="209">
        <f>IFERROR('Tabel 13'!H772/'Tabel 14'!$F772*1000,"nb")</f>
        <v>1.1183757742601514</v>
      </c>
      <c r="J772" s="209">
        <f>IFERROR('Tabel 13'!I772/'Tabel 14'!$F772*1000,"nb")</f>
        <v>0</v>
      </c>
      <c r="K772" s="209">
        <f>IFERROR('Tabel 13'!J772/'Tabel 14'!$F772*1000,"nb")</f>
        <v>0</v>
      </c>
      <c r="L772" s="209">
        <f>IFERROR('Tabel 13'!K772/'Tabel 14'!$F772*1000,"nb")</f>
        <v>1.1183757742601514</v>
      </c>
      <c r="M772" s="209">
        <f>IFERROR('Tabel 13'!L772/'Tabel 14'!$F772*1000,"nb")</f>
        <v>0</v>
      </c>
      <c r="N772" s="209">
        <f>IFERROR('Tabel 13'!M772/'Tabel 14'!$F772*1000,"nb")</f>
        <v>0</v>
      </c>
      <c r="O772" s="209">
        <f>IFERROR('Tabel 13'!N772/'Tabel 14'!$F772*1000,"nb")</f>
        <v>2.2367515485203029</v>
      </c>
      <c r="P772" s="209">
        <f>IFERROR('Tabel 13'!O772/'Tabel 14'!$F772*1000,"nb")</f>
        <v>2.2367515485203029</v>
      </c>
      <c r="Q772" s="209">
        <f>IFERROR('Tabel 13'!P772/'Tabel 14'!$F772*1000,"nb")</f>
        <v>0</v>
      </c>
      <c r="R772" s="209">
        <f>IFERROR('Tabel 13'!Q772/'Tabel 14'!$F772*1000,"nb")</f>
        <v>4.8749713236980954</v>
      </c>
      <c r="S772" s="209">
        <f>IFERROR('Tabel 13'!R772/'Tabel 14'!$F772*1000,"nb")</f>
        <v>14.538885065381969</v>
      </c>
      <c r="T772" s="209">
        <f>IFERROR('Tabel 13'!S772/'Tabel 14'!$F772*1000,"nb")</f>
        <v>14.051387933012158</v>
      </c>
      <c r="U772" s="209">
        <f>IFERROR('Tabel 13'!T772/'Tabel 14'!$F772*1000,"nb")</f>
        <v>0.48749713236980957</v>
      </c>
      <c r="V772" s="209">
        <f>IFERROR('Tabel 13'!U772/'Tabel 14'!$F772*1000,"nb")</f>
        <v>0</v>
      </c>
      <c r="W772" s="209">
        <f>IFERROR('Tabel 13'!V772/'Tabel 14'!$F772*1000,"nb")</f>
        <v>0</v>
      </c>
      <c r="X772" s="209"/>
      <c r="Y772" s="209">
        <f>IFERROR('Tabel 13'!X772/'Tabel 14'!$F772*1000,"nb")</f>
        <v>1.347786189493003</v>
      </c>
    </row>
    <row r="773" spans="2:25" x14ac:dyDescent="0.25">
      <c r="D773" s="1" t="s">
        <v>704</v>
      </c>
      <c r="E773" s="1" t="s">
        <v>705</v>
      </c>
      <c r="F773" s="84">
        <v>76534</v>
      </c>
      <c r="H773" s="209">
        <f>IFERROR('Tabel 13'!G773/'Tabel 14'!$F773*1000,"nb")</f>
        <v>53.61016019024224</v>
      </c>
      <c r="I773" s="209">
        <f>IFERROR('Tabel 13'!H773/'Tabel 14'!$F773*1000,"nb")</f>
        <v>11.602686387749236</v>
      </c>
      <c r="J773" s="209">
        <f>IFERROR('Tabel 13'!I773/'Tabel 14'!$F773*1000,"nb")</f>
        <v>5.3492565395771807</v>
      </c>
      <c r="K773" s="209">
        <f>IFERROR('Tabel 13'!J773/'Tabel 14'!$F773*1000,"nb")</f>
        <v>1.1877074241513577</v>
      </c>
      <c r="L773" s="209">
        <f>IFERROR('Tabel 13'!K773/'Tabel 14'!$F773*1000,"nb")</f>
        <v>2.5583400841456085</v>
      </c>
      <c r="M773" s="209">
        <f>IFERROR('Tabel 13'!L773/'Tabel 14'!$F773*1000,"nb")</f>
        <v>0</v>
      </c>
      <c r="N773" s="209">
        <f>IFERROR('Tabel 13'!M773/'Tabel 14'!$F773*1000,"nb")</f>
        <v>2.5060757310476389</v>
      </c>
      <c r="O773" s="209">
        <f>IFERROR('Tabel 13'!N773/'Tabel 14'!$F773*1000,"nb")</f>
        <v>10.13928450100609</v>
      </c>
      <c r="P773" s="209">
        <f>IFERROR('Tabel 13'!O773/'Tabel 14'!$F773*1000,"nb")</f>
        <v>5.8274753704236026</v>
      </c>
      <c r="Q773" s="209">
        <f>IFERROR('Tabel 13'!P773/'Tabel 14'!$F773*1000,"nb")</f>
        <v>4.3118091305824864</v>
      </c>
      <c r="R773" s="209">
        <f>IFERROR('Tabel 13'!Q773/'Tabel 14'!$F773*1000,"nb")</f>
        <v>3.7238351582303291</v>
      </c>
      <c r="S773" s="209">
        <f>IFERROR('Tabel 13'!R773/'Tabel 14'!$F773*1000,"nb")</f>
        <v>28.144354143256592</v>
      </c>
      <c r="T773" s="209">
        <f>IFERROR('Tabel 13'!S773/'Tabel 14'!$F773*1000,"nb")</f>
        <v>27.536781038492695</v>
      </c>
      <c r="U773" s="209">
        <f>IFERROR('Tabel 13'!T773/'Tabel 14'!$F773*1000,"nb")</f>
        <v>0.82969660543026624</v>
      </c>
      <c r="V773" s="209">
        <f>IFERROR('Tabel 13'!U773/'Tabel 14'!$F773*1000,"nb")</f>
        <v>-0.22212350066637049</v>
      </c>
      <c r="W773" s="209">
        <f>IFERROR('Tabel 13'!V773/'Tabel 14'!$F773*1000,"nb")</f>
        <v>0.90156009093997447</v>
      </c>
      <c r="X773" s="209"/>
      <c r="Y773" s="209">
        <f>IFERROR('Tabel 13'!X773/'Tabel 14'!$F773*1000,"nb")</f>
        <v>5.9712023414430186</v>
      </c>
    </row>
    <row r="774" spans="2:25" x14ac:dyDescent="0.25">
      <c r="D774" s="1" t="s">
        <v>706</v>
      </c>
      <c r="E774" s="1" t="s">
        <v>707</v>
      </c>
      <c r="F774" s="84">
        <v>50049</v>
      </c>
      <c r="H774" s="209">
        <f>IFERROR('Tabel 13'!G774/'Tabel 14'!$F774*1000,"nb")</f>
        <v>44.236648084876819</v>
      </c>
      <c r="I774" s="209">
        <f>IFERROR('Tabel 13'!H774/'Tabel 14'!$F774*1000,"nb")</f>
        <v>9.8503466602729333</v>
      </c>
      <c r="J774" s="209">
        <f>IFERROR('Tabel 13'!I774/'Tabel 14'!$F774*1000,"nb")</f>
        <v>3.5964754540550263</v>
      </c>
      <c r="K774" s="209">
        <f>IFERROR('Tabel 13'!J774/'Tabel 14'!$F774*1000,"nb")</f>
        <v>0</v>
      </c>
      <c r="L774" s="209">
        <f>IFERROR('Tabel 13'!K774/'Tabel 14'!$F774*1000,"nb")</f>
        <v>6.2538712062179069</v>
      </c>
      <c r="M774" s="209">
        <f>IFERROR('Tabel 13'!L774/'Tabel 14'!$F774*1000,"nb")</f>
        <v>0</v>
      </c>
      <c r="N774" s="209">
        <f>IFERROR('Tabel 13'!M774/'Tabel 14'!$F774*1000,"nb")</f>
        <v>0</v>
      </c>
      <c r="O774" s="209">
        <f>IFERROR('Tabel 13'!N774/'Tabel 14'!$F774*1000,"nb")</f>
        <v>11.288936841894945</v>
      </c>
      <c r="P774" s="209">
        <f>IFERROR('Tabel 13'!O774/'Tabel 14'!$F774*1000,"nb")</f>
        <v>7.1729704889208579</v>
      </c>
      <c r="Q774" s="209">
        <f>IFERROR('Tabel 13'!P774/'Tabel 14'!$F774*1000,"nb")</f>
        <v>4.1159663529740849</v>
      </c>
      <c r="R774" s="209">
        <f>IFERROR('Tabel 13'!Q774/'Tabel 14'!$F774*1000,"nb")</f>
        <v>10.030170432975684</v>
      </c>
      <c r="S774" s="209">
        <f>IFERROR('Tabel 13'!R774/'Tabel 14'!$F774*1000,"nb")</f>
        <v>13.067194149733261</v>
      </c>
      <c r="T774" s="209">
        <f>IFERROR('Tabel 13'!S774/'Tabel 14'!$F774*1000,"nb")</f>
        <v>13.067194149733261</v>
      </c>
      <c r="U774" s="209">
        <f>IFERROR('Tabel 13'!T774/'Tabel 14'!$F774*1000,"nb")</f>
        <v>0</v>
      </c>
      <c r="V774" s="209">
        <f>IFERROR('Tabel 13'!U774/'Tabel 14'!$F774*1000,"nb")</f>
        <v>0</v>
      </c>
      <c r="W774" s="209">
        <f>IFERROR('Tabel 13'!V774/'Tabel 14'!$F774*1000,"nb")</f>
        <v>0</v>
      </c>
      <c r="X774" s="209"/>
      <c r="Y774" s="209">
        <f>IFERROR('Tabel 13'!X774/'Tabel 14'!$F774*1000,"nb")</f>
        <v>8.1520110291913923</v>
      </c>
    </row>
    <row r="775" spans="2:25" x14ac:dyDescent="0.25">
      <c r="D775" s="1" t="s">
        <v>708</v>
      </c>
      <c r="E775" s="1" t="s">
        <v>709</v>
      </c>
      <c r="F775" s="84">
        <v>55308</v>
      </c>
      <c r="H775" s="209">
        <f>IFERROR('Tabel 13'!G775/'Tabel 14'!$F775*1000,"nb")</f>
        <v>34.859333188688801</v>
      </c>
      <c r="I775" s="209">
        <f>IFERROR('Tabel 13'!H775/'Tabel 14'!$F775*1000,"nb")</f>
        <v>17.285022058291748</v>
      </c>
      <c r="J775" s="209">
        <f>IFERROR('Tabel 13'!I775/'Tabel 14'!$F775*1000,"nb")</f>
        <v>10.23360092572503</v>
      </c>
      <c r="K775" s="209">
        <f>IFERROR('Tabel 13'!J775/'Tabel 14'!$F775*1000,"nb")</f>
        <v>0.50625587618427714</v>
      </c>
      <c r="L775" s="209">
        <f>IFERROR('Tabel 13'!K775/'Tabel 14'!$F775*1000,"nb")</f>
        <v>0.57857814421060239</v>
      </c>
      <c r="M775" s="209">
        <f>IFERROR('Tabel 13'!L775/'Tabel 14'!$F775*1000,"nb")</f>
        <v>0</v>
      </c>
      <c r="N775" s="209">
        <f>IFERROR('Tabel 13'!M775/'Tabel 14'!$F775*1000,"nb")</f>
        <v>5.9665871121718377</v>
      </c>
      <c r="O775" s="209">
        <f>IFERROR('Tabel 13'!N775/'Tabel 14'!$F775*1000,"nb")</f>
        <v>0</v>
      </c>
      <c r="P775" s="209">
        <f>IFERROR('Tabel 13'!O775/'Tabel 14'!$F775*1000,"nb")</f>
        <v>0</v>
      </c>
      <c r="Q775" s="209">
        <f>IFERROR('Tabel 13'!P775/'Tabel 14'!$F775*1000,"nb")</f>
        <v>0</v>
      </c>
      <c r="R775" s="209">
        <f>IFERROR('Tabel 13'!Q775/'Tabel 14'!$F775*1000,"nb")</f>
        <v>1.5368481955594129</v>
      </c>
      <c r="S775" s="209">
        <f>IFERROR('Tabel 13'!R775/'Tabel 14'!$F775*1000,"nb")</f>
        <v>16.037462934837638</v>
      </c>
      <c r="T775" s="209">
        <f>IFERROR('Tabel 13'!S775/'Tabel 14'!$F775*1000,"nb")</f>
        <v>15.567368192666521</v>
      </c>
      <c r="U775" s="209">
        <f>IFERROR('Tabel 13'!T775/'Tabel 14'!$F775*1000,"nb")</f>
        <v>0.47009474217111452</v>
      </c>
      <c r="V775" s="209">
        <f>IFERROR('Tabel 13'!U775/'Tabel 14'!$F775*1000,"nb")</f>
        <v>0</v>
      </c>
      <c r="W775" s="209">
        <f>IFERROR('Tabel 13'!V775/'Tabel 14'!$F775*1000,"nb")</f>
        <v>0</v>
      </c>
      <c r="X775" s="209"/>
      <c r="Y775" s="209">
        <f>IFERROR('Tabel 13'!X775/'Tabel 14'!$F775*1000,"nb")</f>
        <v>1.7357344326318074</v>
      </c>
    </row>
    <row r="776" spans="2:25" x14ac:dyDescent="0.25">
      <c r="D776" s="1" t="s">
        <v>710</v>
      </c>
      <c r="E776" s="1" t="s">
        <v>711</v>
      </c>
      <c r="F776" s="84">
        <v>85219</v>
      </c>
      <c r="H776" s="209">
        <f>IFERROR('Tabel 13'!G776/'Tabel 14'!$F776*1000,"nb")</f>
        <v>104.82404158697005</v>
      </c>
      <c r="I776" s="209">
        <f>IFERROR('Tabel 13'!H776/'Tabel 14'!$F776*1000,"nb")</f>
        <v>56.923925415693681</v>
      </c>
      <c r="J776" s="209">
        <f>IFERROR('Tabel 13'!I776/'Tabel 14'!$F776*1000,"nb")</f>
        <v>47.407268332179449</v>
      </c>
      <c r="K776" s="209">
        <f>IFERROR('Tabel 13'!J776/'Tabel 14'!$F776*1000,"nb")</f>
        <v>6.9585421091540614</v>
      </c>
      <c r="L776" s="209">
        <f>IFERROR('Tabel 13'!K776/'Tabel 14'!$F776*1000,"nb")</f>
        <v>2.0183292458254614</v>
      </c>
      <c r="M776" s="209">
        <f>IFERROR('Tabel 13'!L776/'Tabel 14'!$F776*1000,"nb")</f>
        <v>0.53978572853471651</v>
      </c>
      <c r="N776" s="209">
        <f>IFERROR('Tabel 13'!M776/'Tabel 14'!$F776*1000,"nb")</f>
        <v>0</v>
      </c>
      <c r="O776" s="209">
        <f>IFERROR('Tabel 13'!N776/'Tabel 14'!$F776*1000,"nb")</f>
        <v>1.2086506530233867</v>
      </c>
      <c r="P776" s="209">
        <f>IFERROR('Tabel 13'!O776/'Tabel 14'!$F776*1000,"nb")</f>
        <v>0.62192703505086899</v>
      </c>
      <c r="Q776" s="209">
        <f>IFERROR('Tabel 13'!P776/'Tabel 14'!$F776*1000,"nb")</f>
        <v>0.58672361797251782</v>
      </c>
      <c r="R776" s="209">
        <f>IFERROR('Tabel 13'!Q776/'Tabel 14'!$F776*1000,"nb")</f>
        <v>3.1565730646921457</v>
      </c>
      <c r="S776" s="209">
        <f>IFERROR('Tabel 13'!R776/'Tabel 14'!$F776*1000,"nb")</f>
        <v>43.534892453560829</v>
      </c>
      <c r="T776" s="209">
        <f>IFERROR('Tabel 13'!S776/'Tabel 14'!$F776*1000,"nb")</f>
        <v>42.901230946150505</v>
      </c>
      <c r="U776" s="209">
        <f>IFERROR('Tabel 13'!T776/'Tabel 14'!$F776*1000,"nb")</f>
        <v>0.52805125617526605</v>
      </c>
      <c r="V776" s="209">
        <f>IFERROR('Tabel 13'!U776/'Tabel 14'!$F776*1000,"nb")</f>
        <v>0.10561025123505322</v>
      </c>
      <c r="W776" s="209">
        <f>IFERROR('Tabel 13'!V776/'Tabel 14'!$F776*1000,"nb")</f>
        <v>0</v>
      </c>
      <c r="X776" s="209"/>
      <c r="Y776" s="209">
        <f>IFERROR('Tabel 13'!X776/'Tabel 14'!$F776*1000,"nb")</f>
        <v>17.179267534235326</v>
      </c>
    </row>
    <row r="777" spans="2:25" x14ac:dyDescent="0.25">
      <c r="D777" s="1" t="s">
        <v>712</v>
      </c>
      <c r="E777" s="1" t="s">
        <v>713</v>
      </c>
      <c r="F777" s="84">
        <v>56319</v>
      </c>
      <c r="H777" s="209">
        <f>IFERROR('Tabel 13'!G777/'Tabel 14'!$F777*1000,"nb")</f>
        <v>41.424741206342446</v>
      </c>
      <c r="I777" s="209">
        <f>IFERROR('Tabel 13'!H777/'Tabel 14'!$F777*1000,"nb")</f>
        <v>7.9901986896074151</v>
      </c>
      <c r="J777" s="209">
        <f>IFERROR('Tabel 13'!I777/'Tabel 14'!$F777*1000,"nb")</f>
        <v>5.0782151671727132</v>
      </c>
      <c r="K777" s="209">
        <f>IFERROR('Tabel 13'!J777/'Tabel 14'!$F777*1000,"nb")</f>
        <v>0.90555585148884032</v>
      </c>
      <c r="L777" s="209">
        <f>IFERROR('Tabel 13'!K777/'Tabel 14'!$F777*1000,"nb")</f>
        <v>0.24858395923223067</v>
      </c>
      <c r="M777" s="209">
        <f>IFERROR('Tabel 13'!L777/'Tabel 14'!$F777*1000,"nb")</f>
        <v>0</v>
      </c>
      <c r="N777" s="209">
        <f>IFERROR('Tabel 13'!M777/'Tabel 14'!$F777*1000,"nb")</f>
        <v>1.7578437117136312</v>
      </c>
      <c r="O777" s="209">
        <f>IFERROR('Tabel 13'!N777/'Tabel 14'!$F777*1000,"nb")</f>
        <v>5.6819190681652723</v>
      </c>
      <c r="P777" s="209">
        <f>IFERROR('Tabel 13'!O777/'Tabel 14'!$F777*1000,"nb")</f>
        <v>5.0604591700846964</v>
      </c>
      <c r="Q777" s="209">
        <f>IFERROR('Tabel 13'!P777/'Tabel 14'!$F777*1000,"nb")</f>
        <v>0.62145989808057667</v>
      </c>
      <c r="R777" s="209">
        <f>IFERROR('Tabel 13'!Q777/'Tabel 14'!$F777*1000,"nb")</f>
        <v>5.0604591700846964</v>
      </c>
      <c r="S777" s="209">
        <f>IFERROR('Tabel 13'!R777/'Tabel 14'!$F777*1000,"nb")</f>
        <v>22.692164278485059</v>
      </c>
      <c r="T777" s="209">
        <f>IFERROR('Tabel 13'!S777/'Tabel 14'!$F777*1000,"nb")</f>
        <v>22.337044336724727</v>
      </c>
      <c r="U777" s="209">
        <f>IFERROR('Tabel 13'!T777/'Tabel 14'!$F777*1000,"nb")</f>
        <v>0.35511994176032952</v>
      </c>
      <c r="V777" s="209">
        <f>IFERROR('Tabel 13'!U777/'Tabel 14'!$F777*1000,"nb")</f>
        <v>0</v>
      </c>
      <c r="W777" s="209">
        <f>IFERROR('Tabel 13'!V777/'Tabel 14'!$F777*1000,"nb")</f>
        <v>0</v>
      </c>
      <c r="X777" s="209"/>
      <c r="Y777" s="209">
        <f>IFERROR('Tabel 13'!X777/'Tabel 14'!$F777*1000,"nb")</f>
        <v>10.760134235337986</v>
      </c>
    </row>
    <row r="778" spans="2:25" x14ac:dyDescent="0.25">
      <c r="D778" s="1" t="s">
        <v>714</v>
      </c>
      <c r="E778" s="1" t="s">
        <v>715</v>
      </c>
      <c r="F778" s="84">
        <v>87401</v>
      </c>
      <c r="H778" s="209">
        <f>IFERROR('Tabel 13'!G778/'Tabel 14'!$F778*1000,"nb")</f>
        <v>32.722737726112967</v>
      </c>
      <c r="I778" s="209">
        <f>IFERROR('Tabel 13'!H778/'Tabel 14'!$F778*1000,"nb")</f>
        <v>3.855791123671354</v>
      </c>
      <c r="J778" s="209">
        <f>IFERROR('Tabel 13'!I778/'Tabel 14'!$F778*1000,"nb")</f>
        <v>1.8306426699923342</v>
      </c>
      <c r="K778" s="209">
        <f>IFERROR('Tabel 13'!J778/'Tabel 14'!$F778*1000,"nb")</f>
        <v>0.18306426699923342</v>
      </c>
      <c r="L778" s="209">
        <f>IFERROR('Tabel 13'!K778/'Tabel 14'!$F778*1000,"nb")</f>
        <v>1.3844235191817027</v>
      </c>
      <c r="M778" s="209">
        <f>IFERROR('Tabel 13'!L778/'Tabel 14'!$F778*1000,"nb")</f>
        <v>6.8649100124712537E-2</v>
      </c>
      <c r="N778" s="209">
        <f>IFERROR('Tabel 13'!M778/'Tabel 14'!$F778*1000,"nb")</f>
        <v>0.389011567373371</v>
      </c>
      <c r="O778" s="209">
        <f>IFERROR('Tabel 13'!N778/'Tabel 14'!$F778*1000,"nb")</f>
        <v>2.8374961384881177</v>
      </c>
      <c r="P778" s="209">
        <f>IFERROR('Tabel 13'!O778/'Tabel 14'!$F778*1000,"nb")</f>
        <v>2.8374961384881177</v>
      </c>
      <c r="Q778" s="209">
        <f>IFERROR('Tabel 13'!P778/'Tabel 14'!$F778*1000,"nb")</f>
        <v>0</v>
      </c>
      <c r="R778" s="209">
        <f>IFERROR('Tabel 13'!Q778/'Tabel 14'!$F778*1000,"nb")</f>
        <v>6.6360796787222114</v>
      </c>
      <c r="S778" s="209">
        <f>IFERROR('Tabel 13'!R778/'Tabel 14'!$F778*1000,"nb")</f>
        <v>19.393370785231291</v>
      </c>
      <c r="T778" s="209">
        <f>IFERROR('Tabel 13'!S778/'Tabel 14'!$F778*1000,"nb")</f>
        <v>18.832736467546138</v>
      </c>
      <c r="U778" s="209">
        <f>IFERROR('Tabel 13'!T778/'Tabel 14'!$F778*1000,"nb")</f>
        <v>0.56063431768515237</v>
      </c>
      <c r="V778" s="209">
        <f>IFERROR('Tabel 13'!U778/'Tabel 14'!$F778*1000,"nb")</f>
        <v>0</v>
      </c>
      <c r="W778" s="209">
        <f>IFERROR('Tabel 13'!V778/'Tabel 14'!$F778*1000,"nb")</f>
        <v>0</v>
      </c>
      <c r="X778" s="209"/>
      <c r="Y778" s="209">
        <f>IFERROR('Tabel 13'!X778/'Tabel 14'!$F778*1000,"nb")</f>
        <v>0.91532133499616708</v>
      </c>
    </row>
    <row r="779" spans="2:25" x14ac:dyDescent="0.25">
      <c r="D779" s="1" t="s">
        <v>716</v>
      </c>
      <c r="E779" s="1" t="s">
        <v>717</v>
      </c>
      <c r="F779" s="84">
        <v>43909</v>
      </c>
      <c r="H779" s="209">
        <f>IFERROR('Tabel 13'!G779/'Tabel 14'!$F779*1000,"nb")</f>
        <v>19.380992507230864</v>
      </c>
      <c r="I779" s="209">
        <f>IFERROR('Tabel 13'!H779/'Tabel 14'!$F779*1000,"nb")</f>
        <v>1.9130474390216128</v>
      </c>
      <c r="J779" s="209">
        <f>IFERROR('Tabel 13'!I779/'Tabel 14'!$F779*1000,"nb")</f>
        <v>0</v>
      </c>
      <c r="K779" s="209">
        <f>IFERROR('Tabel 13'!J779/'Tabel 14'!$F779*1000,"nb")</f>
        <v>0</v>
      </c>
      <c r="L779" s="209">
        <f>IFERROR('Tabel 13'!K779/'Tabel 14'!$F779*1000,"nb")</f>
        <v>1.9130474390216128</v>
      </c>
      <c r="M779" s="209">
        <f>IFERROR('Tabel 13'!L779/'Tabel 14'!$F779*1000,"nb")</f>
        <v>0</v>
      </c>
      <c r="N779" s="209">
        <f>IFERROR('Tabel 13'!M779/'Tabel 14'!$F779*1000,"nb")</f>
        <v>0</v>
      </c>
      <c r="O779" s="209">
        <f>IFERROR('Tabel 13'!N779/'Tabel 14'!$F779*1000,"nb")</f>
        <v>3.1884123983693549</v>
      </c>
      <c r="P779" s="209">
        <f>IFERROR('Tabel 13'!O779/'Tabel 14'!$F779*1000,"nb")</f>
        <v>3.1884123983693549</v>
      </c>
      <c r="Q779" s="209">
        <f>IFERROR('Tabel 13'!P779/'Tabel 14'!$F779*1000,"nb")</f>
        <v>0</v>
      </c>
      <c r="R779" s="209">
        <f>IFERROR('Tabel 13'!Q779/'Tabel 14'!$F779*1000,"nb")</f>
        <v>0</v>
      </c>
      <c r="S779" s="209">
        <f>IFERROR('Tabel 13'!R779/'Tabel 14'!$F779*1000,"nb")</f>
        <v>14.279532669839897</v>
      </c>
      <c r="T779" s="209">
        <f>IFERROR('Tabel 13'!S779/'Tabel 14'!$F779*1000,"nb")</f>
        <v>13.368557698877224</v>
      </c>
      <c r="U779" s="209">
        <f>IFERROR('Tabel 13'!T779/'Tabel 14'!$F779*1000,"nb")</f>
        <v>0.50103623402947006</v>
      </c>
      <c r="V779" s="209">
        <f>IFERROR('Tabel 13'!U779/'Tabel 14'!$F779*1000,"nb")</f>
        <v>0.40993873693320276</v>
      </c>
      <c r="W779" s="209">
        <f>IFERROR('Tabel 13'!V779/'Tabel 14'!$F779*1000,"nb")</f>
        <v>0</v>
      </c>
      <c r="X779" s="209"/>
      <c r="Y779" s="209">
        <f>IFERROR('Tabel 13'!X779/'Tabel 14'!$F779*1000,"nb")</f>
        <v>3.8488692523172925</v>
      </c>
    </row>
    <row r="780" spans="2:25" x14ac:dyDescent="0.25">
      <c r="C780" s="10" t="s">
        <v>28</v>
      </c>
      <c r="D780" s="10"/>
      <c r="E780" s="10"/>
      <c r="F780" s="86">
        <v>3589824</v>
      </c>
      <c r="G780" s="10"/>
      <c r="H780" s="209">
        <f>IFERROR('Tabel 13'!G780/'Tabel 14'!$F780*1000,"nb")</f>
        <v>133.8851152591325</v>
      </c>
      <c r="I780" s="209">
        <f>IFERROR('Tabel 13'!H780/'Tabel 14'!$F780*1000,"nb")</f>
        <v>70.031567007184762</v>
      </c>
      <c r="J780" s="209">
        <f>IFERROR('Tabel 13'!I780/'Tabel 14'!$F780*1000,"nb")</f>
        <v>37.909379401329986</v>
      </c>
      <c r="K780" s="209">
        <f>IFERROR('Tabel 13'!J780/'Tabel 14'!$F780*1000,"nb")</f>
        <v>3.2166200905671136</v>
      </c>
      <c r="L780" s="209">
        <f>IFERROR('Tabel 13'!K780/'Tabel 14'!$F780*1000,"nb")</f>
        <v>9.3524362197143933</v>
      </c>
      <c r="M780" s="209">
        <f>IFERROR('Tabel 13'!L780/'Tabel 14'!$F780*1000,"nb")</f>
        <v>1.1769657788236974</v>
      </c>
      <c r="N780" s="209">
        <f>IFERROR('Tabel 13'!M780/'Tabel 14'!$F780*1000,"nb")</f>
        <v>18.376137660230697</v>
      </c>
      <c r="O780" s="209">
        <f>IFERROR('Tabel 13'!N780/'Tabel 14'!$F780*1000,"nb")</f>
        <v>29.345449804781516</v>
      </c>
      <c r="P780" s="209">
        <f>IFERROR('Tabel 13'!O780/'Tabel 14'!$F780*1000,"nb")</f>
        <v>26.239503663689362</v>
      </c>
      <c r="Q780" s="209">
        <f>IFERROR('Tabel 13'!P780/'Tabel 14'!$F780*1000,"nb")</f>
        <v>3.1059461410921538</v>
      </c>
      <c r="R780" s="209">
        <f>IFERROR('Tabel 13'!Q780/'Tabel 14'!$F780*1000,"nb")</f>
        <v>5.7548782335847104</v>
      </c>
      <c r="S780" s="209">
        <f>IFERROR('Tabel 13'!R780/'Tabel 14'!$F780*1000,"nb")</f>
        <v>28.753220213581503</v>
      </c>
      <c r="T780" s="209">
        <f>IFERROR('Tabel 13'!S780/'Tabel 14'!$F780*1000,"nb")</f>
        <v>27.135759301848779</v>
      </c>
      <c r="U780" s="209">
        <f>IFERROR('Tabel 13'!T780/'Tabel 14'!$F780*1000,"nb")</f>
        <v>1.3798726622809365</v>
      </c>
      <c r="V780" s="209">
        <f>IFERROR('Tabel 13'!U780/'Tabel 14'!$F780*1000,"nb")</f>
        <v>0.23761610597065483</v>
      </c>
      <c r="W780" s="209">
        <f>IFERROR('Tabel 13'!V780/'Tabel 14'!$F780*1000,"nb")</f>
        <v>5.3763081421261877E-2</v>
      </c>
      <c r="X780" s="209"/>
      <c r="Y780" s="209">
        <f>IFERROR('Tabel 13'!X780/'Tabel 14'!$F780*1000,"nb")</f>
        <v>11.676895580396142</v>
      </c>
    </row>
    <row r="781" spans="2:25" x14ac:dyDescent="0.25">
      <c r="C781" s="1" t="s">
        <v>29</v>
      </c>
      <c r="D781" s="1" t="s">
        <v>718</v>
      </c>
      <c r="E781" s="1" t="s">
        <v>719</v>
      </c>
      <c r="F781" s="84">
        <v>40142</v>
      </c>
      <c r="H781" s="209">
        <f>IFERROR('Tabel 13'!G781/'Tabel 14'!$F781*1000,"nb")</f>
        <v>60.186338498330926</v>
      </c>
      <c r="I781" s="209">
        <f>IFERROR('Tabel 13'!H781/'Tabel 14'!$F781*1000,"nb")</f>
        <v>19.505754571271986</v>
      </c>
      <c r="J781" s="209" t="str">
        <f>IFERROR('Tabel 13'!I781/'Tabel 14'!$F781*1000,"nb")</f>
        <v>nb</v>
      </c>
      <c r="K781" s="209" t="str">
        <f>IFERROR('Tabel 13'!J781/'Tabel 14'!$F781*1000,"nb")</f>
        <v>nb</v>
      </c>
      <c r="L781" s="209" t="str">
        <f>IFERROR('Tabel 13'!K781/'Tabel 14'!$F781*1000,"nb")</f>
        <v>nb</v>
      </c>
      <c r="M781" s="209" t="str">
        <f>IFERROR('Tabel 13'!L781/'Tabel 14'!$F781*1000,"nb")</f>
        <v>nb</v>
      </c>
      <c r="N781" s="209" t="str">
        <f>IFERROR('Tabel 13'!M781/'Tabel 14'!$F781*1000,"nb")</f>
        <v>nb</v>
      </c>
      <c r="O781" s="209">
        <f>IFERROR('Tabel 13'!N781/'Tabel 14'!$F781*1000,"nb")</f>
        <v>20.527128693139353</v>
      </c>
      <c r="P781" s="209" t="str">
        <f>IFERROR('Tabel 13'!O781/'Tabel 14'!$F781*1000,"nb")</f>
        <v>nb</v>
      </c>
      <c r="Q781" s="209" t="str">
        <f>IFERROR('Tabel 13'!P781/'Tabel 14'!$F781*1000,"nb")</f>
        <v>nb</v>
      </c>
      <c r="R781" s="209">
        <f>IFERROR('Tabel 13'!Q781/'Tabel 14'!$F781*1000,"nb")</f>
        <v>0</v>
      </c>
      <c r="S781" s="209">
        <f>IFERROR('Tabel 13'!R781/'Tabel 14'!$F781*1000,"nb")</f>
        <v>20.153455233919587</v>
      </c>
      <c r="T781" s="209" t="str">
        <f>IFERROR('Tabel 13'!S781/'Tabel 14'!$F781*1000,"nb")</f>
        <v>nb</v>
      </c>
      <c r="U781" s="209" t="str">
        <f>IFERROR('Tabel 13'!T781/'Tabel 14'!$F781*1000,"nb")</f>
        <v>nb</v>
      </c>
      <c r="V781" s="209" t="str">
        <f>IFERROR('Tabel 13'!U781/'Tabel 14'!$F781*1000,"nb")</f>
        <v>nb</v>
      </c>
      <c r="W781" s="209">
        <f>IFERROR('Tabel 13'!V781/'Tabel 14'!$F781*1000,"nb")</f>
        <v>0</v>
      </c>
      <c r="X781" s="209"/>
      <c r="Y781" s="209">
        <f>IFERROR('Tabel 13'!X781/'Tabel 14'!$F781*1000,"nb")</f>
        <v>10.039360271037816</v>
      </c>
    </row>
    <row r="782" spans="2:25" x14ac:dyDescent="0.25">
      <c r="D782" s="1" t="s">
        <v>720</v>
      </c>
      <c r="E782" s="1" t="s">
        <v>721</v>
      </c>
      <c r="F782" s="84">
        <v>78730</v>
      </c>
      <c r="H782" s="209">
        <f>IFERROR('Tabel 13'!G782/'Tabel 14'!$F782*1000,"nb")</f>
        <v>159.1261272704179</v>
      </c>
      <c r="I782" s="209">
        <f>IFERROR('Tabel 13'!H782/'Tabel 14'!$F782*1000,"nb")</f>
        <v>46.462593674584021</v>
      </c>
      <c r="J782" s="209" t="str">
        <f>IFERROR('Tabel 13'!I782/'Tabel 14'!$F782*1000,"nb")</f>
        <v>nb</v>
      </c>
      <c r="K782" s="209" t="str">
        <f>IFERROR('Tabel 13'!J782/'Tabel 14'!$F782*1000,"nb")</f>
        <v>nb</v>
      </c>
      <c r="L782" s="209" t="str">
        <f>IFERROR('Tabel 13'!K782/'Tabel 14'!$F782*1000,"nb")</f>
        <v>nb</v>
      </c>
      <c r="M782" s="209" t="str">
        <f>IFERROR('Tabel 13'!L782/'Tabel 14'!$F782*1000,"nb")</f>
        <v>nb</v>
      </c>
      <c r="N782" s="209" t="str">
        <f>IFERROR('Tabel 13'!M782/'Tabel 14'!$F782*1000,"nb")</f>
        <v>nb</v>
      </c>
      <c r="O782" s="209">
        <f>IFERROR('Tabel 13'!N782/'Tabel 14'!$F782*1000,"nb")</f>
        <v>65.057792455226718</v>
      </c>
      <c r="P782" s="209" t="str">
        <f>IFERROR('Tabel 13'!O782/'Tabel 14'!$F782*1000,"nb")</f>
        <v>nb</v>
      </c>
      <c r="Q782" s="209" t="str">
        <f>IFERROR('Tabel 13'!P782/'Tabel 14'!$F782*1000,"nb")</f>
        <v>nb</v>
      </c>
      <c r="R782" s="209">
        <f>IFERROR('Tabel 13'!Q782/'Tabel 14'!$F782*1000,"nb")</f>
        <v>10.288327194208053</v>
      </c>
      <c r="S782" s="209">
        <f>IFERROR('Tabel 13'!R782/'Tabel 14'!$F782*1000,"nb")</f>
        <v>37.317413946399085</v>
      </c>
      <c r="T782" s="209" t="str">
        <f>IFERROR('Tabel 13'!S782/'Tabel 14'!$F782*1000,"nb")</f>
        <v>nb</v>
      </c>
      <c r="U782" s="209" t="str">
        <f>IFERROR('Tabel 13'!T782/'Tabel 14'!$F782*1000,"nb")</f>
        <v>nb</v>
      </c>
      <c r="V782" s="209" t="str">
        <f>IFERROR('Tabel 13'!U782/'Tabel 14'!$F782*1000,"nb")</f>
        <v>nb</v>
      </c>
      <c r="W782" s="209">
        <f>IFERROR('Tabel 13'!V782/'Tabel 14'!$F782*1000,"nb")</f>
        <v>0</v>
      </c>
      <c r="X782" s="209"/>
      <c r="Y782" s="209">
        <f>IFERROR('Tabel 13'!X782/'Tabel 14'!$F782*1000,"nb")</f>
        <v>2.0576654388416102</v>
      </c>
    </row>
    <row r="783" spans="2:25" x14ac:dyDescent="0.25">
      <c r="C783" s="10" t="s">
        <v>32</v>
      </c>
      <c r="D783" s="10"/>
      <c r="E783" s="10"/>
      <c r="F783" s="86">
        <v>118872</v>
      </c>
      <c r="G783" s="10"/>
      <c r="H783" s="209">
        <f>IFERROR('Tabel 13'!G783/'Tabel 14'!$F783*1000,"nb")</f>
        <v>125.71505484891313</v>
      </c>
      <c r="I783" s="209">
        <f>IFERROR('Tabel 13'!H783/'Tabel 14'!$F783*1000,"nb")</f>
        <v>37.359512753213536</v>
      </c>
      <c r="J783" s="209">
        <f>IFERROR('Tabel 13'!I783/'Tabel 14'!$F783*1000,"nb")</f>
        <v>22.11201965138973</v>
      </c>
      <c r="K783" s="209">
        <f>IFERROR('Tabel 13'!J783/'Tabel 14'!$F783*1000,"nb")</f>
        <v>2.2486371895820718</v>
      </c>
      <c r="L783" s="209">
        <f>IFERROR('Tabel 13'!K783/'Tabel 14'!$F783*1000,"nb")</f>
        <v>7.1976579850595588</v>
      </c>
      <c r="M783" s="209">
        <f>IFERROR('Tabel 13'!L783/'Tabel 14'!$F783*1000,"nb")</f>
        <v>0.38865334140924696</v>
      </c>
      <c r="N783" s="209">
        <f>IFERROR('Tabel 13'!M783/'Tabel 14'!$F783*1000,"nb")</f>
        <v>5.412544585772932</v>
      </c>
      <c r="O783" s="209">
        <f>IFERROR('Tabel 13'!N783/'Tabel 14'!$F783*1000,"nb")</f>
        <v>50.020189783969315</v>
      </c>
      <c r="P783" s="209">
        <f>IFERROR('Tabel 13'!O783/'Tabel 14'!$F783*1000,"nb")</f>
        <v>35.816676761558654</v>
      </c>
      <c r="Q783" s="209">
        <f>IFERROR('Tabel 13'!P783/'Tabel 14'!$F783*1000,"nb")</f>
        <v>14.203513022410661</v>
      </c>
      <c r="R783" s="209">
        <f>IFERROR('Tabel 13'!Q783/'Tabel 14'!$F783*1000,"nb")</f>
        <v>6.8140520896426411</v>
      </c>
      <c r="S783" s="209">
        <f>IFERROR('Tabel 13'!R783/'Tabel 14'!$F783*1000,"nb")</f>
        <v>31.521300222087621</v>
      </c>
      <c r="T783" s="209">
        <f>IFERROR('Tabel 13'!S783/'Tabel 14'!$F783*1000,"nb")</f>
        <v>29.406420351302241</v>
      </c>
      <c r="U783" s="209">
        <f>IFERROR('Tabel 13'!T783/'Tabel 14'!$F783*1000,"nb")</f>
        <v>1.0641698633824619</v>
      </c>
      <c r="V783" s="209">
        <f>IFERROR('Tabel 13'!U783/'Tabel 14'!$F783*1000,"nb")</f>
        <v>1.0498687664041995</v>
      </c>
      <c r="W783" s="209">
        <f>IFERROR('Tabel 13'!V783/'Tabel 14'!$F783*1000,"nb")</f>
        <v>0</v>
      </c>
      <c r="X783" s="209"/>
      <c r="Y783" s="209">
        <f>IFERROR('Tabel 13'!X783/'Tabel 14'!$F783*1000,"nb")</f>
        <v>4.7530116427754221</v>
      </c>
    </row>
    <row r="784" spans="2:25" x14ac:dyDescent="0.25">
      <c r="B784" s="7" t="s">
        <v>735</v>
      </c>
      <c r="C784" s="7"/>
      <c r="D784" s="7"/>
      <c r="E784" s="7"/>
      <c r="F784" s="85">
        <v>3708696</v>
      </c>
      <c r="G784" s="7"/>
      <c r="H784" s="209">
        <f>IFERROR('Tabel 13'!G784/'Tabel 14'!$F784*1000,"nb")</f>
        <v>133.6232465535056</v>
      </c>
      <c r="I784" s="209">
        <f>IFERROR('Tabel 13'!H784/'Tabel 14'!$F784*1000,"nb")</f>
        <v>68.984354608735799</v>
      </c>
      <c r="J784" s="209">
        <f>IFERROR('Tabel 13'!I784/'Tabel 14'!$F784*1000,"nb")</f>
        <v>37.403038696080777</v>
      </c>
      <c r="K784" s="209">
        <f>IFERROR('Tabel 13'!J784/'Tabel 14'!$F784*1000,"nb")</f>
        <v>3.185594074035726</v>
      </c>
      <c r="L784" s="209">
        <f>IFERROR('Tabel 13'!K784/'Tabel 14'!$F784*1000,"nb")</f>
        <v>9.2833707588866794</v>
      </c>
      <c r="M784" s="209">
        <f>IFERROR('Tabel 13'!L784/'Tabel 14'!$F784*1000,"nb")</f>
        <v>1.1516986024198266</v>
      </c>
      <c r="N784" s="209">
        <f>IFERROR('Tabel 13'!M784/'Tabel 14'!$F784*1000,"nb")</f>
        <v>17.960625513657632</v>
      </c>
      <c r="O784" s="209">
        <f>IFERROR('Tabel 13'!N784/'Tabel 14'!$F784*1000,"nb")</f>
        <v>30.008121452931164</v>
      </c>
      <c r="P784" s="209">
        <f>IFERROR('Tabel 13'!O784/'Tabel 14'!$F784*1000,"nb")</f>
        <v>26.546473477470247</v>
      </c>
      <c r="Q784" s="209">
        <f>IFERROR('Tabel 13'!P784/'Tabel 14'!$F784*1000,"nb")</f>
        <v>3.4616479754609166</v>
      </c>
      <c r="R784" s="209">
        <f>IFERROR('Tabel 13'!Q784/'Tabel 14'!$F784*1000,"nb")</f>
        <v>5.7888271241428253</v>
      </c>
      <c r="S784" s="209">
        <f>IFERROR('Tabel 13'!R784/'Tabel 14'!$F784*1000,"nb")</f>
        <v>28.841943367695816</v>
      </c>
      <c r="T784" s="209">
        <f>IFERROR('Tabel 13'!S784/'Tabel 14'!$F784*1000,"nb")</f>
        <v>27.208539066022126</v>
      </c>
      <c r="U784" s="209">
        <f>IFERROR('Tabel 13'!T784/'Tabel 14'!$F784*1000,"nb")</f>
        <v>1.3697536816174745</v>
      </c>
      <c r="V784" s="209">
        <f>IFERROR('Tabel 13'!U784/'Tabel 14'!$F784*1000,"nb")</f>
        <v>0.26365062005621381</v>
      </c>
      <c r="W784" s="209">
        <f>IFERROR('Tabel 13'!V784/'Tabel 14'!$F784*1000,"nb")</f>
        <v>5.2039854439404037E-2</v>
      </c>
      <c r="X784" s="209"/>
      <c r="Y784" s="209">
        <f>IFERROR('Tabel 13'!X784/'Tabel 14'!$F784*1000,"nb")</f>
        <v>11.454969617353377</v>
      </c>
    </row>
    <row r="785" spans="8:25" x14ac:dyDescent="0.25">
      <c r="H785" s="6"/>
      <c r="I785" s="6"/>
      <c r="J785" s="6"/>
      <c r="K785" s="6"/>
      <c r="L785" s="6"/>
      <c r="M785" s="6"/>
      <c r="N785" s="6"/>
      <c r="O785" s="6"/>
      <c r="P785" s="6"/>
      <c r="Q785" s="6"/>
      <c r="R785" s="6"/>
      <c r="S785" s="6"/>
      <c r="T785" s="6"/>
      <c r="U785" s="6"/>
      <c r="V785" s="6"/>
      <c r="W785" s="6"/>
      <c r="X785" s="6"/>
      <c r="Y785" s="6"/>
    </row>
    <row r="786" spans="8:25" x14ac:dyDescent="0.25">
      <c r="H786" s="6"/>
      <c r="I786" s="6"/>
      <c r="J786" s="6"/>
      <c r="K786" s="6"/>
      <c r="L786" s="6"/>
      <c r="M786" s="6"/>
      <c r="N786" s="6"/>
      <c r="O786" s="6"/>
      <c r="P786" s="6"/>
      <c r="Q786" s="6"/>
      <c r="R786" s="6"/>
      <c r="S786" s="6"/>
      <c r="T786" s="6"/>
      <c r="U786" s="6"/>
      <c r="V786" s="6"/>
      <c r="W786" s="6"/>
      <c r="X786" s="6"/>
      <c r="Y786" s="6"/>
    </row>
  </sheetData>
  <mergeCells count="2">
    <mergeCell ref="I3:N3"/>
    <mergeCell ref="O3:Q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L48"/>
  <sheetViews>
    <sheetView showGridLines="0" zoomScale="85" zoomScaleNormal="85" workbookViewId="0">
      <pane ySplit="4" topLeftCell="A5" activePane="bottomLeft" state="frozen"/>
      <selection pane="bottomLeft"/>
    </sheetView>
  </sheetViews>
  <sheetFormatPr defaultRowHeight="15" x14ac:dyDescent="0.25"/>
  <cols>
    <col min="1" max="1" width="12.5703125" style="1" customWidth="1"/>
    <col min="2" max="2" width="29.28515625" style="1" bestFit="1" customWidth="1"/>
    <col min="3" max="3" width="9.140625" style="1"/>
    <col min="4" max="19" width="10.28515625" style="1" customWidth="1"/>
    <col min="20" max="20" width="4.28515625" style="1" customWidth="1"/>
    <col min="21" max="21" width="10.28515625" style="1" customWidth="1"/>
  </cols>
  <sheetData>
    <row r="2" spans="1:38" x14ac:dyDescent="0.25">
      <c r="A2" s="2" t="s">
        <v>979</v>
      </c>
      <c r="B2" s="2"/>
      <c r="C2" s="2"/>
      <c r="D2" s="2"/>
      <c r="E2" s="2"/>
      <c r="F2" s="2"/>
      <c r="G2" s="2"/>
      <c r="H2" s="2"/>
      <c r="I2" s="2"/>
      <c r="J2" s="2"/>
      <c r="K2" s="2"/>
      <c r="L2" s="2"/>
      <c r="M2" s="2"/>
      <c r="N2" s="2"/>
      <c r="O2" s="2"/>
      <c r="P2" s="2"/>
      <c r="Q2" s="2"/>
      <c r="R2" s="2"/>
      <c r="S2" s="2"/>
      <c r="T2" s="2"/>
      <c r="U2" s="2"/>
    </row>
    <row r="3" spans="1:38" ht="27.75" customHeight="1" x14ac:dyDescent="0.25">
      <c r="A3" s="2"/>
      <c r="B3" s="2"/>
      <c r="C3" s="13"/>
      <c r="D3" s="105" t="s">
        <v>736</v>
      </c>
      <c r="E3" s="212" t="s">
        <v>737</v>
      </c>
      <c r="F3" s="212"/>
      <c r="G3" s="212"/>
      <c r="H3" s="212"/>
      <c r="I3" s="212"/>
      <c r="J3" s="212"/>
      <c r="K3" s="212" t="s">
        <v>738</v>
      </c>
      <c r="L3" s="212"/>
      <c r="M3" s="212"/>
      <c r="N3" s="4" t="s">
        <v>739</v>
      </c>
      <c r="O3" s="4" t="s">
        <v>740</v>
      </c>
      <c r="P3" s="4"/>
      <c r="Q3" s="4"/>
      <c r="R3" s="4"/>
      <c r="S3" s="4" t="s">
        <v>741</v>
      </c>
      <c r="T3" s="5"/>
      <c r="U3" s="105" t="s">
        <v>757</v>
      </c>
    </row>
    <row r="4" spans="1:38" ht="51" x14ac:dyDescent="0.25">
      <c r="A4" s="2" t="s">
        <v>0</v>
      </c>
      <c r="B4" s="2" t="s">
        <v>764</v>
      </c>
      <c r="C4" s="2"/>
      <c r="D4" s="105" t="s">
        <v>3</v>
      </c>
      <c r="E4" s="105" t="s">
        <v>742</v>
      </c>
      <c r="F4" s="105" t="s">
        <v>743</v>
      </c>
      <c r="G4" s="105" t="s">
        <v>744</v>
      </c>
      <c r="H4" s="105" t="s">
        <v>745</v>
      </c>
      <c r="I4" s="105" t="s">
        <v>746</v>
      </c>
      <c r="J4" s="105" t="s">
        <v>747</v>
      </c>
      <c r="K4" s="105" t="s">
        <v>748</v>
      </c>
      <c r="L4" s="105" t="s">
        <v>749</v>
      </c>
      <c r="M4" s="105" t="s">
        <v>750</v>
      </c>
      <c r="N4" s="105" t="s">
        <v>751</v>
      </c>
      <c r="O4" s="105" t="s">
        <v>752</v>
      </c>
      <c r="P4" s="4" t="s">
        <v>753</v>
      </c>
      <c r="Q4" s="4" t="s">
        <v>754</v>
      </c>
      <c r="R4" s="4" t="s">
        <v>755</v>
      </c>
      <c r="S4" s="4" t="s">
        <v>3</v>
      </c>
      <c r="T4" s="4"/>
      <c r="U4" s="105" t="s">
        <v>756</v>
      </c>
    </row>
    <row r="5" spans="1:38" x14ac:dyDescent="0.25">
      <c r="A5" s="19"/>
      <c r="B5" s="19" t="s">
        <v>980</v>
      </c>
      <c r="C5" s="15"/>
      <c r="D5" s="19" t="s">
        <v>969</v>
      </c>
      <c r="E5" s="16"/>
      <c r="F5" s="16"/>
      <c r="G5" s="16"/>
      <c r="H5" s="16"/>
      <c r="I5" s="16"/>
      <c r="J5" s="16"/>
      <c r="K5" s="16"/>
      <c r="L5" s="16"/>
      <c r="M5" s="16"/>
      <c r="N5" s="16"/>
      <c r="O5" s="16"/>
      <c r="P5" s="17"/>
      <c r="Q5" s="17"/>
      <c r="R5" s="17"/>
      <c r="S5" s="17"/>
      <c r="T5" s="17"/>
      <c r="U5" s="16"/>
    </row>
    <row r="6" spans="1:38" x14ac:dyDescent="0.25">
      <c r="A6" s="13" t="s">
        <v>722</v>
      </c>
      <c r="B6" s="178">
        <v>2.7E-2</v>
      </c>
      <c r="C6" s="13"/>
      <c r="D6" s="99">
        <f>'Tabel 5'!D7/'Tabel 5'!D8-1</f>
        <v>3.7219845819888908E-2</v>
      </c>
      <c r="E6" s="99">
        <f>'Tabel 5'!E7/'Tabel 5'!E8-1</f>
        <v>5.7005640783292844E-2</v>
      </c>
      <c r="F6" s="99">
        <f>'Tabel 5'!F7/'Tabel 5'!F8-1</f>
        <v>1.7271569895134231E-2</v>
      </c>
      <c r="G6" s="99">
        <f>'Tabel 5'!G7/'Tabel 5'!G8-1</f>
        <v>-1.6736600504411392E-2</v>
      </c>
      <c r="H6" s="99">
        <f>'Tabel 5'!H7/'Tabel 5'!H8-1</f>
        <v>4.1939977736485945E-2</v>
      </c>
      <c r="I6" s="99">
        <f>'Tabel 5'!I7/'Tabel 5'!I8-1</f>
        <v>3.4660142446250042E-3</v>
      </c>
      <c r="J6" s="99">
        <f>'Tabel 5'!J7/'Tabel 5'!J8-1</f>
        <v>0.19289083188169243</v>
      </c>
      <c r="K6" s="99">
        <f>'Tabel 5'!K7/'Tabel 5'!K8-1</f>
        <v>3.6358093883266607E-2</v>
      </c>
      <c r="L6" s="99">
        <f>'Tabel 5'!L7/'Tabel 5'!L8-1</f>
        <v>3.6126806000739142E-2</v>
      </c>
      <c r="M6" s="99">
        <f>'Tabel 5'!M7/'Tabel 5'!M8-1</f>
        <v>3.7189472086723407E-2</v>
      </c>
      <c r="N6" s="99">
        <f>'Tabel 5'!N7/'Tabel 5'!N8-1</f>
        <v>-2.5269728042799811E-2</v>
      </c>
      <c r="O6" s="99">
        <f>'Tabel 5'!O7/'Tabel 5'!O8-1</f>
        <v>6.3865048322764295E-3</v>
      </c>
      <c r="P6" s="99">
        <f>'Tabel 5'!P7/'Tabel 5'!P8-1</f>
        <v>1.2289579001148798E-2</v>
      </c>
      <c r="Q6" s="99">
        <f>'Tabel 5'!Q7/'Tabel 5'!Q8-1</f>
        <v>-3.524195379125783E-2</v>
      </c>
      <c r="R6" s="99">
        <f>'Tabel 5'!R7/'Tabel 5'!R8-1</f>
        <v>-0.24172711647398848</v>
      </c>
      <c r="S6" s="99">
        <f>'Tabel 5'!S7/'Tabel 5'!S8-1</f>
        <v>0.48341028669601638</v>
      </c>
      <c r="T6" s="99"/>
      <c r="U6" s="99">
        <f>'Tabel 5'!U7/'Tabel 5'!U8-1</f>
        <v>-0.10050319771281513</v>
      </c>
    </row>
    <row r="7" spans="1:38" x14ac:dyDescent="0.25">
      <c r="A7" s="13" t="s">
        <v>723</v>
      </c>
      <c r="B7" s="178">
        <v>0</v>
      </c>
      <c r="C7" s="13"/>
      <c r="D7" s="99">
        <f>'Tabel 5'!D8/'Tabel 5'!D9-1</f>
        <v>3.4243726676907338E-2</v>
      </c>
      <c r="E7" s="99">
        <f>'Tabel 5'!E8/'Tabel 5'!E9-1</f>
        <v>3.4179049592519162E-2</v>
      </c>
      <c r="F7" s="99">
        <f>'Tabel 5'!F8/'Tabel 5'!F9-1</f>
        <v>0.10359098819964063</v>
      </c>
      <c r="G7" s="99">
        <f>'Tabel 5'!G8/'Tabel 5'!G9-1</f>
        <v>-5.946450364472422E-2</v>
      </c>
      <c r="H7" s="99">
        <f>'Tabel 5'!H8/'Tabel 5'!H9-1</f>
        <v>-4.8516988573483522E-2</v>
      </c>
      <c r="I7" s="99">
        <f>'Tabel 5'!I8/'Tabel 5'!I9-1</f>
        <v>-2.7279782268068153E-3</v>
      </c>
      <c r="J7" s="99">
        <f>'Tabel 5'!J8/'Tabel 5'!J9-1</f>
        <v>-1.7354576192531113E-2</v>
      </c>
      <c r="K7" s="99">
        <f>'Tabel 5'!K8/'Tabel 5'!K9-1</f>
        <v>5.2669716190032467E-3</v>
      </c>
      <c r="L7" s="99">
        <f>'Tabel 5'!L8/'Tabel 5'!L9-1</f>
        <v>3.633084609869397E-2</v>
      </c>
      <c r="M7" s="99">
        <f>'Tabel 5'!M8/'Tabel 5'!M9-1</f>
        <v>-9.2511670227009013E-2</v>
      </c>
      <c r="N7" s="99">
        <f>'Tabel 5'!N8/'Tabel 5'!N9-1</f>
        <v>0.11266543643470839</v>
      </c>
      <c r="O7" s="99">
        <f>'Tabel 5'!O8/'Tabel 5'!O9-1</f>
        <v>3.7005540924704317E-2</v>
      </c>
      <c r="P7" s="99">
        <f>'Tabel 5'!P8/'Tabel 5'!P9-1</f>
        <v>4.0328861284046447E-2</v>
      </c>
      <c r="Q7" s="99">
        <f>'Tabel 5'!Q8/'Tabel 5'!Q9-1</f>
        <v>-1.5711428900474278E-2</v>
      </c>
      <c r="R7" s="99">
        <f>'Tabel 5'!R8/'Tabel 5'!R9-1</f>
        <v>-1.1942199123159192E-2</v>
      </c>
      <c r="S7" s="99">
        <f>'Tabel 5'!S8/'Tabel 5'!S9-1</f>
        <v>-5.1936533290462217E-2</v>
      </c>
      <c r="T7" s="99"/>
      <c r="U7" s="99">
        <f>'Tabel 5'!U8/'Tabel 5'!U9-1</f>
        <v>-6.7289006521454087E-2</v>
      </c>
    </row>
    <row r="8" spans="1:38" x14ac:dyDescent="0.25">
      <c r="A8" s="13" t="s">
        <v>761</v>
      </c>
      <c r="B8" s="178">
        <v>1.2999999999999999E-2</v>
      </c>
      <c r="C8" s="13"/>
      <c r="D8" s="99">
        <f>'Tabel 5'!D9/'Tabel 5'!D10-1</f>
        <v>4.1356427958126885E-2</v>
      </c>
      <c r="E8" s="99">
        <f>'Tabel 5'!E9/'Tabel 5'!E10-1</f>
        <v>5.7293322059173368E-2</v>
      </c>
      <c r="F8" s="99">
        <f>'Tabel 5'!F9/'Tabel 5'!F10-1</f>
        <v>1.770919747744415E-2</v>
      </c>
      <c r="G8" s="99">
        <f>'Tabel 5'!G9/'Tabel 5'!G10-1</f>
        <v>0.43998459286690572</v>
      </c>
      <c r="H8" s="99">
        <f>'Tabel 5'!H9/'Tabel 5'!H10-1</f>
        <v>-1.4886031597474925E-2</v>
      </c>
      <c r="I8" s="99">
        <f>'Tabel 5'!I9/'Tabel 5'!I10-1</f>
        <v>-0.23233626200517166</v>
      </c>
      <c r="J8" s="99">
        <f>'Tabel 5'!J9/'Tabel 5'!J10-1</f>
        <v>0.15104342115050828</v>
      </c>
      <c r="K8" s="99">
        <f>'Tabel 5'!K9/'Tabel 5'!K10-1</f>
        <v>2.0616071283128923E-2</v>
      </c>
      <c r="L8" s="99">
        <f>'Tabel 5'!L9/'Tabel 5'!L10-1</f>
        <v>-5.2397608653054428E-2</v>
      </c>
      <c r="M8" s="99">
        <f>'Tabel 5'!M9/'Tabel 5'!M10-1</f>
        <v>0.34740230550442841</v>
      </c>
      <c r="N8" s="99">
        <f>'Tabel 5'!N9/'Tabel 5'!N10-1</f>
        <v>-8.2272603113903275E-2</v>
      </c>
      <c r="O8" s="99">
        <f>'Tabel 5'!O9/'Tabel 5'!O10-1</f>
        <v>5.0710721996243491E-2</v>
      </c>
      <c r="P8" s="99">
        <f>'Tabel 5'!P9/'Tabel 5'!P10-1</f>
        <v>5.4822698022187977E-2</v>
      </c>
      <c r="Q8" s="99">
        <f>'Tabel 5'!Q9/'Tabel 5'!Q10-1</f>
        <v>7.0611665313488947E-2</v>
      </c>
      <c r="R8" s="99">
        <f>'Tabel 5'!R9/'Tabel 5'!R10-1</f>
        <v>-0.17763698354860924</v>
      </c>
      <c r="S8" s="99">
        <f>'Tabel 5'!S9/'Tabel 5'!S10-1</f>
        <v>0.20327572301774932</v>
      </c>
      <c r="T8" s="99"/>
      <c r="U8" s="99">
        <f>'Tabel 5'!U9/'Tabel 5'!U10-1</f>
        <v>5.6953358647803931E-2</v>
      </c>
    </row>
    <row r="9" spans="1:38" x14ac:dyDescent="0.25">
      <c r="A9" s="13" t="s">
        <v>760</v>
      </c>
      <c r="B9" s="178">
        <v>4.3999999999999997E-2</v>
      </c>
      <c r="C9" s="13"/>
      <c r="D9" s="14"/>
      <c r="E9" s="14"/>
      <c r="F9" s="14"/>
      <c r="G9" s="14"/>
      <c r="H9" s="14"/>
      <c r="I9" s="14"/>
      <c r="J9" s="14"/>
      <c r="K9" s="14"/>
      <c r="L9" s="14"/>
      <c r="M9" s="14"/>
      <c r="N9" s="14"/>
      <c r="O9" s="14"/>
      <c r="P9" s="14"/>
      <c r="Q9" s="14"/>
      <c r="R9" s="14"/>
      <c r="S9" s="14"/>
      <c r="T9" s="14"/>
      <c r="U9" s="14"/>
    </row>
    <row r="10" spans="1:38" x14ac:dyDescent="0.25">
      <c r="A10" s="13"/>
      <c r="B10" s="13"/>
      <c r="C10" s="13"/>
      <c r="D10" s="14"/>
      <c r="E10" s="14"/>
      <c r="F10" s="14"/>
      <c r="G10" s="14"/>
      <c r="H10" s="14"/>
      <c r="I10" s="14"/>
      <c r="J10" s="14"/>
      <c r="K10" s="14"/>
      <c r="L10" s="14"/>
      <c r="M10" s="14"/>
      <c r="N10" s="14"/>
      <c r="O10" s="14"/>
      <c r="P10" s="14"/>
      <c r="Q10" s="14"/>
      <c r="R10" s="14"/>
      <c r="S10" s="14"/>
      <c r="T10" s="14"/>
      <c r="U10" s="14"/>
    </row>
    <row r="11" spans="1:38" x14ac:dyDescent="0.25">
      <c r="A11" s="18"/>
      <c r="B11" s="2"/>
      <c r="C11" s="2"/>
      <c r="D11" s="175" t="s">
        <v>968</v>
      </c>
      <c r="E11" s="105"/>
      <c r="F11" s="105"/>
      <c r="G11" s="105"/>
      <c r="H11" s="105"/>
      <c r="I11" s="105"/>
      <c r="J11" s="105"/>
      <c r="K11" s="105"/>
      <c r="L11" s="105"/>
      <c r="M11" s="105"/>
      <c r="N11" s="105"/>
      <c r="O11" s="105"/>
      <c r="P11" s="4"/>
      <c r="Q11" s="4"/>
      <c r="R11" s="4"/>
      <c r="S11" s="4"/>
      <c r="T11" s="4"/>
      <c r="U11" s="105"/>
    </row>
    <row r="12" spans="1:38" x14ac:dyDescent="0.25">
      <c r="A12" s="1">
        <v>2021</v>
      </c>
      <c r="B12" s="1" t="s">
        <v>783</v>
      </c>
      <c r="D12" s="176">
        <f>IFERROR('Tabel 5'!D13/'Tabel 5'!D22-1,"nb")</f>
        <v>7.0972897679241864E-2</v>
      </c>
      <c r="E12" s="176">
        <f>IFERROR('Tabel 5'!E13/'Tabel 5'!E22-1,"nb")</f>
        <v>8.5185333707609834E-2</v>
      </c>
      <c r="F12" s="176">
        <f>IFERROR('Tabel 5'!F13/'Tabel 5'!F22-1,"nb")</f>
        <v>4.1702680761580568E-2</v>
      </c>
      <c r="G12" s="176">
        <f>IFERROR('Tabel 5'!G13/'Tabel 5'!G22-1,"nb")</f>
        <v>1.594539056505595E-2</v>
      </c>
      <c r="H12" s="176">
        <f>IFERROR('Tabel 5'!H13/'Tabel 5'!H22-1,"nb")</f>
        <v>-3.9910572484287421E-2</v>
      </c>
      <c r="I12" s="176">
        <f>IFERROR('Tabel 5'!I13/'Tabel 5'!I22-1,"nb")</f>
        <v>1.9864938137723609E-2</v>
      </c>
      <c r="J12" s="176">
        <f>IFERROR('Tabel 5'!J13/'Tabel 5'!J22-1,"nb")</f>
        <v>0.19016392444929986</v>
      </c>
      <c r="K12" s="176">
        <f>IFERROR('Tabel 5'!K13/'Tabel 5'!K22-1,"nb")</f>
        <v>5.9185221053785542E-2</v>
      </c>
      <c r="L12" s="176">
        <f>IFERROR('Tabel 5'!L13/'Tabel 5'!L22-1,"nb")</f>
        <v>3.9082011896835578E-2</v>
      </c>
      <c r="M12" s="176">
        <f>IFERROR('Tabel 5'!M13/'Tabel 5'!M22-1,"nb")</f>
        <v>0.20233864326044859</v>
      </c>
      <c r="N12" s="176">
        <f>IFERROR('Tabel 5'!N13/'Tabel 5'!N22-1,"nb")</f>
        <v>0.22070873683090353</v>
      </c>
      <c r="O12" s="176">
        <f>IFERROR('Tabel 5'!O13/'Tabel 5'!O22-1,"nb")</f>
        <v>1.1577186710832743E-2</v>
      </c>
      <c r="P12" s="176">
        <f>IFERROR('Tabel 5'!P13/'Tabel 5'!P22-1,"nb")</f>
        <v>1.7493565215734863E-2</v>
      </c>
      <c r="Q12" s="176">
        <f>IFERROR('Tabel 5'!Q13/'Tabel 5'!Q22-1,"nb")</f>
        <v>-5.9961937438014257E-2</v>
      </c>
      <c r="R12" s="176">
        <f>IFERROR('Tabel 5'!R13/'Tabel 5'!R22-1,"nb")</f>
        <v>2.4666666666666668</v>
      </c>
      <c r="S12" s="176" t="str">
        <f>IFERROR('Tabel 5'!S13/'Tabel 5'!S22-1,"nb")</f>
        <v>nb</v>
      </c>
      <c r="T12" s="176"/>
      <c r="U12" s="176">
        <f>IFERROR('Tabel 5'!U13/'Tabel 5'!U22-1,"nb")</f>
        <v>-0.19220251739252825</v>
      </c>
      <c r="V12" s="47"/>
      <c r="W12" s="47"/>
      <c r="X12" s="47"/>
      <c r="Y12" s="47"/>
      <c r="Z12" s="47"/>
      <c r="AA12" s="47"/>
      <c r="AB12" s="47"/>
      <c r="AC12" s="47"/>
      <c r="AD12" s="47"/>
      <c r="AE12" s="47"/>
      <c r="AF12" s="47"/>
      <c r="AG12" s="47"/>
      <c r="AH12" s="47"/>
      <c r="AI12" s="47"/>
      <c r="AJ12" s="47"/>
      <c r="AK12" s="47"/>
      <c r="AL12" s="47"/>
    </row>
    <row r="13" spans="1:38" x14ac:dyDescent="0.25">
      <c r="B13" s="1" t="s">
        <v>784</v>
      </c>
      <c r="D13" s="176">
        <f>IFERROR('Tabel 5'!D14/'Tabel 5'!D23-1,"nb")</f>
        <v>4.1001188404877542E-2</v>
      </c>
      <c r="E13" s="176">
        <f>IFERROR('Tabel 5'!E14/'Tabel 5'!E23-1,"nb")</f>
        <v>5.7064615508527483E-2</v>
      </c>
      <c r="F13" s="176">
        <f>IFERROR('Tabel 5'!F14/'Tabel 5'!F23-1,"nb")</f>
        <v>4.1663771253211968E-2</v>
      </c>
      <c r="G13" s="176">
        <f>IFERROR('Tabel 5'!G14/'Tabel 5'!G23-1,"nb")</f>
        <v>-1.1560205176741056E-2</v>
      </c>
      <c r="H13" s="176">
        <f>IFERROR('Tabel 5'!H14/'Tabel 5'!H23-1,"nb")</f>
        <v>5.6850762888210671E-2</v>
      </c>
      <c r="I13" s="176">
        <f>IFERROR('Tabel 5'!I14/'Tabel 5'!I23-1,"nb")</f>
        <v>-4.5338375854988011E-2</v>
      </c>
      <c r="J13" s="176">
        <f>IFERROR('Tabel 5'!J14/'Tabel 5'!J23-1,"nb")</f>
        <v>0.22562512114750954</v>
      </c>
      <c r="K13" s="176">
        <f>IFERROR('Tabel 5'!K14/'Tabel 5'!K23-1,"nb")</f>
        <v>3.1485871351492944E-2</v>
      </c>
      <c r="L13" s="176">
        <f>IFERROR('Tabel 5'!L14/'Tabel 5'!L23-1,"nb")</f>
        <v>4.6233814340011614E-2</v>
      </c>
      <c r="M13" s="176">
        <f>IFERROR('Tabel 5'!M14/'Tabel 5'!M23-1,"nb")</f>
        <v>-6.8946006265915294E-3</v>
      </c>
      <c r="N13" s="176">
        <f>IFERROR('Tabel 5'!N14/'Tabel 5'!N23-1,"nb")</f>
        <v>-3.9021692373870875E-2</v>
      </c>
      <c r="O13" s="176">
        <f>IFERROR('Tabel 5'!O14/'Tabel 5'!O23-1,"nb")</f>
        <v>1.4415781487101764E-2</v>
      </c>
      <c r="P13" s="176">
        <f>IFERROR('Tabel 5'!P14/'Tabel 5'!P23-1,"nb")</f>
        <v>8.3429171358389009E-3</v>
      </c>
      <c r="Q13" s="176">
        <f>IFERROR('Tabel 5'!Q14/'Tabel 5'!Q23-1,"nb")</f>
        <v>-5.0350668254598441E-2</v>
      </c>
      <c r="R13" s="176">
        <f>IFERROR('Tabel 5'!R14/'Tabel 5'!R23-1,"nb")</f>
        <v>8.3013493253373323</v>
      </c>
      <c r="S13" s="176">
        <f>IFERROR('Tabel 5'!S14/'Tabel 5'!S23-1,"nb")</f>
        <v>3.0250164581961814</v>
      </c>
      <c r="T13" s="176"/>
      <c r="U13" s="176">
        <f>IFERROR('Tabel 5'!U14/'Tabel 5'!U23-1,"nb")</f>
        <v>-1.06028901652927E-2</v>
      </c>
      <c r="V13" s="47"/>
      <c r="W13" s="47"/>
      <c r="X13" s="47"/>
      <c r="Y13" s="47"/>
      <c r="Z13" s="47"/>
      <c r="AA13" s="47"/>
      <c r="AB13" s="47"/>
      <c r="AC13" s="47"/>
      <c r="AD13" s="47"/>
      <c r="AE13" s="47"/>
      <c r="AF13" s="47"/>
      <c r="AG13" s="47"/>
      <c r="AH13" s="47"/>
      <c r="AI13" s="47"/>
      <c r="AJ13" s="47"/>
      <c r="AK13" s="47"/>
      <c r="AL13" s="47"/>
    </row>
    <row r="14" spans="1:38" x14ac:dyDescent="0.25">
      <c r="B14" s="1" t="s">
        <v>785</v>
      </c>
      <c r="D14" s="176">
        <f>IFERROR('Tabel 5'!D15/'Tabel 5'!D24-1,"nb")</f>
        <v>3.4453769931506173E-3</v>
      </c>
      <c r="E14" s="176">
        <f>IFERROR('Tabel 5'!E15/'Tabel 5'!E24-1,"nb")</f>
        <v>3.6346421394342299E-2</v>
      </c>
      <c r="F14" s="176">
        <f>IFERROR('Tabel 5'!F15/'Tabel 5'!F24-1,"nb")</f>
        <v>-8.2602217285358548E-2</v>
      </c>
      <c r="G14" s="176">
        <f>IFERROR('Tabel 5'!G15/'Tabel 5'!G24-1,"nb")</f>
        <v>0.24136422624342013</v>
      </c>
      <c r="H14" s="176">
        <f>IFERROR('Tabel 5'!H15/'Tabel 5'!H24-1,"nb")</f>
        <v>9.2968683334755386E-3</v>
      </c>
      <c r="I14" s="176">
        <f>IFERROR('Tabel 5'!I15/'Tabel 5'!I24-1,"nb")</f>
        <v>0.51376804176476587</v>
      </c>
      <c r="J14" s="176">
        <f>IFERROR('Tabel 5'!J15/'Tabel 5'!J24-1,"nb")</f>
        <v>0.36412901501205908</v>
      </c>
      <c r="K14" s="176">
        <f>IFERROR('Tabel 5'!K15/'Tabel 5'!K24-1,"nb")</f>
        <v>-2.3630797618049204E-2</v>
      </c>
      <c r="L14" s="176">
        <f>IFERROR('Tabel 5'!L15/'Tabel 5'!L24-1,"nb")</f>
        <v>-7.7597876158197465E-3</v>
      </c>
      <c r="M14" s="176">
        <f>IFERROR('Tabel 5'!M15/'Tabel 5'!M24-1,"nb")</f>
        <v>-8.6832978145501727E-2</v>
      </c>
      <c r="N14" s="176">
        <f>IFERROR('Tabel 5'!N15/'Tabel 5'!N24-1,"nb")</f>
        <v>-0.15172456346023322</v>
      </c>
      <c r="O14" s="176">
        <f>IFERROR('Tabel 5'!O15/'Tabel 5'!O24-1,"nb")</f>
        <v>1.1416070007955526E-2</v>
      </c>
      <c r="P14" s="176">
        <f>IFERROR('Tabel 5'!P15/'Tabel 5'!P24-1,"nb")</f>
        <v>1.6563038382685136E-2</v>
      </c>
      <c r="Q14" s="176">
        <f>IFERROR('Tabel 5'!Q15/'Tabel 5'!Q24-1,"nb")</f>
        <v>-8.2201820706681028E-2</v>
      </c>
      <c r="R14" s="176">
        <f>IFERROR('Tabel 5'!R15/'Tabel 5'!R24-1,"nb")</f>
        <v>-6.3063063063062974E-2</v>
      </c>
      <c r="S14" s="176" t="str">
        <f>IFERROR('Tabel 5'!S15/'Tabel 5'!S24-1,"nb")</f>
        <v>nb</v>
      </c>
      <c r="T14" s="176"/>
      <c r="U14" s="176">
        <f>IFERROR('Tabel 5'!U15/'Tabel 5'!U24-1,"nb")</f>
        <v>-0.17453263127385155</v>
      </c>
      <c r="V14" s="47"/>
      <c r="W14" s="47"/>
      <c r="X14" s="47"/>
      <c r="Y14" s="47"/>
      <c r="Z14" s="47"/>
      <c r="AA14" s="47"/>
      <c r="AB14" s="47"/>
      <c r="AC14" s="47"/>
      <c r="AD14" s="47"/>
      <c r="AE14" s="47"/>
      <c r="AF14" s="47"/>
      <c r="AG14" s="47"/>
      <c r="AH14" s="47"/>
      <c r="AI14" s="47"/>
      <c r="AJ14" s="47"/>
      <c r="AK14" s="47"/>
      <c r="AL14" s="47"/>
    </row>
    <row r="15" spans="1:38" x14ac:dyDescent="0.25">
      <c r="B15" s="1" t="s">
        <v>786</v>
      </c>
      <c r="D15" s="176">
        <f>IFERROR('Tabel 5'!D16/'Tabel 5'!D25-1,"nb")</f>
        <v>-7.2325316540496898E-3</v>
      </c>
      <c r="E15" s="176">
        <f>IFERROR('Tabel 5'!E16/'Tabel 5'!E25-1,"nb")</f>
        <v>7.6808408499462466E-4</v>
      </c>
      <c r="F15" s="176">
        <f>IFERROR('Tabel 5'!F16/'Tabel 5'!F25-1,"nb")</f>
        <v>-3.3436424940095244E-2</v>
      </c>
      <c r="G15" s="176">
        <f>IFERROR('Tabel 5'!G16/'Tabel 5'!G25-1,"nb")</f>
        <v>-0.14991401952312899</v>
      </c>
      <c r="H15" s="176">
        <f>IFERROR('Tabel 5'!H16/'Tabel 5'!H25-1,"nb")</f>
        <v>2.4744008413128737E-2</v>
      </c>
      <c r="I15" s="176">
        <f>IFERROR('Tabel 5'!I16/'Tabel 5'!I25-1,"nb")</f>
        <v>-8.099443163282527E-2</v>
      </c>
      <c r="J15" s="176">
        <f>IFERROR('Tabel 5'!J16/'Tabel 5'!J25-1,"nb")</f>
        <v>0.18058993435448589</v>
      </c>
      <c r="K15" s="176">
        <f>IFERROR('Tabel 5'!K16/'Tabel 5'!K25-1,"nb")</f>
        <v>2.6060963287302119E-2</v>
      </c>
      <c r="L15" s="176">
        <f>IFERROR('Tabel 5'!L16/'Tabel 5'!L25-1,"nb")</f>
        <v>2.0907995983309169E-2</v>
      </c>
      <c r="M15" s="176">
        <f>IFERROR('Tabel 5'!M16/'Tabel 5'!M25-1,"nb")</f>
        <v>3.8979159438050415E-2</v>
      </c>
      <c r="N15" s="176">
        <f>IFERROR('Tabel 5'!N16/'Tabel 5'!N25-1,"nb")</f>
        <v>-5.9628026824353308E-2</v>
      </c>
      <c r="O15" s="176">
        <f>IFERROR('Tabel 5'!O16/'Tabel 5'!O25-1,"nb")</f>
        <v>-2.3424439772319339E-2</v>
      </c>
      <c r="P15" s="176">
        <f>IFERROR('Tabel 5'!P16/'Tabel 5'!P25-1,"nb")</f>
        <v>-2.2923549078744943E-3</v>
      </c>
      <c r="Q15" s="176">
        <f>IFERROR('Tabel 5'!Q16/'Tabel 5'!Q25-1,"nb")</f>
        <v>3.9737524797802237E-2</v>
      </c>
      <c r="R15" s="176">
        <f>IFERROR('Tabel 5'!R16/'Tabel 5'!R25-1,"nb")</f>
        <v>-0.57461598542046333</v>
      </c>
      <c r="S15" s="176">
        <f>IFERROR('Tabel 5'!S16/'Tabel 5'!S25-1,"nb")</f>
        <v>2.7283511269276417E-2</v>
      </c>
      <c r="T15" s="176"/>
      <c r="U15" s="176">
        <f>IFERROR('Tabel 5'!U16/'Tabel 5'!U25-1,"nb")</f>
        <v>-0.11173588924387645</v>
      </c>
      <c r="V15" s="47"/>
      <c r="W15" s="47"/>
      <c r="X15" s="47"/>
      <c r="Y15" s="47"/>
      <c r="Z15" s="47"/>
      <c r="AA15" s="47"/>
      <c r="AB15" s="47"/>
      <c r="AC15" s="47"/>
      <c r="AD15" s="47"/>
      <c r="AE15" s="47"/>
      <c r="AF15" s="47"/>
      <c r="AG15" s="47"/>
      <c r="AH15" s="47"/>
      <c r="AI15" s="47"/>
      <c r="AJ15" s="47"/>
      <c r="AK15" s="47"/>
      <c r="AL15" s="47"/>
    </row>
    <row r="16" spans="1:38" x14ac:dyDescent="0.25">
      <c r="B16" s="1" t="s">
        <v>787</v>
      </c>
      <c r="D16" s="176">
        <f>IFERROR('Tabel 5'!D17/'Tabel 5'!D26-1,"nb")</f>
        <v>4.4814049467849282E-2</v>
      </c>
      <c r="E16" s="176">
        <f>IFERROR('Tabel 5'!E17/'Tabel 5'!E26-1,"nb")</f>
        <v>7.729091053593673E-2</v>
      </c>
      <c r="F16" s="176">
        <f>IFERROR('Tabel 5'!F17/'Tabel 5'!F26-1,"nb")</f>
        <v>6.6574585164944189E-2</v>
      </c>
      <c r="G16" s="176">
        <f>IFERROR('Tabel 5'!G17/'Tabel 5'!G26-1,"nb")</f>
        <v>-0.13946809120590853</v>
      </c>
      <c r="H16" s="176">
        <f>IFERROR('Tabel 5'!H17/'Tabel 5'!H26-1,"nb")</f>
        <v>0.14977077462648714</v>
      </c>
      <c r="I16" s="176">
        <f>IFERROR('Tabel 5'!I17/'Tabel 5'!I26-1,"nb")</f>
        <v>-4.532727259854008E-2</v>
      </c>
      <c r="J16" s="176">
        <f>IFERROR('Tabel 5'!J17/'Tabel 5'!J26-1,"nb")</f>
        <v>0.10456578541576156</v>
      </c>
      <c r="K16" s="176">
        <f>IFERROR('Tabel 5'!K17/'Tabel 5'!K26-1,"nb")</f>
        <v>7.6588841897920146E-2</v>
      </c>
      <c r="L16" s="176">
        <f>IFERROR('Tabel 5'!L17/'Tabel 5'!L26-1,"nb")</f>
        <v>9.1131465151436775E-2</v>
      </c>
      <c r="M16" s="176">
        <f>IFERROR('Tabel 5'!M17/'Tabel 5'!M26-1,"nb")</f>
        <v>4.6880029957297564E-2</v>
      </c>
      <c r="N16" s="176">
        <f>IFERROR('Tabel 5'!N17/'Tabel 5'!N26-1,"nb")</f>
        <v>-2.2363443788772863E-2</v>
      </c>
      <c r="O16" s="176">
        <f>IFERROR('Tabel 5'!O17/'Tabel 5'!O26-1,"nb")</f>
        <v>1.5507905230329966E-2</v>
      </c>
      <c r="P16" s="176">
        <f>IFERROR('Tabel 5'!P17/'Tabel 5'!P26-1,"nb")</f>
        <v>1.5565276290658181E-2</v>
      </c>
      <c r="Q16" s="176">
        <f>IFERROR('Tabel 5'!Q17/'Tabel 5'!Q26-1,"nb")</f>
        <v>-2.2259953723532067E-2</v>
      </c>
      <c r="R16" s="176">
        <f>IFERROR('Tabel 5'!R17/'Tabel 5'!R26-1,"nb")</f>
        <v>0.10586902565859013</v>
      </c>
      <c r="S16" s="176">
        <f>IFERROR('Tabel 5'!S17/'Tabel 5'!S26-1,"nb")</f>
        <v>-3.3873581847649881E-2</v>
      </c>
      <c r="T16" s="176"/>
      <c r="U16" s="176">
        <f>IFERROR('Tabel 5'!U17/'Tabel 5'!U26-1,"nb")</f>
        <v>-0.10114912846998059</v>
      </c>
      <c r="V16" s="47"/>
      <c r="W16" s="47"/>
      <c r="X16" s="47"/>
      <c r="Y16" s="47"/>
      <c r="Z16" s="47"/>
      <c r="AA16" s="47"/>
      <c r="AB16" s="47"/>
      <c r="AC16" s="47"/>
      <c r="AD16" s="47"/>
      <c r="AE16" s="47"/>
      <c r="AF16" s="47"/>
      <c r="AG16" s="47"/>
      <c r="AH16" s="47"/>
      <c r="AI16" s="47"/>
      <c r="AJ16" s="47"/>
      <c r="AK16" s="47"/>
      <c r="AL16" s="47"/>
    </row>
    <row r="17" spans="1:38" x14ac:dyDescent="0.25">
      <c r="B17" s="1" t="s">
        <v>788</v>
      </c>
      <c r="D17" s="176">
        <f>IFERROR('Tabel 5'!D18/'Tabel 5'!D27-1,"nb")</f>
        <v>3.5500582305931561E-2</v>
      </c>
      <c r="E17" s="176">
        <f>IFERROR('Tabel 5'!E18/'Tabel 5'!E27-1,"nb")</f>
        <v>3.4071354823907329E-2</v>
      </c>
      <c r="F17" s="176">
        <f>IFERROR('Tabel 5'!F18/'Tabel 5'!F27-1,"nb")</f>
        <v>2.6342617134934576E-2</v>
      </c>
      <c r="G17" s="176">
        <f>IFERROR('Tabel 5'!G18/'Tabel 5'!G27-1,"nb")</f>
        <v>0.11787514540519606</v>
      </c>
      <c r="H17" s="176">
        <f>IFERROR('Tabel 5'!H18/'Tabel 5'!H27-1,"nb")</f>
        <v>-0.10104364326375703</v>
      </c>
      <c r="I17" s="176">
        <f>IFERROR('Tabel 5'!I18/'Tabel 5'!I27-1,"nb")</f>
        <v>7.7586206896551824E-2</v>
      </c>
      <c r="J17" s="176">
        <f>IFERROR('Tabel 5'!J18/'Tabel 5'!J27-1,"nb")</f>
        <v>0.13438646522581998</v>
      </c>
      <c r="K17" s="176">
        <f>IFERROR('Tabel 5'!K18/'Tabel 5'!K27-1,"nb")</f>
        <v>-1.7426960533059921E-2</v>
      </c>
      <c r="L17" s="176">
        <f>IFERROR('Tabel 5'!L18/'Tabel 5'!L27-1,"nb")</f>
        <v>3.9710942876806543E-2</v>
      </c>
      <c r="M17" s="176">
        <f>IFERROR('Tabel 5'!M18/'Tabel 5'!M27-1,"nb")</f>
        <v>-0.18413654618473885</v>
      </c>
      <c r="N17" s="176">
        <f>IFERROR('Tabel 5'!N18/'Tabel 5'!N27-1,"nb")</f>
        <v>0.10555555555555562</v>
      </c>
      <c r="O17" s="176">
        <f>IFERROR('Tabel 5'!O18/'Tabel 5'!O27-1,"nb")</f>
        <v>2.8157560355781541E-2</v>
      </c>
      <c r="P17" s="176">
        <f>IFERROR('Tabel 5'!P18/'Tabel 5'!P27-1,"nb")</f>
        <v>4.7861271676300721E-2</v>
      </c>
      <c r="Q17" s="176">
        <f>IFERROR('Tabel 5'!Q18/'Tabel 5'!Q27-1,"nb")</f>
        <v>1.9400352733686121E-2</v>
      </c>
      <c r="R17" s="176">
        <f>IFERROR('Tabel 5'!R18/'Tabel 5'!R27-1,"nb")</f>
        <v>-0.20416386836803235</v>
      </c>
      <c r="S17" s="176">
        <f>IFERROR('Tabel 5'!S18/'Tabel 5'!S27-1,"nb")</f>
        <v>9.1623036649214562E-2</v>
      </c>
      <c r="T17" s="176"/>
      <c r="U17" s="176">
        <f>IFERROR('Tabel 5'!U18/'Tabel 5'!U27-1,"nb")</f>
        <v>-6.4730418662135025E-2</v>
      </c>
      <c r="V17" s="47"/>
      <c r="W17" s="47"/>
      <c r="X17" s="47"/>
      <c r="Y17" s="47"/>
      <c r="Z17" s="47"/>
      <c r="AA17" s="47"/>
      <c r="AB17" s="47"/>
      <c r="AC17" s="47"/>
      <c r="AD17" s="47"/>
      <c r="AE17" s="47"/>
      <c r="AF17" s="47"/>
      <c r="AG17" s="47"/>
      <c r="AH17" s="47"/>
      <c r="AI17" s="47"/>
      <c r="AJ17" s="47"/>
      <c r="AK17" s="47"/>
      <c r="AL17" s="47"/>
    </row>
    <row r="18" spans="1:38" x14ac:dyDescent="0.25">
      <c r="B18" s="1" t="s">
        <v>789</v>
      </c>
      <c r="D18" s="176">
        <f>IFERROR('Tabel 5'!D19/'Tabel 5'!D28-1,"nb")</f>
        <v>3.3345547819714216E-2</v>
      </c>
      <c r="E18" s="176">
        <f>IFERROR('Tabel 5'!E19/'Tabel 5'!E28-1,"nb")</f>
        <v>7.2704081632652962E-2</v>
      </c>
      <c r="F18" s="176">
        <f>IFERROR('Tabel 5'!F19/'Tabel 5'!F28-1,"nb")</f>
        <v>4.5309508615188454E-2</v>
      </c>
      <c r="G18" s="176">
        <f>IFERROR('Tabel 5'!G19/'Tabel 5'!G28-1,"nb")</f>
        <v>2.2145748987854255</v>
      </c>
      <c r="H18" s="176">
        <f>IFERROR('Tabel 5'!H19/'Tabel 5'!H28-1,"nb")</f>
        <v>-1.0273972602739767E-2</v>
      </c>
      <c r="I18" s="176" t="str">
        <f>IFERROR('Tabel 5'!I19/'Tabel 5'!I28-1,"nb")</f>
        <v>nb</v>
      </c>
      <c r="J18" s="176">
        <f>IFERROR('Tabel 5'!J19/'Tabel 5'!J28-1,"nb")</f>
        <v>3.5162853600811506E-2</v>
      </c>
      <c r="K18" s="176">
        <f>IFERROR('Tabel 5'!K19/'Tabel 5'!K28-1,"nb")</f>
        <v>0.25373134328358216</v>
      </c>
      <c r="L18" s="176">
        <f>IFERROR('Tabel 5'!L19/'Tabel 5'!L28-1,"nb")</f>
        <v>0.25373134328358216</v>
      </c>
      <c r="M18" s="176" t="str">
        <f>IFERROR('Tabel 5'!M19/'Tabel 5'!M28-1,"nb")</f>
        <v>nb</v>
      </c>
      <c r="N18" s="176">
        <f>IFERROR('Tabel 5'!N19/'Tabel 5'!N28-1,"nb")</f>
        <v>-1.0101010101010055E-2</v>
      </c>
      <c r="O18" s="176">
        <f>IFERROR('Tabel 5'!O19/'Tabel 5'!O28-1,"nb")</f>
        <v>-3.9195979899497524E-2</v>
      </c>
      <c r="P18" s="176">
        <f>IFERROR('Tabel 5'!P19/'Tabel 5'!P28-1,"nb")</f>
        <v>-4.3306677744313959E-2</v>
      </c>
      <c r="Q18" s="176">
        <f>IFERROR('Tabel 5'!Q19/'Tabel 5'!Q28-1,"nb")</f>
        <v>9.4545454545454488E-2</v>
      </c>
      <c r="R18" s="176">
        <f>IFERROR('Tabel 5'!R19/'Tabel 5'!R28-1,"nb")</f>
        <v>0</v>
      </c>
      <c r="S18" s="176">
        <f>IFERROR('Tabel 5'!S19/'Tabel 5'!S28-1,"nb")</f>
        <v>-1</v>
      </c>
      <c r="T18" s="176"/>
      <c r="U18" s="176">
        <f>IFERROR('Tabel 5'!U19/'Tabel 5'!U28-1,"nb")</f>
        <v>-4.8172757475083094E-2</v>
      </c>
      <c r="V18" s="47"/>
      <c r="W18" s="47"/>
      <c r="X18" s="47"/>
      <c r="Y18" s="47"/>
      <c r="Z18" s="47"/>
      <c r="AA18" s="47"/>
      <c r="AB18" s="47"/>
      <c r="AC18" s="47"/>
      <c r="AD18" s="47"/>
      <c r="AE18" s="47"/>
      <c r="AF18" s="47"/>
      <c r="AG18" s="47"/>
      <c r="AH18" s="47"/>
      <c r="AI18" s="47"/>
      <c r="AJ18" s="47"/>
      <c r="AK18" s="47"/>
      <c r="AL18" s="47"/>
    </row>
    <row r="19" spans="1:38" x14ac:dyDescent="0.25">
      <c r="B19" s="1" t="s">
        <v>790</v>
      </c>
      <c r="D19" s="176">
        <f>IFERROR('Tabel 5'!D20/'Tabel 5'!D29-1,"nb")</f>
        <v>0.10324640766365079</v>
      </c>
      <c r="E19" s="176">
        <f>IFERROR('Tabel 5'!E20/'Tabel 5'!E29-1,"nb")</f>
        <v>0.15966386554621859</v>
      </c>
      <c r="F19" s="176">
        <f>IFERROR('Tabel 5'!F20/'Tabel 5'!F29-1,"nb")</f>
        <v>4.1666666666666741E-2</v>
      </c>
      <c r="G19" s="176">
        <f>IFERROR('Tabel 5'!G20/'Tabel 5'!G29-1,"nb")</f>
        <v>0.2432432432432432</v>
      </c>
      <c r="H19" s="176">
        <f>IFERROR('Tabel 5'!H20/'Tabel 5'!H29-1,"nb")</f>
        <v>2.75</v>
      </c>
      <c r="I19" s="176">
        <f>IFERROR('Tabel 5'!I20/'Tabel 5'!I29-1,"nb")</f>
        <v>0</v>
      </c>
      <c r="J19" s="176">
        <f>IFERROR('Tabel 5'!J20/'Tabel 5'!J29-1,"nb")</f>
        <v>3.5211267605633756E-2</v>
      </c>
      <c r="K19" s="176">
        <f>IFERROR('Tabel 5'!K20/'Tabel 5'!K29-1,"nb")</f>
        <v>0.12791783380018673</v>
      </c>
      <c r="L19" s="176">
        <f>IFERROR('Tabel 5'!L20/'Tabel 5'!L29-1,"nb")</f>
        <v>0.13035204567078962</v>
      </c>
      <c r="M19" s="176">
        <f>IFERROR('Tabel 5'!M20/'Tabel 5'!M29-1,"nb")</f>
        <v>0</v>
      </c>
      <c r="N19" s="176">
        <f>IFERROR('Tabel 5'!N20/'Tabel 5'!N29-1,"nb")</f>
        <v>0.5</v>
      </c>
      <c r="O19" s="176">
        <f>IFERROR('Tabel 5'!O20/'Tabel 5'!O29-1,"nb")</f>
        <v>1.8115942028985588E-2</v>
      </c>
      <c r="P19" s="176">
        <f>IFERROR('Tabel 5'!P20/'Tabel 5'!P29-1,"nb")</f>
        <v>-1.9305019305019266E-3</v>
      </c>
      <c r="Q19" s="176">
        <f>IFERROR('Tabel 5'!Q20/'Tabel 5'!Q29-1,"nb")</f>
        <v>0</v>
      </c>
      <c r="R19" s="176">
        <f>IFERROR('Tabel 5'!R20/'Tabel 5'!R29-1,"nb")</f>
        <v>0.33333333333333326</v>
      </c>
      <c r="S19" s="176">
        <f>IFERROR('Tabel 5'!S20/'Tabel 5'!S29-1,"nb")</f>
        <v>2.3333333333333335</v>
      </c>
      <c r="T19" s="176"/>
      <c r="U19" s="176">
        <f>IFERROR('Tabel 5'!U20/'Tabel 5'!U29-1,"nb")</f>
        <v>-0.16286644951140061</v>
      </c>
      <c r="V19" s="47"/>
      <c r="W19" s="47"/>
      <c r="X19" s="47"/>
      <c r="Y19" s="47"/>
      <c r="Z19" s="47"/>
      <c r="AA19" s="47"/>
      <c r="AB19" s="47"/>
      <c r="AC19" s="47"/>
      <c r="AD19" s="47"/>
      <c r="AE19" s="47"/>
      <c r="AF19" s="47"/>
      <c r="AG19" s="47"/>
      <c r="AH19" s="47"/>
      <c r="AI19" s="47"/>
      <c r="AJ19" s="47"/>
      <c r="AK19" s="47"/>
      <c r="AL19" s="47"/>
    </row>
    <row r="20" spans="1:38" x14ac:dyDescent="0.25">
      <c r="D20" s="177"/>
      <c r="E20" s="177"/>
      <c r="F20" s="177"/>
      <c r="G20" s="177"/>
      <c r="H20" s="177"/>
      <c r="I20" s="177"/>
      <c r="J20" s="177"/>
      <c r="K20" s="177"/>
      <c r="L20" s="177"/>
      <c r="M20" s="177"/>
      <c r="N20" s="177"/>
      <c r="O20" s="177"/>
      <c r="P20" s="177"/>
      <c r="Q20" s="177"/>
      <c r="R20" s="177"/>
      <c r="S20" s="177"/>
      <c r="T20" s="177"/>
      <c r="U20" s="177"/>
      <c r="V20" s="47"/>
      <c r="W20" s="47"/>
      <c r="X20" s="47"/>
      <c r="Y20" s="47"/>
      <c r="Z20" s="47"/>
      <c r="AA20" s="47"/>
      <c r="AB20" s="47"/>
      <c r="AC20" s="47"/>
      <c r="AD20" s="47"/>
      <c r="AE20" s="47"/>
      <c r="AF20" s="47"/>
      <c r="AG20" s="47"/>
      <c r="AH20" s="47"/>
      <c r="AI20" s="47"/>
      <c r="AJ20" s="47"/>
      <c r="AK20" s="47"/>
      <c r="AL20" s="47"/>
    </row>
    <row r="21" spans="1:38" x14ac:dyDescent="0.25">
      <c r="A21" s="1">
        <v>2020</v>
      </c>
      <c r="B21" s="1" t="s">
        <v>783</v>
      </c>
      <c r="D21" s="176">
        <f>IFERROR('Tabel 5'!D22/'Tabel 5'!D31-1,"nb")</f>
        <v>7.1779268250186545E-2</v>
      </c>
      <c r="E21" s="176">
        <f>IFERROR('Tabel 5'!E22/'Tabel 5'!E31-1,"nb")</f>
        <v>0.15675068884580057</v>
      </c>
      <c r="F21" s="176">
        <f>IFERROR('Tabel 5'!F22/'Tabel 5'!F31-1,"nb")</f>
        <v>0.23483500523524836</v>
      </c>
      <c r="G21" s="176">
        <f>IFERROR('Tabel 5'!G22/'Tabel 5'!G31-1,"nb")</f>
        <v>0.42383374144534458</v>
      </c>
      <c r="H21" s="176">
        <f>IFERROR('Tabel 5'!H22/'Tabel 5'!H31-1,"nb")</f>
        <v>-7.2767190393691283E-2</v>
      </c>
      <c r="I21" s="176">
        <f>IFERROR('Tabel 5'!I22/'Tabel 5'!I31-1,"nb")</f>
        <v>0.37321750902527073</v>
      </c>
      <c r="J21" s="176">
        <f>IFERROR('Tabel 5'!J22/'Tabel 5'!J31-1,"nb")</f>
        <v>8.1944112926457757E-2</v>
      </c>
      <c r="K21" s="176">
        <f>IFERROR('Tabel 5'!K22/'Tabel 5'!K31-1,"nb")</f>
        <v>-6.8905089619150539E-2</v>
      </c>
      <c r="L21" s="176">
        <f>IFERROR('Tabel 5'!L22/'Tabel 5'!L31-1,"nb")</f>
        <v>-6.0872245489060228E-2</v>
      </c>
      <c r="M21" s="176">
        <f>IFERROR('Tabel 5'!M22/'Tabel 5'!M31-1,"nb")</f>
        <v>-0.12236113824314643</v>
      </c>
      <c r="N21" s="176">
        <f>IFERROR('Tabel 5'!N22/'Tabel 5'!N31-1,"nb")</f>
        <v>-4.9560028320016158E-2</v>
      </c>
      <c r="O21" s="176">
        <f>IFERROR('Tabel 5'!O22/'Tabel 5'!O31-1,"nb")</f>
        <v>-3.1355232225681373E-2</v>
      </c>
      <c r="P21" s="176">
        <f>IFERROR('Tabel 5'!P22/'Tabel 5'!P31-1,"nb")</f>
        <v>-3.7597103508329677E-2</v>
      </c>
      <c r="Q21" s="176">
        <f>IFERROR('Tabel 5'!Q22/'Tabel 5'!Q31-1,"nb")</f>
        <v>6.2272209567198145E-2</v>
      </c>
      <c r="R21" s="176">
        <f>IFERROR('Tabel 5'!R22/'Tabel 5'!R31-1,"nb")</f>
        <v>-0.88636363636363635</v>
      </c>
      <c r="S21" s="176">
        <f>IFERROR('Tabel 5'!S22/'Tabel 5'!S31-1,"nb")</f>
        <v>-1</v>
      </c>
      <c r="T21" s="176"/>
      <c r="U21" s="176">
        <f>IFERROR('Tabel 5'!U22/'Tabel 5'!U31-1,"nb")</f>
        <v>-9.530132974369232E-2</v>
      </c>
      <c r="V21" s="47"/>
      <c r="W21" s="47"/>
      <c r="X21" s="47"/>
      <c r="Y21" s="47"/>
      <c r="Z21" s="47"/>
      <c r="AA21" s="47"/>
      <c r="AB21" s="47"/>
      <c r="AC21" s="47"/>
      <c r="AD21" s="47"/>
      <c r="AE21" s="47"/>
      <c r="AF21" s="47"/>
      <c r="AG21" s="47"/>
      <c r="AH21" s="47"/>
      <c r="AI21" s="47"/>
      <c r="AJ21" s="47"/>
      <c r="AK21" s="47"/>
      <c r="AL21" s="47"/>
    </row>
    <row r="22" spans="1:38" x14ac:dyDescent="0.25">
      <c r="B22" s="1" t="s">
        <v>784</v>
      </c>
      <c r="D22" s="176">
        <f>IFERROR('Tabel 5'!D23/'Tabel 5'!D32-1,"nb")</f>
        <v>2.3796556307274175E-2</v>
      </c>
      <c r="E22" s="176">
        <f>IFERROR('Tabel 5'!E23/'Tabel 5'!E32-1,"nb")</f>
        <v>-2.0326117403843491E-2</v>
      </c>
      <c r="F22" s="176">
        <f>IFERROR('Tabel 5'!F23/'Tabel 5'!F32-1,"nb")</f>
        <v>4.0228710289924807E-2</v>
      </c>
      <c r="G22" s="176">
        <f>IFERROR('Tabel 5'!G23/'Tabel 5'!G32-1,"nb")</f>
        <v>0.34183633947009473</v>
      </c>
      <c r="H22" s="176">
        <f>IFERROR('Tabel 5'!H23/'Tabel 5'!H32-1,"nb")</f>
        <v>-9.129957709775316E-2</v>
      </c>
      <c r="I22" s="176">
        <f>IFERROR('Tabel 5'!I23/'Tabel 5'!I32-1,"nb")</f>
        <v>0.23983492778962701</v>
      </c>
      <c r="J22" s="176">
        <f>IFERROR('Tabel 5'!J23/'Tabel 5'!J32-1,"nb")</f>
        <v>-0.32841640252123694</v>
      </c>
      <c r="K22" s="176">
        <f>IFERROR('Tabel 5'!K23/'Tabel 5'!K32-1,"nb")</f>
        <v>-4.6244538456203577E-2</v>
      </c>
      <c r="L22" s="176">
        <f>IFERROR('Tabel 5'!L23/'Tabel 5'!L32-1,"nb")</f>
        <v>0.14631507456575643</v>
      </c>
      <c r="M22" s="176">
        <f>IFERROR('Tabel 5'!M23/'Tabel 5'!M32-1,"nb")</f>
        <v>-0.33636080954748182</v>
      </c>
      <c r="N22" s="176">
        <f>IFERROR('Tabel 5'!N23/'Tabel 5'!N32-1,"nb")</f>
        <v>0.28457530786233032</v>
      </c>
      <c r="O22" s="176">
        <f>IFERROR('Tabel 5'!O23/'Tabel 5'!O32-1,"nb")</f>
        <v>0.23221251491021633</v>
      </c>
      <c r="P22" s="176">
        <f>IFERROR('Tabel 5'!P23/'Tabel 5'!P32-1,"nb")</f>
        <v>0.25463200289367238</v>
      </c>
      <c r="Q22" s="176">
        <f>IFERROR('Tabel 5'!Q23/'Tabel 5'!Q32-1,"nb")</f>
        <v>-0.28200603026451276</v>
      </c>
      <c r="R22" s="176">
        <f>IFERROR('Tabel 5'!R23/'Tabel 5'!R32-1,"nb")</f>
        <v>-0.74480388463309488</v>
      </c>
      <c r="S22" s="176">
        <f>IFERROR('Tabel 5'!S23/'Tabel 5'!S32-1,"nb")</f>
        <v>-0.61631725183127051</v>
      </c>
      <c r="T22" s="176"/>
      <c r="U22" s="176">
        <f>IFERROR('Tabel 5'!U23/'Tabel 5'!U32-1,"nb")</f>
        <v>-0.11081280203793664</v>
      </c>
      <c r="V22" s="47"/>
      <c r="W22" s="47"/>
      <c r="X22" s="47"/>
      <c r="Y22" s="47"/>
      <c r="Z22" s="47"/>
      <c r="AA22" s="47"/>
      <c r="AB22" s="47"/>
      <c r="AC22" s="47"/>
      <c r="AD22" s="47"/>
      <c r="AE22" s="47"/>
      <c r="AF22" s="47"/>
      <c r="AG22" s="47"/>
      <c r="AH22" s="47"/>
      <c r="AI22" s="47"/>
      <c r="AJ22" s="47"/>
      <c r="AK22" s="47"/>
      <c r="AL22" s="47"/>
    </row>
    <row r="23" spans="1:38" x14ac:dyDescent="0.25">
      <c r="B23" s="1" t="s">
        <v>785</v>
      </c>
      <c r="D23" s="176">
        <f>IFERROR('Tabel 5'!D24/'Tabel 5'!D33-1,"nb")</f>
        <v>5.4012046792686785E-2</v>
      </c>
      <c r="E23" s="176">
        <f>IFERROR('Tabel 5'!E24/'Tabel 5'!E33-1,"nb")</f>
        <v>-3.5539238524758154E-2</v>
      </c>
      <c r="F23" s="176">
        <f>IFERROR('Tabel 5'!F24/'Tabel 5'!F33-1,"nb")</f>
        <v>0.1500103101286705</v>
      </c>
      <c r="G23" s="176">
        <f>IFERROR('Tabel 5'!G24/'Tabel 5'!G33-1,"nb")</f>
        <v>-0.62026024363233667</v>
      </c>
      <c r="H23" s="176">
        <f>IFERROR('Tabel 5'!H24/'Tabel 5'!H33-1,"nb")</f>
        <v>9.2680652680652731E-2</v>
      </c>
      <c r="I23" s="176">
        <f>IFERROR('Tabel 5'!I24/'Tabel 5'!I33-1,"nb")</f>
        <v>-0.50411167512690347</v>
      </c>
      <c r="J23" s="176">
        <f>IFERROR('Tabel 5'!J24/'Tabel 5'!J33-1,"nb")</f>
        <v>-5.0853419444123915E-2</v>
      </c>
      <c r="K23" s="176">
        <f>IFERROR('Tabel 5'!K24/'Tabel 5'!K33-1,"nb")</f>
        <v>0.21588823169488069</v>
      </c>
      <c r="L23" s="176">
        <f>IFERROR('Tabel 5'!L24/'Tabel 5'!L33-1,"nb")</f>
        <v>0.35661767322680515</v>
      </c>
      <c r="M23" s="176">
        <f>IFERROR('Tabel 5'!M24/'Tabel 5'!M33-1,"nb")</f>
        <v>-0.13955955056179781</v>
      </c>
      <c r="N23" s="176">
        <f>IFERROR('Tabel 5'!N24/'Tabel 5'!N33-1,"nb")</f>
        <v>0.6144038250821795</v>
      </c>
      <c r="O23" s="176">
        <f>IFERROR('Tabel 5'!O24/'Tabel 5'!O33-1,"nb")</f>
        <v>6.6670670911166408E-3</v>
      </c>
      <c r="P23" s="176">
        <f>IFERROR('Tabel 5'!P24/'Tabel 5'!P33-1,"nb")</f>
        <v>3.6526373028820114E-2</v>
      </c>
      <c r="Q23" s="176">
        <f>IFERROR('Tabel 5'!Q24/'Tabel 5'!Q33-1,"nb")</f>
        <v>0.13801580333625996</v>
      </c>
      <c r="R23" s="176">
        <f>IFERROR('Tabel 5'!R24/'Tabel 5'!R33-1,"nb")</f>
        <v>-0.98034238488783942</v>
      </c>
      <c r="S23" s="176">
        <f>IFERROR('Tabel 5'!S24/'Tabel 5'!S33-1,"nb")</f>
        <v>-1</v>
      </c>
      <c r="T23" s="176"/>
      <c r="U23" s="176">
        <f>IFERROR('Tabel 5'!U24/'Tabel 5'!U33-1,"nb")</f>
        <v>-0.1089445592286501</v>
      </c>
      <c r="V23" s="47"/>
      <c r="W23" s="47"/>
      <c r="X23" s="47"/>
      <c r="Y23" s="47"/>
      <c r="Z23" s="47"/>
      <c r="AA23" s="47"/>
      <c r="AB23" s="47"/>
      <c r="AC23" s="47"/>
      <c r="AD23" s="47"/>
      <c r="AE23" s="47"/>
      <c r="AF23" s="47"/>
      <c r="AG23" s="47"/>
      <c r="AH23" s="47"/>
      <c r="AI23" s="47"/>
      <c r="AJ23" s="47"/>
      <c r="AK23" s="47"/>
      <c r="AL23" s="47"/>
    </row>
    <row r="24" spans="1:38" x14ac:dyDescent="0.25">
      <c r="B24" s="1" t="s">
        <v>786</v>
      </c>
      <c r="D24" s="176">
        <f>IFERROR('Tabel 5'!D25/'Tabel 5'!D34-1,"nb")</f>
        <v>1.8643628273894874E-2</v>
      </c>
      <c r="E24" s="176">
        <f>IFERROR('Tabel 5'!E25/'Tabel 5'!E34-1,"nb")</f>
        <v>-9.0832160793955508E-3</v>
      </c>
      <c r="F24" s="176">
        <f>IFERROR('Tabel 5'!F25/'Tabel 5'!F34-1,"nb")</f>
        <v>6.6811645037775591E-2</v>
      </c>
      <c r="G24" s="176">
        <f>IFERROR('Tabel 5'!G25/'Tabel 5'!G34-1,"nb")</f>
        <v>-0.22917865775738555</v>
      </c>
      <c r="H24" s="176">
        <f>IFERROR('Tabel 5'!H25/'Tabel 5'!H34-1,"nb")</f>
        <v>-3.3111657345146539E-2</v>
      </c>
      <c r="I24" s="176">
        <f>IFERROR('Tabel 5'!I25/'Tabel 5'!I34-1,"nb")</f>
        <v>-0.43022776130979845</v>
      </c>
      <c r="J24" s="176">
        <f>IFERROR('Tabel 5'!J25/'Tabel 5'!J34-1,"nb")</f>
        <v>-0.10237360268047246</v>
      </c>
      <c r="K24" s="176">
        <f>IFERROR('Tabel 5'!K25/'Tabel 5'!K34-1,"nb")</f>
        <v>6.4110030912593485E-2</v>
      </c>
      <c r="L24" s="176">
        <f>IFERROR('Tabel 5'!L25/'Tabel 5'!L34-1,"nb")</f>
        <v>-4.8545095675702754E-3</v>
      </c>
      <c r="M24" s="176">
        <f>IFERROR('Tabel 5'!M25/'Tabel 5'!M34-1,"nb")</f>
        <v>0.28785340673603033</v>
      </c>
      <c r="N24" s="176">
        <f>IFERROR('Tabel 5'!N25/'Tabel 5'!N34-1,"nb")</f>
        <v>0.1201524570751924</v>
      </c>
      <c r="O24" s="176">
        <f>IFERROR('Tabel 5'!O25/'Tabel 5'!O34-1,"nb")</f>
        <v>2.6692639780983463E-2</v>
      </c>
      <c r="P24" s="176">
        <f>IFERROR('Tabel 5'!P25/'Tabel 5'!P34-1,"nb")</f>
        <v>-2.7599358578878075E-3</v>
      </c>
      <c r="Q24" s="176">
        <f>IFERROR('Tabel 5'!Q25/'Tabel 5'!Q34-1,"nb")</f>
        <v>8.4684286483521998E-2</v>
      </c>
      <c r="R24" s="176">
        <f>IFERROR('Tabel 5'!R25/'Tabel 5'!R34-1,"nb")</f>
        <v>1.928145993179196</v>
      </c>
      <c r="S24" s="176">
        <f>IFERROR('Tabel 5'!S25/'Tabel 5'!S34-1,"nb")</f>
        <v>6.3051702395964693E-2</v>
      </c>
      <c r="T24" s="176"/>
      <c r="U24" s="176">
        <f>IFERROR('Tabel 5'!U25/'Tabel 5'!U34-1,"nb")</f>
        <v>-1.2223601439060872E-2</v>
      </c>
      <c r="V24" s="47"/>
      <c r="W24" s="47"/>
      <c r="X24" s="47"/>
      <c r="Y24" s="47"/>
      <c r="Z24" s="47"/>
      <c r="AA24" s="47"/>
      <c r="AB24" s="47"/>
      <c r="AC24" s="47"/>
      <c r="AD24" s="47"/>
      <c r="AE24" s="47"/>
      <c r="AF24" s="47"/>
      <c r="AG24" s="47"/>
      <c r="AH24" s="47"/>
      <c r="AI24" s="47"/>
      <c r="AJ24" s="47"/>
      <c r="AK24" s="47"/>
      <c r="AL24" s="47"/>
    </row>
    <row r="25" spans="1:38" x14ac:dyDescent="0.25">
      <c r="B25" s="1" t="s">
        <v>787</v>
      </c>
      <c r="D25" s="176">
        <f>IFERROR('Tabel 5'!D26/'Tabel 5'!D35-1,"nb")</f>
        <v>-4.9771475045533586E-3</v>
      </c>
      <c r="E25" s="176">
        <f>IFERROR('Tabel 5'!E26/'Tabel 5'!E35-1,"nb")</f>
        <v>-2.9858322356796307E-2</v>
      </c>
      <c r="F25" s="176">
        <f>IFERROR('Tabel 5'!F26/'Tabel 5'!F35-1,"nb")</f>
        <v>1.0363584321827046E-2</v>
      </c>
      <c r="G25" s="176">
        <f>IFERROR('Tabel 5'!G26/'Tabel 5'!G35-1,"nb")</f>
        <v>-0.16296187535144646</v>
      </c>
      <c r="H25" s="176">
        <f>IFERROR('Tabel 5'!H26/'Tabel 5'!H35-1,"nb")</f>
        <v>-8.6691206179032365E-2</v>
      </c>
      <c r="I25" s="176">
        <f>IFERROR('Tabel 5'!I26/'Tabel 5'!I35-1,"nb")</f>
        <v>-0.19659099252204626</v>
      </c>
      <c r="J25" s="176">
        <f>IFERROR('Tabel 5'!J26/'Tabel 5'!J35-1,"nb")</f>
        <v>2.6932536602198631E-2</v>
      </c>
      <c r="K25" s="176">
        <f>IFERROR('Tabel 5'!K26/'Tabel 5'!K35-1,"nb")</f>
        <v>4.5171056615198379E-2</v>
      </c>
      <c r="L25" s="176">
        <f>IFERROR('Tabel 5'!L26/'Tabel 5'!L35-1,"nb")</f>
        <v>-5.2706360553309795E-2</v>
      </c>
      <c r="M25" s="176">
        <f>IFERROR('Tabel 5'!M26/'Tabel 5'!M35-1,"nb")</f>
        <v>0.3248070256852551</v>
      </c>
      <c r="N25" s="176">
        <f>IFERROR('Tabel 5'!N26/'Tabel 5'!N35-1,"nb")</f>
        <v>-2.9144754238035087E-2</v>
      </c>
      <c r="O25" s="176">
        <f>IFERROR('Tabel 5'!O26/'Tabel 5'!O35-1,"nb")</f>
        <v>1.9036476038389205E-2</v>
      </c>
      <c r="P25" s="176">
        <f>IFERROR('Tabel 5'!P26/'Tabel 5'!P35-1,"nb")</f>
        <v>3.4499658358620566E-2</v>
      </c>
      <c r="Q25" s="176">
        <f>IFERROR('Tabel 5'!Q26/'Tabel 5'!Q35-1,"nb")</f>
        <v>-7.3184109942149633E-2</v>
      </c>
      <c r="R25" s="176">
        <f>IFERROR('Tabel 5'!R26/'Tabel 5'!R35-1,"nb")</f>
        <v>-0.44623186322221942</v>
      </c>
      <c r="S25" s="176">
        <f>IFERROR('Tabel 5'!S26/'Tabel 5'!S35-1,"nb")</f>
        <v>1.6062544819023334</v>
      </c>
      <c r="T25" s="176"/>
      <c r="U25" s="176">
        <f>IFERROR('Tabel 5'!U26/'Tabel 5'!U35-1,"nb")</f>
        <v>-1.6707716527435745E-2</v>
      </c>
      <c r="V25" s="47"/>
      <c r="W25" s="47"/>
      <c r="X25" s="47"/>
      <c r="Y25" s="47"/>
      <c r="Z25" s="47"/>
      <c r="AA25" s="47"/>
      <c r="AB25" s="47"/>
      <c r="AC25" s="47"/>
      <c r="AD25" s="47"/>
      <c r="AE25" s="47"/>
      <c r="AF25" s="47"/>
      <c r="AG25" s="47"/>
      <c r="AH25" s="47"/>
      <c r="AI25" s="47"/>
      <c r="AJ25" s="47"/>
      <c r="AK25" s="47"/>
      <c r="AL25" s="47"/>
    </row>
    <row r="26" spans="1:38" x14ac:dyDescent="0.25">
      <c r="B26" s="1" t="s">
        <v>788</v>
      </c>
      <c r="D26" s="176">
        <f>IFERROR('Tabel 5'!D27/'Tabel 5'!D36-1,"nb")</f>
        <v>2.0930280232057674E-2</v>
      </c>
      <c r="E26" s="176">
        <f>IFERROR('Tabel 5'!E27/'Tabel 5'!E36-1,"nb")</f>
        <v>4.4452432302899636E-2</v>
      </c>
      <c r="F26" s="176">
        <f>IFERROR('Tabel 5'!F27/'Tabel 5'!F36-1,"nb")</f>
        <v>-0.16207757419867352</v>
      </c>
      <c r="G26" s="176">
        <f>IFERROR('Tabel 5'!G27/'Tabel 5'!G36-1,"nb")</f>
        <v>-0.45629685975118983</v>
      </c>
      <c r="H26" s="176">
        <f>IFERROR('Tabel 5'!H27/'Tabel 5'!H36-1,"nb")</f>
        <v>0.22792569698641163</v>
      </c>
      <c r="I26" s="176">
        <f>IFERROR('Tabel 5'!I27/'Tabel 5'!I36-1,"nb")</f>
        <v>-3.7076886168062484E-2</v>
      </c>
      <c r="J26" s="176">
        <f>IFERROR('Tabel 5'!J27/'Tabel 5'!J36-1,"nb")</f>
        <v>0.35205842484035177</v>
      </c>
      <c r="K26" s="176">
        <f>IFERROR('Tabel 5'!K27/'Tabel 5'!K36-1,"nb")</f>
        <v>9.9774520856820814E-2</v>
      </c>
      <c r="L26" s="176">
        <f>IFERROR('Tabel 5'!L27/'Tabel 5'!L36-1,"nb")</f>
        <v>3.7501935101717176E-2</v>
      </c>
      <c r="M26" s="176">
        <f>IFERROR('Tabel 5'!M27/'Tabel 5'!M36-1,"nb")</f>
        <v>0.33325949751249384</v>
      </c>
      <c r="N26" s="176">
        <f>IFERROR('Tabel 5'!N27/'Tabel 5'!N36-1,"nb")</f>
        <v>-2.7856736782262637E-2</v>
      </c>
      <c r="O26" s="176">
        <f>IFERROR('Tabel 5'!O27/'Tabel 5'!O36-1,"nb")</f>
        <v>-2.8381734326694552E-3</v>
      </c>
      <c r="P26" s="176">
        <f>IFERROR('Tabel 5'!P27/'Tabel 5'!P36-1,"nb")</f>
        <v>-2.1621840040426554E-2</v>
      </c>
      <c r="Q26" s="176">
        <f>IFERROR('Tabel 5'!Q27/'Tabel 5'!Q36-1,"nb")</f>
        <v>-0.45798023593184511</v>
      </c>
      <c r="R26" s="176">
        <f>IFERROR('Tabel 5'!R27/'Tabel 5'!R36-1,"nb")</f>
        <v>0.93440019377569805</v>
      </c>
      <c r="S26" s="176">
        <f>IFERROR('Tabel 5'!S27/'Tabel 5'!S36-1,"nb")</f>
        <v>-5.3283767038413865E-2</v>
      </c>
      <c r="T26" s="176"/>
      <c r="U26" s="176">
        <f>IFERROR('Tabel 5'!U27/'Tabel 5'!U36-1,"nb")</f>
        <v>0.2067486950037285</v>
      </c>
      <c r="V26" s="47"/>
      <c r="W26" s="47"/>
      <c r="X26" s="47"/>
      <c r="Y26" s="47"/>
      <c r="Z26" s="47"/>
      <c r="AA26" s="47"/>
      <c r="AB26" s="47"/>
      <c r="AC26" s="47"/>
      <c r="AD26" s="47"/>
      <c r="AE26" s="47"/>
      <c r="AF26" s="47"/>
      <c r="AG26" s="47"/>
      <c r="AH26" s="47"/>
      <c r="AI26" s="47"/>
      <c r="AJ26" s="47"/>
      <c r="AK26" s="47"/>
      <c r="AL26" s="47"/>
    </row>
    <row r="27" spans="1:38" x14ac:dyDescent="0.25">
      <c r="B27" s="1" t="s">
        <v>789</v>
      </c>
      <c r="D27" s="176">
        <f>IFERROR('Tabel 5'!D28/'Tabel 5'!D37-1,"nb")</f>
        <v>1.1489992587101483E-2</v>
      </c>
      <c r="E27" s="176">
        <f>IFERROR('Tabel 5'!E28/'Tabel 5'!E37-1,"nb")</f>
        <v>8.287292817679548E-2</v>
      </c>
      <c r="F27" s="176">
        <f>IFERROR('Tabel 5'!F28/'Tabel 5'!F37-1,"nb")</f>
        <v>-0.40504733821846162</v>
      </c>
      <c r="G27" s="176">
        <f>IFERROR('Tabel 5'!G28/'Tabel 5'!G37-1,"nb")</f>
        <v>-0.72110538116868228</v>
      </c>
      <c r="H27" s="176">
        <f>IFERROR('Tabel 5'!H28/'Tabel 5'!H37-1,"nb")</f>
        <v>-0.7477362395657543</v>
      </c>
      <c r="I27" s="176">
        <f>IFERROR('Tabel 5'!I28/'Tabel 5'!I37-1,"nb")</f>
        <v>-1</v>
      </c>
      <c r="J27" s="176">
        <f>IFERROR('Tabel 5'!J28/'Tabel 5'!J37-1,"nb")</f>
        <v>3.8456279929177404</v>
      </c>
      <c r="K27" s="176">
        <f>IFERROR('Tabel 5'!K28/'Tabel 5'!K37-1,"nb")</f>
        <v>-0.41228070175438591</v>
      </c>
      <c r="L27" s="176">
        <f>IFERROR('Tabel 5'!L28/'Tabel 5'!L37-1,"nb")</f>
        <v>2.5844162117838465E-4</v>
      </c>
      <c r="M27" s="176">
        <f>IFERROR('Tabel 5'!M28/'Tabel 5'!M37-1,"nb")</f>
        <v>-1</v>
      </c>
      <c r="N27" s="176">
        <f>IFERROR('Tabel 5'!N28/'Tabel 5'!N37-1,"nb")</f>
        <v>8.7912087912087822E-2</v>
      </c>
      <c r="O27" s="176">
        <f>IFERROR('Tabel 5'!O28/'Tabel 5'!O37-1,"nb")</f>
        <v>-4.7846889952153138E-2</v>
      </c>
      <c r="P27" s="176">
        <f>IFERROR('Tabel 5'!P28/'Tabel 5'!P37-1,"nb")</f>
        <v>-4.331061288704241E-2</v>
      </c>
      <c r="Q27" s="176">
        <f>IFERROR('Tabel 5'!Q28/'Tabel 5'!Q37-1,"nb")</f>
        <v>-0.25859889730813335</v>
      </c>
      <c r="R27" s="176">
        <f>IFERROR('Tabel 5'!R28/'Tabel 5'!R37-1,"nb")</f>
        <v>2.2479192547777243</v>
      </c>
      <c r="S27" s="176">
        <f>IFERROR('Tabel 5'!S28/'Tabel 5'!S37-1,"nb")</f>
        <v>0</v>
      </c>
      <c r="T27" s="176"/>
      <c r="U27" s="176">
        <f>IFERROR('Tabel 5'!U28/'Tabel 5'!U37-1,"nb")</f>
        <v>2.5553662691652379E-2</v>
      </c>
      <c r="V27" s="47"/>
      <c r="W27" s="47"/>
      <c r="X27" s="47"/>
      <c r="Y27" s="47"/>
      <c r="Z27" s="47"/>
      <c r="AA27" s="47"/>
      <c r="AB27" s="47"/>
      <c r="AC27" s="47"/>
      <c r="AD27" s="47"/>
      <c r="AE27" s="47"/>
      <c r="AF27" s="47"/>
      <c r="AG27" s="47"/>
      <c r="AH27" s="47"/>
      <c r="AI27" s="47"/>
      <c r="AJ27" s="47"/>
      <c r="AK27" s="47"/>
      <c r="AL27" s="47"/>
    </row>
    <row r="28" spans="1:38" x14ac:dyDescent="0.25">
      <c r="B28" s="1" t="s">
        <v>790</v>
      </c>
      <c r="D28" s="176">
        <f>IFERROR('Tabel 5'!D29/'Tabel 5'!D38-1,"nb")</f>
        <v>-8.5199610516066171E-2</v>
      </c>
      <c r="E28" s="176">
        <f>IFERROR('Tabel 5'!E29/'Tabel 5'!E38-1,"nb")</f>
        <v>0.16097560975609748</v>
      </c>
      <c r="F28" s="176">
        <f>IFERROR('Tabel 5'!F29/'Tabel 5'!F38-1,"nb")</f>
        <v>1.1818181818181817</v>
      </c>
      <c r="G28" s="176">
        <f>IFERROR('Tabel 5'!G29/'Tabel 5'!G38-1,"nb")</f>
        <v>2.7</v>
      </c>
      <c r="H28" s="176">
        <f>IFERROR('Tabel 5'!H29/'Tabel 5'!H38-1,"nb")</f>
        <v>-0.8666666666666667</v>
      </c>
      <c r="I28" s="176">
        <f>IFERROR('Tabel 5'!I29/'Tabel 5'!I38-1,"nb")</f>
        <v>0</v>
      </c>
      <c r="J28" s="176">
        <f>IFERROR('Tabel 5'!J29/'Tabel 5'!J38-1,"nb")</f>
        <v>0.29090909090909101</v>
      </c>
      <c r="K28" s="176">
        <f>IFERROR('Tabel 5'!K29/'Tabel 5'!K38-1,"nb")</f>
        <v>-0.17169373549883993</v>
      </c>
      <c r="L28" s="176">
        <f>IFERROR('Tabel 5'!L29/'Tabel 5'!L38-1,"nb")</f>
        <v>-0.16321656050955413</v>
      </c>
      <c r="M28" s="176">
        <f>IFERROR('Tabel 5'!M29/'Tabel 5'!M38-1,"nb")</f>
        <v>-0.45945945945945943</v>
      </c>
      <c r="N28" s="176">
        <f>IFERROR('Tabel 5'!N29/'Tabel 5'!N38-1,"nb")</f>
        <v>0.5</v>
      </c>
      <c r="O28" s="176">
        <f>IFERROR('Tabel 5'!O29/'Tabel 5'!O38-1,"nb")</f>
        <v>1.4705882352941124E-2</v>
      </c>
      <c r="P28" s="176">
        <f>IFERROR('Tabel 5'!P29/'Tabel 5'!P38-1,"nb")</f>
        <v>2.7777777777777679E-2</v>
      </c>
      <c r="Q28" s="176" t="str">
        <f>IFERROR('Tabel 5'!Q29/'Tabel 5'!Q38-1,"nb")</f>
        <v>nb</v>
      </c>
      <c r="R28" s="176">
        <f>IFERROR('Tabel 5'!R29/'Tabel 5'!R38-1,"nb")</f>
        <v>-0.17500000000000004</v>
      </c>
      <c r="S28" s="176">
        <f>IFERROR('Tabel 5'!S29/'Tabel 5'!S38-1,"nb")</f>
        <v>-0.76923076923076916</v>
      </c>
      <c r="T28" s="176"/>
      <c r="U28" s="176">
        <f>IFERROR('Tabel 5'!U29/'Tabel 5'!U38-1,"nb")</f>
        <v>-0.36041666666666672</v>
      </c>
      <c r="V28" s="47"/>
      <c r="W28" s="47"/>
      <c r="X28" s="47"/>
      <c r="Y28" s="47"/>
      <c r="Z28" s="47"/>
      <c r="AA28" s="47"/>
      <c r="AB28" s="47"/>
      <c r="AC28" s="47"/>
      <c r="AD28" s="47"/>
      <c r="AE28" s="47"/>
      <c r="AF28" s="47"/>
      <c r="AG28" s="47"/>
      <c r="AH28" s="47"/>
      <c r="AI28" s="47"/>
      <c r="AJ28" s="47"/>
      <c r="AK28" s="47"/>
      <c r="AL28" s="47"/>
    </row>
    <row r="29" spans="1:38" x14ac:dyDescent="0.25">
      <c r="D29" s="177"/>
      <c r="E29" s="177"/>
      <c r="F29" s="177"/>
      <c r="G29" s="177"/>
      <c r="H29" s="177"/>
      <c r="I29" s="177"/>
      <c r="J29" s="177"/>
      <c r="K29" s="177"/>
      <c r="L29" s="177"/>
      <c r="M29" s="177"/>
      <c r="N29" s="177"/>
      <c r="O29" s="177"/>
      <c r="P29" s="177"/>
      <c r="Q29" s="177"/>
      <c r="R29" s="177"/>
      <c r="S29" s="177"/>
      <c r="T29" s="177"/>
      <c r="U29" s="177"/>
      <c r="V29" s="47"/>
      <c r="W29" s="47"/>
      <c r="X29" s="47"/>
      <c r="Y29" s="47"/>
      <c r="Z29" s="47"/>
      <c r="AA29" s="47"/>
      <c r="AB29" s="47"/>
      <c r="AC29" s="47"/>
      <c r="AD29" s="47"/>
      <c r="AE29" s="47"/>
      <c r="AF29" s="47"/>
      <c r="AG29" s="47"/>
      <c r="AH29" s="47"/>
      <c r="AI29" s="47"/>
      <c r="AJ29" s="47"/>
      <c r="AK29" s="47"/>
      <c r="AL29" s="47"/>
    </row>
    <row r="30" spans="1:38" x14ac:dyDescent="0.25">
      <c r="A30" s="1">
        <v>2019</v>
      </c>
      <c r="B30" s="1" t="s">
        <v>783</v>
      </c>
      <c r="D30" s="176">
        <f>IFERROR('Tabel 5'!D31/'Tabel 5'!D40-1,"nb")</f>
        <v>3.8781828400506813E-2</v>
      </c>
      <c r="E30" s="176">
        <f>IFERROR('Tabel 5'!E31/'Tabel 5'!E40-1,"nb")</f>
        <v>7.7832515599168151E-2</v>
      </c>
      <c r="F30" s="176">
        <f>IFERROR('Tabel 5'!F31/'Tabel 5'!F40-1,"nb")</f>
        <v>1.270369002175431E-2</v>
      </c>
      <c r="G30" s="176">
        <f>IFERROR('Tabel 5'!G31/'Tabel 5'!G40-1,"nb")</f>
        <v>0.55400526880671275</v>
      </c>
      <c r="H30" s="176">
        <f>IFERROR('Tabel 5'!H31/'Tabel 5'!H40-1,"nb")</f>
        <v>5.3429830081812568E-2</v>
      </c>
      <c r="I30" s="176">
        <f>IFERROR('Tabel 5'!I31/'Tabel 5'!I40-1,"nb")</f>
        <v>-4.9946409431939953E-2</v>
      </c>
      <c r="J30" s="176">
        <f>IFERROR('Tabel 5'!J31/'Tabel 5'!J40-1,"nb")</f>
        <v>0.13394123796012836</v>
      </c>
      <c r="K30" s="176">
        <f>IFERROR('Tabel 5'!K31/'Tabel 5'!K40-1,"nb")</f>
        <v>-4.3794789200972906E-2</v>
      </c>
      <c r="L30" s="176">
        <f>IFERROR('Tabel 5'!L31/'Tabel 5'!L40-1,"nb")</f>
        <v>-5.0796451957460631E-2</v>
      </c>
      <c r="M30" s="176">
        <f>IFERROR('Tabel 5'!M31/'Tabel 5'!M40-1,"nb")</f>
        <v>5.5657412257725802E-3</v>
      </c>
      <c r="N30" s="176">
        <f>IFERROR('Tabel 5'!N31/'Tabel 5'!N40-1,"nb")</f>
        <v>-0.29963873344194947</v>
      </c>
      <c r="O30" s="176">
        <f>IFERROR('Tabel 5'!O31/'Tabel 5'!O40-1,"nb")</f>
        <v>7.5374366566076434E-2</v>
      </c>
      <c r="P30" s="176">
        <f>IFERROR('Tabel 5'!P31/'Tabel 5'!P40-1,"nb")</f>
        <v>7.9184904913816467E-2</v>
      </c>
      <c r="Q30" s="176">
        <f>IFERROR('Tabel 5'!Q31/'Tabel 5'!Q40-1,"nb")</f>
        <v>6.9590376123039421E-2</v>
      </c>
      <c r="R30" s="176">
        <f>IFERROR('Tabel 5'!R31/'Tabel 5'!R40-1,"nb")</f>
        <v>-0.64705882352941169</v>
      </c>
      <c r="S30" s="176" t="str">
        <f>IFERROR('Tabel 5'!S31/'Tabel 5'!S40-1,"nb")</f>
        <v>nb</v>
      </c>
      <c r="T30" s="176"/>
      <c r="U30" s="176">
        <f>IFERROR('Tabel 5'!U31/'Tabel 5'!U40-1,"nb")</f>
        <v>0.1718073881440112</v>
      </c>
      <c r="V30" s="47"/>
      <c r="W30" s="47"/>
      <c r="X30" s="47"/>
      <c r="Y30" s="47"/>
      <c r="Z30" s="47"/>
      <c r="AA30" s="47"/>
      <c r="AB30" s="47"/>
      <c r="AC30" s="47"/>
      <c r="AD30" s="47"/>
      <c r="AE30" s="47"/>
      <c r="AF30" s="47"/>
      <c r="AG30" s="47"/>
      <c r="AH30" s="47"/>
      <c r="AI30" s="47"/>
      <c r="AJ30" s="47"/>
      <c r="AK30" s="47"/>
      <c r="AL30" s="47"/>
    </row>
    <row r="31" spans="1:38" x14ac:dyDescent="0.25">
      <c r="B31" s="1" t="s">
        <v>784</v>
      </c>
      <c r="D31" s="176">
        <f>IFERROR('Tabel 5'!D32/'Tabel 5'!D41-1,"nb")</f>
        <v>4.9858495143721093E-2</v>
      </c>
      <c r="E31" s="176">
        <f>IFERROR('Tabel 5'!E32/'Tabel 5'!E41-1,"nb")</f>
        <v>6.6353940974778647E-2</v>
      </c>
      <c r="F31" s="176">
        <f>IFERROR('Tabel 5'!F32/'Tabel 5'!F41-1,"nb")</f>
        <v>0.10533059570903247</v>
      </c>
      <c r="G31" s="176">
        <f>IFERROR('Tabel 5'!G32/'Tabel 5'!G41-1,"nb")</f>
        <v>0.14443729253310611</v>
      </c>
      <c r="H31" s="176">
        <f>IFERROR('Tabel 5'!H32/'Tabel 5'!H41-1,"nb")</f>
        <v>-2.6677059722452157E-2</v>
      </c>
      <c r="I31" s="176">
        <f>IFERROR('Tabel 5'!I32/'Tabel 5'!I41-1,"nb")</f>
        <v>-0.53680508863066967</v>
      </c>
      <c r="J31" s="176">
        <f>IFERROR('Tabel 5'!J32/'Tabel 5'!J41-1,"nb")</f>
        <v>0.26178487206771828</v>
      </c>
      <c r="K31" s="176">
        <f>IFERROR('Tabel 5'!K32/'Tabel 5'!K41-1,"nb")</f>
        <v>9.4238533224053622E-2</v>
      </c>
      <c r="L31" s="176">
        <f>IFERROR('Tabel 5'!L32/'Tabel 5'!L41-1,"nb")</f>
        <v>-0.16770792477572805</v>
      </c>
      <c r="M31" s="176">
        <f>IFERROR('Tabel 5'!M32/'Tabel 5'!M41-1,"nb")</f>
        <v>1.0810153464617813</v>
      </c>
      <c r="N31" s="176">
        <f>IFERROR('Tabel 5'!N32/'Tabel 5'!N41-1,"nb")</f>
        <v>-0.2925671525101915</v>
      </c>
      <c r="O31" s="176">
        <f>IFERROR('Tabel 5'!O32/'Tabel 5'!O41-1,"nb")</f>
        <v>3.7928092218634468E-2</v>
      </c>
      <c r="P31" s="176">
        <f>IFERROR('Tabel 5'!P32/'Tabel 5'!P41-1,"nb")</f>
        <v>2.2316654011905523E-2</v>
      </c>
      <c r="Q31" s="176">
        <f>IFERROR('Tabel 5'!Q32/'Tabel 5'!Q41-1,"nb")</f>
        <v>0.77191212718808155</v>
      </c>
      <c r="R31" s="176">
        <f>IFERROR('Tabel 5'!R32/'Tabel 5'!R41-1,"nb")</f>
        <v>0.22134399476471955</v>
      </c>
      <c r="S31" s="176">
        <f>IFERROR('Tabel 5'!S32/'Tabel 5'!S41-1,"nb")</f>
        <v>10.71301775147929</v>
      </c>
      <c r="T31" s="176"/>
      <c r="U31" s="176">
        <f>IFERROR('Tabel 5'!U32/'Tabel 5'!U41-1,"nb")</f>
        <v>0.16539088421910475</v>
      </c>
      <c r="V31" s="47"/>
      <c r="W31" s="47"/>
      <c r="X31" s="47"/>
      <c r="Y31" s="47"/>
      <c r="Z31" s="47"/>
      <c r="AA31" s="47"/>
      <c r="AB31" s="47"/>
      <c r="AC31" s="47"/>
      <c r="AD31" s="47"/>
      <c r="AE31" s="47"/>
      <c r="AF31" s="47"/>
      <c r="AG31" s="47"/>
      <c r="AH31" s="47"/>
      <c r="AI31" s="47"/>
      <c r="AJ31" s="47"/>
      <c r="AK31" s="47"/>
      <c r="AL31" s="47"/>
    </row>
    <row r="32" spans="1:38" x14ac:dyDescent="0.25">
      <c r="B32" s="1" t="s">
        <v>785</v>
      </c>
      <c r="D32" s="176">
        <f>IFERROR('Tabel 5'!D33/'Tabel 5'!D42-1,"nb")</f>
        <v>3.3636316365811991E-2</v>
      </c>
      <c r="E32" s="176">
        <f>IFERROR('Tabel 5'!E33/'Tabel 5'!E42-1,"nb")</f>
        <v>6.4567710994460015E-2</v>
      </c>
      <c r="F32" s="176">
        <f>IFERROR('Tabel 5'!F33/'Tabel 5'!F42-1,"nb")</f>
        <v>-0.12306877868473798</v>
      </c>
      <c r="G32" s="176">
        <f>IFERROR('Tabel 5'!G33/'Tabel 5'!G42-1,"nb")</f>
        <v>3.2384416803567238</v>
      </c>
      <c r="H32" s="176">
        <f>IFERROR('Tabel 5'!H33/'Tabel 5'!H42-1,"nb")</f>
        <v>-0.15466035037026504</v>
      </c>
      <c r="I32" s="176">
        <f>IFERROR('Tabel 5'!I33/'Tabel 5'!I42-1,"nb")</f>
        <v>2.3053691275167787</v>
      </c>
      <c r="J32" s="176">
        <f>IFERROR('Tabel 5'!J33/'Tabel 5'!J42-1,"nb")</f>
        <v>0.13527192444533798</v>
      </c>
      <c r="K32" s="176">
        <f>IFERROR('Tabel 5'!K33/'Tabel 5'!K42-1,"nb")</f>
        <v>1.5281103934841944E-2</v>
      </c>
      <c r="L32" s="176">
        <f>IFERROR('Tabel 5'!L33/'Tabel 5'!L42-1,"nb")</f>
        <v>-4.5441178442149566E-2</v>
      </c>
      <c r="M32" s="176">
        <f>IFERROR('Tabel 5'!M33/'Tabel 5'!M42-1,"nb")</f>
        <v>0.2096335761661412</v>
      </c>
      <c r="N32" s="176">
        <f>IFERROR('Tabel 5'!N33/'Tabel 5'!N42-1,"nb")</f>
        <v>-0.27215163474100346</v>
      </c>
      <c r="O32" s="176">
        <f>IFERROR('Tabel 5'!O33/'Tabel 5'!O42-1,"nb")</f>
        <v>7.2471115376667061E-2</v>
      </c>
      <c r="P32" s="176">
        <f>IFERROR('Tabel 5'!P33/'Tabel 5'!P42-1,"nb")</f>
        <v>7.4285563988195857E-2</v>
      </c>
      <c r="Q32" s="176">
        <f>IFERROR('Tabel 5'!Q33/'Tabel 5'!Q42-1,"nb")</f>
        <v>0.13276976628543014</v>
      </c>
      <c r="R32" s="176">
        <f>IFERROR('Tabel 5'!R33/'Tabel 5'!R42-1,"nb")</f>
        <v>-4.0226628895184136E-2</v>
      </c>
      <c r="S32" s="176">
        <f>IFERROR('Tabel 5'!S33/'Tabel 5'!S42-1,"nb")</f>
        <v>-0.72509293680297393</v>
      </c>
      <c r="T32" s="176"/>
      <c r="U32" s="176">
        <f>IFERROR('Tabel 5'!U33/'Tabel 5'!U42-1,"nb")</f>
        <v>-5.4841334418226251E-2</v>
      </c>
      <c r="V32" s="47"/>
      <c r="W32" s="47"/>
      <c r="X32" s="47"/>
      <c r="Y32" s="47"/>
      <c r="Z32" s="47"/>
      <c r="AA32" s="47"/>
      <c r="AB32" s="47"/>
      <c r="AC32" s="47"/>
      <c r="AD32" s="47"/>
      <c r="AE32" s="47"/>
      <c r="AF32" s="47"/>
      <c r="AG32" s="47"/>
      <c r="AH32" s="47"/>
      <c r="AI32" s="47"/>
      <c r="AJ32" s="47"/>
      <c r="AK32" s="47"/>
      <c r="AL32" s="47"/>
    </row>
    <row r="33" spans="1:38" x14ac:dyDescent="0.25">
      <c r="B33" s="1" t="s">
        <v>786</v>
      </c>
      <c r="D33" s="176">
        <f>IFERROR('Tabel 5'!D34/'Tabel 5'!D43-1,"nb")</f>
        <v>3.9647101289872699E-2</v>
      </c>
      <c r="E33" s="176">
        <f>IFERROR('Tabel 5'!E34/'Tabel 5'!E43-1,"nb")</f>
        <v>1.6707889286755595E-2</v>
      </c>
      <c r="F33" s="176">
        <f>IFERROR('Tabel 5'!F34/'Tabel 5'!F43-1,"nb")</f>
        <v>1.9159070131554046E-2</v>
      </c>
      <c r="G33" s="176">
        <f>IFERROR('Tabel 5'!G34/'Tabel 5'!G43-1,"nb")</f>
        <v>0.51231223791215963</v>
      </c>
      <c r="H33" s="176">
        <f>IFERROR('Tabel 5'!H34/'Tabel 5'!H43-1,"nb")</f>
        <v>-0.16829508110373681</v>
      </c>
      <c r="I33" s="176">
        <f>IFERROR('Tabel 5'!I34/'Tabel 5'!I43-1,"nb")</f>
        <v>-0.16728649139237728</v>
      </c>
      <c r="J33" s="176">
        <f>IFERROR('Tabel 5'!J34/'Tabel 5'!J43-1,"nb")</f>
        <v>0.15306624989139839</v>
      </c>
      <c r="K33" s="176">
        <f>IFERROR('Tabel 5'!K34/'Tabel 5'!K43-1,"nb")</f>
        <v>8.3978560468454866E-2</v>
      </c>
      <c r="L33" s="176">
        <f>IFERROR('Tabel 5'!L34/'Tabel 5'!L43-1,"nb")</f>
        <v>6.6124677031066836E-2</v>
      </c>
      <c r="M33" s="176">
        <f>IFERROR('Tabel 5'!M34/'Tabel 5'!M43-1,"nb")</f>
        <v>0.14625598666598205</v>
      </c>
      <c r="N33" s="176">
        <f>IFERROR('Tabel 5'!N34/'Tabel 5'!N43-1,"nb")</f>
        <v>-1.7299108404519425E-2</v>
      </c>
      <c r="O33" s="176">
        <f>IFERROR('Tabel 5'!O34/'Tabel 5'!O43-1,"nb")</f>
        <v>8.8305900639143786E-2</v>
      </c>
      <c r="P33" s="176">
        <f>IFERROR('Tabel 5'!P34/'Tabel 5'!P43-1,"nb")</f>
        <v>0.13107391425229653</v>
      </c>
      <c r="Q33" s="176">
        <f>IFERROR('Tabel 5'!Q34/'Tabel 5'!Q43-1,"nb")</f>
        <v>-0.33332716165768217</v>
      </c>
      <c r="R33" s="176">
        <f>IFERROR('Tabel 5'!R34/'Tabel 5'!R43-1,"nb")</f>
        <v>-0.49528605826442906</v>
      </c>
      <c r="S33" s="176">
        <f>IFERROR('Tabel 5'!S34/'Tabel 5'!S43-1,"nb")</f>
        <v>-0.77452374182541939</v>
      </c>
      <c r="T33" s="176"/>
      <c r="U33" s="176">
        <f>IFERROR('Tabel 5'!U34/'Tabel 5'!U43-1,"nb")</f>
        <v>-5.5744283529014393E-2</v>
      </c>
      <c r="V33" s="47"/>
      <c r="W33" s="47"/>
      <c r="X33" s="47"/>
      <c r="Y33" s="47"/>
      <c r="Z33" s="47"/>
      <c r="AA33" s="47"/>
      <c r="AB33" s="47"/>
      <c r="AC33" s="47"/>
      <c r="AD33" s="47"/>
      <c r="AE33" s="47"/>
      <c r="AF33" s="47"/>
      <c r="AG33" s="47"/>
      <c r="AH33" s="47"/>
      <c r="AI33" s="47"/>
      <c r="AJ33" s="47"/>
      <c r="AK33" s="47"/>
      <c r="AL33" s="47"/>
    </row>
    <row r="34" spans="1:38" x14ac:dyDescent="0.25">
      <c r="B34" s="1" t="s">
        <v>787</v>
      </c>
      <c r="D34" s="176">
        <f>IFERROR('Tabel 5'!D35/'Tabel 5'!D44-1,"nb")</f>
        <v>3.8228160712159509E-2</v>
      </c>
      <c r="E34" s="176">
        <f>IFERROR('Tabel 5'!E35/'Tabel 5'!E44-1,"nb")</f>
        <v>4.8019695299215348E-2</v>
      </c>
      <c r="F34" s="176">
        <f>IFERROR('Tabel 5'!F35/'Tabel 5'!F44-1,"nb")</f>
        <v>-1.6046495216713863E-2</v>
      </c>
      <c r="G34" s="176">
        <f>IFERROR('Tabel 5'!G35/'Tabel 5'!G44-1,"nb")</f>
        <v>-0.18802934550353434</v>
      </c>
      <c r="H34" s="176">
        <f>IFERROR('Tabel 5'!H35/'Tabel 5'!H44-1,"nb")</f>
        <v>0.2457872481240988</v>
      </c>
      <c r="I34" s="176">
        <f>IFERROR('Tabel 5'!I35/'Tabel 5'!I44-1,"nb")</f>
        <v>9.7032237827218371E-2</v>
      </c>
      <c r="J34" s="176">
        <f>IFERROR('Tabel 5'!J35/'Tabel 5'!J44-1,"nb")</f>
        <v>0.12836963077349717</v>
      </c>
      <c r="K34" s="176">
        <f>IFERROR('Tabel 5'!K35/'Tabel 5'!K44-1,"nb")</f>
        <v>4.6846848491250315E-2</v>
      </c>
      <c r="L34" s="176">
        <f>IFERROR('Tabel 5'!L35/'Tabel 5'!L44-1,"nb")</f>
        <v>2.8261895582704533E-2</v>
      </c>
      <c r="M34" s="176">
        <f>IFERROR('Tabel 5'!M35/'Tabel 5'!M44-1,"nb")</f>
        <v>0.10384715595926264</v>
      </c>
      <c r="N34" s="176">
        <f>IFERROR('Tabel 5'!N35/'Tabel 5'!N44-1,"nb")</f>
        <v>0.12112913755548838</v>
      </c>
      <c r="O34" s="176">
        <f>IFERROR('Tabel 5'!O35/'Tabel 5'!O44-1,"nb")</f>
        <v>4.5341305289539058E-3</v>
      </c>
      <c r="P34" s="176">
        <f>IFERROR('Tabel 5'!P35/'Tabel 5'!P44-1,"nb")</f>
        <v>-4.1070941950643869E-3</v>
      </c>
      <c r="Q34" s="176">
        <f>IFERROR('Tabel 5'!Q35/'Tabel 5'!Q44-1,"nb")</f>
        <v>0.36108279900941787</v>
      </c>
      <c r="R34" s="176">
        <f>IFERROR('Tabel 5'!R35/'Tabel 5'!R44-1,"nb")</f>
        <v>-4.7113327581642883E-2</v>
      </c>
      <c r="S34" s="176">
        <f>IFERROR('Tabel 5'!S35/'Tabel 5'!S44-1,"nb")</f>
        <v>0.36842891329479777</v>
      </c>
      <c r="T34" s="176"/>
      <c r="U34" s="176">
        <f>IFERROR('Tabel 5'!U35/'Tabel 5'!U44-1,"nb")</f>
        <v>-4.2125744861972514E-2</v>
      </c>
      <c r="V34" s="47"/>
      <c r="W34" s="47"/>
      <c r="X34" s="47"/>
      <c r="Y34" s="47"/>
      <c r="Z34" s="47"/>
      <c r="AA34" s="47"/>
      <c r="AB34" s="47"/>
      <c r="AC34" s="47"/>
      <c r="AD34" s="47"/>
      <c r="AE34" s="47"/>
      <c r="AF34" s="47"/>
      <c r="AG34" s="47"/>
      <c r="AH34" s="47"/>
      <c r="AI34" s="47"/>
      <c r="AJ34" s="47"/>
      <c r="AK34" s="47"/>
      <c r="AL34" s="47"/>
    </row>
    <row r="35" spans="1:38" x14ac:dyDescent="0.25">
      <c r="B35" s="1" t="s">
        <v>788</v>
      </c>
      <c r="D35" s="176">
        <f>IFERROR('Tabel 5'!D36/'Tabel 5'!D45-1,"nb")</f>
        <v>7.4447699389881272E-2</v>
      </c>
      <c r="E35" s="176">
        <f>IFERROR('Tabel 5'!E36/'Tabel 5'!E45-1,"nb")</f>
        <v>9.4772742178789171E-2</v>
      </c>
      <c r="F35" s="176">
        <f>IFERROR('Tabel 5'!F36/'Tabel 5'!F45-1,"nb")</f>
        <v>-4.4517389395542395E-2</v>
      </c>
      <c r="G35" s="176">
        <f>IFERROR('Tabel 5'!G36/'Tabel 5'!G45-1,"nb")</f>
        <v>0.70933235541746198</v>
      </c>
      <c r="H35" s="176">
        <f>IFERROR('Tabel 5'!H36/'Tabel 5'!H45-1,"nb")</f>
        <v>0.18021168842224355</v>
      </c>
      <c r="I35" s="176">
        <f>IFERROR('Tabel 5'!I36/'Tabel 5'!I45-1,"nb")</f>
        <v>8.9324947283216494E-2</v>
      </c>
      <c r="J35" s="176">
        <f>IFERROR('Tabel 5'!J36/'Tabel 5'!J45-1,"nb")</f>
        <v>6.5660784522717508E-2</v>
      </c>
      <c r="K35" s="176">
        <f>IFERROR('Tabel 5'!K36/'Tabel 5'!K45-1,"nb")</f>
        <v>-3.5694872259467325E-2</v>
      </c>
      <c r="L35" s="176">
        <f>IFERROR('Tabel 5'!L36/'Tabel 5'!L45-1,"nb")</f>
        <v>-0.11418133105929795</v>
      </c>
      <c r="M35" s="176">
        <f>IFERROR('Tabel 5'!M36/'Tabel 5'!M45-1,"nb")</f>
        <v>0.44402326445135376</v>
      </c>
      <c r="N35" s="176">
        <f>IFERROR('Tabel 5'!N36/'Tabel 5'!N45-1,"nb")</f>
        <v>0.16105610561056105</v>
      </c>
      <c r="O35" s="176">
        <f>IFERROR('Tabel 5'!O36/'Tabel 5'!O45-1,"nb")</f>
        <v>6.2234185733512692E-2</v>
      </c>
      <c r="P35" s="176">
        <f>IFERROR('Tabel 5'!P36/'Tabel 5'!P45-1,"nb")</f>
        <v>5.5215562367830318E-2</v>
      </c>
      <c r="Q35" s="176">
        <f>IFERROR('Tabel 5'!Q36/'Tabel 5'!Q45-1,"nb")</f>
        <v>4.6087315607008073E-2</v>
      </c>
      <c r="R35" s="176">
        <f>IFERROR('Tabel 5'!R36/'Tabel 5'!R45-1,"nb")</f>
        <v>0.28505450464864612</v>
      </c>
      <c r="S35" s="176">
        <f>IFERROR('Tabel 5'!S36/'Tabel 5'!S45-1,"nb")</f>
        <v>-0.43829609521820845</v>
      </c>
      <c r="T35" s="176"/>
      <c r="U35" s="176">
        <f>IFERROR('Tabel 5'!U36/'Tabel 5'!U45-1,"nb")</f>
        <v>-5.5617352614015791E-3</v>
      </c>
      <c r="V35" s="47"/>
      <c r="W35" s="47"/>
      <c r="X35" s="47"/>
      <c r="Y35" s="47"/>
      <c r="Z35" s="47"/>
      <c r="AA35" s="47"/>
      <c r="AB35" s="47"/>
      <c r="AC35" s="47"/>
      <c r="AD35" s="47"/>
      <c r="AE35" s="47"/>
      <c r="AF35" s="47"/>
      <c r="AG35" s="47"/>
      <c r="AH35" s="47"/>
      <c r="AI35" s="47"/>
      <c r="AJ35" s="47"/>
      <c r="AK35" s="47"/>
      <c r="AL35" s="47"/>
    </row>
    <row r="36" spans="1:38" x14ac:dyDescent="0.25">
      <c r="B36" s="1" t="s">
        <v>789</v>
      </c>
      <c r="D36" s="176">
        <f>IFERROR('Tabel 5'!D37/'Tabel 5'!D46-1,"nb")</f>
        <v>-1.8497965223824853E-3</v>
      </c>
      <c r="E36" s="176">
        <f>IFERROR('Tabel 5'!E37/'Tabel 5'!E46-1,"nb")</f>
        <v>-6.9013112491378426E-4</v>
      </c>
      <c r="F36" s="176">
        <f>IFERROR('Tabel 5'!F37/'Tabel 5'!F46-1,"nb")</f>
        <v>0.95459962331513903</v>
      </c>
      <c r="G36" s="176">
        <f>IFERROR('Tabel 5'!G37/'Tabel 5'!G46-1,"nb")</f>
        <v>6.3803264543381673</v>
      </c>
      <c r="H36" s="176">
        <f>IFERROR('Tabel 5'!H37/'Tabel 5'!H46-1,"nb")</f>
        <v>-0.41242709615262985</v>
      </c>
      <c r="I36" s="176">
        <f>IFERROR('Tabel 5'!I37/'Tabel 5'!I46-1,"nb")</f>
        <v>-0.79881419452412294</v>
      </c>
      <c r="J36" s="176">
        <f>IFERROR('Tabel 5'!J37/'Tabel 5'!J46-1,"nb")</f>
        <v>-0.7250547742770358</v>
      </c>
      <c r="K36" s="176">
        <f>IFERROR('Tabel 5'!K37/'Tabel 5'!K46-1,"nb")</f>
        <v>0.16326530612244894</v>
      </c>
      <c r="L36" s="176">
        <f>IFERROR('Tabel 5'!L37/'Tabel 5'!L46-1,"nb")</f>
        <v>-2.5837484636426211E-4</v>
      </c>
      <c r="M36" s="176">
        <f>IFERROR('Tabel 5'!M37/'Tabel 5'!M46-1,"nb")</f>
        <v>0.51668745531310978</v>
      </c>
      <c r="N36" s="176">
        <f>IFERROR('Tabel 5'!N37/'Tabel 5'!N46-1,"nb")</f>
        <v>0.13749999999999996</v>
      </c>
      <c r="O36" s="176">
        <f>IFERROR('Tabel 5'!O37/'Tabel 5'!O46-1,"nb")</f>
        <v>-2.8810408921933095E-2</v>
      </c>
      <c r="P36" s="176">
        <f>IFERROR('Tabel 5'!P37/'Tabel 5'!P46-1,"nb")</f>
        <v>-1.3243357186238369E-2</v>
      </c>
      <c r="Q36" s="176">
        <f>IFERROR('Tabel 5'!Q37/'Tabel 5'!Q46-1,"nb")</f>
        <v>0.7662825220642544</v>
      </c>
      <c r="R36" s="176">
        <f>IFERROR('Tabel 5'!R37/'Tabel 5'!R46-1,"nb")</f>
        <v>-0.95953453238246655</v>
      </c>
      <c r="S36" s="176" t="str">
        <f>IFERROR('Tabel 5'!S37/'Tabel 5'!S46-1,"nb")</f>
        <v>nb</v>
      </c>
      <c r="T36" s="176"/>
      <c r="U36" s="176">
        <f>IFERROR('Tabel 5'!U37/'Tabel 5'!U46-1,"nb")</f>
        <v>-2.4916943521594681E-2</v>
      </c>
      <c r="V36" s="47"/>
      <c r="W36" s="47"/>
      <c r="X36" s="47"/>
      <c r="Y36" s="47"/>
      <c r="Z36" s="47"/>
      <c r="AA36" s="47"/>
      <c r="AB36" s="47"/>
      <c r="AC36" s="47"/>
      <c r="AD36" s="47"/>
      <c r="AE36" s="47"/>
      <c r="AF36" s="47"/>
      <c r="AG36" s="47"/>
      <c r="AH36" s="47"/>
      <c r="AI36" s="47"/>
      <c r="AJ36" s="47"/>
      <c r="AK36" s="47"/>
      <c r="AL36" s="47"/>
    </row>
    <row r="37" spans="1:38" x14ac:dyDescent="0.25">
      <c r="B37" s="1" t="s">
        <v>790</v>
      </c>
      <c r="D37" s="176">
        <f>IFERROR('Tabel 5'!D38/'Tabel 5'!D47-1,"nb")</f>
        <v>2.9296875E-3</v>
      </c>
      <c r="E37" s="176">
        <f>IFERROR('Tabel 5'!E38/'Tabel 5'!E47-1,"nb")</f>
        <v>-0.44743935309973049</v>
      </c>
      <c r="F37" s="176">
        <f>IFERROR('Tabel 5'!F38/'Tabel 5'!F47-1,"nb")</f>
        <v>-0.84057971014492749</v>
      </c>
      <c r="G37" s="176">
        <f>IFERROR('Tabel 5'!G38/'Tabel 5'!G47-1,"nb")</f>
        <v>9</v>
      </c>
      <c r="H37" s="176">
        <f>IFERROR('Tabel 5'!H38/'Tabel 5'!H47-1,"nb")</f>
        <v>0.30434782608695654</v>
      </c>
      <c r="I37" s="176">
        <f>IFERROR('Tabel 5'!I38/'Tabel 5'!I47-1,"nb")</f>
        <v>-0.96969696969696972</v>
      </c>
      <c r="J37" s="176">
        <f>IFERROR('Tabel 5'!J38/'Tabel 5'!J47-1,"nb")</f>
        <v>0.26436781609195403</v>
      </c>
      <c r="K37" s="176">
        <f>IFERROR('Tabel 5'!K38/'Tabel 5'!K47-1,"nb")</f>
        <v>0.13820422535211274</v>
      </c>
      <c r="L37" s="176">
        <f>IFERROR('Tabel 5'!L38/'Tabel 5'!L47-1,"nb")</f>
        <v>0.13051305130513047</v>
      </c>
      <c r="M37" s="176">
        <f>IFERROR('Tabel 5'!M38/'Tabel 5'!M47-1,"nb")</f>
        <v>0.48</v>
      </c>
      <c r="N37" s="176">
        <f>IFERROR('Tabel 5'!N38/'Tabel 5'!N47-1,"nb")</f>
        <v>-0.1428571428571429</v>
      </c>
      <c r="O37" s="176">
        <f>IFERROR('Tabel 5'!O38/'Tabel 5'!O47-1,"nb")</f>
        <v>3.2258064516129004E-2</v>
      </c>
      <c r="P37" s="176">
        <f>IFERROR('Tabel 5'!P38/'Tabel 5'!P47-1,"nb")</f>
        <v>0.25685785536159611</v>
      </c>
      <c r="Q37" s="176">
        <f>IFERROR('Tabel 5'!Q38/'Tabel 5'!Q47-1,"nb")</f>
        <v>-1</v>
      </c>
      <c r="R37" s="176">
        <f>IFERROR('Tabel 5'!R38/'Tabel 5'!R47-1,"nb")</f>
        <v>-2.4390243902439046E-2</v>
      </c>
      <c r="S37" s="176">
        <f>IFERROR('Tabel 5'!S38/'Tabel 5'!S47-1,"nb")</f>
        <v>-0.21212121212121215</v>
      </c>
      <c r="T37" s="176"/>
      <c r="U37" s="176">
        <f>IFERROR('Tabel 5'!U38/'Tabel 5'!U47-1,"nb")</f>
        <v>0.15662650602409633</v>
      </c>
      <c r="V37" s="47"/>
      <c r="W37" s="47"/>
      <c r="X37" s="47"/>
      <c r="Y37" s="47"/>
      <c r="Z37" s="47"/>
      <c r="AA37" s="47"/>
      <c r="AB37" s="47"/>
      <c r="AC37" s="47"/>
      <c r="AD37" s="47"/>
      <c r="AE37" s="47"/>
      <c r="AF37" s="47"/>
      <c r="AG37" s="47"/>
      <c r="AH37" s="47"/>
      <c r="AI37" s="47"/>
      <c r="AJ37" s="47"/>
      <c r="AK37" s="47"/>
      <c r="AL37" s="47"/>
    </row>
    <row r="38" spans="1:38" x14ac:dyDescent="0.25">
      <c r="D38" s="6"/>
      <c r="E38" s="6"/>
      <c r="F38" s="6"/>
      <c r="G38" s="6"/>
      <c r="H38" s="6"/>
      <c r="I38" s="6"/>
      <c r="J38" s="6"/>
      <c r="K38" s="6"/>
      <c r="L38" s="6"/>
      <c r="M38" s="6"/>
      <c r="N38" s="6"/>
      <c r="O38" s="6"/>
      <c r="P38" s="6"/>
      <c r="Q38" s="6"/>
      <c r="R38" s="6"/>
      <c r="S38" s="6"/>
      <c r="T38" s="6"/>
      <c r="U38" s="6"/>
      <c r="V38" s="47"/>
      <c r="W38" s="47"/>
      <c r="X38" s="47"/>
      <c r="Y38" s="47"/>
      <c r="Z38" s="47"/>
      <c r="AA38" s="47"/>
      <c r="AB38" s="47"/>
      <c r="AC38" s="47"/>
      <c r="AD38" s="47"/>
      <c r="AE38" s="47"/>
      <c r="AF38" s="47"/>
      <c r="AG38" s="47"/>
      <c r="AH38" s="47"/>
      <c r="AI38" s="47"/>
      <c r="AJ38" s="47"/>
      <c r="AK38" s="47"/>
      <c r="AL38" s="47"/>
    </row>
    <row r="39" spans="1:38" x14ac:dyDescent="0.25">
      <c r="A39" s="1">
        <v>2017</v>
      </c>
      <c r="B39" s="1" t="s">
        <v>783</v>
      </c>
      <c r="D39" s="6"/>
      <c r="E39" s="6"/>
      <c r="F39" s="6"/>
      <c r="G39" s="6"/>
      <c r="H39" s="6"/>
      <c r="I39" s="6"/>
      <c r="J39" s="6"/>
      <c r="K39" s="6"/>
      <c r="L39" s="6"/>
      <c r="M39" s="6"/>
      <c r="N39" s="6"/>
      <c r="O39" s="6"/>
      <c r="P39" s="6"/>
      <c r="Q39" s="6"/>
      <c r="R39" s="6"/>
      <c r="S39" s="6"/>
      <c r="T39" s="6"/>
      <c r="U39" s="6"/>
      <c r="V39" s="47"/>
      <c r="W39" s="47"/>
      <c r="X39" s="47"/>
      <c r="Y39" s="47"/>
      <c r="Z39" s="47"/>
      <c r="AA39" s="47"/>
      <c r="AB39" s="47"/>
      <c r="AC39" s="47"/>
      <c r="AD39" s="47"/>
      <c r="AE39" s="47"/>
      <c r="AF39" s="47"/>
      <c r="AG39" s="47"/>
      <c r="AH39" s="47"/>
      <c r="AI39" s="47"/>
      <c r="AJ39" s="47"/>
      <c r="AK39" s="47"/>
      <c r="AL39" s="47"/>
    </row>
    <row r="40" spans="1:38" x14ac:dyDescent="0.25">
      <c r="B40" s="1" t="s">
        <v>784</v>
      </c>
      <c r="D40" s="6"/>
      <c r="E40" s="6"/>
      <c r="F40" s="6"/>
      <c r="G40" s="6"/>
      <c r="H40" s="6"/>
      <c r="I40" s="6"/>
      <c r="J40" s="6"/>
      <c r="K40" s="6"/>
      <c r="L40" s="6"/>
      <c r="M40" s="6"/>
      <c r="N40" s="6"/>
      <c r="O40" s="6"/>
      <c r="P40" s="6"/>
      <c r="Q40" s="6"/>
      <c r="R40" s="6"/>
      <c r="S40" s="6"/>
      <c r="T40" s="6"/>
      <c r="U40" s="6"/>
      <c r="V40" s="47"/>
      <c r="W40" s="47"/>
      <c r="X40" s="47"/>
      <c r="Y40" s="47"/>
      <c r="Z40" s="47"/>
      <c r="AA40" s="47"/>
      <c r="AB40" s="47"/>
      <c r="AC40" s="47"/>
      <c r="AD40" s="47"/>
      <c r="AE40" s="47"/>
      <c r="AF40" s="47"/>
      <c r="AG40" s="47"/>
      <c r="AH40" s="47"/>
      <c r="AI40" s="47"/>
      <c r="AJ40" s="47"/>
      <c r="AK40" s="47"/>
      <c r="AL40" s="47"/>
    </row>
    <row r="41" spans="1:38" x14ac:dyDescent="0.25">
      <c r="B41" s="1" t="s">
        <v>785</v>
      </c>
      <c r="D41" s="6"/>
      <c r="E41" s="6"/>
      <c r="F41" s="6"/>
      <c r="G41" s="6"/>
      <c r="H41" s="6"/>
      <c r="I41" s="6"/>
      <c r="J41" s="6"/>
      <c r="K41" s="6"/>
      <c r="L41" s="6"/>
      <c r="M41" s="6"/>
      <c r="N41" s="6"/>
      <c r="O41" s="6"/>
      <c r="P41" s="6"/>
      <c r="Q41" s="6"/>
      <c r="R41" s="6"/>
      <c r="S41" s="6"/>
      <c r="T41" s="6"/>
      <c r="U41" s="6"/>
      <c r="V41" s="47"/>
      <c r="W41" s="47"/>
      <c r="X41" s="47"/>
      <c r="Y41" s="47"/>
      <c r="Z41" s="47"/>
      <c r="AA41" s="47"/>
      <c r="AB41" s="47"/>
      <c r="AC41" s="47"/>
      <c r="AD41" s="47"/>
      <c r="AE41" s="47"/>
      <c r="AF41" s="47"/>
      <c r="AG41" s="47"/>
      <c r="AH41" s="47"/>
      <c r="AI41" s="47"/>
      <c r="AJ41" s="47"/>
      <c r="AK41" s="47"/>
      <c r="AL41" s="47"/>
    </row>
    <row r="42" spans="1:38" x14ac:dyDescent="0.25">
      <c r="B42" s="1" t="s">
        <v>786</v>
      </c>
      <c r="D42" s="6"/>
      <c r="E42" s="6"/>
      <c r="F42" s="6"/>
      <c r="G42" s="6"/>
      <c r="H42" s="6"/>
      <c r="I42" s="6"/>
      <c r="J42" s="6"/>
      <c r="K42" s="6"/>
      <c r="L42" s="6"/>
      <c r="M42" s="6"/>
      <c r="N42" s="6"/>
      <c r="O42" s="6"/>
      <c r="P42" s="6"/>
      <c r="Q42" s="6"/>
      <c r="R42" s="6"/>
      <c r="S42" s="6"/>
      <c r="T42" s="6"/>
      <c r="U42" s="6"/>
      <c r="V42" s="47"/>
      <c r="W42" s="47"/>
      <c r="X42" s="47"/>
      <c r="Y42" s="47"/>
      <c r="Z42" s="47"/>
      <c r="AA42" s="47"/>
      <c r="AB42" s="47"/>
      <c r="AC42" s="47"/>
      <c r="AD42" s="47"/>
      <c r="AE42" s="47"/>
      <c r="AF42" s="47"/>
      <c r="AG42" s="47"/>
      <c r="AH42" s="47"/>
      <c r="AI42" s="47"/>
      <c r="AJ42" s="47"/>
      <c r="AK42" s="47"/>
      <c r="AL42" s="47"/>
    </row>
    <row r="43" spans="1:38" x14ac:dyDescent="0.25">
      <c r="B43" s="1" t="s">
        <v>787</v>
      </c>
      <c r="D43" s="6"/>
      <c r="E43" s="6"/>
      <c r="F43" s="6"/>
      <c r="G43" s="6"/>
      <c r="H43" s="6"/>
      <c r="I43" s="6"/>
      <c r="J43" s="6"/>
      <c r="K43" s="6"/>
      <c r="L43" s="6"/>
      <c r="M43" s="6"/>
      <c r="N43" s="6"/>
      <c r="O43" s="6"/>
      <c r="P43" s="6"/>
      <c r="Q43" s="6"/>
      <c r="R43" s="6"/>
      <c r="S43" s="6"/>
      <c r="T43" s="6"/>
      <c r="U43" s="6"/>
      <c r="V43" s="47"/>
      <c r="W43" s="47"/>
      <c r="X43" s="47"/>
      <c r="Y43" s="47"/>
      <c r="Z43" s="47"/>
      <c r="AA43" s="47"/>
      <c r="AB43" s="47"/>
      <c r="AC43" s="47"/>
      <c r="AD43" s="47"/>
      <c r="AE43" s="47"/>
      <c r="AF43" s="47"/>
      <c r="AG43" s="47"/>
      <c r="AH43" s="47"/>
      <c r="AI43" s="47"/>
      <c r="AJ43" s="47"/>
      <c r="AK43" s="47"/>
      <c r="AL43" s="47"/>
    </row>
    <row r="44" spans="1:38" x14ac:dyDescent="0.25">
      <c r="B44" s="1" t="s">
        <v>788</v>
      </c>
      <c r="D44" s="6"/>
      <c r="E44" s="6"/>
      <c r="F44" s="6"/>
      <c r="G44" s="6"/>
      <c r="H44" s="6"/>
      <c r="I44" s="6"/>
      <c r="J44" s="6"/>
      <c r="K44" s="6"/>
      <c r="L44" s="6"/>
      <c r="M44" s="6"/>
      <c r="N44" s="6"/>
      <c r="O44" s="6"/>
      <c r="P44" s="6"/>
      <c r="Q44" s="6"/>
      <c r="R44" s="6"/>
      <c r="S44" s="6"/>
      <c r="T44" s="6"/>
      <c r="U44" s="6"/>
      <c r="V44" s="47"/>
      <c r="W44" s="47"/>
      <c r="X44" s="47"/>
      <c r="Y44" s="47"/>
      <c r="Z44" s="47"/>
      <c r="AA44" s="47"/>
      <c r="AB44" s="47"/>
      <c r="AC44" s="47"/>
      <c r="AD44" s="47"/>
      <c r="AE44" s="47"/>
      <c r="AF44" s="47"/>
      <c r="AG44" s="47"/>
      <c r="AH44" s="47"/>
      <c r="AI44" s="47"/>
      <c r="AJ44" s="47"/>
      <c r="AK44" s="47"/>
      <c r="AL44" s="47"/>
    </row>
    <row r="45" spans="1:38" x14ac:dyDescent="0.25">
      <c r="B45" s="1" t="s">
        <v>789</v>
      </c>
      <c r="D45" s="6"/>
      <c r="E45" s="6"/>
      <c r="F45" s="6"/>
      <c r="G45" s="6"/>
      <c r="H45" s="6"/>
      <c r="I45" s="6"/>
      <c r="J45" s="6"/>
      <c r="K45" s="6"/>
      <c r="L45" s="6"/>
      <c r="M45" s="6"/>
      <c r="N45" s="6"/>
      <c r="O45" s="6"/>
      <c r="P45" s="6"/>
      <c r="Q45" s="6"/>
      <c r="R45" s="6"/>
      <c r="S45" s="6"/>
      <c r="T45" s="6"/>
      <c r="U45" s="6"/>
      <c r="V45" s="47"/>
      <c r="W45" s="47"/>
      <c r="X45" s="47"/>
      <c r="Y45" s="47"/>
      <c r="Z45" s="47"/>
      <c r="AA45" s="47"/>
      <c r="AB45" s="47"/>
      <c r="AC45" s="47"/>
      <c r="AD45" s="47"/>
      <c r="AE45" s="47"/>
      <c r="AF45" s="47"/>
      <c r="AG45" s="47"/>
      <c r="AH45" s="47"/>
      <c r="AI45" s="47"/>
      <c r="AJ45" s="47"/>
      <c r="AK45" s="47"/>
      <c r="AL45" s="47"/>
    </row>
    <row r="46" spans="1:38" x14ac:dyDescent="0.25">
      <c r="B46" s="1" t="s">
        <v>790</v>
      </c>
      <c r="D46" s="6"/>
      <c r="E46" s="6"/>
      <c r="F46" s="6"/>
      <c r="G46" s="6"/>
      <c r="H46" s="6"/>
      <c r="I46" s="6"/>
      <c r="J46" s="6"/>
      <c r="K46" s="6"/>
      <c r="L46" s="6"/>
      <c r="M46" s="6"/>
      <c r="N46" s="6"/>
      <c r="O46" s="6"/>
      <c r="P46" s="6"/>
      <c r="Q46" s="6"/>
      <c r="R46" s="6"/>
      <c r="S46" s="6"/>
      <c r="T46" s="6"/>
      <c r="U46" s="6"/>
      <c r="V46" s="47"/>
      <c r="W46" s="47"/>
      <c r="X46" s="47"/>
      <c r="Y46" s="47"/>
      <c r="Z46" s="47"/>
      <c r="AA46" s="47"/>
      <c r="AB46" s="47"/>
      <c r="AC46" s="47"/>
      <c r="AD46" s="47"/>
      <c r="AE46" s="47"/>
      <c r="AF46" s="47"/>
      <c r="AG46" s="47"/>
      <c r="AH46" s="47"/>
      <c r="AI46" s="47"/>
      <c r="AJ46" s="47"/>
      <c r="AK46" s="47"/>
      <c r="AL46" s="47"/>
    </row>
    <row r="47" spans="1:38" x14ac:dyDescent="0.25">
      <c r="D47" s="6"/>
      <c r="E47" s="6"/>
      <c r="F47" s="6"/>
      <c r="G47" s="6"/>
      <c r="H47" s="6"/>
      <c r="I47" s="6"/>
      <c r="J47" s="6"/>
      <c r="K47" s="6"/>
      <c r="L47" s="6"/>
      <c r="M47" s="6"/>
      <c r="N47" s="6"/>
      <c r="O47" s="6"/>
      <c r="P47" s="6"/>
      <c r="Q47" s="6"/>
      <c r="R47" s="6"/>
      <c r="S47" s="6"/>
      <c r="T47" s="6"/>
      <c r="U47" s="6"/>
      <c r="V47" s="47"/>
      <c r="W47" s="47"/>
      <c r="X47" s="47"/>
      <c r="Y47" s="47"/>
      <c r="Z47" s="47"/>
      <c r="AA47" s="47"/>
      <c r="AB47" s="47"/>
      <c r="AC47" s="47"/>
      <c r="AD47" s="47"/>
      <c r="AE47" s="47"/>
      <c r="AF47" s="47"/>
      <c r="AG47" s="47"/>
      <c r="AH47" s="47"/>
      <c r="AI47" s="47"/>
      <c r="AJ47" s="47"/>
      <c r="AK47" s="47"/>
      <c r="AL47" s="47"/>
    </row>
    <row r="48" spans="1:38" x14ac:dyDescent="0.25">
      <c r="D48" s="6"/>
      <c r="E48" s="6"/>
      <c r="F48" s="6"/>
      <c r="G48" s="6"/>
      <c r="H48" s="6"/>
      <c r="I48" s="6"/>
      <c r="J48" s="6"/>
      <c r="K48" s="6"/>
      <c r="L48" s="6"/>
      <c r="M48" s="6"/>
      <c r="N48" s="6"/>
      <c r="O48" s="6"/>
      <c r="P48" s="6"/>
      <c r="Q48" s="6"/>
      <c r="R48" s="6"/>
      <c r="S48" s="6"/>
      <c r="T48" s="6"/>
      <c r="U48" s="6"/>
      <c r="V48" s="47"/>
      <c r="W48" s="47"/>
      <c r="X48" s="47"/>
      <c r="Y48" s="47"/>
      <c r="Z48" s="47"/>
      <c r="AA48" s="47"/>
      <c r="AB48" s="47"/>
      <c r="AC48" s="47"/>
      <c r="AD48" s="47"/>
      <c r="AE48" s="47"/>
      <c r="AF48" s="47"/>
      <c r="AG48" s="47"/>
      <c r="AH48" s="47"/>
      <c r="AI48" s="47"/>
      <c r="AJ48" s="47"/>
      <c r="AK48" s="47"/>
      <c r="AL48" s="47"/>
    </row>
  </sheetData>
  <mergeCells count="2">
    <mergeCell ref="E3:J3"/>
    <mergeCell ref="K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tabSelected="1" workbookViewId="0">
      <selection activeCell="A41" sqref="A41"/>
    </sheetView>
  </sheetViews>
  <sheetFormatPr defaultColWidth="8.85546875" defaultRowHeight="12.75" x14ac:dyDescent="0.2"/>
  <cols>
    <col min="1" max="1" width="15.7109375" style="113" customWidth="1"/>
    <col min="2" max="2" width="57.140625" style="113" customWidth="1"/>
    <col min="3" max="16384" width="8.85546875" style="113"/>
  </cols>
  <sheetData>
    <row r="1" spans="1:12" ht="15.75" x14ac:dyDescent="0.25">
      <c r="A1" s="112" t="s">
        <v>833</v>
      </c>
      <c r="B1" s="117"/>
      <c r="C1" s="118"/>
      <c r="D1" s="118"/>
      <c r="E1" s="119"/>
      <c r="F1" s="119"/>
      <c r="G1" s="119"/>
    </row>
    <row r="2" spans="1:12" x14ac:dyDescent="0.2">
      <c r="A2" s="120"/>
      <c r="B2" s="120"/>
      <c r="C2" s="121"/>
      <c r="D2" s="121"/>
      <c r="E2" s="120"/>
      <c r="F2" s="120"/>
      <c r="G2" s="120"/>
      <c r="H2" s="122"/>
      <c r="I2" s="122"/>
      <c r="J2" s="122"/>
      <c r="K2" s="115"/>
      <c r="L2" s="115"/>
    </row>
    <row r="3" spans="1:12" x14ac:dyDescent="0.2">
      <c r="A3" s="120"/>
      <c r="B3" s="120"/>
      <c r="C3" s="121"/>
      <c r="D3" s="121"/>
      <c r="E3" s="120"/>
      <c r="F3" s="120"/>
      <c r="G3" s="120"/>
      <c r="H3" s="122"/>
      <c r="I3" s="122"/>
      <c r="J3" s="122"/>
      <c r="K3" s="115"/>
      <c r="L3" s="115"/>
    </row>
    <row r="4" spans="1:12" x14ac:dyDescent="0.2">
      <c r="A4" s="123" t="s">
        <v>834</v>
      </c>
      <c r="B4" s="123" t="s">
        <v>833</v>
      </c>
      <c r="D4" s="117"/>
      <c r="E4" s="119"/>
      <c r="F4" s="119"/>
      <c r="G4" s="119"/>
    </row>
    <row r="5" spans="1:12" x14ac:dyDescent="0.2">
      <c r="A5" s="123"/>
      <c r="B5" s="123"/>
      <c r="D5" s="117"/>
      <c r="E5" s="119"/>
      <c r="F5" s="119"/>
      <c r="G5" s="119"/>
    </row>
    <row r="6" spans="1:12" x14ac:dyDescent="0.2">
      <c r="A6" s="117" t="s">
        <v>835</v>
      </c>
      <c r="B6" s="117" t="s">
        <v>836</v>
      </c>
      <c r="D6" s="117"/>
      <c r="E6" s="119"/>
      <c r="F6" s="119"/>
      <c r="G6" s="119"/>
    </row>
    <row r="7" spans="1:12" x14ac:dyDescent="0.2">
      <c r="A7" s="117" t="s">
        <v>837</v>
      </c>
      <c r="B7" s="117" t="s">
        <v>838</v>
      </c>
      <c r="D7" s="117"/>
      <c r="E7" s="119"/>
      <c r="F7" s="119"/>
      <c r="G7" s="119"/>
    </row>
    <row r="8" spans="1:12" x14ac:dyDescent="0.2">
      <c r="A8" s="117"/>
      <c r="B8" s="117"/>
      <c r="D8" s="117"/>
      <c r="E8" s="119"/>
      <c r="F8" s="119"/>
      <c r="G8" s="119"/>
    </row>
    <row r="9" spans="1:12" x14ac:dyDescent="0.2">
      <c r="A9" s="124" t="s">
        <v>774</v>
      </c>
      <c r="B9" s="117" t="s">
        <v>955</v>
      </c>
      <c r="D9" s="117"/>
      <c r="E9" s="119"/>
      <c r="F9" s="119"/>
      <c r="G9" s="119"/>
    </row>
    <row r="10" spans="1:12" x14ac:dyDescent="0.2">
      <c r="A10" s="124" t="s">
        <v>839</v>
      </c>
      <c r="B10" s="117" t="s">
        <v>816</v>
      </c>
      <c r="C10" s="117"/>
      <c r="D10" s="117"/>
      <c r="E10" s="119"/>
      <c r="F10" s="119"/>
      <c r="G10" s="119"/>
    </row>
    <row r="11" spans="1:12" x14ac:dyDescent="0.2">
      <c r="A11" s="124" t="s">
        <v>840</v>
      </c>
      <c r="B11" s="117" t="s">
        <v>958</v>
      </c>
      <c r="C11" s="117"/>
      <c r="D11" s="117"/>
      <c r="E11" s="119"/>
      <c r="F11" s="119"/>
      <c r="G11" s="119"/>
    </row>
    <row r="12" spans="1:12" x14ac:dyDescent="0.2">
      <c r="A12" s="124" t="s">
        <v>841</v>
      </c>
      <c r="B12" s="117" t="s">
        <v>1024</v>
      </c>
      <c r="C12" s="117"/>
      <c r="D12" s="117"/>
      <c r="E12" s="119"/>
      <c r="F12" s="119"/>
      <c r="G12" s="119"/>
    </row>
    <row r="13" spans="1:12" x14ac:dyDescent="0.2">
      <c r="A13" s="124" t="s">
        <v>842</v>
      </c>
      <c r="B13" s="117" t="s">
        <v>959</v>
      </c>
      <c r="C13" s="117"/>
      <c r="D13" s="117"/>
      <c r="E13" s="119"/>
      <c r="F13" s="119"/>
      <c r="G13" s="119"/>
    </row>
    <row r="14" spans="1:12" x14ac:dyDescent="0.2">
      <c r="A14" s="124" t="s">
        <v>843</v>
      </c>
      <c r="B14" s="117" t="s">
        <v>960</v>
      </c>
      <c r="C14" s="117"/>
      <c r="D14" s="117"/>
      <c r="E14" s="119"/>
      <c r="F14" s="119"/>
      <c r="G14" s="119"/>
    </row>
    <row r="15" spans="1:12" x14ac:dyDescent="0.2">
      <c r="A15" s="124" t="s">
        <v>844</v>
      </c>
      <c r="B15" s="117" t="s">
        <v>961</v>
      </c>
      <c r="C15" s="117"/>
      <c r="D15" s="117"/>
      <c r="E15" s="119"/>
      <c r="F15" s="125"/>
      <c r="G15" s="119"/>
    </row>
    <row r="16" spans="1:12" x14ac:dyDescent="0.2">
      <c r="A16" s="124" t="s">
        <v>845</v>
      </c>
      <c r="B16" s="117" t="s">
        <v>962</v>
      </c>
      <c r="C16" s="117"/>
      <c r="D16" s="117"/>
      <c r="E16" s="119"/>
      <c r="F16" s="125"/>
      <c r="G16" s="119"/>
    </row>
    <row r="17" spans="1:7" x14ac:dyDescent="0.2">
      <c r="A17" s="124" t="s">
        <v>846</v>
      </c>
      <c r="B17" s="117" t="s">
        <v>964</v>
      </c>
      <c r="C17" s="117"/>
      <c r="D17" s="117"/>
      <c r="E17" s="119"/>
      <c r="F17" s="125"/>
      <c r="G17" s="119"/>
    </row>
    <row r="18" spans="1:7" x14ac:dyDescent="0.2">
      <c r="A18" s="124" t="s">
        <v>847</v>
      </c>
      <c r="B18" s="117" t="s">
        <v>963</v>
      </c>
      <c r="C18" s="117"/>
      <c r="D18" s="117"/>
      <c r="E18" s="119"/>
      <c r="F18" s="125"/>
      <c r="G18" s="119"/>
    </row>
    <row r="19" spans="1:7" x14ac:dyDescent="0.2">
      <c r="A19" s="124" t="s">
        <v>848</v>
      </c>
      <c r="B19" s="117" t="s">
        <v>957</v>
      </c>
      <c r="C19" s="117"/>
      <c r="D19" s="117"/>
      <c r="E19" s="119"/>
      <c r="F19" s="125"/>
      <c r="G19" s="119"/>
    </row>
    <row r="20" spans="1:7" x14ac:dyDescent="0.2">
      <c r="A20" s="124" t="s">
        <v>849</v>
      </c>
      <c r="B20" s="117" t="s">
        <v>965</v>
      </c>
      <c r="C20" s="117"/>
      <c r="D20" s="117"/>
      <c r="E20" s="119"/>
      <c r="F20" s="125"/>
      <c r="G20" s="119"/>
    </row>
    <row r="21" spans="1:7" x14ac:dyDescent="0.2">
      <c r="A21" s="124" t="s">
        <v>967</v>
      </c>
      <c r="B21" s="117" t="s">
        <v>956</v>
      </c>
      <c r="C21" s="117"/>
      <c r="D21" s="117"/>
      <c r="E21" s="119"/>
      <c r="F21" s="125"/>
      <c r="G21" s="119"/>
    </row>
    <row r="22" spans="1:7" x14ac:dyDescent="0.2">
      <c r="A22" s="113" t="s">
        <v>971</v>
      </c>
      <c r="B22" s="117" t="s">
        <v>966</v>
      </c>
      <c r="C22" s="117"/>
      <c r="D22" s="117"/>
      <c r="E22" s="119"/>
      <c r="F22" s="125"/>
      <c r="G22" s="119"/>
    </row>
    <row r="23" spans="1:7" x14ac:dyDescent="0.2">
      <c r="A23" s="124" t="s">
        <v>981</v>
      </c>
      <c r="B23" s="113" t="s">
        <v>970</v>
      </c>
    </row>
    <row r="24" spans="1:7" x14ac:dyDescent="0.2">
      <c r="A24" s="113" t="s">
        <v>982</v>
      </c>
      <c r="B24" s="113" t="s">
        <v>973</v>
      </c>
    </row>
    <row r="25" spans="1:7" x14ac:dyDescent="0.2">
      <c r="A25" s="124" t="s">
        <v>983</v>
      </c>
      <c r="B25" s="113" t="s">
        <v>974</v>
      </c>
    </row>
    <row r="26" spans="1:7" x14ac:dyDescent="0.2">
      <c r="A26" s="124" t="s">
        <v>1026</v>
      </c>
      <c r="B26" s="113" t="s">
        <v>984</v>
      </c>
    </row>
    <row r="28" spans="1:7" x14ac:dyDescent="0.2">
      <c r="A28" s="211" t="s">
        <v>850</v>
      </c>
      <c r="B28" s="211"/>
    </row>
    <row r="29" spans="1:7" x14ac:dyDescent="0.2">
      <c r="A29" s="210" t="s">
        <v>851</v>
      </c>
      <c r="B29" s="210"/>
    </row>
    <row r="30" spans="1:7" x14ac:dyDescent="0.2">
      <c r="A30" s="210" t="s">
        <v>852</v>
      </c>
      <c r="B30" s="210"/>
    </row>
    <row r="31" spans="1:7" x14ac:dyDescent="0.2">
      <c r="A31" s="126" t="s">
        <v>853</v>
      </c>
      <c r="B31" s="126"/>
    </row>
    <row r="32" spans="1:7" x14ac:dyDescent="0.2">
      <c r="A32" s="210" t="s">
        <v>854</v>
      </c>
      <c r="B32" s="210"/>
    </row>
    <row r="33" spans="1:6" x14ac:dyDescent="0.2">
      <c r="A33" s="210" t="s">
        <v>855</v>
      </c>
      <c r="B33" s="210"/>
    </row>
    <row r="34" spans="1:6" x14ac:dyDescent="0.2">
      <c r="A34" s="210" t="s">
        <v>856</v>
      </c>
      <c r="B34" s="210"/>
    </row>
    <row r="35" spans="1:6" x14ac:dyDescent="0.2">
      <c r="A35" s="210" t="s">
        <v>857</v>
      </c>
      <c r="B35" s="210"/>
    </row>
    <row r="36" spans="1:6" x14ac:dyDescent="0.2">
      <c r="A36" s="210" t="s">
        <v>858</v>
      </c>
      <c r="B36" s="210"/>
    </row>
    <row r="37" spans="1:6" x14ac:dyDescent="0.2">
      <c r="A37" s="210" t="s">
        <v>859</v>
      </c>
      <c r="B37" s="210"/>
    </row>
    <row r="38" spans="1:6" x14ac:dyDescent="0.2">
      <c r="A38" s="126" t="s">
        <v>860</v>
      </c>
      <c r="B38" s="127"/>
    </row>
    <row r="40" spans="1:6" x14ac:dyDescent="0.2">
      <c r="A40" s="128"/>
    </row>
    <row r="41" spans="1:6" x14ac:dyDescent="0.2">
      <c r="A41" s="129" t="s">
        <v>1029</v>
      </c>
      <c r="B41" s="130"/>
      <c r="C41" s="130"/>
      <c r="D41" s="130"/>
      <c r="E41" s="130"/>
      <c r="F41" s="130"/>
    </row>
    <row r="42" spans="1:6" x14ac:dyDescent="0.2">
      <c r="A42" s="129" t="s">
        <v>861</v>
      </c>
    </row>
  </sheetData>
  <mergeCells count="9">
    <mergeCell ref="A35:B35"/>
    <mergeCell ref="A36:B36"/>
    <mergeCell ref="A37:B37"/>
    <mergeCell ref="A28:B28"/>
    <mergeCell ref="A29:B29"/>
    <mergeCell ref="A30:B30"/>
    <mergeCell ref="A32:B32"/>
    <mergeCell ref="A33:B33"/>
    <mergeCell ref="A34:B3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U63"/>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5.28515625" style="1" customWidth="1"/>
    <col min="4" max="19" width="10.140625" style="1" customWidth="1"/>
    <col min="20" max="20" width="4.28515625" style="1" customWidth="1"/>
    <col min="21" max="21" width="10.140625" style="1" customWidth="1"/>
  </cols>
  <sheetData>
    <row r="2" spans="1:21" x14ac:dyDescent="0.25">
      <c r="A2" s="2" t="s">
        <v>973</v>
      </c>
      <c r="B2" s="2"/>
      <c r="C2" s="2"/>
      <c r="D2" s="2"/>
      <c r="E2" s="2"/>
      <c r="F2" s="2"/>
      <c r="G2" s="2"/>
      <c r="H2" s="2"/>
      <c r="I2" s="2"/>
      <c r="J2" s="2"/>
      <c r="K2" s="2"/>
      <c r="L2" s="2"/>
      <c r="M2" s="2"/>
      <c r="N2" s="2"/>
      <c r="O2" s="2"/>
      <c r="P2" s="2"/>
      <c r="Q2" s="2"/>
      <c r="R2" s="2"/>
      <c r="S2" s="2"/>
      <c r="T2" s="2"/>
      <c r="U2" s="2"/>
    </row>
    <row r="3" spans="1:21" ht="27.75" customHeight="1" x14ac:dyDescent="0.25">
      <c r="A3" s="2"/>
      <c r="B3" s="2"/>
      <c r="C3" s="13"/>
      <c r="D3" s="105" t="s">
        <v>736</v>
      </c>
      <c r="E3" s="212" t="s">
        <v>737</v>
      </c>
      <c r="F3" s="212"/>
      <c r="G3" s="212"/>
      <c r="H3" s="212"/>
      <c r="I3" s="212"/>
      <c r="J3" s="212"/>
      <c r="K3" s="212" t="s">
        <v>738</v>
      </c>
      <c r="L3" s="212"/>
      <c r="M3" s="212"/>
      <c r="N3" s="4" t="s">
        <v>739</v>
      </c>
      <c r="O3" s="4" t="s">
        <v>740</v>
      </c>
      <c r="P3" s="4"/>
      <c r="Q3" s="4"/>
      <c r="R3" s="4"/>
      <c r="S3" s="4" t="s">
        <v>741</v>
      </c>
      <c r="T3" s="5"/>
      <c r="U3" s="105" t="s">
        <v>757</v>
      </c>
    </row>
    <row r="4" spans="1:21" ht="51" x14ac:dyDescent="0.25">
      <c r="A4" s="2" t="s">
        <v>0</v>
      </c>
      <c r="B4" s="2" t="s">
        <v>1</v>
      </c>
      <c r="C4" s="2"/>
      <c r="D4" s="105" t="s">
        <v>3</v>
      </c>
      <c r="E4" s="105" t="s">
        <v>742</v>
      </c>
      <c r="F4" s="105" t="s">
        <v>743</v>
      </c>
      <c r="G4" s="105" t="s">
        <v>744</v>
      </c>
      <c r="H4" s="105" t="s">
        <v>745</v>
      </c>
      <c r="I4" s="105" t="s">
        <v>746</v>
      </c>
      <c r="J4" s="105" t="s">
        <v>747</v>
      </c>
      <c r="K4" s="105" t="s">
        <v>748</v>
      </c>
      <c r="L4" s="105" t="s">
        <v>749</v>
      </c>
      <c r="M4" s="105" t="s">
        <v>750</v>
      </c>
      <c r="N4" s="105" t="s">
        <v>751</v>
      </c>
      <c r="O4" s="105" t="s">
        <v>752</v>
      </c>
      <c r="P4" s="4" t="s">
        <v>753</v>
      </c>
      <c r="Q4" s="4" t="s">
        <v>754</v>
      </c>
      <c r="R4" s="4" t="s">
        <v>755</v>
      </c>
      <c r="S4" s="4" t="s">
        <v>3</v>
      </c>
      <c r="T4" s="4"/>
      <c r="U4" s="105" t="s">
        <v>756</v>
      </c>
    </row>
    <row r="5" spans="1:21" x14ac:dyDescent="0.25">
      <c r="A5" s="19"/>
      <c r="B5" s="15"/>
      <c r="C5" s="15"/>
      <c r="D5" s="19" t="s">
        <v>969</v>
      </c>
      <c r="E5" s="16"/>
      <c r="F5" s="16"/>
      <c r="G5" s="16"/>
      <c r="H5" s="16"/>
      <c r="I5" s="16"/>
      <c r="J5" s="16"/>
      <c r="K5" s="16"/>
      <c r="L5" s="16"/>
      <c r="M5" s="16"/>
      <c r="N5" s="16"/>
      <c r="O5" s="16"/>
      <c r="P5" s="17"/>
      <c r="Q5" s="17"/>
      <c r="R5" s="17"/>
      <c r="S5" s="17"/>
      <c r="T5" s="17"/>
      <c r="U5" s="16"/>
    </row>
    <row r="6" spans="1:21" x14ac:dyDescent="0.25">
      <c r="A6" s="13" t="s">
        <v>722</v>
      </c>
      <c r="B6" s="13"/>
      <c r="C6" s="13"/>
      <c r="D6" s="99">
        <f>'Tabel 8'!D7/'Tabel 8'!D8-1</f>
        <v>3.7219845819888908E-2</v>
      </c>
      <c r="E6" s="99">
        <f>'Tabel 8'!E7/'Tabel 8'!E8-1</f>
        <v>5.7005640783292844E-2</v>
      </c>
      <c r="F6" s="99">
        <f>'Tabel 8'!F7/'Tabel 8'!F8-1</f>
        <v>1.7271569895134231E-2</v>
      </c>
      <c r="G6" s="99">
        <f>'Tabel 8'!G7/'Tabel 8'!G8-1</f>
        <v>-1.6736600504411392E-2</v>
      </c>
      <c r="H6" s="99">
        <f>'Tabel 8'!H7/'Tabel 8'!H8-1</f>
        <v>4.1939977736485945E-2</v>
      </c>
      <c r="I6" s="99">
        <f>'Tabel 8'!I7/'Tabel 8'!I8-1</f>
        <v>3.4660142446250042E-3</v>
      </c>
      <c r="J6" s="99">
        <f>'Tabel 8'!J7/'Tabel 8'!J8-1</f>
        <v>0.19289083188169243</v>
      </c>
      <c r="K6" s="99">
        <f>'Tabel 8'!K7/'Tabel 8'!K8-1</f>
        <v>3.6358093883266607E-2</v>
      </c>
      <c r="L6" s="99">
        <f>'Tabel 8'!L7/'Tabel 8'!L8-1</f>
        <v>3.6126806000739142E-2</v>
      </c>
      <c r="M6" s="99">
        <f>'Tabel 8'!M7/'Tabel 8'!M8-1</f>
        <v>3.7189472086723407E-2</v>
      </c>
      <c r="N6" s="99">
        <f>'Tabel 8'!N7/'Tabel 8'!N8-1</f>
        <v>-2.5269728042799811E-2</v>
      </c>
      <c r="O6" s="99">
        <f>'Tabel 8'!O7/'Tabel 8'!O8-1</f>
        <v>6.3865048322764295E-3</v>
      </c>
      <c r="P6" s="99">
        <f>'Tabel 8'!P7/'Tabel 8'!P8-1</f>
        <v>1.2289579001148798E-2</v>
      </c>
      <c r="Q6" s="99">
        <f>'Tabel 8'!Q7/'Tabel 8'!Q8-1</f>
        <v>-3.524195379125783E-2</v>
      </c>
      <c r="R6" s="99">
        <f>'Tabel 8'!R7/'Tabel 8'!R8-1</f>
        <v>-0.24172711647398848</v>
      </c>
      <c r="S6" s="99">
        <f>'Tabel 8'!S7/'Tabel 8'!S8-1</f>
        <v>0.48341028669601638</v>
      </c>
      <c r="T6" s="99"/>
      <c r="U6" s="99">
        <f>'Tabel 8'!U7/'Tabel 8'!U8-1</f>
        <v>-0.10050319771281513</v>
      </c>
    </row>
    <row r="7" spans="1:21" x14ac:dyDescent="0.25">
      <c r="A7" s="13" t="s">
        <v>723</v>
      </c>
      <c r="B7" s="13"/>
      <c r="C7" s="13"/>
      <c r="D7" s="99">
        <f>'Tabel 8'!D8/'Tabel 8'!D9-1</f>
        <v>3.4243726676907338E-2</v>
      </c>
      <c r="E7" s="99">
        <f>'Tabel 8'!E8/'Tabel 8'!E9-1</f>
        <v>3.4179049592519162E-2</v>
      </c>
      <c r="F7" s="99">
        <f>'Tabel 8'!F8/'Tabel 8'!F9-1</f>
        <v>0.10359098819964063</v>
      </c>
      <c r="G7" s="99">
        <f>'Tabel 8'!G8/'Tabel 8'!G9-1</f>
        <v>-5.946450364472422E-2</v>
      </c>
      <c r="H7" s="99">
        <f>'Tabel 8'!H8/'Tabel 8'!H9-1</f>
        <v>-4.8516988573483522E-2</v>
      </c>
      <c r="I7" s="99">
        <f>'Tabel 8'!I8/'Tabel 8'!I9-1</f>
        <v>-2.7279782268068153E-3</v>
      </c>
      <c r="J7" s="99">
        <f>'Tabel 8'!J8/'Tabel 8'!J9-1</f>
        <v>-1.7354576192531113E-2</v>
      </c>
      <c r="K7" s="99">
        <f>'Tabel 8'!K8/'Tabel 8'!K9-1</f>
        <v>5.2669716190032467E-3</v>
      </c>
      <c r="L7" s="99">
        <f>'Tabel 8'!L8/'Tabel 8'!L9-1</f>
        <v>3.633084609869397E-2</v>
      </c>
      <c r="M7" s="99">
        <f>'Tabel 8'!M8/'Tabel 8'!M9-1</f>
        <v>-9.2511670227009013E-2</v>
      </c>
      <c r="N7" s="99">
        <f>'Tabel 8'!N8/'Tabel 8'!N9-1</f>
        <v>0.11266543643470839</v>
      </c>
      <c r="O7" s="99">
        <f>'Tabel 8'!O8/'Tabel 8'!O9-1</f>
        <v>3.7005540924704317E-2</v>
      </c>
      <c r="P7" s="99">
        <f>'Tabel 8'!P8/'Tabel 8'!P9-1</f>
        <v>4.0328861284046447E-2</v>
      </c>
      <c r="Q7" s="99">
        <f>'Tabel 8'!Q8/'Tabel 8'!Q9-1</f>
        <v>-1.5711428900474278E-2</v>
      </c>
      <c r="R7" s="99">
        <f>'Tabel 8'!R8/'Tabel 8'!R9-1</f>
        <v>-1.1942199123159192E-2</v>
      </c>
      <c r="S7" s="99">
        <f>'Tabel 8'!S8/'Tabel 8'!S9-1</f>
        <v>-5.1936533290462217E-2</v>
      </c>
      <c r="T7" s="99"/>
      <c r="U7" s="99">
        <f>'Tabel 8'!U8/'Tabel 8'!U9-1</f>
        <v>-6.7289006521454087E-2</v>
      </c>
    </row>
    <row r="8" spans="1:21" x14ac:dyDescent="0.25">
      <c r="A8" s="13" t="s">
        <v>761</v>
      </c>
      <c r="B8" s="13"/>
      <c r="C8" s="13"/>
      <c r="D8" s="99">
        <f>'Tabel 8'!D9/'Tabel 8'!D10-1</f>
        <v>4.1356427958126885E-2</v>
      </c>
      <c r="E8" s="99">
        <f>'Tabel 8'!E9/'Tabel 8'!E10-1</f>
        <v>5.7293322059173368E-2</v>
      </c>
      <c r="F8" s="99">
        <f>'Tabel 8'!F9/'Tabel 8'!F10-1</f>
        <v>1.770919747744415E-2</v>
      </c>
      <c r="G8" s="99">
        <f>'Tabel 8'!G9/'Tabel 8'!G10-1</f>
        <v>0.43998459286690572</v>
      </c>
      <c r="H8" s="99">
        <f>'Tabel 8'!H9/'Tabel 8'!H10-1</f>
        <v>-1.4886031597474925E-2</v>
      </c>
      <c r="I8" s="99">
        <f>'Tabel 8'!I9/'Tabel 8'!I10-1</f>
        <v>-0.23233626200517166</v>
      </c>
      <c r="J8" s="99">
        <f>'Tabel 8'!J9/'Tabel 8'!J10-1</f>
        <v>0.15104342115050828</v>
      </c>
      <c r="K8" s="99">
        <f>'Tabel 8'!K9/'Tabel 8'!K10-1</f>
        <v>2.0616071283128923E-2</v>
      </c>
      <c r="L8" s="99">
        <f>'Tabel 8'!L9/'Tabel 8'!L10-1</f>
        <v>-5.2397608653054428E-2</v>
      </c>
      <c r="M8" s="99">
        <f>'Tabel 8'!M9/'Tabel 8'!M10-1</f>
        <v>0.34740230550442841</v>
      </c>
      <c r="N8" s="99">
        <f>'Tabel 8'!N9/'Tabel 8'!N10-1</f>
        <v>-8.2272603113903275E-2</v>
      </c>
      <c r="O8" s="99">
        <f>'Tabel 8'!O9/'Tabel 8'!O10-1</f>
        <v>5.0710721996243491E-2</v>
      </c>
      <c r="P8" s="99">
        <f>'Tabel 8'!P9/'Tabel 8'!P10-1</f>
        <v>5.4822698022187977E-2</v>
      </c>
      <c r="Q8" s="99">
        <f>'Tabel 8'!Q9/'Tabel 8'!Q10-1</f>
        <v>7.0611665313488947E-2</v>
      </c>
      <c r="R8" s="99">
        <f>'Tabel 8'!R9/'Tabel 8'!R10-1</f>
        <v>-0.17763698354860924</v>
      </c>
      <c r="S8" s="99">
        <f>'Tabel 8'!S9/'Tabel 8'!S10-1</f>
        <v>0.20327572301774932</v>
      </c>
      <c r="T8" s="99"/>
      <c r="U8" s="99">
        <f>'Tabel 8'!U9/'Tabel 8'!U10-1</f>
        <v>5.6953358647803931E-2</v>
      </c>
    </row>
    <row r="9" spans="1:21" x14ac:dyDescent="0.25">
      <c r="A9" s="13" t="s">
        <v>760</v>
      </c>
      <c r="B9" s="13"/>
      <c r="C9" s="13"/>
      <c r="D9" s="99"/>
      <c r="E9" s="99"/>
      <c r="F9" s="99"/>
      <c r="G9" s="99"/>
      <c r="H9" s="99"/>
      <c r="I9" s="99"/>
      <c r="J9" s="99"/>
      <c r="K9" s="99"/>
      <c r="L9" s="99"/>
      <c r="M9" s="99"/>
      <c r="N9" s="99"/>
      <c r="O9" s="99"/>
      <c r="P9" s="99"/>
      <c r="Q9" s="99"/>
      <c r="R9" s="99"/>
      <c r="S9" s="99"/>
      <c r="T9" s="99"/>
      <c r="U9" s="99"/>
    </row>
    <row r="10" spans="1:21" x14ac:dyDescent="0.25">
      <c r="A10" s="13"/>
      <c r="B10" s="13"/>
      <c r="C10" s="13"/>
      <c r="D10" s="14"/>
      <c r="E10" s="14"/>
      <c r="F10" s="14"/>
      <c r="G10" s="14"/>
      <c r="H10" s="14"/>
      <c r="I10" s="14"/>
      <c r="J10" s="14"/>
      <c r="K10" s="14"/>
      <c r="L10" s="14"/>
      <c r="M10" s="14"/>
      <c r="N10" s="14"/>
      <c r="O10" s="14"/>
      <c r="P10" s="14"/>
      <c r="Q10" s="14"/>
      <c r="R10" s="14"/>
      <c r="S10" s="14"/>
      <c r="T10" s="14"/>
      <c r="U10" s="14"/>
    </row>
    <row r="11" spans="1:21" x14ac:dyDescent="0.25">
      <c r="A11" s="18"/>
      <c r="B11" s="2"/>
      <c r="C11" s="2"/>
      <c r="D11" s="18" t="s">
        <v>972</v>
      </c>
      <c r="E11" s="105"/>
      <c r="F11" s="105"/>
      <c r="G11" s="105"/>
      <c r="H11" s="105"/>
      <c r="I11" s="105"/>
      <c r="J11" s="105"/>
      <c r="K11" s="105"/>
      <c r="L11" s="105"/>
      <c r="M11" s="105"/>
      <c r="N11" s="105"/>
      <c r="O11" s="105"/>
      <c r="P11" s="4"/>
      <c r="Q11" s="4"/>
      <c r="R11" s="4"/>
      <c r="S11" s="4"/>
      <c r="T11" s="4"/>
      <c r="U11" s="105"/>
    </row>
    <row r="12" spans="1:21" x14ac:dyDescent="0.25">
      <c r="A12" s="1">
        <v>2021</v>
      </c>
      <c r="B12" s="1" t="s">
        <v>4</v>
      </c>
      <c r="D12" s="172">
        <f>IFERROR('Tabel 8'!D13/'Tabel 8'!D26-1,"nb")</f>
        <v>-3.0257393209200401E-2</v>
      </c>
      <c r="E12" s="172">
        <f>IFERROR('Tabel 8'!E13/'Tabel 8'!E26-1,"nb")</f>
        <v>-4.299799836904139E-2</v>
      </c>
      <c r="F12" s="172">
        <f>IFERROR('Tabel 8'!F13/'Tabel 8'!F26-1,"nb")</f>
        <v>-5.1455820200352442E-2</v>
      </c>
      <c r="G12" s="172">
        <f>IFERROR('Tabel 8'!G13/'Tabel 8'!G26-1,"nb")</f>
        <v>-0.20681317118270393</v>
      </c>
      <c r="H12" s="172">
        <f>IFERROR('Tabel 8'!H13/'Tabel 8'!H26-1,"nb")</f>
        <v>-3.590833923931025E-2</v>
      </c>
      <c r="I12" s="172">
        <f>IFERROR('Tabel 8'!I13/'Tabel 8'!I26-1,"nb")</f>
        <v>8.7198193503560839E-2</v>
      </c>
      <c r="J12" s="172">
        <f>IFERROR('Tabel 8'!J13/'Tabel 8'!J26-1,"nb")</f>
        <v>0.29293493437587248</v>
      </c>
      <c r="K12" s="172">
        <f>IFERROR('Tabel 8'!K13/'Tabel 8'!K26-1,"nb")</f>
        <v>-0.16107000569151964</v>
      </c>
      <c r="L12" s="172">
        <f>IFERROR('Tabel 8'!L13/'Tabel 8'!L26-1,"nb")</f>
        <v>-0.1243995478948855</v>
      </c>
      <c r="M12" s="172">
        <f>IFERROR('Tabel 8'!M13/'Tabel 8'!M26-1,"nb")</f>
        <v>-0.31312243702401865</v>
      </c>
      <c r="N12" s="172">
        <f>IFERROR('Tabel 8'!N13/'Tabel 8'!N26-1,"nb")</f>
        <v>0.3267326732673268</v>
      </c>
      <c r="O12" s="172">
        <f>IFERROR('Tabel 8'!O13/'Tabel 8'!O26-1,"nb")</f>
        <v>-2.0105210059811252E-2</v>
      </c>
      <c r="P12" s="172">
        <f>IFERROR('Tabel 8'!P13/'Tabel 8'!P26-1,"nb")</f>
        <v>-3.252616154290211E-2</v>
      </c>
      <c r="Q12" s="172">
        <f>IFERROR('Tabel 8'!Q13/'Tabel 8'!Q26-1,"nb")</f>
        <v>6.4313346228239698E-2</v>
      </c>
      <c r="R12" s="172">
        <f>IFERROR('Tabel 8'!R13/'Tabel 8'!R26-1,"nb")</f>
        <v>0.93042378241619228</v>
      </c>
      <c r="S12" s="172" t="str">
        <f>IFERROR('Tabel 8'!S13/'Tabel 8'!S26-1,"nb")</f>
        <v>nb</v>
      </c>
      <c r="T12" s="172"/>
      <c r="U12" s="172">
        <f>IFERROR('Tabel 8'!U13/'Tabel 8'!U26-1,"nb")</f>
        <v>-0.27949940405244333</v>
      </c>
    </row>
    <row r="13" spans="1:21" x14ac:dyDescent="0.25">
      <c r="B13" s="1" t="s">
        <v>33</v>
      </c>
      <c r="D13" s="172">
        <f>IFERROR('Tabel 8'!D14/'Tabel 8'!D27-1,"nb")</f>
        <v>-6.3157212877593794E-2</v>
      </c>
      <c r="E13" s="172">
        <f>IFERROR('Tabel 8'!E14/'Tabel 8'!E27-1,"nb")</f>
        <v>5.1817983888526875E-3</v>
      </c>
      <c r="F13" s="172">
        <f>IFERROR('Tabel 8'!F14/'Tabel 8'!F27-1,"nb")</f>
        <v>-0.13244988107373423</v>
      </c>
      <c r="G13" s="172">
        <f>IFERROR('Tabel 8'!G14/'Tabel 8'!G27-1,"nb")</f>
        <v>-0.8261316872427984</v>
      </c>
      <c r="H13" s="172">
        <f>IFERROR('Tabel 8'!H14/'Tabel 8'!H27-1,"nb")</f>
        <v>0.81095348069943918</v>
      </c>
      <c r="I13" s="172">
        <f>IFERROR('Tabel 8'!I14/'Tabel 8'!I27-1,"nb")</f>
        <v>-0.5</v>
      </c>
      <c r="J13" s="172">
        <f>IFERROR('Tabel 8'!J14/'Tabel 8'!J27-1,"nb")</f>
        <v>0.37396630934150066</v>
      </c>
      <c r="K13" s="172">
        <f>IFERROR('Tabel 8'!K14/'Tabel 8'!K27-1,"nb")</f>
        <v>0.16648992576882282</v>
      </c>
      <c r="L13" s="172">
        <f>IFERROR('Tabel 8'!L14/'Tabel 8'!L27-1,"nb")</f>
        <v>0.25568942436412323</v>
      </c>
      <c r="M13" s="172">
        <f>IFERROR('Tabel 8'!M14/'Tabel 8'!M27-1,"nb")</f>
        <v>-0.17346938775510201</v>
      </c>
      <c r="N13" s="172">
        <f>IFERROR('Tabel 8'!N14/'Tabel 8'!N27-1,"nb")</f>
        <v>-0.82325460679989615</v>
      </c>
      <c r="O13" s="172">
        <f>IFERROR('Tabel 8'!O14/'Tabel 8'!O27-1,"nb")</f>
        <v>-1.0562780396388249E-2</v>
      </c>
      <c r="P13" s="172">
        <f>IFERROR('Tabel 8'!P14/'Tabel 8'!P27-1,"nb")</f>
        <v>-1.6551326412918121E-2</v>
      </c>
      <c r="Q13" s="172">
        <f>IFERROR('Tabel 8'!Q14/'Tabel 8'!Q27-1,"nb")</f>
        <v>0.51758793969849237</v>
      </c>
      <c r="R13" s="172">
        <f>IFERROR('Tabel 8'!R14/'Tabel 8'!R27-1,"nb")</f>
        <v>-2.8571428571428581E-2</v>
      </c>
      <c r="S13" s="172">
        <f>IFERROR('Tabel 8'!S14/'Tabel 8'!S27-1,"nb")</f>
        <v>6.336405529953959E-3</v>
      </c>
      <c r="T13" s="172"/>
      <c r="U13" s="172">
        <f>IFERROR('Tabel 8'!U14/'Tabel 8'!U27-1,"nb")</f>
        <v>-0.49591105393733348</v>
      </c>
    </row>
    <row r="14" spans="1:21" x14ac:dyDescent="0.25">
      <c r="B14" s="1" t="s">
        <v>46</v>
      </c>
      <c r="D14" s="172">
        <f>IFERROR('Tabel 8'!D15/'Tabel 8'!D28-1,"nb")</f>
        <v>2.1284858347510927E-2</v>
      </c>
      <c r="E14" s="172">
        <f>IFERROR('Tabel 8'!E15/'Tabel 8'!E28-1,"nb")</f>
        <v>2.405197269973347E-2</v>
      </c>
      <c r="F14" s="172">
        <f>IFERROR('Tabel 8'!F15/'Tabel 8'!F28-1,"nb")</f>
        <v>-5.9336125786693006E-2</v>
      </c>
      <c r="G14" s="172">
        <f>IFERROR('Tabel 8'!G15/'Tabel 8'!G28-1,"nb")</f>
        <v>1.3582497721057463E-2</v>
      </c>
      <c r="H14" s="172">
        <f>IFERROR('Tabel 8'!H15/'Tabel 8'!H28-1,"nb")</f>
        <v>0.20854826823876205</v>
      </c>
      <c r="I14" s="172">
        <f>IFERROR('Tabel 8'!I15/'Tabel 8'!I28-1,"nb")</f>
        <v>-0.19999999999999996</v>
      </c>
      <c r="J14" s="172">
        <f>IFERROR('Tabel 8'!J15/'Tabel 8'!J28-1,"nb")</f>
        <v>0.42022167291284585</v>
      </c>
      <c r="K14" s="172">
        <f>IFERROR('Tabel 8'!K15/'Tabel 8'!K28-1,"nb")</f>
        <v>4.6025104602510414E-2</v>
      </c>
      <c r="L14" s="172">
        <f>IFERROR('Tabel 8'!L15/'Tabel 8'!L28-1,"nb")</f>
        <v>8.0800701344243109E-2</v>
      </c>
      <c r="M14" s="172">
        <f>IFERROR('Tabel 8'!M15/'Tabel 8'!M28-1,"nb")</f>
        <v>-0.11045364891518739</v>
      </c>
      <c r="N14" s="172">
        <f>IFERROR('Tabel 8'!N15/'Tabel 8'!N28-1,"nb")</f>
        <v>-5.3571428571428603E-2</v>
      </c>
      <c r="O14" s="172">
        <f>IFERROR('Tabel 8'!O15/'Tabel 8'!O28-1,"nb")</f>
        <v>1.8120716921455005E-2</v>
      </c>
      <c r="P14" s="172">
        <f>IFERROR('Tabel 8'!P15/'Tabel 8'!P28-1,"nb")</f>
        <v>1.4682633917969978E-2</v>
      </c>
      <c r="Q14" s="172">
        <f>IFERROR('Tabel 8'!Q15/'Tabel 8'!Q28-1,"nb")</f>
        <v>5.7287705956907464E-2</v>
      </c>
      <c r="R14" s="172">
        <f>IFERROR('Tabel 8'!R15/'Tabel 8'!R28-1,"nb")</f>
        <v>0.83720930232558133</v>
      </c>
      <c r="S14" s="172">
        <f>IFERROR('Tabel 8'!S15/'Tabel 8'!S28-1,"nb")</f>
        <v>0.6333333333333333</v>
      </c>
      <c r="T14" s="172"/>
      <c r="U14" s="172">
        <f>IFERROR('Tabel 8'!U15/'Tabel 8'!U28-1,"nb")</f>
        <v>0.14708083832335328</v>
      </c>
    </row>
    <row r="15" spans="1:21" x14ac:dyDescent="0.25">
      <c r="B15" s="1" t="s">
        <v>83</v>
      </c>
      <c r="D15" s="172">
        <f>IFERROR('Tabel 8'!D16/'Tabel 8'!D29-1,"nb")</f>
        <v>5.3593377297600719E-2</v>
      </c>
      <c r="E15" s="172">
        <f>IFERROR('Tabel 8'!E16/'Tabel 8'!E29-1,"nb")</f>
        <v>9.9710172026926003E-2</v>
      </c>
      <c r="F15" s="172">
        <f>IFERROR('Tabel 8'!F16/'Tabel 8'!F29-1,"nb")</f>
        <v>0.12259586294162994</v>
      </c>
      <c r="G15" s="172">
        <f>IFERROR('Tabel 8'!G16/'Tabel 8'!G29-1,"nb")</f>
        <v>2.6769642931893767E-2</v>
      </c>
      <c r="H15" s="172">
        <f>IFERROR('Tabel 8'!H16/'Tabel 8'!H29-1,"nb")</f>
        <v>4.9146804491355667E-2</v>
      </c>
      <c r="I15" s="172">
        <f>IFERROR('Tabel 8'!I16/'Tabel 8'!I29-1,"nb")</f>
        <v>-3.4793005529816012E-2</v>
      </c>
      <c r="J15" s="172">
        <f>IFERROR('Tabel 8'!J16/'Tabel 8'!J29-1,"nb")</f>
        <v>0.13688574444731838</v>
      </c>
      <c r="K15" s="172">
        <f>IFERROR('Tabel 8'!K16/'Tabel 8'!K29-1,"nb")</f>
        <v>5.7581656932727654E-2</v>
      </c>
      <c r="L15" s="172">
        <f>IFERROR('Tabel 8'!L16/'Tabel 8'!L29-1,"nb")</f>
        <v>4.8591667195862387E-2</v>
      </c>
      <c r="M15" s="172">
        <f>IFERROR('Tabel 8'!M16/'Tabel 8'!M29-1,"nb")</f>
        <v>8.4462550275327564E-2</v>
      </c>
      <c r="N15" s="172">
        <f>IFERROR('Tabel 8'!N16/'Tabel 8'!N29-1,"nb")</f>
        <v>-5.9970282317979184E-2</v>
      </c>
      <c r="O15" s="172">
        <f>IFERROR('Tabel 8'!O16/'Tabel 8'!O29-1,"nb")</f>
        <v>1.3196119011904983E-2</v>
      </c>
      <c r="P15" s="172">
        <f>IFERROR('Tabel 8'!P16/'Tabel 8'!P29-1,"nb")</f>
        <v>2.1043601727503747E-2</v>
      </c>
      <c r="Q15" s="172">
        <f>IFERROR('Tabel 8'!Q16/'Tabel 8'!Q29-1,"nb")</f>
        <v>-8.1877960828678598E-2</v>
      </c>
      <c r="R15" s="172">
        <f>IFERROR('Tabel 8'!R16/'Tabel 8'!R29-1,"nb")</f>
        <v>-0.47195144381092513</v>
      </c>
      <c r="S15" s="172">
        <f>IFERROR('Tabel 8'!S16/'Tabel 8'!S29-1,"nb")</f>
        <v>0.7068965517241379</v>
      </c>
      <c r="T15" s="172"/>
      <c r="U15" s="172">
        <f>IFERROR('Tabel 8'!U16/'Tabel 8'!U29-1,"nb")</f>
        <v>7.9730511697114981E-2</v>
      </c>
    </row>
    <row r="16" spans="1:21" x14ac:dyDescent="0.25">
      <c r="B16" s="1" t="s">
        <v>186</v>
      </c>
      <c r="D16" s="172">
        <f>IFERROR('Tabel 8'!D17/'Tabel 8'!D30-1,"nb")</f>
        <v>2.6382469232054451E-2</v>
      </c>
      <c r="E16" s="172">
        <f>IFERROR('Tabel 8'!E17/'Tabel 8'!E30-1,"nb")</f>
        <v>2.4996724747805565E-2</v>
      </c>
      <c r="F16" s="172">
        <f>IFERROR('Tabel 8'!F17/'Tabel 8'!F30-1,"nb")</f>
        <v>5.0043268636419835E-2</v>
      </c>
      <c r="G16" s="172">
        <f>IFERROR('Tabel 8'!G17/'Tabel 8'!G30-1,"nb")</f>
        <v>0.11522574447646505</v>
      </c>
      <c r="H16" s="172">
        <f>IFERROR('Tabel 8'!H17/'Tabel 8'!H30-1,"nb")</f>
        <v>-4.9507602953311469E-3</v>
      </c>
      <c r="I16" s="172">
        <f>IFERROR('Tabel 8'!I17/'Tabel 8'!I30-1,"nb")</f>
        <v>-4.8650252150697071E-2</v>
      </c>
      <c r="J16" s="172">
        <f>IFERROR('Tabel 8'!J17/'Tabel 8'!J30-1,"nb")</f>
        <v>-3.5059464816650232E-2</v>
      </c>
      <c r="K16" s="172">
        <f>IFERROR('Tabel 8'!K17/'Tabel 8'!K30-1,"nb")</f>
        <v>3.7047471474855653E-2</v>
      </c>
      <c r="L16" s="172">
        <f>IFERROR('Tabel 8'!L17/'Tabel 8'!L30-1,"nb")</f>
        <v>0.12326654709304852</v>
      </c>
      <c r="M16" s="172">
        <f>IFERROR('Tabel 8'!M17/'Tabel 8'!M30-1,"nb")</f>
        <v>-2.781937564796666E-2</v>
      </c>
      <c r="N16" s="172">
        <f>IFERROR('Tabel 8'!N17/'Tabel 8'!N30-1,"nb")</f>
        <v>0.13509149623250805</v>
      </c>
      <c r="O16" s="172">
        <f>IFERROR('Tabel 8'!O17/'Tabel 8'!O30-1,"nb")</f>
        <v>-4.0462427745664775E-2</v>
      </c>
      <c r="P16" s="172">
        <f>IFERROR('Tabel 8'!P17/'Tabel 8'!P30-1,"nb")</f>
        <v>-3.2693751968408735E-2</v>
      </c>
      <c r="Q16" s="172">
        <f>IFERROR('Tabel 8'!Q17/'Tabel 8'!Q30-1,"nb")</f>
        <v>-2.857142857142847E-2</v>
      </c>
      <c r="R16" s="172">
        <f>IFERROR('Tabel 8'!R17/'Tabel 8'!R30-1,"nb")</f>
        <v>-0.52442528735632177</v>
      </c>
      <c r="S16" s="172">
        <f>IFERROR('Tabel 8'!S17/'Tabel 8'!S30-1,"nb")</f>
        <v>1.4422202001819837</v>
      </c>
      <c r="T16" s="172"/>
      <c r="U16" s="172">
        <f>IFERROR('Tabel 8'!U17/'Tabel 8'!U30-1,"nb")</f>
        <v>-1.2660656052177255E-2</v>
      </c>
    </row>
    <row r="17" spans="1:21" x14ac:dyDescent="0.25">
      <c r="B17" s="1" t="s">
        <v>206</v>
      </c>
      <c r="D17" s="172">
        <f>IFERROR('Tabel 8'!D18/'Tabel 8'!D31-1,"nb")</f>
        <v>5.6308814403631446E-2</v>
      </c>
      <c r="E17" s="172">
        <f>IFERROR('Tabel 8'!E18/'Tabel 8'!E31-1,"nb")</f>
        <v>8.3889275433498334E-2</v>
      </c>
      <c r="F17" s="172">
        <f>IFERROR('Tabel 8'!F18/'Tabel 8'!F31-1,"nb")</f>
        <v>-1.0131141873361615E-2</v>
      </c>
      <c r="G17" s="172">
        <f>IFERROR('Tabel 8'!G18/'Tabel 8'!G31-1,"nb")</f>
        <v>0.11107085213610413</v>
      </c>
      <c r="H17" s="172">
        <f>IFERROR('Tabel 8'!H18/'Tabel 8'!H31-1,"nb")</f>
        <v>-1.5096486579168844E-2</v>
      </c>
      <c r="I17" s="172">
        <f>IFERROR('Tabel 8'!I18/'Tabel 8'!I31-1,"nb")</f>
        <v>1.7477500978218208E-2</v>
      </c>
      <c r="J17" s="172">
        <f>IFERROR('Tabel 8'!J18/'Tabel 8'!J31-1,"nb")</f>
        <v>0.46368340152843635</v>
      </c>
      <c r="K17" s="172">
        <f>IFERROR('Tabel 8'!K18/'Tabel 8'!K31-1,"nb")</f>
        <v>0.1354500748342955</v>
      </c>
      <c r="L17" s="172">
        <f>IFERROR('Tabel 8'!L18/'Tabel 8'!L31-1,"nb")</f>
        <v>0.13959179054866433</v>
      </c>
      <c r="M17" s="172">
        <f>IFERROR('Tabel 8'!M18/'Tabel 8'!M31-1,"nb")</f>
        <v>0.12263035769011865</v>
      </c>
      <c r="N17" s="172">
        <f>IFERROR('Tabel 8'!N18/'Tabel 8'!N31-1,"nb")</f>
        <v>-9.6255655019694686E-5</v>
      </c>
      <c r="O17" s="172">
        <f>IFERROR('Tabel 8'!O18/'Tabel 8'!O31-1,"nb")</f>
        <v>-3.2161008335027441E-2</v>
      </c>
      <c r="P17" s="172">
        <f>IFERROR('Tabel 8'!P18/'Tabel 8'!P31-1,"nb")</f>
        <v>-2.565281353438742E-2</v>
      </c>
      <c r="Q17" s="172">
        <f>IFERROR('Tabel 8'!Q18/'Tabel 8'!Q31-1,"nb")</f>
        <v>-0.10179558954052015</v>
      </c>
      <c r="R17" s="172">
        <f>IFERROR('Tabel 8'!R18/'Tabel 8'!R31-1,"nb")</f>
        <v>-0.19332645338837284</v>
      </c>
      <c r="S17" s="172">
        <f>IFERROR('Tabel 8'!S18/'Tabel 8'!S31-1,"nb")</f>
        <v>0.11392405063291133</v>
      </c>
      <c r="T17" s="172"/>
      <c r="U17" s="172">
        <f>IFERROR('Tabel 8'!U18/'Tabel 8'!U31-1,"nb")</f>
        <v>-0.20887999999999995</v>
      </c>
    </row>
    <row r="18" spans="1:21" x14ac:dyDescent="0.25">
      <c r="B18" s="1" t="s">
        <v>269</v>
      </c>
      <c r="D18" s="172">
        <f>IFERROR('Tabel 8'!D19/'Tabel 8'!D32-1,"nb")</f>
        <v>4.0322239200637489E-2</v>
      </c>
      <c r="E18" s="172">
        <f>IFERROR('Tabel 8'!E19/'Tabel 8'!E32-1,"nb")</f>
        <v>5.3083659150554352E-2</v>
      </c>
      <c r="F18" s="172">
        <f>IFERROR('Tabel 8'!F19/'Tabel 8'!F32-1,"nb")</f>
        <v>3.6670371636667198E-2</v>
      </c>
      <c r="G18" s="172">
        <f>IFERROR('Tabel 8'!G19/'Tabel 8'!G32-1,"nb")</f>
        <v>-4.3756716329252821E-2</v>
      </c>
      <c r="H18" s="172">
        <f>IFERROR('Tabel 8'!H19/'Tabel 8'!H32-1,"nb")</f>
        <v>6.1697114202382553E-2</v>
      </c>
      <c r="I18" s="172">
        <f>IFERROR('Tabel 8'!I19/'Tabel 8'!I32-1,"nb")</f>
        <v>-0.1012601876583793</v>
      </c>
      <c r="J18" s="172">
        <f>IFERROR('Tabel 8'!J19/'Tabel 8'!J32-1,"nb")</f>
        <v>0.25066049199852514</v>
      </c>
      <c r="K18" s="172">
        <f>IFERROR('Tabel 8'!K19/'Tabel 8'!K32-1,"nb")</f>
        <v>6.3139931740614275E-2</v>
      </c>
      <c r="L18" s="172">
        <f>IFERROR('Tabel 8'!L19/'Tabel 8'!L32-1,"nb")</f>
        <v>8.1312751861211785E-2</v>
      </c>
      <c r="M18" s="172">
        <f>IFERROR('Tabel 8'!M19/'Tabel 8'!M32-1,"nb")</f>
        <v>-2.7390268798910933E-2</v>
      </c>
      <c r="N18" s="172">
        <f>IFERROR('Tabel 8'!N19/'Tabel 8'!N32-1,"nb")</f>
        <v>7.0457051831883444E-2</v>
      </c>
      <c r="O18" s="172">
        <f>IFERROR('Tabel 8'!O19/'Tabel 8'!O32-1,"nb")</f>
        <v>-9.6201559073519904E-3</v>
      </c>
      <c r="P18" s="172">
        <f>IFERROR('Tabel 8'!P19/'Tabel 8'!P32-1,"nb")</f>
        <v>2.0136814554027715E-2</v>
      </c>
      <c r="Q18" s="172">
        <f>IFERROR('Tabel 8'!Q19/'Tabel 8'!Q32-1,"nb")</f>
        <v>-1.7194286481887811E-2</v>
      </c>
      <c r="R18" s="172">
        <f>IFERROR('Tabel 8'!R19/'Tabel 8'!R32-1,"nb")</f>
        <v>-0.5938656246758186</v>
      </c>
      <c r="S18" s="172">
        <f>IFERROR('Tabel 8'!S19/'Tabel 8'!S32-1,"nb")</f>
        <v>8.1201044386422971</v>
      </c>
      <c r="T18" s="172"/>
      <c r="U18" s="172">
        <f>IFERROR('Tabel 8'!U19/'Tabel 8'!U32-1,"nb")</f>
        <v>-3.7609173548808772E-2</v>
      </c>
    </row>
    <row r="19" spans="1:21" x14ac:dyDescent="0.25">
      <c r="B19" s="1" t="s">
        <v>392</v>
      </c>
      <c r="D19" s="172">
        <f>IFERROR('Tabel 8'!D20/'Tabel 8'!D33-1,"nb")</f>
        <v>1.929962831066212E-2</v>
      </c>
      <c r="E19" s="172">
        <f>IFERROR('Tabel 8'!E20/'Tabel 8'!E33-1,"nb")</f>
        <v>7.7255731311656195E-3</v>
      </c>
      <c r="F19" s="172">
        <f>IFERROR('Tabel 8'!F20/'Tabel 8'!F33-1,"nb")</f>
        <v>3.0689170743147365E-2</v>
      </c>
      <c r="G19" s="172">
        <f>IFERROR('Tabel 8'!G20/'Tabel 8'!G33-1,"nb")</f>
        <v>8.9053706720351844E-2</v>
      </c>
      <c r="H19" s="172">
        <f>IFERROR('Tabel 8'!H20/'Tabel 8'!H33-1,"nb")</f>
        <v>-4.3245310757714095E-2</v>
      </c>
      <c r="I19" s="172">
        <f>IFERROR('Tabel 8'!I20/'Tabel 8'!I33-1,"nb")</f>
        <v>-0.11569365012795585</v>
      </c>
      <c r="J19" s="172">
        <f>IFERROR('Tabel 8'!J20/'Tabel 8'!J33-1,"nb")</f>
        <v>-4.372485607521237E-3</v>
      </c>
      <c r="K19" s="172">
        <f>IFERROR('Tabel 8'!K20/'Tabel 8'!K33-1,"nb")</f>
        <v>7.6023896926509682E-2</v>
      </c>
      <c r="L19" s="172">
        <f>IFERROR('Tabel 8'!L20/'Tabel 8'!L33-1,"nb")</f>
        <v>6.6600466413860193E-2</v>
      </c>
      <c r="M19" s="172">
        <f>IFERROR('Tabel 8'!M20/'Tabel 8'!M33-1,"nb")</f>
        <v>0.11075051605459163</v>
      </c>
      <c r="N19" s="172">
        <f>IFERROR('Tabel 8'!N20/'Tabel 8'!N33-1,"nb")</f>
        <v>-5.4288547347545846E-2</v>
      </c>
      <c r="O19" s="172">
        <f>IFERROR('Tabel 8'!O20/'Tabel 8'!O33-1,"nb")</f>
        <v>1.9970093097293917E-2</v>
      </c>
      <c r="P19" s="172">
        <f>IFERROR('Tabel 8'!P20/'Tabel 8'!P33-1,"nb")</f>
        <v>2.4146694649720413E-2</v>
      </c>
      <c r="Q19" s="172">
        <f>IFERROR('Tabel 8'!Q20/'Tabel 8'!Q33-1,"nb")</f>
        <v>-3.4409522879033205E-2</v>
      </c>
      <c r="R19" s="172">
        <f>IFERROR('Tabel 8'!R20/'Tabel 8'!R33-1,"nb")</f>
        <v>1.1437935422272227E-2</v>
      </c>
      <c r="S19" s="172">
        <f>IFERROR('Tabel 8'!S20/'Tabel 8'!S33-1,"nb")</f>
        <v>-0.35126582278481011</v>
      </c>
      <c r="T19" s="172"/>
      <c r="U19" s="172">
        <f>IFERROR('Tabel 8'!U20/'Tabel 8'!U33-1,"nb")</f>
        <v>-2.0058376323649152E-2</v>
      </c>
    </row>
    <row r="20" spans="1:21" x14ac:dyDescent="0.25">
      <c r="B20" s="1" t="s">
        <v>487</v>
      </c>
      <c r="D20" s="172">
        <f>IFERROR('Tabel 8'!D21/'Tabel 8'!D34-1,"nb")</f>
        <v>4.1687793665280637E-2</v>
      </c>
      <c r="E20" s="172">
        <f>IFERROR('Tabel 8'!E21/'Tabel 8'!E34-1,"nb")</f>
        <v>5.3143782504437631E-2</v>
      </c>
      <c r="F20" s="172">
        <f>IFERROR('Tabel 8'!F21/'Tabel 8'!F34-1,"nb")</f>
        <v>2.0622433196437084E-2</v>
      </c>
      <c r="G20" s="172">
        <f>IFERROR('Tabel 8'!G21/'Tabel 8'!G34-1,"nb")</f>
        <v>5.843852267414662E-2</v>
      </c>
      <c r="H20" s="172">
        <f>IFERROR('Tabel 8'!H21/'Tabel 8'!H34-1,"nb")</f>
        <v>7.4426590775431567E-3</v>
      </c>
      <c r="I20" s="172">
        <f>IFERROR('Tabel 8'!I21/'Tabel 8'!I34-1,"nb")</f>
        <v>8.4209125981109523E-2</v>
      </c>
      <c r="J20" s="172">
        <f>IFERROR('Tabel 8'!J21/'Tabel 8'!J34-1,"nb")</f>
        <v>0.31327214718407892</v>
      </c>
      <c r="K20" s="172">
        <f>IFERROR('Tabel 8'!K21/'Tabel 8'!K34-1,"nb")</f>
        <v>-1.4746678347204001E-2</v>
      </c>
      <c r="L20" s="172">
        <f>IFERROR('Tabel 8'!L21/'Tabel 8'!L34-1,"nb")</f>
        <v>-3.2781456953642651E-2</v>
      </c>
      <c r="M20" s="172">
        <f>IFERROR('Tabel 8'!M21/'Tabel 8'!M34-1,"nb")</f>
        <v>3.341371918542313E-2</v>
      </c>
      <c r="N20" s="172">
        <f>IFERROR('Tabel 8'!N21/'Tabel 8'!N34-1,"nb")</f>
        <v>0.34047619047619038</v>
      </c>
      <c r="O20" s="172">
        <f>IFERROR('Tabel 8'!O21/'Tabel 8'!O34-1,"nb")</f>
        <v>-2.1309208944457758E-2</v>
      </c>
      <c r="P20" s="172">
        <f>IFERROR('Tabel 8'!P21/'Tabel 8'!P34-1,"nb")</f>
        <v>-2.1676501434149009E-2</v>
      </c>
      <c r="Q20" s="172">
        <f>IFERROR('Tabel 8'!Q21/'Tabel 8'!Q34-1,"nb")</f>
        <v>-1.2500000000001954E-3</v>
      </c>
      <c r="R20" s="172">
        <f>IFERROR('Tabel 8'!R21/'Tabel 8'!R34-1,"nb")</f>
        <v>-3.2936870997255285E-2</v>
      </c>
      <c r="S20" s="172">
        <f>IFERROR('Tabel 8'!S21/'Tabel 8'!S34-1,"nb")</f>
        <v>-0.42024013722126929</v>
      </c>
      <c r="T20" s="172"/>
      <c r="U20" s="172">
        <f>IFERROR('Tabel 8'!U21/'Tabel 8'!U34-1,"nb")</f>
        <v>0.19356159895150715</v>
      </c>
    </row>
    <row r="21" spans="1:21" x14ac:dyDescent="0.25">
      <c r="B21" s="1" t="s">
        <v>538</v>
      </c>
      <c r="D21" s="172">
        <f>IFERROR('Tabel 8'!D22/'Tabel 8'!D35-1,"nb")</f>
        <v>4.8574351674747662E-2</v>
      </c>
      <c r="E21" s="172">
        <f>IFERROR('Tabel 8'!E22/'Tabel 8'!E35-1,"nb")</f>
        <v>4.4464724022909019E-2</v>
      </c>
      <c r="F21" s="172">
        <f>IFERROR('Tabel 8'!F22/'Tabel 8'!F35-1,"nb")</f>
        <v>1.2684460994052404E-2</v>
      </c>
      <c r="G21" s="172">
        <f>IFERROR('Tabel 8'!G22/'Tabel 8'!G35-1,"nb")</f>
        <v>-1.8667935425463744E-2</v>
      </c>
      <c r="H21" s="172">
        <f>IFERROR('Tabel 8'!H22/'Tabel 8'!H35-1,"nb")</f>
        <v>7.2552074546735623E-2</v>
      </c>
      <c r="I21" s="172">
        <f>IFERROR('Tabel 8'!I22/'Tabel 8'!I35-1,"nb")</f>
        <v>-3.1700102880658387E-2</v>
      </c>
      <c r="J21" s="172">
        <f>IFERROR('Tabel 8'!J22/'Tabel 8'!J35-1,"nb")</f>
        <v>0.17992871099798968</v>
      </c>
      <c r="K21" s="172">
        <f>IFERROR('Tabel 8'!K22/'Tabel 8'!K35-1,"nb")</f>
        <v>-1.9250780437044757E-2</v>
      </c>
      <c r="L21" s="172">
        <f>IFERROR('Tabel 8'!L22/'Tabel 8'!L35-1,"nb")</f>
        <v>-1.9600717442528448E-2</v>
      </c>
      <c r="M21" s="172">
        <f>IFERROR('Tabel 8'!M22/'Tabel 8'!M35-1,"nb")</f>
        <v>-1.8814730414712932E-2</v>
      </c>
      <c r="N21" s="172">
        <f>IFERROR('Tabel 8'!N22/'Tabel 8'!N35-1,"nb")</f>
        <v>0.32601807299612728</v>
      </c>
      <c r="O21" s="172">
        <f>IFERROR('Tabel 8'!O22/'Tabel 8'!O35-1,"nb")</f>
        <v>2.4255932870066887E-2</v>
      </c>
      <c r="P21" s="172">
        <f>IFERROR('Tabel 8'!P22/'Tabel 8'!P35-1,"nb")</f>
        <v>2.6400751412321011E-2</v>
      </c>
      <c r="Q21" s="172">
        <f>IFERROR('Tabel 8'!Q22/'Tabel 8'!Q35-1,"nb")</f>
        <v>-2.2141236333631298E-2</v>
      </c>
      <c r="R21" s="172">
        <f>IFERROR('Tabel 8'!R22/'Tabel 8'!R35-1,"nb")</f>
        <v>-4.0590405904059046E-2</v>
      </c>
      <c r="S21" s="172">
        <f>IFERROR('Tabel 8'!S22/'Tabel 8'!S35-1,"nb")</f>
        <v>0.44571428571428573</v>
      </c>
      <c r="T21" s="172"/>
      <c r="U21" s="172">
        <f>IFERROR('Tabel 8'!U22/'Tabel 8'!U35-1,"nb")</f>
        <v>-5.0489113284948317E-3</v>
      </c>
    </row>
    <row r="22" spans="1:21" x14ac:dyDescent="0.25">
      <c r="B22" s="1" t="s">
        <v>590</v>
      </c>
      <c r="D22" s="172">
        <f>IFERROR('Tabel 8'!D23/'Tabel 8'!D36-1,"nb")</f>
        <v>9.4481961428484418E-2</v>
      </c>
      <c r="E22" s="172">
        <f>IFERROR('Tabel 8'!E23/'Tabel 8'!E36-1,"nb")</f>
        <v>0.12339247924466878</v>
      </c>
      <c r="F22" s="172">
        <f>IFERROR('Tabel 8'!F23/'Tabel 8'!F36-1,"nb")</f>
        <v>2.7854491462509179E-2</v>
      </c>
      <c r="G22" s="172">
        <f>IFERROR('Tabel 8'!G23/'Tabel 8'!G36-1,"nb")</f>
        <v>3.1725684986380287E-2</v>
      </c>
      <c r="H22" s="172">
        <f>IFERROR('Tabel 8'!H23/'Tabel 8'!H36-1,"nb")</f>
        <v>0.16523683946990708</v>
      </c>
      <c r="I22" s="172">
        <f>IFERROR('Tabel 8'!I23/'Tabel 8'!I36-1,"nb")</f>
        <v>0.22016806722689086</v>
      </c>
      <c r="J22" s="172">
        <f>IFERROR('Tabel 8'!J23/'Tabel 8'!J36-1,"nb")</f>
        <v>0.64604377104377098</v>
      </c>
      <c r="K22" s="172">
        <f>IFERROR('Tabel 8'!K23/'Tabel 8'!K36-1,"nb")</f>
        <v>0.10175895765472309</v>
      </c>
      <c r="L22" s="172">
        <f>IFERROR('Tabel 8'!L23/'Tabel 8'!L36-1,"nb")</f>
        <v>3.2387091763426801E-2</v>
      </c>
      <c r="M22" s="172">
        <f>IFERROR('Tabel 8'!M23/'Tabel 8'!M36-1,"nb")</f>
        <v>0.24326679340937885</v>
      </c>
      <c r="N22" s="172">
        <f>IFERROR('Tabel 8'!N23/'Tabel 8'!N36-1,"nb")</f>
        <v>-5.9166423783153621E-2</v>
      </c>
      <c r="O22" s="172">
        <f>IFERROR('Tabel 8'!O23/'Tabel 8'!O36-1,"nb")</f>
        <v>0.10672853828306272</v>
      </c>
      <c r="P22" s="172">
        <f>IFERROR('Tabel 8'!P23/'Tabel 8'!P36-1,"nb")</f>
        <v>0.10976935284015576</v>
      </c>
      <c r="Q22" s="172">
        <f>IFERROR('Tabel 8'!Q23/'Tabel 8'!Q36-1,"nb")</f>
        <v>8.3892617449663476E-3</v>
      </c>
      <c r="R22" s="172">
        <f>IFERROR('Tabel 8'!R23/'Tabel 8'!R36-1,"nb")</f>
        <v>-2.3041474654376115E-3</v>
      </c>
      <c r="S22" s="172">
        <f>IFERROR('Tabel 8'!S23/'Tabel 8'!S36-1,"nb")</f>
        <v>4.5</v>
      </c>
      <c r="T22" s="172"/>
      <c r="U22" s="172">
        <f>IFERROR('Tabel 8'!U23/'Tabel 8'!U36-1,"nb")</f>
        <v>-0.15678919729932483</v>
      </c>
    </row>
    <row r="23" spans="1:21" x14ac:dyDescent="0.25">
      <c r="B23" s="1" t="s">
        <v>617</v>
      </c>
      <c r="D23" s="172">
        <f>IFERROR('Tabel 8'!D24/'Tabel 8'!D37-1,"nb")</f>
        <v>5.022721402511876E-2</v>
      </c>
      <c r="E23" s="172">
        <f>IFERROR('Tabel 8'!E24/'Tabel 8'!E37-1,"nb")</f>
        <v>0.10998975930457089</v>
      </c>
      <c r="F23" s="172">
        <f>IFERROR('Tabel 8'!F24/'Tabel 8'!F37-1,"nb")</f>
        <v>-1.5679461347424262E-3</v>
      </c>
      <c r="G23" s="172">
        <f>IFERROR('Tabel 8'!G24/'Tabel 8'!G37-1,"nb")</f>
        <v>1.7453277356446417E-2</v>
      </c>
      <c r="H23" s="172">
        <f>IFERROR('Tabel 8'!H24/'Tabel 8'!H37-1,"nb")</f>
        <v>6.5485111475143354E-2</v>
      </c>
      <c r="I23" s="172">
        <f>IFERROR('Tabel 8'!I24/'Tabel 8'!I37-1,"nb")</f>
        <v>0.17917261723597022</v>
      </c>
      <c r="J23" s="172">
        <f>IFERROR('Tabel 8'!J24/'Tabel 8'!J37-1,"nb")</f>
        <v>0.37729036713431041</v>
      </c>
      <c r="K23" s="172">
        <f>IFERROR('Tabel 8'!K24/'Tabel 8'!K37-1,"nb")</f>
        <v>7.6376346694706498E-4</v>
      </c>
      <c r="L23" s="172">
        <f>IFERROR('Tabel 8'!L24/'Tabel 8'!L37-1,"nb")</f>
        <v>-2.7261794484260138E-3</v>
      </c>
      <c r="M23" s="172">
        <f>IFERROR('Tabel 8'!M24/'Tabel 8'!M37-1,"nb")</f>
        <v>2.7527223442538551E-2</v>
      </c>
      <c r="N23" s="172">
        <f>IFERROR('Tabel 8'!N24/'Tabel 8'!N37-1,"nb")</f>
        <v>-0.21715030974894034</v>
      </c>
      <c r="O23" s="172">
        <f>IFERROR('Tabel 8'!O24/'Tabel 8'!O37-1,"nb")</f>
        <v>1.2415159957369637E-2</v>
      </c>
      <c r="P23" s="172">
        <f>IFERROR('Tabel 8'!P24/'Tabel 8'!P37-1,"nb")</f>
        <v>1.4028592324508926E-2</v>
      </c>
      <c r="Q23" s="172">
        <f>IFERROR('Tabel 8'!Q24/'Tabel 8'!Q37-1,"nb")</f>
        <v>-5.738188976377967E-2</v>
      </c>
      <c r="R23" s="172">
        <f>IFERROR('Tabel 8'!R24/'Tabel 8'!R37-1,"nb")</f>
        <v>0.20842708120269982</v>
      </c>
      <c r="S23" s="172">
        <f>IFERROR('Tabel 8'!S24/'Tabel 8'!S37-1,"nb")</f>
        <v>-0.11917098445595853</v>
      </c>
      <c r="T23" s="172"/>
      <c r="U23" s="172">
        <f>IFERROR('Tabel 8'!U24/'Tabel 8'!U37-1,"nb")</f>
        <v>-0.33378057105195014</v>
      </c>
    </row>
    <row r="24" spans="1:21" x14ac:dyDescent="0.25">
      <c r="D24" s="6"/>
      <c r="E24" s="6"/>
      <c r="F24" s="6"/>
      <c r="G24" s="6"/>
      <c r="H24" s="6"/>
      <c r="I24" s="6"/>
      <c r="J24" s="6"/>
      <c r="K24" s="6"/>
      <c r="L24" s="6"/>
      <c r="M24" s="6"/>
      <c r="N24" s="6"/>
      <c r="O24" s="6"/>
      <c r="P24" s="6"/>
      <c r="Q24" s="6"/>
      <c r="R24" s="6"/>
      <c r="S24" s="6"/>
      <c r="T24" s="6"/>
      <c r="U24" s="6"/>
    </row>
    <row r="25" spans="1:21" x14ac:dyDescent="0.25">
      <c r="A25" s="1">
        <v>2020</v>
      </c>
      <c r="B25" s="1" t="s">
        <v>4</v>
      </c>
      <c r="D25" s="172">
        <f>IFERROR('Tabel 8'!D26/'Tabel 8'!D39-1,"nb")</f>
        <v>6.2760694538752437E-2</v>
      </c>
      <c r="E25" s="172">
        <f>IFERROR('Tabel 8'!E26/'Tabel 8'!E39-1,"nb")</f>
        <v>8.8261395724082314E-2</v>
      </c>
      <c r="F25" s="172">
        <f>IFERROR('Tabel 8'!F26/'Tabel 8'!F39-1,"nb")</f>
        <v>2.0498042474777156E-2</v>
      </c>
      <c r="G25" s="172">
        <f>IFERROR('Tabel 8'!G26/'Tabel 8'!G39-1,"nb")</f>
        <v>0.25891608934285748</v>
      </c>
      <c r="H25" s="172">
        <f>IFERROR('Tabel 8'!H26/'Tabel 8'!H39-1,"nb")</f>
        <v>0.33922868541003237</v>
      </c>
      <c r="I25" s="172">
        <f>IFERROR('Tabel 8'!I26/'Tabel 8'!I39-1,"nb")</f>
        <v>-0.57001274597611618</v>
      </c>
      <c r="J25" s="172">
        <f>IFERROR('Tabel 8'!J26/'Tabel 8'!J39-1,"nb")</f>
        <v>0.61517070708234911</v>
      </c>
      <c r="K25" s="172">
        <f>IFERROR('Tabel 8'!K26/'Tabel 8'!K39-1,"nb")</f>
        <v>-0.18957564575645758</v>
      </c>
      <c r="L25" s="172">
        <f>IFERROR('Tabel 8'!L26/'Tabel 8'!L39-1,"nb")</f>
        <v>-0.25807274757296927</v>
      </c>
      <c r="M25" s="172">
        <f>IFERROR('Tabel 8'!M26/'Tabel 8'!M39-1,"nb")</f>
        <v>0.31309599907022667</v>
      </c>
      <c r="N25" s="172">
        <f>IFERROR('Tabel 8'!N26/'Tabel 8'!N39-1,"nb")</f>
        <v>0.28662420382165599</v>
      </c>
      <c r="O25" s="172">
        <f>IFERROR('Tabel 8'!O26/'Tabel 8'!O39-1,"nb")</f>
        <v>4.056688662267538E-2</v>
      </c>
      <c r="P25" s="172">
        <f>IFERROR('Tabel 8'!P26/'Tabel 8'!P39-1,"nb")</f>
        <v>5.514574334667377E-2</v>
      </c>
      <c r="Q25" s="172">
        <f>IFERROR('Tabel 8'!Q26/'Tabel 8'!Q39-1,"nb")</f>
        <v>-0.1138324335132973</v>
      </c>
      <c r="R25" s="172">
        <f>IFERROR('Tabel 8'!R26/'Tabel 8'!R39-1,"nb")</f>
        <v>-0.46701661415968565</v>
      </c>
      <c r="S25" s="172">
        <f>IFERROR('Tabel 8'!S26/'Tabel 8'!S39-1,"nb")</f>
        <v>-1</v>
      </c>
      <c r="T25" s="172"/>
      <c r="U25" s="172">
        <f>IFERROR('Tabel 8'!U26/'Tabel 8'!U39-1,"nb")</f>
        <v>0.27556062333713416</v>
      </c>
    </row>
    <row r="26" spans="1:21" x14ac:dyDescent="0.25">
      <c r="B26" s="1" t="s">
        <v>33</v>
      </c>
      <c r="D26" s="172">
        <f>IFERROR('Tabel 8'!D27/'Tabel 8'!D40-1,"nb")</f>
        <v>0.10714541846955616</v>
      </c>
      <c r="E26" s="172">
        <f>IFERROR('Tabel 8'!E27/'Tabel 8'!E40-1,"nb")</f>
        <v>1.1986075001101604E-2</v>
      </c>
      <c r="F26" s="172">
        <f>IFERROR('Tabel 8'!F27/'Tabel 8'!F40-1,"nb")</f>
        <v>3.7144065407386462E-2</v>
      </c>
      <c r="G26" s="172">
        <f>IFERROR('Tabel 8'!G27/'Tabel 8'!G40-1,"nb")</f>
        <v>5.0372670807453419</v>
      </c>
      <c r="H26" s="172">
        <f>IFERROR('Tabel 8'!H27/'Tabel 8'!H40-1,"nb")</f>
        <v>-0.35661218424962848</v>
      </c>
      <c r="I26" s="172">
        <f>IFERROR('Tabel 8'!I27/'Tabel 8'!I40-1,"nb")</f>
        <v>-9.0909090909090939E-2</v>
      </c>
      <c r="J26" s="172">
        <f>IFERROR('Tabel 8'!J27/'Tabel 8'!J40-1,"nb")</f>
        <v>-5.6631031493787898E-2</v>
      </c>
      <c r="K26" s="172">
        <f>IFERROR('Tabel 8'!K27/'Tabel 8'!K40-1,"nb")</f>
        <v>0.33474876150035393</v>
      </c>
      <c r="L26" s="172">
        <f>IFERROR('Tabel 8'!L27/'Tabel 8'!L40-1,"nb")</f>
        <v>2.1060291060291059</v>
      </c>
      <c r="M26" s="172">
        <f>IFERROR('Tabel 8'!M27/'Tabel 8'!M40-1,"nb")</f>
        <v>-0.57939914163090123</v>
      </c>
      <c r="N26" s="172">
        <f>IFERROR('Tabel 8'!N27/'Tabel 8'!N40-1,"nb")</f>
        <v>5.2245557350565432</v>
      </c>
      <c r="O26" s="172">
        <f>IFERROR('Tabel 8'!O27/'Tabel 8'!O40-1,"nb")</f>
        <v>2.9404887174091066E-2</v>
      </c>
      <c r="P26" s="172">
        <f>IFERROR('Tabel 8'!P27/'Tabel 8'!P40-1,"nb")</f>
        <v>2.3673180234960789E-2</v>
      </c>
      <c r="Q26" s="172">
        <f>IFERROR('Tabel 8'!Q27/'Tabel 8'!Q40-1,"nb")</f>
        <v>0.19161676646706582</v>
      </c>
      <c r="R26" s="172" t="str">
        <f>IFERROR('Tabel 8'!R27/'Tabel 8'!R40-1,"nb")</f>
        <v>nb</v>
      </c>
      <c r="S26" s="172">
        <f>IFERROR('Tabel 8'!S27/'Tabel 8'!S40-1,"nb")</f>
        <v>26.410526315789475</v>
      </c>
      <c r="T26" s="172"/>
      <c r="U26" s="172">
        <f>IFERROR('Tabel 8'!U27/'Tabel 8'!U40-1,"nb")</f>
        <v>0.28428133113051679</v>
      </c>
    </row>
    <row r="27" spans="1:21" x14ac:dyDescent="0.25">
      <c r="B27" s="1" t="s">
        <v>46</v>
      </c>
      <c r="D27" s="172">
        <f>IFERROR('Tabel 8'!D28/'Tabel 8'!D41-1,"nb")</f>
        <v>2.9764058423628503E-2</v>
      </c>
      <c r="E27" s="172">
        <f>IFERROR('Tabel 8'!E28/'Tabel 8'!E41-1,"nb")</f>
        <v>5.5065655204282082E-2</v>
      </c>
      <c r="F27" s="172">
        <f>IFERROR('Tabel 8'!F28/'Tabel 8'!F41-1,"nb")</f>
        <v>0.19004682194514322</v>
      </c>
      <c r="G27" s="172">
        <f>IFERROR('Tabel 8'!G28/'Tabel 8'!G41-1,"nb")</f>
        <v>4.037081745366037</v>
      </c>
      <c r="H27" s="172">
        <f>IFERROR('Tabel 8'!H28/'Tabel 8'!H41-1,"nb")</f>
        <v>-0.37035646230440833</v>
      </c>
      <c r="I27" s="172">
        <f>IFERROR('Tabel 8'!I28/'Tabel 8'!I41-1,"nb")</f>
        <v>-2.5906186760181638E-2</v>
      </c>
      <c r="J27" s="172">
        <f>IFERROR('Tabel 8'!J28/'Tabel 8'!J41-1,"nb")</f>
        <v>-0.33851485137512838</v>
      </c>
      <c r="K27" s="172">
        <f>IFERROR('Tabel 8'!K28/'Tabel 8'!K41-1,"nb")</f>
        <v>8.4388185654007408E-3</v>
      </c>
      <c r="L27" s="172">
        <f>IFERROR('Tabel 8'!L28/'Tabel 8'!L41-1,"nb")</f>
        <v>-0.11064194923669191</v>
      </c>
      <c r="M27" s="172">
        <f>IFERROR('Tabel 8'!M28/'Tabel 8'!M41-1,"nb")</f>
        <v>1.5368531414720481</v>
      </c>
      <c r="N27" s="172">
        <f>IFERROR('Tabel 8'!N28/'Tabel 8'!N41-1,"nb")</f>
        <v>0.11522048364153625</v>
      </c>
      <c r="O27" s="172">
        <f>IFERROR('Tabel 8'!O28/'Tabel 8'!O41-1,"nb")</f>
        <v>-1.6907430200168383E-2</v>
      </c>
      <c r="P27" s="172">
        <f>IFERROR('Tabel 8'!P28/'Tabel 8'!P41-1,"nb")</f>
        <v>-1.5780367925622318E-2</v>
      </c>
      <c r="Q27" s="172">
        <f>IFERROR('Tabel 8'!Q28/'Tabel 8'!Q41-1,"nb")</f>
        <v>1.2557269893273659E-2</v>
      </c>
      <c r="R27" s="172">
        <f>IFERROR('Tabel 8'!R28/'Tabel 8'!R41-1,"nb")</f>
        <v>-0.40758643290185159</v>
      </c>
      <c r="S27" s="172">
        <f>IFERROR('Tabel 8'!S28/'Tabel 8'!S41-1,"nb")</f>
        <v>-0.70588235294117641</v>
      </c>
      <c r="T27" s="172"/>
      <c r="U27" s="172">
        <f>IFERROR('Tabel 8'!U28/'Tabel 8'!U41-1,"nb")</f>
        <v>-0.28765662490002664</v>
      </c>
    </row>
    <row r="28" spans="1:21" x14ac:dyDescent="0.25">
      <c r="B28" s="1" t="s">
        <v>83</v>
      </c>
      <c r="D28" s="172">
        <f>IFERROR('Tabel 8'!D29/'Tabel 8'!D42-1,"nb")</f>
        <v>7.4694380675586203E-3</v>
      </c>
      <c r="E28" s="172">
        <f>IFERROR('Tabel 8'!E29/'Tabel 8'!E42-1,"nb")</f>
        <v>-6.5759736218624076E-2</v>
      </c>
      <c r="F28" s="172">
        <f>IFERROR('Tabel 8'!F29/'Tabel 8'!F42-1,"nb")</f>
        <v>-1.6276157244882516E-2</v>
      </c>
      <c r="G28" s="172">
        <f>IFERROR('Tabel 8'!G29/'Tabel 8'!G42-1,"nb")</f>
        <v>-0.2821460347078667</v>
      </c>
      <c r="H28" s="172">
        <f>IFERROR('Tabel 8'!H29/'Tabel 8'!H42-1,"nb")</f>
        <v>-0.22438307592473272</v>
      </c>
      <c r="I28" s="172">
        <f>IFERROR('Tabel 8'!I29/'Tabel 8'!I42-1,"nb")</f>
        <v>-0.23071967958943651</v>
      </c>
      <c r="J28" s="172">
        <f>IFERROR('Tabel 8'!J29/'Tabel 8'!J42-1,"nb")</f>
        <v>0.18940227979810187</v>
      </c>
      <c r="K28" s="172">
        <f>IFERROR('Tabel 8'!K29/'Tabel 8'!K42-1,"nb")</f>
        <v>0.18350314884030516</v>
      </c>
      <c r="L28" s="172">
        <f>IFERROR('Tabel 8'!L29/'Tabel 8'!L42-1,"nb")</f>
        <v>0.3084781578016671</v>
      </c>
      <c r="M28" s="172">
        <f>IFERROR('Tabel 8'!M29/'Tabel 8'!M42-1,"nb")</f>
        <v>-7.9407714877660629E-2</v>
      </c>
      <c r="N28" s="172">
        <f>IFERROR('Tabel 8'!N29/'Tabel 8'!N42-1,"nb")</f>
        <v>-3.148745107068851E-2</v>
      </c>
      <c r="O28" s="172">
        <f>IFERROR('Tabel 8'!O29/'Tabel 8'!O42-1,"nb")</f>
        <v>8.9061207609594684E-2</v>
      </c>
      <c r="P28" s="172">
        <f>IFERROR('Tabel 8'!P29/'Tabel 8'!P42-1,"nb")</f>
        <v>9.7569420090798387E-2</v>
      </c>
      <c r="Q28" s="172">
        <f>IFERROR('Tabel 8'!Q29/'Tabel 8'!Q42-1,"nb")</f>
        <v>-0.15423815738195989</v>
      </c>
      <c r="R28" s="172">
        <f>IFERROR('Tabel 8'!R29/'Tabel 8'!R42-1,"nb")</f>
        <v>0.11734030314585708</v>
      </c>
      <c r="S28" s="172">
        <f>IFERROR('Tabel 8'!S29/'Tabel 8'!S42-1,"nb")</f>
        <v>-0.92912845274875422</v>
      </c>
      <c r="T28" s="172"/>
      <c r="U28" s="172">
        <f>IFERROR('Tabel 8'!U29/'Tabel 8'!U42-1,"nb")</f>
        <v>-4.4433034480034772E-2</v>
      </c>
    </row>
    <row r="29" spans="1:21" x14ac:dyDescent="0.25">
      <c r="B29" s="1" t="s">
        <v>186</v>
      </c>
      <c r="D29" s="172">
        <f>IFERROR('Tabel 8'!D30/'Tabel 8'!D43-1,"nb")</f>
        <v>-3.0307939465122224E-2</v>
      </c>
      <c r="E29" s="172">
        <f>IFERROR('Tabel 8'!E30/'Tabel 8'!E43-1,"nb")</f>
        <v>-7.7783684515754903E-2</v>
      </c>
      <c r="F29" s="172">
        <f>IFERROR('Tabel 8'!F30/'Tabel 8'!F43-1,"nb")</f>
        <v>-0.23303718307448262</v>
      </c>
      <c r="G29" s="172">
        <f>IFERROR('Tabel 8'!G30/'Tabel 8'!G43-1,"nb")</f>
        <v>0.13315705172461412</v>
      </c>
      <c r="H29" s="172">
        <f>IFERROR('Tabel 8'!H30/'Tabel 8'!H43-1,"nb")</f>
        <v>0.27984767396078292</v>
      </c>
      <c r="I29" s="172">
        <f>IFERROR('Tabel 8'!I30/'Tabel 8'!I43-1,"nb")</f>
        <v>-5.450374110974987E-2</v>
      </c>
      <c r="J29" s="172">
        <f>IFERROR('Tabel 8'!J30/'Tabel 8'!J43-1,"nb")</f>
        <v>0.17965984810480129</v>
      </c>
      <c r="K29" s="172">
        <f>IFERROR('Tabel 8'!K30/'Tabel 8'!K43-1,"nb")</f>
        <v>1.1493706957967254E-2</v>
      </c>
      <c r="L29" s="172">
        <f>IFERROR('Tabel 8'!L30/'Tabel 8'!L43-1,"nb")</f>
        <v>-6.4958068995955021E-2</v>
      </c>
      <c r="M29" s="172">
        <f>IFERROR('Tabel 8'!M30/'Tabel 8'!M43-1,"nb")</f>
        <v>7.7793387115451029E-2</v>
      </c>
      <c r="N29" s="172">
        <f>IFERROR('Tabel 8'!N30/'Tabel 8'!N43-1,"nb")</f>
        <v>0.1129080563042828</v>
      </c>
      <c r="O29" s="172">
        <f>IFERROR('Tabel 8'!O30/'Tabel 8'!O43-1,"nb")</f>
        <v>4.2796865581675725E-2</v>
      </c>
      <c r="P29" s="172">
        <f>IFERROR('Tabel 8'!P30/'Tabel 8'!P43-1,"nb")</f>
        <v>5.6005737857519167E-2</v>
      </c>
      <c r="Q29" s="172">
        <f>IFERROR('Tabel 8'!Q30/'Tabel 8'!Q43-1,"nb")</f>
        <v>0.25556366980417611</v>
      </c>
      <c r="R29" s="172">
        <f>IFERROR('Tabel 8'!R30/'Tabel 8'!R43-1,"nb")</f>
        <v>-0.4918494790321194</v>
      </c>
      <c r="S29" s="172">
        <f>IFERROR('Tabel 8'!S30/'Tabel 8'!S43-1,"nb")</f>
        <v>-0.62103448275862072</v>
      </c>
      <c r="T29" s="172"/>
      <c r="U29" s="172">
        <f>IFERROR('Tabel 8'!U30/'Tabel 8'!U43-1,"nb")</f>
        <v>-0.30807008229360233</v>
      </c>
    </row>
    <row r="30" spans="1:21" x14ac:dyDescent="0.25">
      <c r="B30" s="1" t="s">
        <v>206</v>
      </c>
      <c r="D30" s="172">
        <f>IFERROR('Tabel 8'!D31/'Tabel 8'!D44-1,"nb")</f>
        <v>-5.1689251827906735E-2</v>
      </c>
      <c r="E30" s="172">
        <f>IFERROR('Tabel 8'!E31/'Tabel 8'!E44-1,"nb")</f>
        <v>-5.8531134401972884E-2</v>
      </c>
      <c r="F30" s="172">
        <f>IFERROR('Tabel 8'!F31/'Tabel 8'!F44-1,"nb")</f>
        <v>-1.426887065573812E-3</v>
      </c>
      <c r="G30" s="172">
        <f>IFERROR('Tabel 8'!G31/'Tabel 8'!G44-1,"nb")</f>
        <v>-0.16346294572047049</v>
      </c>
      <c r="H30" s="172">
        <f>IFERROR('Tabel 8'!H31/'Tabel 8'!H44-1,"nb")</f>
        <v>-0.14774527828575801</v>
      </c>
      <c r="I30" s="172">
        <f>IFERROR('Tabel 8'!I31/'Tabel 8'!I44-1,"nb")</f>
        <v>-0.67409921893590319</v>
      </c>
      <c r="J30" s="172">
        <f>IFERROR('Tabel 8'!J31/'Tabel 8'!J44-1,"nb")</f>
        <v>-6.6039899713533634E-3</v>
      </c>
      <c r="K30" s="172">
        <f>IFERROR('Tabel 8'!K31/'Tabel 8'!K44-1,"nb")</f>
        <v>0.10908228598529757</v>
      </c>
      <c r="L30" s="172">
        <f>IFERROR('Tabel 8'!L31/'Tabel 8'!L44-1,"nb")</f>
        <v>0.20736542738392738</v>
      </c>
      <c r="M30" s="172">
        <f>IFERROR('Tabel 8'!M31/'Tabel 8'!M44-1,"nb")</f>
        <v>-0.1141260384472923</v>
      </c>
      <c r="N30" s="172">
        <f>IFERROR('Tabel 8'!N31/'Tabel 8'!N44-1,"nb")</f>
        <v>-0.23044444444444445</v>
      </c>
      <c r="O30" s="172">
        <f>IFERROR('Tabel 8'!O31/'Tabel 8'!O44-1,"nb")</f>
        <v>1.3850529700317304E-2</v>
      </c>
      <c r="P30" s="172">
        <f>IFERROR('Tabel 8'!P31/'Tabel 8'!P44-1,"nb")</f>
        <v>4.9414700114089882E-3</v>
      </c>
      <c r="Q30" s="172">
        <f>IFERROR('Tabel 8'!Q31/'Tabel 8'!Q44-1,"nb")</f>
        <v>1.0146776466013252E-2</v>
      </c>
      <c r="R30" s="172">
        <f>IFERROR('Tabel 8'!R31/'Tabel 8'!R44-1,"nb")</f>
        <v>2.5573149695434205</v>
      </c>
      <c r="S30" s="172">
        <f>IFERROR('Tabel 8'!S31/'Tabel 8'!S44-1,"nb")</f>
        <v>0.50237717908082402</v>
      </c>
      <c r="T30" s="172"/>
      <c r="U30" s="172">
        <f>IFERROR('Tabel 8'!U31/'Tabel 8'!U44-1,"nb")</f>
        <v>-0.24370764762826713</v>
      </c>
    </row>
    <row r="31" spans="1:21" x14ac:dyDescent="0.25">
      <c r="B31" s="1" t="s">
        <v>269</v>
      </c>
      <c r="D31" s="172">
        <f>IFERROR('Tabel 8'!D32/'Tabel 8'!D45-1,"nb")</f>
        <v>1.1752839880212917E-2</v>
      </c>
      <c r="E31" s="172">
        <f>IFERROR('Tabel 8'!E32/'Tabel 8'!E45-1,"nb")</f>
        <v>-4.4717319007418821E-2</v>
      </c>
      <c r="F31" s="172">
        <f>IFERROR('Tabel 8'!F32/'Tabel 8'!F45-1,"nb")</f>
        <v>0.13224080324716003</v>
      </c>
      <c r="G31" s="172">
        <f>IFERROR('Tabel 8'!G32/'Tabel 8'!G45-1,"nb")</f>
        <v>-5.2912833945075288E-2</v>
      </c>
      <c r="H31" s="172">
        <f>IFERROR('Tabel 8'!H32/'Tabel 8'!H45-1,"nb")</f>
        <v>-0.10636016787750946</v>
      </c>
      <c r="I31" s="172">
        <f>IFERROR('Tabel 8'!I32/'Tabel 8'!I45-1,"nb")</f>
        <v>0.43581202785046558</v>
      </c>
      <c r="J31" s="172">
        <f>IFERROR('Tabel 8'!J32/'Tabel 8'!J45-1,"nb")</f>
        <v>-0.42602865695237968</v>
      </c>
      <c r="K31" s="172">
        <f>IFERROR('Tabel 8'!K32/'Tabel 8'!K45-1,"nb")</f>
        <v>-0.16947061756909265</v>
      </c>
      <c r="L31" s="172">
        <f>IFERROR('Tabel 8'!L32/'Tabel 8'!L45-1,"nb")</f>
        <v>6.2436247725158989E-2</v>
      </c>
      <c r="M31" s="172">
        <f>IFERROR('Tabel 8'!M32/'Tabel 8'!M45-1,"nb")</f>
        <v>-0.60211899867141183</v>
      </c>
      <c r="N31" s="172">
        <f>IFERROR('Tabel 8'!N32/'Tabel 8'!N45-1,"nb")</f>
        <v>0.31195241540069119</v>
      </c>
      <c r="O31" s="172">
        <f>IFERROR('Tabel 8'!O32/'Tabel 8'!O45-1,"nb")</f>
        <v>0.25229017579730195</v>
      </c>
      <c r="P31" s="172">
        <f>IFERROR('Tabel 8'!P32/'Tabel 8'!P45-1,"nb")</f>
        <v>0.23628605232369004</v>
      </c>
      <c r="Q31" s="172">
        <f>IFERROR('Tabel 8'!Q32/'Tabel 8'!Q45-1,"nb")</f>
        <v>-0.14974526781475361</v>
      </c>
      <c r="R31" s="172">
        <f>IFERROR('Tabel 8'!R32/'Tabel 8'!R45-1,"nb")</f>
        <v>2.3114796941086846</v>
      </c>
      <c r="S31" s="172">
        <f>IFERROR('Tabel 8'!S32/'Tabel 8'!S45-1,"nb")</f>
        <v>-0.73272854152128408</v>
      </c>
      <c r="T31" s="172"/>
      <c r="U31" s="172">
        <f>IFERROR('Tabel 8'!U32/'Tabel 8'!U45-1,"nb")</f>
        <v>-0.10444822815792276</v>
      </c>
    </row>
    <row r="32" spans="1:21" x14ac:dyDescent="0.25">
      <c r="B32" s="1" t="s">
        <v>392</v>
      </c>
      <c r="D32" s="172">
        <f>IFERROR('Tabel 8'!D33/'Tabel 8'!D46-1,"nb")</f>
        <v>7.4982806906524591E-2</v>
      </c>
      <c r="E32" s="172">
        <f>IFERROR('Tabel 8'!E33/'Tabel 8'!E46-1,"nb")</f>
        <v>0.12149779002459637</v>
      </c>
      <c r="F32" s="172">
        <f>IFERROR('Tabel 8'!F33/'Tabel 8'!F46-1,"nb")</f>
        <v>6.416774328833097E-2</v>
      </c>
      <c r="G32" s="172">
        <f>IFERROR('Tabel 8'!G33/'Tabel 8'!G46-1,"nb")</f>
        <v>-5.5248724149361883E-2</v>
      </c>
      <c r="H32" s="172">
        <f>IFERROR('Tabel 8'!H33/'Tabel 8'!H46-1,"nb")</f>
        <v>8.8103106194923342E-2</v>
      </c>
      <c r="I32" s="172">
        <f>IFERROR('Tabel 8'!I33/'Tabel 8'!I46-1,"nb")</f>
        <v>0.48933392865255843</v>
      </c>
      <c r="J32" s="172">
        <f>IFERROR('Tabel 8'!J33/'Tabel 8'!J46-1,"nb")</f>
        <v>0.23098245813983431</v>
      </c>
      <c r="K32" s="172">
        <f>IFERROR('Tabel 8'!K33/'Tabel 8'!K46-1,"nb")</f>
        <v>-4.134637943169428E-2</v>
      </c>
      <c r="L32" s="172">
        <f>IFERROR('Tabel 8'!L33/'Tabel 8'!L46-1,"nb")</f>
        <v>1.3269800574811086E-3</v>
      </c>
      <c r="M32" s="172">
        <f>IFERROR('Tabel 8'!M33/'Tabel 8'!M46-1,"nb")</f>
        <v>-0.17146650090759119</v>
      </c>
      <c r="N32" s="172">
        <f>IFERROR('Tabel 8'!N33/'Tabel 8'!N46-1,"nb")</f>
        <v>0.32002617801047117</v>
      </c>
      <c r="O32" s="172">
        <f>IFERROR('Tabel 8'!O33/'Tabel 8'!O46-1,"nb")</f>
        <v>1.817199548155779E-2</v>
      </c>
      <c r="P32" s="172">
        <f>IFERROR('Tabel 8'!P33/'Tabel 8'!P46-1,"nb")</f>
        <v>2.6169498770465038E-2</v>
      </c>
      <c r="Q32" s="172">
        <f>IFERROR('Tabel 8'!Q33/'Tabel 8'!Q46-1,"nb")</f>
        <v>-4.2015142211480061E-3</v>
      </c>
      <c r="R32" s="172">
        <f>IFERROR('Tabel 8'!R33/'Tabel 8'!R46-1,"nb")</f>
        <v>-0.26776533552467041</v>
      </c>
      <c r="S32" s="172">
        <f>IFERROR('Tabel 8'!S33/'Tabel 8'!S46-1,"nb")</f>
        <v>-9.7142857142857197E-2</v>
      </c>
      <c r="T32" s="172"/>
      <c r="U32" s="172">
        <f>IFERROR('Tabel 8'!U33/'Tabel 8'!U46-1,"nb")</f>
        <v>-1.1606843341160689E-2</v>
      </c>
    </row>
    <row r="33" spans="1:21" x14ac:dyDescent="0.25">
      <c r="B33" s="1" t="s">
        <v>487</v>
      </c>
      <c r="D33" s="172">
        <f>IFERROR('Tabel 8'!D34/'Tabel 8'!D47-1,"nb")</f>
        <v>1.1808364186710607E-2</v>
      </c>
      <c r="E33" s="172">
        <f>IFERROR('Tabel 8'!E34/'Tabel 8'!E47-1,"nb")</f>
        <v>3.2557840410309069E-2</v>
      </c>
      <c r="F33" s="172">
        <f>IFERROR('Tabel 8'!F34/'Tabel 8'!F47-1,"nb")</f>
        <v>-2.8899378936503739E-2</v>
      </c>
      <c r="G33" s="172">
        <f>IFERROR('Tabel 8'!G34/'Tabel 8'!G47-1,"nb")</f>
        <v>7.2681399892958964E-2</v>
      </c>
      <c r="H33" s="172">
        <f>IFERROR('Tabel 8'!H34/'Tabel 8'!H47-1,"nb")</f>
        <v>9.1636356478259851E-2</v>
      </c>
      <c r="I33" s="172">
        <f>IFERROR('Tabel 8'!I34/'Tabel 8'!I47-1,"nb")</f>
        <v>0.71426959337718166</v>
      </c>
      <c r="J33" s="172">
        <f>IFERROR('Tabel 8'!J34/'Tabel 8'!J47-1,"nb")</f>
        <v>0.22574561823546624</v>
      </c>
      <c r="K33" s="172">
        <f>IFERROR('Tabel 8'!K34/'Tabel 8'!K47-1,"nb")</f>
        <v>8.2845849802371641E-2</v>
      </c>
      <c r="L33" s="172">
        <f>IFERROR('Tabel 8'!L34/'Tabel 8'!L47-1,"nb")</f>
        <v>-0.10983759429185913</v>
      </c>
      <c r="M33" s="172">
        <f>IFERROR('Tabel 8'!M34/'Tabel 8'!M47-1,"nb")</f>
        <v>1.5662003971796405</v>
      </c>
      <c r="N33" s="172">
        <f>IFERROR('Tabel 8'!N34/'Tabel 8'!N47-1,"nb")</f>
        <v>-9.3333333333333379E-2</v>
      </c>
      <c r="O33" s="172">
        <f>IFERROR('Tabel 8'!O34/'Tabel 8'!O47-1,"nb")</f>
        <v>-2.7958748429694147E-2</v>
      </c>
      <c r="P33" s="172">
        <f>IFERROR('Tabel 8'!P34/'Tabel 8'!P47-1,"nb")</f>
        <v>5.3514349640160219E-4</v>
      </c>
      <c r="Q33" s="172">
        <f>IFERROR('Tabel 8'!Q34/'Tabel 8'!Q47-1,"nb")</f>
        <v>0.52157781286399674</v>
      </c>
      <c r="R33" s="172">
        <f>IFERROR('Tabel 8'!R34/'Tabel 8'!R47-1,"nb")</f>
        <v>-0.66517030254212173</v>
      </c>
      <c r="S33" s="172">
        <f>IFERROR('Tabel 8'!S34/'Tabel 8'!S47-1,"nb")</f>
        <v>0.86858974358974361</v>
      </c>
      <c r="T33" s="172"/>
      <c r="U33" s="172">
        <f>IFERROR('Tabel 8'!U34/'Tabel 8'!U47-1,"nb")</f>
        <v>4.7447447447447555E-2</v>
      </c>
    </row>
    <row r="34" spans="1:21" x14ac:dyDescent="0.25">
      <c r="B34" s="1" t="s">
        <v>538</v>
      </c>
      <c r="D34" s="172">
        <f>IFERROR('Tabel 8'!D35/'Tabel 8'!D48-1,"nb")</f>
        <v>3.4866668858711813E-2</v>
      </c>
      <c r="E34" s="172">
        <f>IFERROR('Tabel 8'!E35/'Tabel 8'!E48-1,"nb")</f>
        <v>0.15033484162895938</v>
      </c>
      <c r="F34" s="172">
        <f>IFERROR('Tabel 8'!F35/'Tabel 8'!F48-1,"nb")</f>
        <v>0.1561808527190196</v>
      </c>
      <c r="G34" s="172">
        <f>IFERROR('Tabel 8'!G35/'Tabel 8'!G48-1,"nb")</f>
        <v>2.0759987055608864</v>
      </c>
      <c r="H34" s="172">
        <f>IFERROR('Tabel 8'!H35/'Tabel 8'!H48-1,"nb")</f>
        <v>-0.16847615086963619</v>
      </c>
      <c r="I34" s="172">
        <f>IFERROR('Tabel 8'!I35/'Tabel 8'!I48-1,"nb")</f>
        <v>0.33246054315066842</v>
      </c>
      <c r="J34" s="172">
        <f>IFERROR('Tabel 8'!J35/'Tabel 8'!J48-1,"nb")</f>
        <v>-0.14304340379292491</v>
      </c>
      <c r="K34" s="172">
        <f>IFERROR('Tabel 8'!K35/'Tabel 8'!K48-1,"nb")</f>
        <v>-0.24271079590228528</v>
      </c>
      <c r="L34" s="172">
        <f>IFERROR('Tabel 8'!L35/'Tabel 8'!L48-1,"nb")</f>
        <v>-0.41916569917561564</v>
      </c>
      <c r="M34" s="172">
        <f>IFERROR('Tabel 8'!M35/'Tabel 8'!M48-1,"nb")</f>
        <v>0.21859226194851278</v>
      </c>
      <c r="N34" s="172">
        <f>IFERROR('Tabel 8'!N35/'Tabel 8'!N48-1,"nb")</f>
        <v>5.8246398410332745E-2</v>
      </c>
      <c r="O34" s="172">
        <f>IFERROR('Tabel 8'!O35/'Tabel 8'!O48-1,"nb")</f>
        <v>-6.6096880050937945E-2</v>
      </c>
      <c r="P34" s="172">
        <f>IFERROR('Tabel 8'!P35/'Tabel 8'!P48-1,"nb")</f>
        <v>-5.9515704372310352E-2</v>
      </c>
      <c r="Q34" s="172">
        <f>IFERROR('Tabel 8'!Q35/'Tabel 8'!Q48-1,"nb")</f>
        <v>-0.19792770454077591</v>
      </c>
      <c r="R34" s="172">
        <f>IFERROR('Tabel 8'!R35/'Tabel 8'!R48-1,"nb")</f>
        <v>-0.15311150094494308</v>
      </c>
      <c r="S34" s="172">
        <f>IFERROR('Tabel 8'!S35/'Tabel 8'!S48-1,"nb")</f>
        <v>-0.53947368421052633</v>
      </c>
      <c r="T34" s="172"/>
      <c r="U34" s="172">
        <f>IFERROR('Tabel 8'!U35/'Tabel 8'!U48-1,"nb")</f>
        <v>-5.1268617618441703E-2</v>
      </c>
    </row>
    <row r="35" spans="1:21" x14ac:dyDescent="0.25">
      <c r="B35" s="1" t="s">
        <v>590</v>
      </c>
      <c r="D35" s="172">
        <f>IFERROR('Tabel 8'!D36/'Tabel 8'!D49-1,"nb")</f>
        <v>-2.8947834820109875E-2</v>
      </c>
      <c r="E35" s="172">
        <f>IFERROR('Tabel 8'!E36/'Tabel 8'!E49-1,"nb")</f>
        <v>-8.2518109177805998E-2</v>
      </c>
      <c r="F35" s="172">
        <f>IFERROR('Tabel 8'!F36/'Tabel 8'!F49-1,"nb")</f>
        <v>0.15410925188949065</v>
      </c>
      <c r="G35" s="172">
        <f>IFERROR('Tabel 8'!G36/'Tabel 8'!G49-1,"nb")</f>
        <v>-0.13187301150810549</v>
      </c>
      <c r="H35" s="172">
        <f>IFERROR('Tabel 8'!H36/'Tabel 8'!H49-1,"nb")</f>
        <v>-0.27594881084409106</v>
      </c>
      <c r="I35" s="172">
        <f>IFERROR('Tabel 8'!I36/'Tabel 8'!I49-1,"nb")</f>
        <v>-0.67721700419877573</v>
      </c>
      <c r="J35" s="172">
        <f>IFERROR('Tabel 8'!J36/'Tabel 8'!J49-1,"nb")</f>
        <v>-0.26277080409516673</v>
      </c>
      <c r="K35" s="172">
        <f>IFERROR('Tabel 8'!K36/'Tabel 8'!K49-1,"nb")</f>
        <v>0.17986164488854728</v>
      </c>
      <c r="L35" s="172">
        <f>IFERROR('Tabel 8'!L36/'Tabel 8'!L49-1,"nb")</f>
        <v>0.10069268146617527</v>
      </c>
      <c r="M35" s="172">
        <f>IFERROR('Tabel 8'!M36/'Tabel 8'!M49-1,"nb")</f>
        <v>0.38273496556627928</v>
      </c>
      <c r="N35" s="172">
        <f>IFERROR('Tabel 8'!N36/'Tabel 8'!N49-1,"nb")</f>
        <v>-0.2531562908141054</v>
      </c>
      <c r="O35" s="172">
        <f>IFERROR('Tabel 8'!O36/'Tabel 8'!O49-1,"nb")</f>
        <v>1.2601452370781807E-2</v>
      </c>
      <c r="P35" s="172">
        <f>IFERROR('Tabel 8'!P36/'Tabel 8'!P49-1,"nb")</f>
        <v>2.4822244455711351E-2</v>
      </c>
      <c r="Q35" s="172">
        <f>IFERROR('Tabel 8'!Q36/'Tabel 8'!Q49-1,"nb")</f>
        <v>-0.21626680311003232</v>
      </c>
      <c r="R35" s="172">
        <f>IFERROR('Tabel 8'!R36/'Tabel 8'!R49-1,"nb")</f>
        <v>-0.47364027846727552</v>
      </c>
      <c r="S35" s="172">
        <f>IFERROR('Tabel 8'!S36/'Tabel 8'!S49-1,"nb")</f>
        <v>-0.8</v>
      </c>
      <c r="T35" s="172"/>
      <c r="U35" s="172">
        <f>IFERROR('Tabel 8'!U36/'Tabel 8'!U49-1,"nb")</f>
        <v>-6.9567240577012579E-2</v>
      </c>
    </row>
    <row r="36" spans="1:21" x14ac:dyDescent="0.25">
      <c r="B36" s="1" t="s">
        <v>617</v>
      </c>
      <c r="D36" s="172">
        <f>IFERROR('Tabel 8'!D37/'Tabel 8'!D50-1,"nb")</f>
        <v>5.7832328299268987E-2</v>
      </c>
      <c r="E36" s="172">
        <f>IFERROR('Tabel 8'!E37/'Tabel 8'!E50-1,"nb")</f>
        <v>5.5266598746921858E-2</v>
      </c>
      <c r="F36" s="172">
        <f>IFERROR('Tabel 8'!F37/'Tabel 8'!F50-1,"nb")</f>
        <v>0.33996278647675338</v>
      </c>
      <c r="G36" s="172">
        <f>IFERROR('Tabel 8'!G37/'Tabel 8'!G50-1,"nb")</f>
        <v>-0.56449965797733492</v>
      </c>
      <c r="H36" s="172">
        <f>IFERROR('Tabel 8'!H37/'Tabel 8'!H50-1,"nb")</f>
        <v>2.2922091300778824E-2</v>
      </c>
      <c r="I36" s="172">
        <f>IFERROR('Tabel 8'!I37/'Tabel 8'!I50-1,"nb")</f>
        <v>0.43347937424991234</v>
      </c>
      <c r="J36" s="172">
        <f>IFERROR('Tabel 8'!J37/'Tabel 8'!J50-1,"nb")</f>
        <v>-0.11368750115256454</v>
      </c>
      <c r="K36" s="172">
        <f>IFERROR('Tabel 8'!K37/'Tabel 8'!K50-1,"nb")</f>
        <v>8.7293368244167446E-2</v>
      </c>
      <c r="L36" s="172">
        <f>IFERROR('Tabel 8'!L37/'Tabel 8'!L50-1,"nb")</f>
        <v>0.10803032408650304</v>
      </c>
      <c r="M36" s="172">
        <f>IFERROR('Tabel 8'!M37/'Tabel 8'!M50-1,"nb")</f>
        <v>-4.9171121396728634E-2</v>
      </c>
      <c r="N36" s="172">
        <f>IFERROR('Tabel 8'!N37/'Tabel 8'!N50-1,"nb")</f>
        <v>0.26110197368421062</v>
      </c>
      <c r="O36" s="172">
        <f>IFERROR('Tabel 8'!O37/'Tabel 8'!O50-1,"nb")</f>
        <v>2.9441548212878477E-3</v>
      </c>
      <c r="P36" s="172">
        <f>IFERROR('Tabel 8'!P37/'Tabel 8'!P50-1,"nb")</f>
        <v>2.6185413536636837E-3</v>
      </c>
      <c r="Q36" s="172">
        <f>IFERROR('Tabel 8'!Q37/'Tabel 8'!Q50-1,"nb")</f>
        <v>8.1190128932710603E-2</v>
      </c>
      <c r="R36" s="172">
        <f>IFERROR('Tabel 8'!R37/'Tabel 8'!R50-1,"nb")</f>
        <v>-0.25291263333408653</v>
      </c>
      <c r="S36" s="172">
        <f>IFERROR('Tabel 8'!S37/'Tabel 8'!S50-1,"nb")</f>
        <v>-0.91367743089721798</v>
      </c>
      <c r="T36" s="172"/>
      <c r="U36" s="172">
        <f>IFERROR('Tabel 8'!U37/'Tabel 8'!U50-1,"nb")</f>
        <v>-0.11633663366336633</v>
      </c>
    </row>
    <row r="37" spans="1:21" x14ac:dyDescent="0.25">
      <c r="D37" s="6"/>
      <c r="E37" s="6"/>
      <c r="F37" s="6"/>
      <c r="G37" s="6"/>
      <c r="H37" s="6"/>
      <c r="I37" s="6"/>
      <c r="J37" s="6"/>
      <c r="K37" s="6"/>
      <c r="L37" s="6"/>
      <c r="M37" s="6"/>
      <c r="N37" s="6"/>
      <c r="O37" s="6"/>
      <c r="P37" s="6"/>
      <c r="Q37" s="6"/>
      <c r="R37" s="6"/>
      <c r="S37" s="6"/>
      <c r="T37" s="6"/>
      <c r="U37" s="6"/>
    </row>
    <row r="38" spans="1:21" x14ac:dyDescent="0.25">
      <c r="A38" s="1">
        <v>2019</v>
      </c>
      <c r="B38" s="1" t="s">
        <v>4</v>
      </c>
      <c r="D38" s="172">
        <f>IFERROR('Tabel 8'!D39/'Tabel 8'!D52-1,"nb")</f>
        <v>3.9685341132570162E-2</v>
      </c>
      <c r="E38" s="172">
        <f>IFERROR('Tabel 8'!E39/'Tabel 8'!E52-1,"nb")</f>
        <v>1.332570307390446E-2</v>
      </c>
      <c r="F38" s="172">
        <f>IFERROR('Tabel 8'!F39/'Tabel 8'!F52-1,"nb")</f>
        <v>-3.1341593844759208E-2</v>
      </c>
      <c r="G38" s="172">
        <f>IFERROR('Tabel 8'!G39/'Tabel 8'!G52-1,"nb")</f>
        <v>0.13277200982195891</v>
      </c>
      <c r="H38" s="172">
        <f>IFERROR('Tabel 8'!H39/'Tabel 8'!H52-1,"nb")</f>
        <v>-3.9695219835007345E-2</v>
      </c>
      <c r="I38" s="172">
        <f>IFERROR('Tabel 8'!I39/'Tabel 8'!I52-1,"nb")</f>
        <v>33.33017682128439</v>
      </c>
      <c r="J38" s="172">
        <f>IFERROR('Tabel 8'!J39/'Tabel 8'!J52-1,"nb")</f>
        <v>-0.3776552669953227</v>
      </c>
      <c r="K38" s="172">
        <f>IFERROR('Tabel 8'!K39/'Tabel 8'!K52-1,"nb")</f>
        <v>0.1095189355168884</v>
      </c>
      <c r="L38" s="172">
        <f>IFERROR('Tabel 8'!L39/'Tabel 8'!L52-1,"nb")</f>
        <v>-2.3539520394957547E-2</v>
      </c>
      <c r="M38" s="172" t="str">
        <f>IFERROR('Tabel 8'!M39/'Tabel 8'!M52-1,"nb")</f>
        <v>nb</v>
      </c>
      <c r="N38" s="172">
        <f>IFERROR('Tabel 8'!N39/'Tabel 8'!N52-1,"nb")</f>
        <v>0.11743772241992878</v>
      </c>
      <c r="O38" s="172">
        <f>IFERROR('Tabel 8'!O39/'Tabel 8'!O52-1,"nb")</f>
        <v>7.5397145391500775E-2</v>
      </c>
      <c r="P38" s="172">
        <f>IFERROR('Tabel 8'!P39/'Tabel 8'!P52-1,"nb")</f>
        <v>9.1451753344761855E-2</v>
      </c>
      <c r="Q38" s="172">
        <f>IFERROR('Tabel 8'!Q39/'Tabel 8'!Q52-1,"nb")</f>
        <v>-0.63819466299145944</v>
      </c>
      <c r="R38" s="172">
        <f>IFERROR('Tabel 8'!R39/'Tabel 8'!R52-1,"nb")</f>
        <v>11.897049375452266</v>
      </c>
      <c r="S38" s="172">
        <f>IFERROR('Tabel 8'!S39/'Tabel 8'!S52-1,"nb")</f>
        <v>-0.15833333333333333</v>
      </c>
      <c r="T38" s="172"/>
      <c r="U38" s="172">
        <f>IFERROR('Tabel 8'!U39/'Tabel 8'!U52-1,"nb")</f>
        <v>0.11656528504738994</v>
      </c>
    </row>
    <row r="39" spans="1:21" x14ac:dyDescent="0.25">
      <c r="B39" s="1" t="s">
        <v>33</v>
      </c>
      <c r="D39" s="172">
        <f>IFERROR('Tabel 8'!D40/'Tabel 8'!D53-1,"nb")</f>
        <v>-4.3250537486848706E-2</v>
      </c>
      <c r="E39" s="172">
        <f>IFERROR('Tabel 8'!E40/'Tabel 8'!E53-1,"nb")</f>
        <v>-3.1372716407717216E-2</v>
      </c>
      <c r="F39" s="172">
        <f>IFERROR('Tabel 8'!F40/'Tabel 8'!F53-1,"nb")</f>
        <v>0.37560597246461125</v>
      </c>
      <c r="G39" s="172">
        <f>IFERROR('Tabel 8'!G40/'Tabel 8'!G53-1,"nb")</f>
        <v>-0.75698113207547169</v>
      </c>
      <c r="H39" s="172">
        <f>IFERROR('Tabel 8'!H40/'Tabel 8'!H53-1,"nb")</f>
        <v>-0.15300251708018697</v>
      </c>
      <c r="I39" s="172">
        <f>IFERROR('Tabel 8'!I40/'Tabel 8'!I53-1,"nb")</f>
        <v>-0.99063032367972748</v>
      </c>
      <c r="J39" s="172">
        <f>IFERROR('Tabel 8'!J40/'Tabel 8'!J53-1,"nb")</f>
        <v>-0.31506036018207006</v>
      </c>
      <c r="K39" s="172">
        <f>IFERROR('Tabel 8'!K40/'Tabel 8'!K53-1,"nb")</f>
        <v>0.44774590163934436</v>
      </c>
      <c r="L39" s="172">
        <f>IFERROR('Tabel 8'!L40/'Tabel 8'!L53-1,"nb")</f>
        <v>-6.7829457364341095E-2</v>
      </c>
      <c r="M39" s="172">
        <f>IFERROR('Tabel 8'!M40/'Tabel 8'!M53-1,"nb")</f>
        <v>1.026086956521739</v>
      </c>
      <c r="N39" s="172">
        <f>IFERROR('Tabel 8'!N40/'Tabel 8'!N53-1,"nb")</f>
        <v>-0.8190058479532164</v>
      </c>
      <c r="O39" s="172">
        <f>IFERROR('Tabel 8'!O40/'Tabel 8'!O53-1,"nb")</f>
        <v>7.5984400553528841E-2</v>
      </c>
      <c r="P39" s="172">
        <f>IFERROR('Tabel 8'!P40/'Tabel 8'!P53-1,"nb")</f>
        <v>8.4720799180327822E-2</v>
      </c>
      <c r="Q39" s="172">
        <f>IFERROR('Tabel 8'!Q40/'Tabel 8'!Q53-1,"nb")</f>
        <v>6.0240963855422436E-3</v>
      </c>
      <c r="R39" s="172">
        <f>IFERROR('Tabel 8'!R40/'Tabel 8'!R53-1,"nb")</f>
        <v>-1</v>
      </c>
      <c r="S39" s="172">
        <f>IFERROR('Tabel 8'!S40/'Tabel 8'!S53-1,"nb")</f>
        <v>16.272727272727273</v>
      </c>
      <c r="T39" s="172"/>
      <c r="U39" s="172">
        <f>IFERROR('Tabel 8'!U40/'Tabel 8'!U53-1,"nb")</f>
        <v>-6.7459007373170454E-2</v>
      </c>
    </row>
    <row r="40" spans="1:21" x14ac:dyDescent="0.25">
      <c r="B40" s="1" t="s">
        <v>46</v>
      </c>
      <c r="D40" s="172">
        <f>IFERROR('Tabel 8'!D41/'Tabel 8'!D54-1,"nb")</f>
        <v>-1.3340097326343114E-2</v>
      </c>
      <c r="E40" s="172">
        <f>IFERROR('Tabel 8'!E41/'Tabel 8'!E54-1,"nb")</f>
        <v>-0.15758912641515521</v>
      </c>
      <c r="F40" s="172">
        <f>IFERROR('Tabel 8'!F41/'Tabel 8'!F54-1,"nb")</f>
        <v>-0.29225796861236353</v>
      </c>
      <c r="G40" s="172">
        <f>IFERROR('Tabel 8'!G41/'Tabel 8'!G54-1,"nb")</f>
        <v>-0.49115693536093741</v>
      </c>
      <c r="H40" s="172">
        <f>IFERROR('Tabel 8'!H41/'Tabel 8'!H54-1,"nb")</f>
        <v>0.9269215913630775</v>
      </c>
      <c r="I40" s="172">
        <f>IFERROR('Tabel 8'!I41/'Tabel 8'!I54-1,"nb")</f>
        <v>-0.34090193616142173</v>
      </c>
      <c r="J40" s="172">
        <f>IFERROR('Tabel 8'!J41/'Tabel 8'!J54-1,"nb")</f>
        <v>-0.10634676116441988</v>
      </c>
      <c r="K40" s="172">
        <f>IFERROR('Tabel 8'!K41/'Tabel 8'!K54-1,"nb")</f>
        <v>0.41746411483253509</v>
      </c>
      <c r="L40" s="172">
        <f>IFERROR('Tabel 8'!L41/'Tabel 8'!L54-1,"nb")</f>
        <v>0.60757014684859967</v>
      </c>
      <c r="M40" s="172">
        <f>IFERROR('Tabel 8'!M41/'Tabel 8'!M54-1,"nb")</f>
        <v>-0.43703126099929057</v>
      </c>
      <c r="N40" s="172">
        <f>IFERROR('Tabel 8'!N41/'Tabel 8'!N54-1,"nb")</f>
        <v>-4.0273037542662093E-2</v>
      </c>
      <c r="O40" s="172">
        <f>IFERROR('Tabel 8'!O41/'Tabel 8'!O54-1,"nb")</f>
        <v>0.13390627295431168</v>
      </c>
      <c r="P40" s="172">
        <f>IFERROR('Tabel 8'!P41/'Tabel 8'!P54-1,"nb")</f>
        <v>0.16273064520013736</v>
      </c>
      <c r="Q40" s="172">
        <f>IFERROR('Tabel 8'!Q41/'Tabel 8'!Q54-1,"nb")</f>
        <v>-0.13803630019715996</v>
      </c>
      <c r="R40" s="172">
        <f>IFERROR('Tabel 8'!R41/'Tabel 8'!R54-1,"nb")</f>
        <v>-0.74351792170831033</v>
      </c>
      <c r="S40" s="172">
        <f>IFERROR('Tabel 8'!S41/'Tabel 8'!S54-1,"nb")</f>
        <v>0.54545454545454541</v>
      </c>
      <c r="T40" s="172"/>
      <c r="U40" s="172">
        <f>IFERROR('Tabel 8'!U41/'Tabel 8'!U54-1,"nb")</f>
        <v>-2.9746508018623885E-2</v>
      </c>
    </row>
    <row r="41" spans="1:21" x14ac:dyDescent="0.25">
      <c r="B41" s="1" t="s">
        <v>83</v>
      </c>
      <c r="D41" s="172">
        <f>IFERROR('Tabel 8'!D42/'Tabel 8'!D55-1,"nb")</f>
        <v>4.3115651394328269E-2</v>
      </c>
      <c r="E41" s="172">
        <f>IFERROR('Tabel 8'!E42/'Tabel 8'!E55-1,"nb")</f>
        <v>0.14557484490694406</v>
      </c>
      <c r="F41" s="172">
        <f>IFERROR('Tabel 8'!F42/'Tabel 8'!F55-1,"nb")</f>
        <v>-6.7894232461405468E-2</v>
      </c>
      <c r="G41" s="172">
        <f>IFERROR('Tabel 8'!G42/'Tabel 8'!G55-1,"nb")</f>
        <v>0.90107719283028409</v>
      </c>
      <c r="H41" s="172">
        <f>IFERROR('Tabel 8'!H42/'Tabel 8'!H55-1,"nb")</f>
        <v>0.42817163217327581</v>
      </c>
      <c r="I41" s="172">
        <f>IFERROR('Tabel 8'!I42/'Tabel 8'!I55-1,"nb")</f>
        <v>0.38322832725124312</v>
      </c>
      <c r="J41" s="172">
        <f>IFERROR('Tabel 8'!J42/'Tabel 8'!J55-1,"nb")</f>
        <v>0.61229716935671141</v>
      </c>
      <c r="K41" s="172">
        <f>IFERROR('Tabel 8'!K42/'Tabel 8'!K55-1,"nb")</f>
        <v>-0.21875999999999995</v>
      </c>
      <c r="L41" s="172">
        <f>IFERROR('Tabel 8'!L42/'Tabel 8'!L55-1,"nb")</f>
        <v>-0.30233447156997606</v>
      </c>
      <c r="M41" s="172">
        <f>IFERROR('Tabel 8'!M42/'Tabel 8'!M55-1,"nb")</f>
        <v>4.4447568139468263E-2</v>
      </c>
      <c r="N41" s="172">
        <f>IFERROR('Tabel 8'!N42/'Tabel 8'!N55-1,"nb")</f>
        <v>1.3240011665208495E-2</v>
      </c>
      <c r="O41" s="172">
        <f>IFERROR('Tabel 8'!O42/'Tabel 8'!O55-1,"nb")</f>
        <v>1.9242523236453257E-2</v>
      </c>
      <c r="P41" s="172">
        <f>IFERROR('Tabel 8'!P42/'Tabel 8'!P55-1,"nb")</f>
        <v>1.4897477493039712E-2</v>
      </c>
      <c r="Q41" s="172">
        <f>IFERROR('Tabel 8'!Q42/'Tabel 8'!Q55-1,"nb")</f>
        <v>0.55990686149736724</v>
      </c>
      <c r="R41" s="172">
        <f>IFERROR('Tabel 8'!R42/'Tabel 8'!R55-1,"nb")</f>
        <v>-0.42887091953148659</v>
      </c>
      <c r="S41" s="172">
        <f>IFERROR('Tabel 8'!S42/'Tabel 8'!S55-1,"nb")</f>
        <v>1.0771117258883249</v>
      </c>
      <c r="T41" s="172"/>
      <c r="U41" s="172">
        <f>IFERROR('Tabel 8'!U42/'Tabel 8'!U55-1,"nb")</f>
        <v>-0.12478827474160881</v>
      </c>
    </row>
    <row r="42" spans="1:21" x14ac:dyDescent="0.25">
      <c r="B42" s="1" t="s">
        <v>186</v>
      </c>
      <c r="D42" s="172">
        <f>IFERROR('Tabel 8'!D43/'Tabel 8'!D56-1,"nb")</f>
        <v>4.8583683696436841E-2</v>
      </c>
      <c r="E42" s="172">
        <f>IFERROR('Tabel 8'!E43/'Tabel 8'!E56-1,"nb")</f>
        <v>1.2229723119068669E-2</v>
      </c>
      <c r="F42" s="172">
        <f>IFERROR('Tabel 8'!F43/'Tabel 8'!F56-1,"nb")</f>
        <v>-1.3248426521237811E-2</v>
      </c>
      <c r="G42" s="172">
        <f>IFERROR('Tabel 8'!G43/'Tabel 8'!G56-1,"nb")</f>
        <v>-0.50859999762516916</v>
      </c>
      <c r="H42" s="172">
        <f>IFERROR('Tabel 8'!H43/'Tabel 8'!H56-1,"nb")</f>
        <v>1.6985250139666332</v>
      </c>
      <c r="I42" s="172">
        <f>IFERROR('Tabel 8'!I43/'Tabel 8'!I56-1,"nb")</f>
        <v>-0.71445431145038896</v>
      </c>
      <c r="J42" s="172">
        <f>IFERROR('Tabel 8'!J43/'Tabel 8'!J56-1,"nb")</f>
        <v>1.7759231067217289</v>
      </c>
      <c r="K42" s="172">
        <f>IFERROR('Tabel 8'!K43/'Tabel 8'!K56-1,"nb")</f>
        <v>0.16519092418372994</v>
      </c>
      <c r="L42" s="172">
        <f>IFERROR('Tabel 8'!L43/'Tabel 8'!L56-1,"nb")</f>
        <v>-0.37591340887599634</v>
      </c>
      <c r="M42" s="172">
        <f>IFERROR('Tabel 8'!M43/'Tabel 8'!M56-1,"nb")</f>
        <v>3.6964544788329796</v>
      </c>
      <c r="N42" s="172">
        <f>IFERROR('Tabel 8'!N43/'Tabel 8'!N56-1,"nb")</f>
        <v>0.62719298245614041</v>
      </c>
      <c r="O42" s="172">
        <f>IFERROR('Tabel 8'!O43/'Tabel 8'!O56-1,"nb")</f>
        <v>-0.13907628437986519</v>
      </c>
      <c r="P42" s="172">
        <f>IFERROR('Tabel 8'!P43/'Tabel 8'!P56-1,"nb")</f>
        <v>-0.16183433483571807</v>
      </c>
      <c r="Q42" s="172">
        <f>IFERROR('Tabel 8'!Q43/'Tabel 8'!Q56-1,"nb")</f>
        <v>0.28793835508727783</v>
      </c>
      <c r="R42" s="172">
        <f>IFERROR('Tabel 8'!R43/'Tabel 8'!R56-1,"nb")</f>
        <v>0.82623053939298674</v>
      </c>
      <c r="S42" s="172" t="str">
        <f>IFERROR('Tabel 8'!S43/'Tabel 8'!S56-1,"nb")</f>
        <v>nb</v>
      </c>
      <c r="T42" s="172"/>
      <c r="U42" s="172">
        <f>IFERROR('Tabel 8'!U43/'Tabel 8'!U56-1,"nb")</f>
        <v>2.5034013605442107E-2</v>
      </c>
    </row>
    <row r="43" spans="1:21" x14ac:dyDescent="0.25">
      <c r="B43" s="1" t="s">
        <v>206</v>
      </c>
      <c r="D43" s="172">
        <f>IFERROR('Tabel 8'!D44/'Tabel 8'!D57-1,"nb")</f>
        <v>4.8454984955542679E-2</v>
      </c>
      <c r="E43" s="172">
        <f>IFERROR('Tabel 8'!E44/'Tabel 8'!E57-1,"nb")</f>
        <v>3.6601115741542012E-2</v>
      </c>
      <c r="F43" s="172">
        <f>IFERROR('Tabel 8'!F44/'Tabel 8'!F57-1,"nb")</f>
        <v>0.44216410955980723</v>
      </c>
      <c r="G43" s="172">
        <f>IFERROR('Tabel 8'!G44/'Tabel 8'!G57-1,"nb")</f>
        <v>-0.28574533671586422</v>
      </c>
      <c r="H43" s="172">
        <f>IFERROR('Tabel 8'!H44/'Tabel 8'!H57-1,"nb")</f>
        <v>-0.24679190535679885</v>
      </c>
      <c r="I43" s="172">
        <f>IFERROR('Tabel 8'!I44/'Tabel 8'!I57-1,"nb")</f>
        <v>0.78765691291775686</v>
      </c>
      <c r="J43" s="172">
        <f>IFERROR('Tabel 8'!J44/'Tabel 8'!J57-1,"nb")</f>
        <v>-0.26566530627761542</v>
      </c>
      <c r="K43" s="172">
        <f>IFERROR('Tabel 8'!K44/'Tabel 8'!K57-1,"nb")</f>
        <v>0.13988376807676706</v>
      </c>
      <c r="L43" s="172">
        <f>IFERROR('Tabel 8'!L44/'Tabel 8'!L57-1,"nb")</f>
        <v>8.8207069979065356E-2</v>
      </c>
      <c r="M43" s="172">
        <f>IFERROR('Tabel 8'!M44/'Tabel 8'!M57-1,"nb")</f>
        <v>0.27767976037792286</v>
      </c>
      <c r="N43" s="172">
        <f>IFERROR('Tabel 8'!N44/'Tabel 8'!N57-1,"nb")</f>
        <v>3.9340980829932981E-2</v>
      </c>
      <c r="O43" s="172">
        <f>IFERROR('Tabel 8'!O44/'Tabel 8'!O57-1,"nb")</f>
        <v>6.3012137943122548E-2</v>
      </c>
      <c r="P43" s="172">
        <f>IFERROR('Tabel 8'!P44/'Tabel 8'!P57-1,"nb")</f>
        <v>6.2221618968367975E-2</v>
      </c>
      <c r="Q43" s="172">
        <f>IFERROR('Tabel 8'!Q44/'Tabel 8'!Q57-1,"nb")</f>
        <v>0.3314851266834935</v>
      </c>
      <c r="R43" s="172">
        <f>IFERROR('Tabel 8'!R44/'Tabel 8'!R57-1,"nb")</f>
        <v>-0.75678887620692847</v>
      </c>
      <c r="S43" s="172">
        <f>IFERROR('Tabel 8'!S44/'Tabel 8'!S57-1,"nb")</f>
        <v>-0.42479489516864177</v>
      </c>
      <c r="T43" s="172"/>
      <c r="U43" s="172">
        <f>IFERROR('Tabel 8'!U44/'Tabel 8'!U57-1,"nb")</f>
        <v>-2.5701485498703103E-2</v>
      </c>
    </row>
    <row r="44" spans="1:21" x14ac:dyDescent="0.25">
      <c r="B44" s="1" t="s">
        <v>269</v>
      </c>
      <c r="D44" s="172">
        <f>IFERROR('Tabel 8'!D45/'Tabel 8'!D58-1,"nb")</f>
        <v>1.0522794797630963E-2</v>
      </c>
      <c r="E44" s="172">
        <f>IFERROR('Tabel 8'!E45/'Tabel 8'!E58-1,"nb")</f>
        <v>1.377110402240711E-2</v>
      </c>
      <c r="F44" s="172">
        <f>IFERROR('Tabel 8'!F45/'Tabel 8'!F58-1,"nb")</f>
        <v>3.6057036308421164E-2</v>
      </c>
      <c r="G44" s="172">
        <f>IFERROR('Tabel 8'!G45/'Tabel 8'!G58-1,"nb")</f>
        <v>0.16434819952224089</v>
      </c>
      <c r="H44" s="172">
        <f>IFERROR('Tabel 8'!H45/'Tabel 8'!H58-1,"nb")</f>
        <v>-0.12372783477807536</v>
      </c>
      <c r="I44" s="172">
        <f>IFERROR('Tabel 8'!I45/'Tabel 8'!I58-1,"nb")</f>
        <v>-0.21985742699531075</v>
      </c>
      <c r="J44" s="172">
        <f>IFERROR('Tabel 8'!J45/'Tabel 8'!J58-1,"nb")</f>
        <v>9.8204689641454346E-2</v>
      </c>
      <c r="K44" s="172">
        <f>IFERROR('Tabel 8'!K45/'Tabel 8'!K58-1,"nb")</f>
        <v>1.2220716771605522E-2</v>
      </c>
      <c r="L44" s="172">
        <f>IFERROR('Tabel 8'!L45/'Tabel 8'!L58-1,"nb")</f>
        <v>-0.11898189211201571</v>
      </c>
      <c r="M44" s="172">
        <f>IFERROR('Tabel 8'!M45/'Tabel 8'!M58-1,"nb")</f>
        <v>0.40163769475161315</v>
      </c>
      <c r="N44" s="172">
        <f>IFERROR('Tabel 8'!N45/'Tabel 8'!N58-1,"nb")</f>
        <v>-5.6499317457909926E-2</v>
      </c>
      <c r="O44" s="172">
        <f>IFERROR('Tabel 8'!O45/'Tabel 8'!O58-1,"nb")</f>
        <v>1.7022751365897371E-2</v>
      </c>
      <c r="P44" s="172">
        <f>IFERROR('Tabel 8'!P45/'Tabel 8'!P58-1,"nb")</f>
        <v>2.0572911869108923E-2</v>
      </c>
      <c r="Q44" s="172">
        <f>IFERROR('Tabel 8'!Q45/'Tabel 8'!Q58-1,"nb")</f>
        <v>0.29135919612156247</v>
      </c>
      <c r="R44" s="172">
        <f>IFERROR('Tabel 8'!R45/'Tabel 8'!R58-1,"nb")</f>
        <v>-0.44234009909705962</v>
      </c>
      <c r="S44" s="172">
        <f>IFERROR('Tabel 8'!S45/'Tabel 8'!S58-1,"nb")</f>
        <v>0.35739319882542375</v>
      </c>
      <c r="T44" s="172"/>
      <c r="U44" s="172">
        <f>IFERROR('Tabel 8'!U45/'Tabel 8'!U58-1,"nb")</f>
        <v>-3.6674440657115781E-2</v>
      </c>
    </row>
    <row r="45" spans="1:21" x14ac:dyDescent="0.25">
      <c r="B45" s="1" t="s">
        <v>392</v>
      </c>
      <c r="D45" s="172">
        <f>IFERROR('Tabel 8'!D46/'Tabel 8'!D59-1,"nb")</f>
        <v>7.1699604300014652E-2</v>
      </c>
      <c r="E45" s="172">
        <f>IFERROR('Tabel 8'!E46/'Tabel 8'!E59-1,"nb")</f>
        <v>5.7130149606799518E-2</v>
      </c>
      <c r="F45" s="172">
        <f>IFERROR('Tabel 8'!F46/'Tabel 8'!F59-1,"nb")</f>
        <v>4.6852148776598712E-2</v>
      </c>
      <c r="G45" s="172">
        <f>IFERROR('Tabel 8'!G46/'Tabel 8'!G59-1,"nb")</f>
        <v>1.1256041544983022</v>
      </c>
      <c r="H45" s="172">
        <f>IFERROR('Tabel 8'!H46/'Tabel 8'!H59-1,"nb")</f>
        <v>-1.2229245440283698E-2</v>
      </c>
      <c r="I45" s="172">
        <f>IFERROR('Tabel 8'!I46/'Tabel 8'!I59-1,"nb")</f>
        <v>-0.4389775931805876</v>
      </c>
      <c r="J45" s="172">
        <f>IFERROR('Tabel 8'!J46/'Tabel 8'!J59-1,"nb")</f>
        <v>5.7020774618738113E-2</v>
      </c>
      <c r="K45" s="172">
        <f>IFERROR('Tabel 8'!K46/'Tabel 8'!K59-1,"nb")</f>
        <v>0.24017594304100776</v>
      </c>
      <c r="L45" s="172">
        <f>IFERROR('Tabel 8'!L46/'Tabel 8'!L59-1,"nb")</f>
        <v>0.22177992929456836</v>
      </c>
      <c r="M45" s="172">
        <f>IFERROR('Tabel 8'!M46/'Tabel 8'!M59-1,"nb")</f>
        <v>0.29985375011079229</v>
      </c>
      <c r="N45" s="172">
        <f>IFERROR('Tabel 8'!N46/'Tabel 8'!N59-1,"nb")</f>
        <v>-0.16233810731172482</v>
      </c>
      <c r="O45" s="172">
        <f>IFERROR('Tabel 8'!O46/'Tabel 8'!O59-1,"nb")</f>
        <v>2.8177548856233914E-2</v>
      </c>
      <c r="P45" s="172">
        <f>IFERROR('Tabel 8'!P46/'Tabel 8'!P59-1,"nb")</f>
        <v>2.8932162265687067E-2</v>
      </c>
      <c r="Q45" s="172">
        <f>IFERROR('Tabel 8'!Q46/'Tabel 8'!Q59-1,"nb")</f>
        <v>-0.15319467796608854</v>
      </c>
      <c r="R45" s="172">
        <f>IFERROR('Tabel 8'!R46/'Tabel 8'!R59-1,"nb")</f>
        <v>2.5882546443915597</v>
      </c>
      <c r="S45" s="172">
        <f>IFERROR('Tabel 8'!S46/'Tabel 8'!S59-1,"nb")</f>
        <v>4.5118110236220472</v>
      </c>
      <c r="T45" s="172"/>
      <c r="U45" s="172">
        <f>IFERROR('Tabel 8'!U46/'Tabel 8'!U59-1,"nb")</f>
        <v>1.6587584730645735</v>
      </c>
    </row>
    <row r="46" spans="1:21" x14ac:dyDescent="0.25">
      <c r="B46" s="1" t="s">
        <v>487</v>
      </c>
      <c r="D46" s="172">
        <f>IFERROR('Tabel 8'!D47/'Tabel 8'!D60-1,"nb")</f>
        <v>0.10677783245637285</v>
      </c>
      <c r="E46" s="172">
        <f>IFERROR('Tabel 8'!E47/'Tabel 8'!E60-1,"nb")</f>
        <v>9.023821627022377E-2</v>
      </c>
      <c r="F46" s="172">
        <f>IFERROR('Tabel 8'!F47/'Tabel 8'!F60-1,"nb")</f>
        <v>0.23834001205504629</v>
      </c>
      <c r="G46" s="172">
        <f>IFERROR('Tabel 8'!G47/'Tabel 8'!G60-1,"nb")</f>
        <v>0.3732257388001321</v>
      </c>
      <c r="H46" s="172">
        <f>IFERROR('Tabel 8'!H47/'Tabel 8'!H60-1,"nb")</f>
        <v>-0.13498611320367937</v>
      </c>
      <c r="I46" s="172">
        <f>IFERROR('Tabel 8'!I47/'Tabel 8'!I60-1,"nb")</f>
        <v>-0.70271471849414224</v>
      </c>
      <c r="J46" s="172">
        <f>IFERROR('Tabel 8'!J47/'Tabel 8'!J60-1,"nb")</f>
        <v>-2.7224972351653554E-2</v>
      </c>
      <c r="K46" s="172">
        <f>IFERROR('Tabel 8'!K47/'Tabel 8'!K60-1,"nb")</f>
        <v>0.19633062228106679</v>
      </c>
      <c r="L46" s="172">
        <f>IFERROR('Tabel 8'!L47/'Tabel 8'!L60-1,"nb")</f>
        <v>0.23613887983050774</v>
      </c>
      <c r="M46" s="172">
        <f>IFERROR('Tabel 8'!M47/'Tabel 8'!M60-1,"nb")</f>
        <v>-4.133805842116689E-2</v>
      </c>
      <c r="N46" s="172">
        <f>IFERROR('Tabel 8'!N47/'Tabel 8'!N60-1,"nb")</f>
        <v>0.27737226277372273</v>
      </c>
      <c r="O46" s="172">
        <f>IFERROR('Tabel 8'!O47/'Tabel 8'!O60-1,"nb")</f>
        <v>7.3682559598494457E-2</v>
      </c>
      <c r="P46" s="172">
        <f>IFERROR('Tabel 8'!P47/'Tabel 8'!P60-1,"nb")</f>
        <v>0.11938681564783105</v>
      </c>
      <c r="Q46" s="172">
        <f>IFERROR('Tabel 8'!Q47/'Tabel 8'!Q60-1,"nb")</f>
        <v>0.19947533514498828</v>
      </c>
      <c r="R46" s="172">
        <f>IFERROR('Tabel 8'!R47/'Tabel 8'!R60-1,"nb")</f>
        <v>-0.36594120122117413</v>
      </c>
      <c r="S46" s="172">
        <f>IFERROR('Tabel 8'!S47/'Tabel 8'!S60-1,"nb")</f>
        <v>-0.56666666666666665</v>
      </c>
      <c r="T46" s="172"/>
      <c r="U46" s="172">
        <f>IFERROR('Tabel 8'!U47/'Tabel 8'!U60-1,"nb")</f>
        <v>8.0066722268557156E-2</v>
      </c>
    </row>
    <row r="47" spans="1:21" x14ac:dyDescent="0.25">
      <c r="B47" s="1" t="s">
        <v>538</v>
      </c>
      <c r="D47" s="172">
        <f>IFERROR('Tabel 8'!D48/'Tabel 8'!D61-1,"nb")</f>
        <v>5.7740463537464093E-2</v>
      </c>
      <c r="E47" s="172">
        <f>IFERROR('Tabel 8'!E48/'Tabel 8'!E61-1,"nb")</f>
        <v>4.4120796744484991E-2</v>
      </c>
      <c r="F47" s="172">
        <f>IFERROR('Tabel 8'!F48/'Tabel 8'!F61-1,"nb")</f>
        <v>-3.1181303394136495E-2</v>
      </c>
      <c r="G47" s="172">
        <f>IFERROR('Tabel 8'!G48/'Tabel 8'!G61-1,"nb")</f>
        <v>0.10405531212090557</v>
      </c>
      <c r="H47" s="172">
        <f>IFERROR('Tabel 8'!H48/'Tabel 8'!H61-1,"nb")</f>
        <v>-2.1589368200239489E-2</v>
      </c>
      <c r="I47" s="172">
        <f>IFERROR('Tabel 8'!I48/'Tabel 8'!I61-1,"nb")</f>
        <v>-0.22959470826951844</v>
      </c>
      <c r="J47" s="172">
        <f>IFERROR('Tabel 8'!J48/'Tabel 8'!J61-1,"nb")</f>
        <v>0.32372957713236405</v>
      </c>
      <c r="K47" s="172">
        <f>IFERROR('Tabel 8'!K48/'Tabel 8'!K61-1,"nb")</f>
        <v>8.4847189570421033E-2</v>
      </c>
      <c r="L47" s="172">
        <f>IFERROR('Tabel 8'!L48/'Tabel 8'!L61-1,"nb")</f>
        <v>8.0589235975004003E-2</v>
      </c>
      <c r="M47" s="172">
        <f>IFERROR('Tabel 8'!M48/'Tabel 8'!M61-1,"nb")</f>
        <v>9.6138867095359792E-2</v>
      </c>
      <c r="N47" s="172">
        <f>IFERROR('Tabel 8'!N48/'Tabel 8'!N61-1,"nb")</f>
        <v>-0.29584608657630085</v>
      </c>
      <c r="O47" s="172">
        <f>IFERROR('Tabel 8'!O48/'Tabel 8'!O61-1,"nb")</f>
        <v>0.19258177570093449</v>
      </c>
      <c r="P47" s="172">
        <f>IFERROR('Tabel 8'!P48/'Tabel 8'!P61-1,"nb")</f>
        <v>0.19454929584945058</v>
      </c>
      <c r="Q47" s="172">
        <f>IFERROR('Tabel 8'!Q48/'Tabel 8'!Q61-1,"nb")</f>
        <v>0.35210902223325125</v>
      </c>
      <c r="R47" s="172">
        <f>IFERROR('Tabel 8'!R48/'Tabel 8'!R61-1,"nb")</f>
        <v>-0.51269812284566174</v>
      </c>
      <c r="S47" s="172">
        <f>IFERROR('Tabel 8'!S48/'Tabel 8'!S61-1,"nb")</f>
        <v>16.272727272727273</v>
      </c>
      <c r="T47" s="172"/>
      <c r="U47" s="172">
        <f>IFERROR('Tabel 8'!U48/'Tabel 8'!U61-1,"nb")</f>
        <v>0.12751054852320665</v>
      </c>
    </row>
    <row r="48" spans="1:21" x14ac:dyDescent="0.25">
      <c r="B48" s="1" t="s">
        <v>590</v>
      </c>
      <c r="D48" s="172">
        <f>IFERROR('Tabel 8'!D49/'Tabel 8'!D62-1,"nb")</f>
        <v>-4.8777746558021917E-2</v>
      </c>
      <c r="E48" s="172">
        <f>IFERROR('Tabel 8'!E49/'Tabel 8'!E62-1,"nb")</f>
        <v>7.7399629897819677E-2</v>
      </c>
      <c r="F48" s="172">
        <f>IFERROR('Tabel 8'!F49/'Tabel 8'!F62-1,"nb")</f>
        <v>0.10565921950897761</v>
      </c>
      <c r="G48" s="172">
        <f>IFERROR('Tabel 8'!G49/'Tabel 8'!G62-1,"nb")</f>
        <v>0.31306674128324241</v>
      </c>
      <c r="H48" s="172">
        <f>IFERROR('Tabel 8'!H49/'Tabel 8'!H62-1,"nb")</f>
        <v>4.8508528545668561E-2</v>
      </c>
      <c r="I48" s="172">
        <f>IFERROR('Tabel 8'!I49/'Tabel 8'!I62-1,"nb")</f>
        <v>1.3785079928952042</v>
      </c>
      <c r="J48" s="172">
        <f>IFERROR('Tabel 8'!J49/'Tabel 8'!J62-1,"nb")</f>
        <v>-0.17573444235984603</v>
      </c>
      <c r="K48" s="172">
        <f>IFERROR('Tabel 8'!K49/'Tabel 8'!K62-1,"nb")</f>
        <v>-6.3894085479925145E-2</v>
      </c>
      <c r="L48" s="172">
        <f>IFERROR('Tabel 8'!L49/'Tabel 8'!L62-1,"nb")</f>
        <v>-7.3638180319677837E-2</v>
      </c>
      <c r="M48" s="172">
        <f>IFERROR('Tabel 8'!M49/'Tabel 8'!M62-1,"nb")</f>
        <v>-3.7962882616073057E-2</v>
      </c>
      <c r="N48" s="172">
        <f>IFERROR('Tabel 8'!N49/'Tabel 8'!N62-1,"nb")</f>
        <v>0.10379625180201835</v>
      </c>
      <c r="O48" s="172">
        <f>IFERROR('Tabel 8'!O49/'Tabel 8'!O62-1,"nb")</f>
        <v>-0.22290456431535266</v>
      </c>
      <c r="P48" s="172">
        <f>IFERROR('Tabel 8'!P49/'Tabel 8'!P62-1,"nb")</f>
        <v>-0.21147459530010293</v>
      </c>
      <c r="Q48" s="172">
        <f>IFERROR('Tabel 8'!Q49/'Tabel 8'!Q62-1,"nb")</f>
        <v>7.2355957900840373E-3</v>
      </c>
      <c r="R48" s="172">
        <f>IFERROR('Tabel 8'!R49/'Tabel 8'!R62-1,"nb")</f>
        <v>-0.77285642544610134</v>
      </c>
      <c r="S48" s="172">
        <f>IFERROR('Tabel 8'!S49/'Tabel 8'!S62-1,"nb")</f>
        <v>-0.9242424242424242</v>
      </c>
      <c r="T48" s="172"/>
      <c r="U48" s="172">
        <f>IFERROR('Tabel 8'!U49/'Tabel 8'!U62-1,"nb")</f>
        <v>-7.946026986506749E-2</v>
      </c>
    </row>
    <row r="49" spans="1:21" x14ac:dyDescent="0.25">
      <c r="B49" s="1" t="s">
        <v>617</v>
      </c>
      <c r="D49" s="172">
        <f>IFERROR('Tabel 8'!D50/'Tabel 8'!D63-1,"nb")</f>
        <v>3.2485922399638545E-2</v>
      </c>
      <c r="E49" s="172">
        <f>IFERROR('Tabel 8'!E50/'Tabel 8'!E63-1,"nb")</f>
        <v>0.11127765096302822</v>
      </c>
      <c r="F49" s="172">
        <f>IFERROR('Tabel 8'!F50/'Tabel 8'!F63-1,"nb")</f>
        <v>-9.1547970018393099E-2</v>
      </c>
      <c r="G49" s="172">
        <f>IFERROR('Tabel 8'!G50/'Tabel 8'!G63-1,"nb")</f>
        <v>1.5915491883401942</v>
      </c>
      <c r="H49" s="172">
        <f>IFERROR('Tabel 8'!H50/'Tabel 8'!H63-1,"nb")</f>
        <v>-7.4651658185794556E-2</v>
      </c>
      <c r="I49" s="172">
        <f>IFERROR('Tabel 8'!I50/'Tabel 8'!I63-1,"nb")</f>
        <v>-0.13607621100777589</v>
      </c>
      <c r="J49" s="172">
        <f>IFERROR('Tabel 8'!J50/'Tabel 8'!J63-1,"nb")</f>
        <v>0.39379172557739195</v>
      </c>
      <c r="K49" s="172">
        <f>IFERROR('Tabel 8'!K50/'Tabel 8'!K63-1,"nb")</f>
        <v>-0.11292531156292795</v>
      </c>
      <c r="L49" s="172">
        <f>IFERROR('Tabel 8'!L50/'Tabel 8'!L63-1,"nb")</f>
        <v>-0.13811075632527492</v>
      </c>
      <c r="M49" s="172">
        <f>IFERROR('Tabel 8'!M50/'Tabel 8'!M63-1,"nb")</f>
        <v>9.8268593711178687E-2</v>
      </c>
      <c r="N49" s="172">
        <f>IFERROR('Tabel 8'!N50/'Tabel 8'!N63-1,"nb")</f>
        <v>-0.18584409373505495</v>
      </c>
      <c r="O49" s="172">
        <f>IFERROR('Tabel 8'!O50/'Tabel 8'!O63-1,"nb")</f>
        <v>7.4330381876240192E-2</v>
      </c>
      <c r="P49" s="172">
        <f>IFERROR('Tabel 8'!P50/'Tabel 8'!P63-1,"nb")</f>
        <v>7.0573958105748291E-2</v>
      </c>
      <c r="Q49" s="172">
        <f>IFERROR('Tabel 8'!Q50/'Tabel 8'!Q63-1,"nb")</f>
        <v>0.15556469826364117</v>
      </c>
      <c r="R49" s="172">
        <f>IFERROR('Tabel 8'!R50/'Tabel 8'!R63-1,"nb")</f>
        <v>9.3413646899445979E-2</v>
      </c>
      <c r="S49" s="172">
        <f>IFERROR('Tabel 8'!S50/'Tabel 8'!S63-1,"nb")</f>
        <v>-0.4784697923956146</v>
      </c>
      <c r="T49" s="172"/>
      <c r="U49" s="172">
        <f>IFERROR('Tabel 8'!U50/'Tabel 8'!U63-1,"nb")</f>
        <v>-0.30024452724732187</v>
      </c>
    </row>
    <row r="50" spans="1:21" x14ac:dyDescent="0.25">
      <c r="D50" s="6"/>
      <c r="E50" s="6"/>
      <c r="F50" s="6"/>
      <c r="G50" s="6"/>
      <c r="H50" s="6"/>
      <c r="I50" s="6"/>
      <c r="J50" s="6"/>
      <c r="K50" s="6"/>
      <c r="L50" s="6"/>
      <c r="M50" s="6"/>
      <c r="N50" s="6"/>
      <c r="O50" s="6"/>
      <c r="P50" s="6"/>
      <c r="Q50" s="6"/>
      <c r="R50" s="6"/>
      <c r="S50" s="6"/>
      <c r="T50" s="6"/>
      <c r="U50" s="6"/>
    </row>
    <row r="51" spans="1:21" x14ac:dyDescent="0.25">
      <c r="A51" s="1">
        <v>2017</v>
      </c>
      <c r="B51" s="1" t="s">
        <v>4</v>
      </c>
      <c r="D51" s="172"/>
      <c r="E51" s="172"/>
      <c r="F51" s="172"/>
      <c r="G51" s="172"/>
      <c r="H51" s="172"/>
      <c r="I51" s="172"/>
      <c r="J51" s="172"/>
      <c r="K51" s="172"/>
      <c r="L51" s="172"/>
      <c r="M51" s="172"/>
      <c r="N51" s="172"/>
      <c r="O51" s="172"/>
      <c r="P51" s="172"/>
      <c r="Q51" s="172"/>
      <c r="R51" s="172"/>
      <c r="S51" s="172"/>
      <c r="T51" s="172"/>
      <c r="U51" s="172"/>
    </row>
    <row r="52" spans="1:21" x14ac:dyDescent="0.25">
      <c r="B52" s="1" t="s">
        <v>33</v>
      </c>
      <c r="D52" s="172"/>
      <c r="E52" s="172"/>
      <c r="F52" s="172"/>
      <c r="G52" s="172"/>
      <c r="H52" s="172"/>
      <c r="I52" s="172"/>
      <c r="J52" s="172"/>
      <c r="K52" s="172"/>
      <c r="L52" s="172"/>
      <c r="M52" s="172"/>
      <c r="N52" s="172"/>
      <c r="O52" s="172"/>
      <c r="P52" s="172"/>
      <c r="Q52" s="172"/>
      <c r="R52" s="172"/>
      <c r="S52" s="172"/>
      <c r="T52" s="172"/>
      <c r="U52" s="172"/>
    </row>
    <row r="53" spans="1:21" x14ac:dyDescent="0.25">
      <c r="B53" s="1" t="s">
        <v>46</v>
      </c>
      <c r="D53" s="172"/>
      <c r="E53" s="172"/>
      <c r="F53" s="172"/>
      <c r="G53" s="172"/>
      <c r="H53" s="172"/>
      <c r="I53" s="172"/>
      <c r="J53" s="172"/>
      <c r="K53" s="172"/>
      <c r="L53" s="172"/>
      <c r="M53" s="172"/>
      <c r="N53" s="172"/>
      <c r="O53" s="172"/>
      <c r="P53" s="172"/>
      <c r="Q53" s="172"/>
      <c r="R53" s="172"/>
      <c r="S53" s="172"/>
      <c r="T53" s="172"/>
      <c r="U53" s="172"/>
    </row>
    <row r="54" spans="1:21" x14ac:dyDescent="0.25">
      <c r="B54" s="1" t="s">
        <v>83</v>
      </c>
      <c r="D54" s="172"/>
      <c r="E54" s="172"/>
      <c r="F54" s="172"/>
      <c r="G54" s="172"/>
      <c r="H54" s="172"/>
      <c r="I54" s="172"/>
      <c r="J54" s="172"/>
      <c r="K54" s="172"/>
      <c r="L54" s="172"/>
      <c r="M54" s="172"/>
      <c r="N54" s="172"/>
      <c r="O54" s="172"/>
      <c r="P54" s="172"/>
      <c r="Q54" s="172"/>
      <c r="R54" s="172"/>
      <c r="S54" s="172"/>
      <c r="T54" s="172"/>
      <c r="U54" s="172"/>
    </row>
    <row r="55" spans="1:21" x14ac:dyDescent="0.25">
      <c r="B55" s="1" t="s">
        <v>186</v>
      </c>
      <c r="D55" s="172"/>
      <c r="E55" s="172"/>
      <c r="F55" s="172"/>
      <c r="G55" s="172"/>
      <c r="H55" s="172"/>
      <c r="I55" s="172"/>
      <c r="J55" s="172"/>
      <c r="K55" s="172"/>
      <c r="L55" s="172"/>
      <c r="M55" s="172"/>
      <c r="N55" s="172"/>
      <c r="O55" s="172"/>
      <c r="P55" s="172"/>
      <c r="Q55" s="172"/>
      <c r="R55" s="172"/>
      <c r="S55" s="172"/>
      <c r="T55" s="172"/>
      <c r="U55" s="172"/>
    </row>
    <row r="56" spans="1:21" x14ac:dyDescent="0.25">
      <c r="B56" s="1" t="s">
        <v>206</v>
      </c>
      <c r="D56" s="172"/>
      <c r="E56" s="172"/>
      <c r="F56" s="172"/>
      <c r="G56" s="172"/>
      <c r="H56" s="172"/>
      <c r="I56" s="172"/>
      <c r="J56" s="172"/>
      <c r="K56" s="172"/>
      <c r="L56" s="172"/>
      <c r="M56" s="172"/>
      <c r="N56" s="172"/>
      <c r="O56" s="172"/>
      <c r="P56" s="172"/>
      <c r="Q56" s="172"/>
      <c r="R56" s="172"/>
      <c r="S56" s="172"/>
      <c r="T56" s="172"/>
      <c r="U56" s="172"/>
    </row>
    <row r="57" spans="1:21" x14ac:dyDescent="0.25">
      <c r="B57" s="1" t="s">
        <v>269</v>
      </c>
      <c r="D57" s="172"/>
      <c r="E57" s="172"/>
      <c r="F57" s="172"/>
      <c r="G57" s="172"/>
      <c r="H57" s="172"/>
      <c r="I57" s="172"/>
      <c r="J57" s="172"/>
      <c r="K57" s="172"/>
      <c r="L57" s="172"/>
      <c r="M57" s="172"/>
      <c r="N57" s="172"/>
      <c r="O57" s="172"/>
      <c r="P57" s="172"/>
      <c r="Q57" s="172"/>
      <c r="R57" s="172"/>
      <c r="S57" s="172"/>
      <c r="T57" s="172"/>
      <c r="U57" s="172"/>
    </row>
    <row r="58" spans="1:21" x14ac:dyDescent="0.25">
      <c r="B58" s="1" t="s">
        <v>392</v>
      </c>
      <c r="D58" s="172"/>
      <c r="E58" s="172"/>
      <c r="F58" s="172"/>
      <c r="G58" s="172"/>
      <c r="H58" s="172"/>
      <c r="I58" s="172"/>
      <c r="J58" s="172"/>
      <c r="K58" s="172"/>
      <c r="L58" s="172"/>
      <c r="M58" s="172"/>
      <c r="N58" s="172"/>
      <c r="O58" s="172"/>
      <c r="P58" s="172"/>
      <c r="Q58" s="172"/>
      <c r="R58" s="172"/>
      <c r="S58" s="172"/>
      <c r="T58" s="172"/>
      <c r="U58" s="172"/>
    </row>
    <row r="59" spans="1:21" x14ac:dyDescent="0.25">
      <c r="B59" s="1" t="s">
        <v>487</v>
      </c>
      <c r="D59" s="172"/>
      <c r="E59" s="172"/>
      <c r="F59" s="172"/>
      <c r="G59" s="172"/>
      <c r="H59" s="172"/>
      <c r="I59" s="172"/>
      <c r="J59" s="172"/>
      <c r="K59" s="172"/>
      <c r="L59" s="172"/>
      <c r="M59" s="172"/>
      <c r="N59" s="172"/>
      <c r="O59" s="172"/>
      <c r="P59" s="172"/>
      <c r="Q59" s="172"/>
      <c r="R59" s="172"/>
      <c r="S59" s="172"/>
      <c r="T59" s="172"/>
      <c r="U59" s="172"/>
    </row>
    <row r="60" spans="1:21" x14ac:dyDescent="0.25">
      <c r="B60" s="1" t="s">
        <v>538</v>
      </c>
      <c r="D60" s="172"/>
      <c r="E60" s="172"/>
      <c r="F60" s="172"/>
      <c r="G60" s="172"/>
      <c r="H60" s="172"/>
      <c r="I60" s="172"/>
      <c r="J60" s="172"/>
      <c r="K60" s="172"/>
      <c r="L60" s="172"/>
      <c r="M60" s="172"/>
      <c r="N60" s="172"/>
      <c r="O60" s="172"/>
      <c r="P60" s="172"/>
      <c r="Q60" s="172"/>
      <c r="R60" s="172"/>
      <c r="S60" s="172"/>
      <c r="T60" s="172"/>
      <c r="U60" s="172"/>
    </row>
    <row r="61" spans="1:21" x14ac:dyDescent="0.25">
      <c r="B61" s="1" t="s">
        <v>590</v>
      </c>
      <c r="D61" s="172"/>
      <c r="E61" s="172"/>
      <c r="F61" s="172"/>
      <c r="G61" s="172"/>
      <c r="H61" s="172"/>
      <c r="I61" s="172"/>
      <c r="J61" s="172"/>
      <c r="K61" s="172"/>
      <c r="L61" s="172"/>
      <c r="M61" s="172"/>
      <c r="N61" s="172"/>
      <c r="O61" s="172"/>
      <c r="P61" s="172"/>
      <c r="Q61" s="172"/>
      <c r="R61" s="172"/>
      <c r="S61" s="172"/>
      <c r="T61" s="172"/>
      <c r="U61" s="172"/>
    </row>
    <row r="62" spans="1:21" x14ac:dyDescent="0.25">
      <c r="B62" s="1" t="s">
        <v>617</v>
      </c>
      <c r="D62" s="172"/>
      <c r="E62" s="172"/>
      <c r="F62" s="172"/>
      <c r="G62" s="172"/>
      <c r="H62" s="172"/>
      <c r="I62" s="172"/>
      <c r="J62" s="172"/>
      <c r="K62" s="172"/>
      <c r="L62" s="172"/>
      <c r="M62" s="172"/>
      <c r="N62" s="172"/>
      <c r="O62" s="172"/>
      <c r="P62" s="172"/>
      <c r="Q62" s="172"/>
      <c r="R62" s="172"/>
      <c r="S62" s="172"/>
      <c r="T62" s="172"/>
      <c r="U62" s="172"/>
    </row>
    <row r="63" spans="1:21" x14ac:dyDescent="0.25">
      <c r="D63" s="6"/>
      <c r="E63" s="6"/>
      <c r="F63" s="6"/>
      <c r="G63" s="6"/>
      <c r="H63" s="6"/>
      <c r="I63" s="6"/>
      <c r="J63" s="6"/>
      <c r="K63" s="6"/>
      <c r="L63" s="6"/>
      <c r="M63" s="6"/>
      <c r="N63" s="6"/>
      <c r="O63" s="6"/>
      <c r="P63" s="6"/>
      <c r="Q63" s="6"/>
      <c r="R63" s="6"/>
      <c r="S63" s="6"/>
      <c r="T63" s="6"/>
      <c r="U63" s="6"/>
    </row>
  </sheetData>
  <mergeCells count="2">
    <mergeCell ref="E3:J3"/>
    <mergeCell ref="K3:M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J48"/>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29.28515625" style="1" bestFit="1" customWidth="1"/>
    <col min="3" max="3" width="9.140625" style="1"/>
    <col min="4" max="19" width="10.28515625" style="1" customWidth="1"/>
  </cols>
  <sheetData>
    <row r="2" spans="1:36" x14ac:dyDescent="0.25">
      <c r="A2" s="2" t="s">
        <v>974</v>
      </c>
      <c r="B2" s="2"/>
      <c r="C2" s="2"/>
      <c r="D2" s="2"/>
      <c r="E2" s="2"/>
      <c r="F2" s="2"/>
      <c r="G2" s="2"/>
      <c r="H2" s="2"/>
      <c r="I2" s="2"/>
      <c r="J2" s="2"/>
      <c r="K2" s="2"/>
      <c r="L2" s="2"/>
      <c r="M2" s="2"/>
      <c r="N2" s="2"/>
      <c r="O2" s="2"/>
      <c r="P2" s="2"/>
      <c r="Q2" s="2"/>
      <c r="R2" s="2"/>
      <c r="S2" s="2"/>
    </row>
    <row r="3" spans="1:36" ht="27.75" customHeight="1" x14ac:dyDescent="0.25">
      <c r="A3" s="2"/>
      <c r="B3" s="2"/>
      <c r="C3" s="13"/>
      <c r="D3" s="105" t="s">
        <v>736</v>
      </c>
      <c r="E3" s="212" t="s">
        <v>737</v>
      </c>
      <c r="F3" s="212"/>
      <c r="G3" s="212"/>
      <c r="H3" s="212"/>
      <c r="I3" s="212"/>
      <c r="J3" s="212"/>
      <c r="K3" s="212" t="s">
        <v>738</v>
      </c>
      <c r="L3" s="212"/>
      <c r="M3" s="212"/>
      <c r="N3" s="4" t="s">
        <v>739</v>
      </c>
      <c r="O3" s="4" t="s">
        <v>740</v>
      </c>
      <c r="P3" s="4"/>
      <c r="Q3" s="4"/>
      <c r="R3" s="4"/>
      <c r="S3" s="4" t="s">
        <v>741</v>
      </c>
    </row>
    <row r="4" spans="1:36" ht="51" x14ac:dyDescent="0.25">
      <c r="A4" s="2" t="s">
        <v>0</v>
      </c>
      <c r="B4" s="2" t="s">
        <v>764</v>
      </c>
      <c r="C4" s="2"/>
      <c r="D4" s="105" t="s">
        <v>3</v>
      </c>
      <c r="E4" s="105" t="s">
        <v>742</v>
      </c>
      <c r="F4" s="105" t="s">
        <v>743</v>
      </c>
      <c r="G4" s="105" t="s">
        <v>744</v>
      </c>
      <c r="H4" s="105" t="s">
        <v>745</v>
      </c>
      <c r="I4" s="105" t="s">
        <v>746</v>
      </c>
      <c r="J4" s="105" t="s">
        <v>747</v>
      </c>
      <c r="K4" s="105" t="s">
        <v>748</v>
      </c>
      <c r="L4" s="105" t="s">
        <v>749</v>
      </c>
      <c r="M4" s="105" t="s">
        <v>750</v>
      </c>
      <c r="N4" s="105" t="s">
        <v>751</v>
      </c>
      <c r="O4" s="105" t="s">
        <v>752</v>
      </c>
      <c r="P4" s="4" t="s">
        <v>753</v>
      </c>
      <c r="Q4" s="4" t="s">
        <v>754</v>
      </c>
      <c r="R4" s="4" t="s">
        <v>755</v>
      </c>
      <c r="S4" s="4" t="s">
        <v>3</v>
      </c>
    </row>
    <row r="5" spans="1:36" x14ac:dyDescent="0.25">
      <c r="A5" s="19"/>
      <c r="B5" s="15"/>
      <c r="C5" s="15"/>
      <c r="D5" s="19" t="s">
        <v>969</v>
      </c>
      <c r="E5" s="16"/>
      <c r="F5" s="16"/>
      <c r="G5" s="16"/>
      <c r="H5" s="16"/>
      <c r="I5" s="16"/>
      <c r="J5" s="16"/>
      <c r="K5" s="16"/>
      <c r="L5" s="16"/>
      <c r="M5" s="16"/>
      <c r="N5" s="16"/>
      <c r="O5" s="16"/>
      <c r="P5" s="17"/>
      <c r="Q5" s="17"/>
      <c r="R5" s="17"/>
      <c r="S5" s="17"/>
    </row>
    <row r="6" spans="1:36" x14ac:dyDescent="0.25">
      <c r="A6" s="13" t="s">
        <v>722</v>
      </c>
      <c r="B6" s="13"/>
      <c r="C6" s="13"/>
      <c r="D6" s="99">
        <f>'Tabel 5'!D7/'Tabel 5'!D$7</f>
        <v>1</v>
      </c>
      <c r="E6" s="99">
        <f>'Tabel 5'!E7/'Tabel 5'!E$7</f>
        <v>1</v>
      </c>
      <c r="F6" s="99">
        <f>'Tabel 5'!F7/'Tabel 5'!F$7</f>
        <v>1</v>
      </c>
      <c r="G6" s="99">
        <f>'Tabel 5'!G7/'Tabel 5'!G$7</f>
        <v>1</v>
      </c>
      <c r="H6" s="99">
        <f>'Tabel 5'!H7/'Tabel 5'!H$7</f>
        <v>1</v>
      </c>
      <c r="I6" s="99">
        <f>'Tabel 5'!I7/'Tabel 5'!I$7</f>
        <v>1</v>
      </c>
      <c r="J6" s="99">
        <f>'Tabel 5'!J7/'Tabel 5'!J$7</f>
        <v>1</v>
      </c>
      <c r="K6" s="99">
        <f>'Tabel 5'!K7/'Tabel 5'!K$7</f>
        <v>1</v>
      </c>
      <c r="L6" s="99">
        <f>'Tabel 5'!L7/'Tabel 5'!L$7</f>
        <v>1</v>
      </c>
      <c r="M6" s="99">
        <f>'Tabel 5'!M7/'Tabel 5'!M$7</f>
        <v>1</v>
      </c>
      <c r="N6" s="99">
        <f>'Tabel 5'!N7/'Tabel 5'!N$7</f>
        <v>1</v>
      </c>
      <c r="O6" s="99">
        <f>'Tabel 5'!O7/'Tabel 5'!O$7</f>
        <v>1</v>
      </c>
      <c r="P6" s="99">
        <f>'Tabel 5'!P7/'Tabel 5'!P$7</f>
        <v>1</v>
      </c>
      <c r="Q6" s="99">
        <f>'Tabel 5'!Q7/'Tabel 5'!Q$7</f>
        <v>1</v>
      </c>
      <c r="R6" s="99">
        <f>'Tabel 5'!R7/'Tabel 5'!R$7</f>
        <v>1</v>
      </c>
      <c r="S6" s="99">
        <f>'Tabel 5'!S7/'Tabel 5'!S$7</f>
        <v>1</v>
      </c>
    </row>
    <row r="7" spans="1:36" x14ac:dyDescent="0.25">
      <c r="A7" s="13" t="s">
        <v>723</v>
      </c>
      <c r="B7" s="13"/>
      <c r="C7" s="13"/>
      <c r="D7" s="99">
        <f>'Tabel 5'!D8/'Tabel 5'!D$8</f>
        <v>1</v>
      </c>
      <c r="E7" s="99">
        <f>'Tabel 5'!E8/'Tabel 5'!E$8</f>
        <v>1</v>
      </c>
      <c r="F7" s="99">
        <f>'Tabel 5'!F8/'Tabel 5'!F$8</f>
        <v>1</v>
      </c>
      <c r="G7" s="99">
        <f>'Tabel 5'!G8/'Tabel 5'!G$8</f>
        <v>1</v>
      </c>
      <c r="H7" s="99">
        <f>'Tabel 5'!H8/'Tabel 5'!H$8</f>
        <v>1</v>
      </c>
      <c r="I7" s="99">
        <f>'Tabel 5'!I8/'Tabel 5'!I$8</f>
        <v>1</v>
      </c>
      <c r="J7" s="99">
        <f>'Tabel 5'!J8/'Tabel 5'!J$8</f>
        <v>1</v>
      </c>
      <c r="K7" s="99">
        <f>'Tabel 5'!K8/'Tabel 5'!K$8</f>
        <v>1</v>
      </c>
      <c r="L7" s="99">
        <f>'Tabel 5'!L8/'Tabel 5'!L$8</f>
        <v>1</v>
      </c>
      <c r="M7" s="99">
        <f>'Tabel 5'!M8/'Tabel 5'!M$8</f>
        <v>1</v>
      </c>
      <c r="N7" s="99">
        <f>'Tabel 5'!N8/'Tabel 5'!N$8</f>
        <v>1</v>
      </c>
      <c r="O7" s="99">
        <f>'Tabel 5'!O8/'Tabel 5'!O$8</f>
        <v>1</v>
      </c>
      <c r="P7" s="99">
        <f>'Tabel 5'!P8/'Tabel 5'!P$8</f>
        <v>1</v>
      </c>
      <c r="Q7" s="99">
        <f>'Tabel 5'!Q8/'Tabel 5'!Q$8</f>
        <v>1</v>
      </c>
      <c r="R7" s="99">
        <f>'Tabel 5'!R8/'Tabel 5'!R$8</f>
        <v>1</v>
      </c>
      <c r="S7" s="99">
        <f>'Tabel 5'!S8/'Tabel 5'!S$8</f>
        <v>1</v>
      </c>
    </row>
    <row r="8" spans="1:36" x14ac:dyDescent="0.25">
      <c r="A8" s="13" t="s">
        <v>761</v>
      </c>
      <c r="B8" s="13"/>
      <c r="C8" s="13"/>
      <c r="D8" s="99">
        <f>'Tabel 5'!D9/'Tabel 5'!D$9</f>
        <v>1</v>
      </c>
      <c r="E8" s="99">
        <f>'Tabel 5'!E9/'Tabel 5'!E$9</f>
        <v>1</v>
      </c>
      <c r="F8" s="99">
        <f>'Tabel 5'!F9/'Tabel 5'!F$9</f>
        <v>1</v>
      </c>
      <c r="G8" s="99">
        <f>'Tabel 5'!G9/'Tabel 5'!G$9</f>
        <v>1</v>
      </c>
      <c r="H8" s="99">
        <f>'Tabel 5'!H9/'Tabel 5'!H$9</f>
        <v>1</v>
      </c>
      <c r="I8" s="99">
        <f>'Tabel 5'!I9/'Tabel 5'!I$9</f>
        <v>1</v>
      </c>
      <c r="J8" s="99">
        <f>'Tabel 5'!J9/'Tabel 5'!J$9</f>
        <v>1</v>
      </c>
      <c r="K8" s="99">
        <f>'Tabel 5'!K9/'Tabel 5'!K$9</f>
        <v>1</v>
      </c>
      <c r="L8" s="99">
        <f>'Tabel 5'!L9/'Tabel 5'!L$9</f>
        <v>1</v>
      </c>
      <c r="M8" s="99">
        <f>'Tabel 5'!M9/'Tabel 5'!M$9</f>
        <v>1</v>
      </c>
      <c r="N8" s="99">
        <f>'Tabel 5'!N9/'Tabel 5'!N$9</f>
        <v>1</v>
      </c>
      <c r="O8" s="99">
        <f>'Tabel 5'!O9/'Tabel 5'!O$9</f>
        <v>1</v>
      </c>
      <c r="P8" s="99">
        <f>'Tabel 5'!P9/'Tabel 5'!P$9</f>
        <v>1</v>
      </c>
      <c r="Q8" s="99">
        <f>'Tabel 5'!Q9/'Tabel 5'!Q$9</f>
        <v>1</v>
      </c>
      <c r="R8" s="99">
        <f>'Tabel 5'!R9/'Tabel 5'!R$9</f>
        <v>1</v>
      </c>
      <c r="S8" s="99">
        <f>'Tabel 5'!S9/'Tabel 5'!S$9</f>
        <v>1</v>
      </c>
    </row>
    <row r="9" spans="1:36" x14ac:dyDescent="0.25">
      <c r="A9" s="13" t="s">
        <v>760</v>
      </c>
      <c r="B9" s="13"/>
      <c r="C9" s="13"/>
      <c r="D9" s="99">
        <f>'Tabel 5'!D10/'Tabel 5'!D$10</f>
        <v>1</v>
      </c>
      <c r="E9" s="99">
        <f>'Tabel 5'!E10/'Tabel 5'!E$10</f>
        <v>1</v>
      </c>
      <c r="F9" s="99">
        <f>'Tabel 5'!F10/'Tabel 5'!F$10</f>
        <v>1</v>
      </c>
      <c r="G9" s="99">
        <f>'Tabel 5'!G10/'Tabel 5'!G$10</f>
        <v>1</v>
      </c>
      <c r="H9" s="99">
        <f>'Tabel 5'!H10/'Tabel 5'!H$10</f>
        <v>1</v>
      </c>
      <c r="I9" s="99">
        <f>'Tabel 5'!I10/'Tabel 5'!I$10</f>
        <v>1</v>
      </c>
      <c r="J9" s="99">
        <f>'Tabel 5'!J10/'Tabel 5'!J$10</f>
        <v>1</v>
      </c>
      <c r="K9" s="99">
        <f>'Tabel 5'!K10/'Tabel 5'!K$10</f>
        <v>1</v>
      </c>
      <c r="L9" s="99">
        <f>'Tabel 5'!L10/'Tabel 5'!L$10</f>
        <v>1</v>
      </c>
      <c r="M9" s="99">
        <f>'Tabel 5'!M10/'Tabel 5'!M$10</f>
        <v>1</v>
      </c>
      <c r="N9" s="99">
        <f>'Tabel 5'!N10/'Tabel 5'!N$10</f>
        <v>1</v>
      </c>
      <c r="O9" s="99">
        <f>'Tabel 5'!O10/'Tabel 5'!O$10</f>
        <v>1</v>
      </c>
      <c r="P9" s="99">
        <f>'Tabel 5'!P10/'Tabel 5'!P$10</f>
        <v>1</v>
      </c>
      <c r="Q9" s="99">
        <f>'Tabel 5'!Q10/'Tabel 5'!Q$10</f>
        <v>1</v>
      </c>
      <c r="R9" s="99">
        <f>'Tabel 5'!R10/'Tabel 5'!R$10</f>
        <v>1</v>
      </c>
      <c r="S9" s="99">
        <f>'Tabel 5'!S10/'Tabel 5'!S$10</f>
        <v>1</v>
      </c>
    </row>
    <row r="10" spans="1:36" x14ac:dyDescent="0.25">
      <c r="A10" s="13"/>
      <c r="B10" s="13"/>
      <c r="C10" s="13"/>
      <c r="D10" s="14"/>
      <c r="E10" s="14"/>
      <c r="F10" s="14"/>
      <c r="G10" s="14"/>
      <c r="H10" s="14"/>
      <c r="I10" s="14"/>
      <c r="J10" s="14"/>
      <c r="K10" s="14"/>
      <c r="L10" s="14"/>
      <c r="M10" s="14"/>
      <c r="N10" s="14"/>
      <c r="O10" s="14"/>
      <c r="P10" s="14"/>
      <c r="Q10" s="14"/>
      <c r="R10" s="14"/>
      <c r="S10" s="14"/>
    </row>
    <row r="11" spans="1:36" x14ac:dyDescent="0.25">
      <c r="A11" s="18"/>
      <c r="B11" s="2"/>
      <c r="C11" s="2"/>
      <c r="D11" s="18" t="s">
        <v>968</v>
      </c>
      <c r="E11" s="105"/>
      <c r="F11" s="105"/>
      <c r="G11" s="105"/>
      <c r="H11" s="105"/>
      <c r="I11" s="105"/>
      <c r="J11" s="105"/>
      <c r="K11" s="105"/>
      <c r="L11" s="105"/>
      <c r="M11" s="105"/>
      <c r="N11" s="105"/>
      <c r="O11" s="105"/>
      <c r="P11" s="4"/>
      <c r="Q11" s="4"/>
      <c r="R11" s="4"/>
      <c r="S11" s="4"/>
    </row>
    <row r="12" spans="1:36" x14ac:dyDescent="0.25">
      <c r="A12" s="1">
        <v>2021</v>
      </c>
      <c r="B12" s="1" t="s">
        <v>783</v>
      </c>
      <c r="D12" s="99">
        <f>'Tabel 5'!D13/'Tabel 5'!D$7</f>
        <v>0.3036869756105372</v>
      </c>
      <c r="E12" s="99">
        <f>'Tabel 5'!E13/'Tabel 5'!E$7</f>
        <v>0.35103138206840251</v>
      </c>
      <c r="F12" s="99">
        <f>'Tabel 5'!F13/'Tabel 5'!F$7</f>
        <v>0.32267383459902377</v>
      </c>
      <c r="G12" s="99">
        <f>'Tabel 5'!G13/'Tabel 5'!G$7</f>
        <v>0.30661199956767543</v>
      </c>
      <c r="H12" s="99">
        <f>'Tabel 5'!H13/'Tabel 5'!H$7</f>
        <v>0.15845055962459204</v>
      </c>
      <c r="I12" s="99">
        <f>'Tabel 5'!I13/'Tabel 5'!I$7</f>
        <v>0.33392646481631483</v>
      </c>
      <c r="J12" s="99">
        <f>'Tabel 5'!J13/'Tabel 5'!J$7</f>
        <v>0.55008883255627927</v>
      </c>
      <c r="K12" s="99">
        <f>'Tabel 5'!K13/'Tabel 5'!K$7</f>
        <v>0.35521014299589732</v>
      </c>
      <c r="L12" s="99">
        <f>'Tabel 5'!L13/'Tabel 5'!L$7</f>
        <v>0.39065132055449736</v>
      </c>
      <c r="M12" s="99">
        <f>'Tabel 5'!M13/'Tabel 5'!M$7</f>
        <v>0.22794522349436075</v>
      </c>
      <c r="N12" s="99">
        <f>'Tabel 5'!N13/'Tabel 5'!N$7</f>
        <v>0.1049343188554283</v>
      </c>
      <c r="O12" s="99">
        <f>'Tabel 5'!O13/'Tabel 5'!O$7</f>
        <v>0.19738012504239538</v>
      </c>
      <c r="P12" s="99">
        <f>'Tabel 5'!P13/'Tabel 5'!P$7</f>
        <v>0.19227616247690635</v>
      </c>
      <c r="Q12" s="99">
        <f>'Tabel 5'!Q13/'Tabel 5'!Q$7</f>
        <v>0.37173920595036741</v>
      </c>
      <c r="R12" s="99">
        <f>'Tabel 5'!R13/'Tabel 5'!R$7</f>
        <v>9.5656748969016672E-3</v>
      </c>
      <c r="S12" s="99">
        <f>'Tabel 5'!S13/'Tabel 5'!S$7</f>
        <v>0</v>
      </c>
      <c r="T12" s="47"/>
      <c r="U12" s="47"/>
      <c r="V12" s="47"/>
      <c r="W12" s="47"/>
      <c r="X12" s="47"/>
      <c r="Y12" s="47"/>
      <c r="Z12" s="47"/>
      <c r="AA12" s="47"/>
      <c r="AB12" s="47"/>
      <c r="AC12" s="47"/>
      <c r="AD12" s="47"/>
      <c r="AE12" s="47"/>
      <c r="AF12" s="47"/>
      <c r="AG12" s="47"/>
      <c r="AH12" s="47"/>
      <c r="AI12" s="47"/>
      <c r="AJ12" s="47"/>
    </row>
    <row r="13" spans="1:36" x14ac:dyDescent="0.25">
      <c r="B13" s="1" t="s">
        <v>784</v>
      </c>
      <c r="D13" s="99">
        <f>'Tabel 5'!D14/'Tabel 5'!D$7</f>
        <v>0.20699963946897615</v>
      </c>
      <c r="E13" s="99">
        <f>'Tabel 5'!E14/'Tabel 5'!E$7</f>
        <v>0.22699226279682555</v>
      </c>
      <c r="F13" s="99">
        <f>'Tabel 5'!F14/'Tabel 5'!F$7</f>
        <v>0.2514707936672137</v>
      </c>
      <c r="G13" s="99">
        <f>'Tabel 5'!G14/'Tabel 5'!G$7</f>
        <v>0.31133381637598356</v>
      </c>
      <c r="H13" s="99">
        <f>'Tabel 5'!H14/'Tabel 5'!H$7</f>
        <v>0.27299240261570484</v>
      </c>
      <c r="I13" s="99">
        <f>'Tabel 5'!I14/'Tabel 5'!I$7</f>
        <v>0.3476558081095521</v>
      </c>
      <c r="J13" s="99">
        <f>'Tabel 5'!J14/'Tabel 5'!J$7</f>
        <v>0.11560838603828393</v>
      </c>
      <c r="K13" s="99">
        <f>'Tabel 5'!K14/'Tabel 5'!K$7</f>
        <v>0.21731577060602439</v>
      </c>
      <c r="L13" s="99">
        <f>'Tabel 5'!L14/'Tabel 5'!L$7</f>
        <v>0.20358008201954694</v>
      </c>
      <c r="M13" s="99">
        <f>'Tabel 5'!M14/'Tabel 5'!M$7</f>
        <v>0.26663894276546768</v>
      </c>
      <c r="N13" s="99">
        <f>'Tabel 5'!N14/'Tabel 5'!N$7</f>
        <v>0.14305316696549453</v>
      </c>
      <c r="O13" s="99">
        <f>'Tabel 5'!O14/'Tabel 5'!O$7</f>
        <v>0.16541346968116535</v>
      </c>
      <c r="P13" s="99">
        <f>'Tabel 5'!P14/'Tabel 5'!P$7</f>
        <v>0.16983389468868201</v>
      </c>
      <c r="Q13" s="99">
        <f>'Tabel 5'!Q14/'Tabel 5'!Q$7</f>
        <v>7.6070328243593138E-2</v>
      </c>
      <c r="R13" s="99">
        <f>'Tabel 5'!R14/'Tabel 5'!R$7</f>
        <v>0.11412585973149607</v>
      </c>
      <c r="S13" s="99">
        <f>'Tabel 5'!S14/'Tabel 5'!S$7</f>
        <v>0.44256243213897939</v>
      </c>
      <c r="T13" s="47"/>
      <c r="U13" s="47"/>
      <c r="V13" s="47"/>
      <c r="W13" s="47"/>
      <c r="X13" s="47"/>
      <c r="Y13" s="47"/>
      <c r="Z13" s="47"/>
      <c r="AA13" s="47"/>
      <c r="AB13" s="47"/>
      <c r="AC13" s="47"/>
      <c r="AD13" s="47"/>
      <c r="AE13" s="47"/>
      <c r="AF13" s="47"/>
      <c r="AG13" s="47"/>
      <c r="AH13" s="47"/>
      <c r="AI13" s="47"/>
      <c r="AJ13" s="47"/>
    </row>
    <row r="14" spans="1:36" x14ac:dyDescent="0.25">
      <c r="B14" s="1" t="s">
        <v>785</v>
      </c>
      <c r="D14" s="99">
        <f>'Tabel 5'!D15/'Tabel 5'!D$7</f>
        <v>0.10599175388395754</v>
      </c>
      <c r="E14" s="99">
        <f>'Tabel 5'!E15/'Tabel 5'!E$7</f>
        <v>9.2761689472405248E-2</v>
      </c>
      <c r="F14" s="99">
        <f>'Tabel 5'!F15/'Tabel 5'!F$7</f>
        <v>8.6698576534265534E-2</v>
      </c>
      <c r="G14" s="99">
        <f>'Tabel 5'!G15/'Tabel 5'!G$7</f>
        <v>0.11329964829721116</v>
      </c>
      <c r="H14" s="99">
        <f>'Tabel 5'!H15/'Tabel 5'!H$7</f>
        <v>0.12576890223881443</v>
      </c>
      <c r="I14" s="99">
        <f>'Tabel 5'!I15/'Tabel 5'!I$7</f>
        <v>7.9557025321470326E-2</v>
      </c>
      <c r="J14" s="99">
        <f>'Tabel 5'!J15/'Tabel 5'!J$7</f>
        <v>7.8949744449075265E-2</v>
      </c>
      <c r="K14" s="99">
        <f>'Tabel 5'!K15/'Tabel 5'!K$7</f>
        <v>0.14267417954303818</v>
      </c>
      <c r="L14" s="99">
        <f>'Tabel 5'!L15/'Tabel 5'!L$7</f>
        <v>0.14816514668581107</v>
      </c>
      <c r="M14" s="99">
        <f>'Tabel 5'!M15/'Tabel 5'!M$7</f>
        <v>0.12295679034920741</v>
      </c>
      <c r="N14" s="99">
        <f>'Tabel 5'!N15/'Tabel 5'!N$7</f>
        <v>0.12576384060887702</v>
      </c>
      <c r="O14" s="99">
        <f>'Tabel 5'!O15/'Tabel 5'!O$7</f>
        <v>0.10847673106499346</v>
      </c>
      <c r="P14" s="99">
        <f>'Tabel 5'!P15/'Tabel 5'!P$7</f>
        <v>0.10898543870739545</v>
      </c>
      <c r="Q14" s="99">
        <f>'Tabel 5'!Q15/'Tabel 5'!Q$7</f>
        <v>0.12610195219813361</v>
      </c>
      <c r="R14" s="99">
        <f>'Tabel 5'!R15/'Tabel 5'!R$7</f>
        <v>5.7394049381409998E-3</v>
      </c>
      <c r="S14" s="99">
        <f>'Tabel 5'!S15/'Tabel 5'!S$7</f>
        <v>0</v>
      </c>
      <c r="T14" s="47"/>
      <c r="U14" s="47"/>
      <c r="V14" s="47"/>
      <c r="W14" s="47"/>
      <c r="X14" s="47"/>
      <c r="Y14" s="47"/>
      <c r="Z14" s="47"/>
      <c r="AA14" s="47"/>
      <c r="AB14" s="47"/>
      <c r="AC14" s="47"/>
      <c r="AD14" s="47"/>
      <c r="AE14" s="47"/>
      <c r="AF14" s="47"/>
      <c r="AG14" s="47"/>
      <c r="AH14" s="47"/>
      <c r="AI14" s="47"/>
      <c r="AJ14" s="47"/>
    </row>
    <row r="15" spans="1:36" x14ac:dyDescent="0.25">
      <c r="B15" s="1" t="s">
        <v>786</v>
      </c>
      <c r="D15" s="99">
        <f>'Tabel 5'!D16/'Tabel 5'!D$7</f>
        <v>0.17976862933674423</v>
      </c>
      <c r="E15" s="99">
        <f>'Tabel 5'!E16/'Tabel 5'!E$7</f>
        <v>0.17126745021667109</v>
      </c>
      <c r="F15" s="99">
        <f>'Tabel 5'!F16/'Tabel 5'!F$7</f>
        <v>0.19610388680208277</v>
      </c>
      <c r="G15" s="99">
        <f>'Tabel 5'!G16/'Tabel 5'!G$7</f>
        <v>0.13223748741283262</v>
      </c>
      <c r="H15" s="99">
        <f>'Tabel 5'!H16/'Tabel 5'!H$7</f>
        <v>0.19686350927206508</v>
      </c>
      <c r="I15" s="99">
        <f>'Tabel 5'!I16/'Tabel 5'!I$7</f>
        <v>8.7901152064342958E-2</v>
      </c>
      <c r="J15" s="99">
        <f>'Tabel 5'!J16/'Tabel 5'!J$7</f>
        <v>0.11856543699566166</v>
      </c>
      <c r="K15" s="99">
        <f>'Tabel 5'!K16/'Tabel 5'!K$7</f>
        <v>0.14934446170485915</v>
      </c>
      <c r="L15" s="99">
        <f>'Tabel 5'!L16/'Tabel 5'!L$7</f>
        <v>0.13580427547860621</v>
      </c>
      <c r="M15" s="99">
        <f>'Tabel 5'!M16/'Tabel 5'!M$7</f>
        <v>0.19796560887951772</v>
      </c>
      <c r="N15" s="99">
        <f>'Tabel 5'!N16/'Tabel 5'!N$7</f>
        <v>0.26040103918913976</v>
      </c>
      <c r="O15" s="99">
        <f>'Tabel 5'!O16/'Tabel 5'!O$7</f>
        <v>0.20311603430880054</v>
      </c>
      <c r="P15" s="99">
        <f>'Tabel 5'!P16/'Tabel 5'!P$7</f>
        <v>0.20288188036646049</v>
      </c>
      <c r="Q15" s="99">
        <f>'Tabel 5'!Q16/'Tabel 5'!Q$7</f>
        <v>0.18055374293001378</v>
      </c>
      <c r="R15" s="99">
        <f>'Tabel 5'!R16/'Tabel 5'!R$7</f>
        <v>0.30056454257783916</v>
      </c>
      <c r="S15" s="99">
        <f>'Tabel 5'!S16/'Tabel 5'!S$7</f>
        <v>6.2685486789721315E-2</v>
      </c>
      <c r="T15" s="47"/>
      <c r="U15" s="47"/>
      <c r="V15" s="47"/>
      <c r="W15" s="47"/>
      <c r="X15" s="47"/>
      <c r="Y15" s="47"/>
      <c r="Z15" s="47"/>
      <c r="AA15" s="47"/>
      <c r="AB15" s="47"/>
      <c r="AC15" s="47"/>
      <c r="AD15" s="47"/>
      <c r="AE15" s="47"/>
      <c r="AF15" s="47"/>
      <c r="AG15" s="47"/>
      <c r="AH15" s="47"/>
      <c r="AI15" s="47"/>
      <c r="AJ15" s="47"/>
    </row>
    <row r="16" spans="1:36" x14ac:dyDescent="0.25">
      <c r="B16" s="1" t="s">
        <v>787</v>
      </c>
      <c r="D16" s="99">
        <f>'Tabel 5'!D17/'Tabel 5'!D$7</f>
        <v>0.17615507007063594</v>
      </c>
      <c r="E16" s="99">
        <f>'Tabel 5'!E17/'Tabel 5'!E$7</f>
        <v>0.14066368547538355</v>
      </c>
      <c r="F16" s="99">
        <f>'Tabel 5'!F17/'Tabel 5'!F$7</f>
        <v>0.13332805970995315</v>
      </c>
      <c r="G16" s="99">
        <f>'Tabel 5'!G17/'Tabel 5'!G$7</f>
        <v>0.1195009407614534</v>
      </c>
      <c r="H16" s="99">
        <f>'Tabel 5'!H17/'Tabel 5'!H$7</f>
        <v>0.22143159255642558</v>
      </c>
      <c r="I16" s="99">
        <f>'Tabel 5'!I17/'Tabel 5'!I$7</f>
        <v>0.13936600157040197</v>
      </c>
      <c r="J16" s="99">
        <f>'Tabel 5'!J17/'Tabel 5'!J$7</f>
        <v>0.10814534419518415</v>
      </c>
      <c r="K16" s="99">
        <f>'Tabel 5'!K17/'Tabel 5'!K$7</f>
        <v>0.11387584144521759</v>
      </c>
      <c r="L16" s="99">
        <f>'Tabel 5'!L17/'Tabel 5'!L$7</f>
        <v>9.9063085078132204E-2</v>
      </c>
      <c r="M16" s="99">
        <f>'Tabel 5'!M17/'Tabel 5'!M$7</f>
        <v>0.16706663183405299</v>
      </c>
      <c r="N16" s="99">
        <f>'Tabel 5'!N17/'Tabel 5'!N$7</f>
        <v>0.29552855940575945</v>
      </c>
      <c r="O16" s="99">
        <f>'Tabel 5'!O17/'Tabel 5'!O$7</f>
        <v>0.27922508697720355</v>
      </c>
      <c r="P16" s="99">
        <f>'Tabel 5'!P17/'Tabel 5'!P$7</f>
        <v>0.28098420606123448</v>
      </c>
      <c r="Q16" s="99">
        <f>'Tabel 5'!Q17/'Tabel 5'!Q$7</f>
        <v>0.21937946726521643</v>
      </c>
      <c r="R16" s="99">
        <f>'Tabel 5'!R17/'Tabel 5'!R$7</f>
        <v>0.34307727645527825</v>
      </c>
      <c r="S16" s="99">
        <f>'Tabel 5'!S17/'Tabel 5'!S$7</f>
        <v>0.43148751357220411</v>
      </c>
      <c r="T16" s="47"/>
      <c r="U16" s="47"/>
      <c r="V16" s="47"/>
      <c r="W16" s="47"/>
      <c r="X16" s="47"/>
      <c r="Y16" s="47"/>
      <c r="Z16" s="47"/>
      <c r="AA16" s="47"/>
      <c r="AB16" s="47"/>
      <c r="AC16" s="47"/>
      <c r="AD16" s="47"/>
      <c r="AE16" s="47"/>
      <c r="AF16" s="47"/>
      <c r="AG16" s="47"/>
      <c r="AH16" s="47"/>
      <c r="AI16" s="47"/>
      <c r="AJ16" s="47"/>
    </row>
    <row r="17" spans="1:36" x14ac:dyDescent="0.25">
      <c r="B17" s="1" t="s">
        <v>788</v>
      </c>
      <c r="D17" s="99">
        <f>'Tabel 5'!D18/'Tabel 5'!D$7</f>
        <v>2.5023667430267817E-2</v>
      </c>
      <c r="E17" s="99">
        <f>'Tabel 5'!E18/'Tabel 5'!E$7</f>
        <v>1.5590287116220626E-2</v>
      </c>
      <c r="F17" s="99">
        <f>'Tabel 5'!F18/'Tabel 5'!F$7</f>
        <v>8.5298733791503399E-3</v>
      </c>
      <c r="G17" s="99">
        <f>'Tabel 5'!G18/'Tabel 5'!G$7</f>
        <v>1.534723546601169E-2</v>
      </c>
      <c r="H17" s="99">
        <f>'Tabel 5'!H18/'Tabel 5'!H$7</f>
        <v>2.4179886091086289E-2</v>
      </c>
      <c r="I17" s="99">
        <f>'Tabel 5'!I18/'Tabel 5'!I$7</f>
        <v>1.143215301650828E-2</v>
      </c>
      <c r="J17" s="99">
        <f>'Tabel 5'!J18/'Tabel 5'!J$7</f>
        <v>2.489583745982522E-2</v>
      </c>
      <c r="K17" s="99">
        <f>'Tabel 5'!K18/'Tabel 5'!K$7</f>
        <v>1.7620942908880329E-2</v>
      </c>
      <c r="L17" s="99">
        <f>'Tabel 5'!L18/'Tabel 5'!L$7</f>
        <v>1.7753352685207845E-2</v>
      </c>
      <c r="M17" s="99">
        <f>'Tabel 5'!M18/'Tabel 5'!M$7</f>
        <v>1.7145475650557011E-2</v>
      </c>
      <c r="N17" s="99">
        <f>'Tabel 5'!N18/'Tabel 5'!N$7</f>
        <v>6.917560100991621E-2</v>
      </c>
      <c r="O17" s="99">
        <f>'Tabel 5'!O18/'Tabel 5'!O$7</f>
        <v>4.315050522503152E-2</v>
      </c>
      <c r="P17" s="99">
        <f>'Tabel 5'!P18/'Tabel 5'!P$7</f>
        <v>4.1802843589449516E-2</v>
      </c>
      <c r="Q17" s="99">
        <f>'Tabel 5'!Q18/'Tabel 5'!Q$7</f>
        <v>2.4507015801461349E-2</v>
      </c>
      <c r="R17" s="99">
        <f>'Tabel 5'!R18/'Tabel 5'!R$7</f>
        <v>0.21798701447747065</v>
      </c>
      <c r="S17" s="99">
        <f>'Tabel 5'!S18/'Tabel 5'!S$7</f>
        <v>6.0369163952225843E-2</v>
      </c>
      <c r="T17" s="47"/>
      <c r="U17" s="47"/>
      <c r="V17" s="47"/>
      <c r="W17" s="47"/>
      <c r="X17" s="47"/>
      <c r="Y17" s="47"/>
      <c r="Z17" s="47"/>
      <c r="AA17" s="47"/>
      <c r="AB17" s="47"/>
      <c r="AC17" s="47"/>
      <c r="AD17" s="47"/>
      <c r="AE17" s="47"/>
      <c r="AF17" s="47"/>
      <c r="AG17" s="47"/>
      <c r="AH17" s="47"/>
      <c r="AI17" s="47"/>
      <c r="AJ17" s="47"/>
    </row>
    <row r="18" spans="1:36" x14ac:dyDescent="0.25">
      <c r="B18" s="1" t="s">
        <v>789</v>
      </c>
      <c r="D18" s="99">
        <f>'Tabel 5'!D19/'Tabel 5'!D$7</f>
        <v>1.3683680851920737E-3</v>
      </c>
      <c r="E18" s="99">
        <f>'Tabel 5'!E19/'Tabel 5'!E$7</f>
        <v>1.4545630646484965E-3</v>
      </c>
      <c r="F18" s="99">
        <f>'Tabel 5'!F19/'Tabel 5'!F$7</f>
        <v>1.1102493221858841E-3</v>
      </c>
      <c r="G18" s="99">
        <f>'Tabel 5'!G19/'Tabel 5'!G$7</f>
        <v>1.0566861741253279E-3</v>
      </c>
      <c r="H18" s="99">
        <f>'Tabel 5'!H19/'Tabel 5'!H$7</f>
        <v>1.5364967195083415E-4</v>
      </c>
      <c r="I18" s="99">
        <f>'Tabel 5'!I19/'Tabel 5'!I$7</f>
        <v>0</v>
      </c>
      <c r="J18" s="99">
        <f>'Tabel 5'!J19/'Tabel 5'!J$7</f>
        <v>3.2295497079089701E-3</v>
      </c>
      <c r="K18" s="99">
        <f>'Tabel 5'!K19/'Tabel 5'!K$7</f>
        <v>2.5737423132428231E-4</v>
      </c>
      <c r="L18" s="99">
        <f>'Tabel 5'!L19/'Tabel 5'!L$7</f>
        <v>3.2904870271120647E-4</v>
      </c>
      <c r="M18" s="99">
        <f>'Tabel 5'!M19/'Tabel 5'!M$7</f>
        <v>0</v>
      </c>
      <c r="N18" s="99">
        <f>'Tabel 5'!N19/'Tabel 5'!N$7</f>
        <v>8.9648358886164879E-4</v>
      </c>
      <c r="O18" s="99">
        <f>'Tabel 5'!O19/'Tabel 5'!O$7</f>
        <v>2.0392447968327712E-3</v>
      </c>
      <c r="P18" s="99">
        <f>'Tabel 5'!P19/'Tabel 5'!P$7</f>
        <v>2.0724592337739703E-3</v>
      </c>
      <c r="Q18" s="99">
        <f>'Tabel 5'!Q19/'Tabel 5'!Q$7</f>
        <v>1.595288009567445E-3</v>
      </c>
      <c r="R18" s="99">
        <f>'Tabel 5'!R19/'Tabel 5'!R$7</f>
        <v>8.4619431780283969E-4</v>
      </c>
      <c r="S18" s="99">
        <f>'Tabel 5'!S19/'Tabel 5'!S$7</f>
        <v>0</v>
      </c>
      <c r="T18" s="47"/>
      <c r="U18" s="47"/>
      <c r="V18" s="47"/>
      <c r="W18" s="47"/>
      <c r="X18" s="47"/>
      <c r="Y18" s="47"/>
      <c r="Z18" s="47"/>
      <c r="AA18" s="47"/>
      <c r="AB18" s="47"/>
      <c r="AC18" s="47"/>
      <c r="AD18" s="47"/>
      <c r="AE18" s="47"/>
      <c r="AF18" s="47"/>
      <c r="AG18" s="47"/>
      <c r="AH18" s="47"/>
      <c r="AI18" s="47"/>
      <c r="AJ18" s="47"/>
    </row>
    <row r="19" spans="1:36" x14ac:dyDescent="0.25">
      <c r="B19" s="1" t="s">
        <v>790</v>
      </c>
      <c r="D19" s="99">
        <f>'Tabel 5'!D20/'Tabel 5'!D$7</f>
        <v>1.0058961136890669E-3</v>
      </c>
      <c r="E19" s="99">
        <f>'Tabel 5'!E20/'Tabel 5'!E$7</f>
        <v>2.3867978944291617E-4</v>
      </c>
      <c r="F19" s="99">
        <f>'Tabel 5'!F20/'Tabel 5'!F$7</f>
        <v>8.4725986125296397E-5</v>
      </c>
      <c r="G19" s="99">
        <f>'Tabel 5'!G20/'Tabel 5'!G$7</f>
        <v>6.1218594470736887E-4</v>
      </c>
      <c r="H19" s="99">
        <f>'Tabel 5'!H20/'Tabel 5'!H$7</f>
        <v>1.5949792936072749E-4</v>
      </c>
      <c r="I19" s="99">
        <f>'Tabel 5'!I20/'Tabel 5'!I$7</f>
        <v>1.6139510140952866E-4</v>
      </c>
      <c r="J19" s="99">
        <f>'Tabel 5'!J20/'Tabel 5'!J$7</f>
        <v>5.1686859778183843E-4</v>
      </c>
      <c r="K19" s="99">
        <f>'Tabel 5'!K20/'Tabel 5'!K$7</f>
        <v>3.701286564758727E-3</v>
      </c>
      <c r="L19" s="99">
        <f>'Tabel 5'!L20/'Tabel 5'!L$7</f>
        <v>4.6536887954870629E-3</v>
      </c>
      <c r="M19" s="99">
        <f>'Tabel 5'!M20/'Tabel 5'!M$7</f>
        <v>2.8132702683660694E-4</v>
      </c>
      <c r="N19" s="99">
        <f>'Tabel 5'!N20/'Tabel 5'!N$7</f>
        <v>2.4699037652310733E-4</v>
      </c>
      <c r="O19" s="99">
        <f>'Tabel 5'!O20/'Tabel 5'!O$7</f>
        <v>1.1988029035774242E-3</v>
      </c>
      <c r="P19" s="99">
        <f>'Tabel 5'!P20/'Tabel 5'!P$7</f>
        <v>1.1631148760976363E-3</v>
      </c>
      <c r="Q19" s="99">
        <f>'Tabel 5'!Q20/'Tabel 5'!Q$7</f>
        <v>5.2999601646758969E-5</v>
      </c>
      <c r="R19" s="99">
        <f>'Tabel 5'!R20/'Tabel 5'!R$7</f>
        <v>8.0940326050706422E-3</v>
      </c>
      <c r="S19" s="99">
        <f>'Tabel 5'!S20/'Tabel 5'!S$7</f>
        <v>2.8954035468693449E-3</v>
      </c>
      <c r="T19" s="47"/>
      <c r="U19" s="47"/>
      <c r="V19" s="47"/>
      <c r="W19" s="47"/>
      <c r="X19" s="47"/>
      <c r="Y19" s="47"/>
      <c r="Z19" s="47"/>
      <c r="AA19" s="47"/>
      <c r="AB19" s="47"/>
      <c r="AC19" s="47"/>
      <c r="AD19" s="47"/>
      <c r="AE19" s="47"/>
      <c r="AF19" s="47"/>
      <c r="AG19" s="47"/>
      <c r="AH19" s="47"/>
      <c r="AI19" s="47"/>
      <c r="AJ19" s="47"/>
    </row>
    <row r="20" spans="1:36" x14ac:dyDescent="0.25">
      <c r="D20" s="6"/>
      <c r="E20" s="6"/>
      <c r="F20" s="6"/>
      <c r="G20" s="6"/>
      <c r="H20" s="6"/>
      <c r="I20" s="6"/>
      <c r="J20" s="6"/>
      <c r="K20" s="6"/>
      <c r="L20" s="6"/>
      <c r="M20" s="6"/>
      <c r="N20" s="6"/>
      <c r="O20" s="6"/>
      <c r="P20" s="6"/>
      <c r="Q20" s="6"/>
      <c r="R20" s="6"/>
      <c r="S20" s="6"/>
      <c r="T20" s="47"/>
      <c r="U20" s="47"/>
      <c r="V20" s="47"/>
      <c r="W20" s="47"/>
      <c r="X20" s="47"/>
      <c r="Y20" s="47"/>
      <c r="Z20" s="47"/>
      <c r="AA20" s="47"/>
      <c r="AB20" s="47"/>
      <c r="AC20" s="47"/>
      <c r="AD20" s="47"/>
      <c r="AE20" s="47"/>
      <c r="AF20" s="47"/>
      <c r="AG20" s="47"/>
      <c r="AH20" s="47"/>
      <c r="AI20" s="47"/>
      <c r="AJ20" s="47"/>
    </row>
    <row r="21" spans="1:36" x14ac:dyDescent="0.25">
      <c r="A21" s="1">
        <v>2020</v>
      </c>
      <c r="B21" s="1" t="s">
        <v>783</v>
      </c>
      <c r="D21" s="99">
        <f>'Tabel 5'!D22/'Tabel 5'!D$8</f>
        <v>0.29411590032095269</v>
      </c>
      <c r="E21" s="99">
        <f>'Tabel 5'!E22/'Tabel 5'!E$8</f>
        <v>0.34191592847146746</v>
      </c>
      <c r="F21" s="99">
        <f>'Tabel 5'!F22/'Tabel 5'!F$8</f>
        <v>0.31510614722298025</v>
      </c>
      <c r="G21" s="99">
        <f>'Tabel 5'!G22/'Tabel 5'!G$8</f>
        <v>0.29674858493464196</v>
      </c>
      <c r="H21" s="99">
        <f>'Tabel 5'!H22/'Tabel 5'!H$8</f>
        <v>0.17195895281836049</v>
      </c>
      <c r="I21" s="99">
        <f>'Tabel 5'!I22/'Tabel 5'!I$8</f>
        <v>0.3285570923850854</v>
      </c>
      <c r="J21" s="99">
        <f>'Tabel 5'!J22/'Tabel 5'!J$8</f>
        <v>0.55134919786828285</v>
      </c>
      <c r="K21" s="99">
        <f>'Tabel 5'!K22/'Tabel 5'!K$8</f>
        <v>0.34755479910962361</v>
      </c>
      <c r="L21" s="99">
        <f>'Tabel 5'!L22/'Tabel 5'!L$8</f>
        <v>0.3895402868992105</v>
      </c>
      <c r="M21" s="99">
        <f>'Tabel 5'!M22/'Tabel 5'!M$8</f>
        <v>0.19663543823201629</v>
      </c>
      <c r="N21" s="99">
        <f>'Tabel 5'!N22/'Tabel 5'!N$8</f>
        <v>8.3789567543468571E-2</v>
      </c>
      <c r="O21" s="99">
        <f>'Tabel 5'!O22/'Tabel 5'!O$8</f>
        <v>0.19636731311691491</v>
      </c>
      <c r="P21" s="99">
        <f>'Tabel 5'!P22/'Tabel 5'!P$8</f>
        <v>0.19129276313844351</v>
      </c>
      <c r="Q21" s="99">
        <f>'Tabel 5'!Q22/'Tabel 5'!Q$8</f>
        <v>0.38151475383287176</v>
      </c>
      <c r="R21" s="99">
        <f>'Tabel 5'!R22/'Tabel 5'!R$8</f>
        <v>2.0923245827728877E-3</v>
      </c>
      <c r="S21" s="99">
        <f>'Tabel 5'!S22/'Tabel 5'!S$8</f>
        <v>0</v>
      </c>
      <c r="T21" s="47"/>
      <c r="U21" s="47"/>
      <c r="V21" s="47"/>
      <c r="W21" s="47"/>
      <c r="X21" s="47"/>
      <c r="Y21" s="47"/>
      <c r="Z21" s="47"/>
      <c r="AA21" s="47"/>
      <c r="AB21" s="47"/>
      <c r="AC21" s="47"/>
      <c r="AD21" s="47"/>
      <c r="AE21" s="47"/>
      <c r="AF21" s="47"/>
      <c r="AG21" s="47"/>
      <c r="AH21" s="47"/>
      <c r="AI21" s="47"/>
      <c r="AJ21" s="47"/>
    </row>
    <row r="22" spans="1:36" x14ac:dyDescent="0.25">
      <c r="B22" s="1" t="s">
        <v>784</v>
      </c>
      <c r="D22" s="99">
        <f>'Tabel 5'!D23/'Tabel 5'!D$8</f>
        <v>0.20624773201630481</v>
      </c>
      <c r="E22" s="99">
        <f>'Tabel 5'!E23/'Tabel 5'!E$8</f>
        <v>0.22697959866434733</v>
      </c>
      <c r="F22" s="99">
        <f>'Tabel 5'!F23/'Tabel 5'!F$8</f>
        <v>0.24558220811390538</v>
      </c>
      <c r="G22" s="99">
        <f>'Tabel 5'!G23/'Tabel 5'!G$8</f>
        <v>0.30970338129953812</v>
      </c>
      <c r="H22" s="99">
        <f>'Tabel 5'!H23/'Tabel 5'!H$8</f>
        <v>0.26914083604983341</v>
      </c>
      <c r="I22" s="99">
        <f>'Tabel 5'!I23/'Tabel 5'!I$8</f>
        <v>0.36542873335368814</v>
      </c>
      <c r="J22" s="99">
        <f>'Tabel 5'!J23/'Tabel 5'!J$8</f>
        <v>0.11252068957642596</v>
      </c>
      <c r="K22" s="99">
        <f>'Tabel 5'!K23/'Tabel 5'!K$8</f>
        <v>0.21834226144168575</v>
      </c>
      <c r="L22" s="99">
        <f>'Tabel 5'!L23/'Tabel 5'!L$8</f>
        <v>0.20161342259936818</v>
      </c>
      <c r="M22" s="99">
        <f>'Tabel 5'!M23/'Tabel 5'!M$8</f>
        <v>0.27847507873702787</v>
      </c>
      <c r="N22" s="99">
        <f>'Tabel 5'!N23/'Tabel 5'!N$8</f>
        <v>0.145100312082033</v>
      </c>
      <c r="O22" s="99">
        <f>'Tabel 5'!O23/'Tabel 5'!O$8</f>
        <v>0.16410419341127375</v>
      </c>
      <c r="P22" s="99">
        <f>'Tabel 5'!P23/'Tabel 5'!P$8</f>
        <v>0.17049862584731282</v>
      </c>
      <c r="Q22" s="99">
        <f>'Tabel 5'!Q23/'Tabel 5'!Q$8</f>
        <v>7.7280590632187313E-2</v>
      </c>
      <c r="R22" s="99">
        <f>'Tabel 5'!R23/'Tabel 5'!R$8</f>
        <v>9.3038699780634403E-3</v>
      </c>
      <c r="S22" s="99">
        <f>'Tabel 5'!S23/'Tabel 5'!S$8</f>
        <v>0.1631053366262214</v>
      </c>
      <c r="T22" s="47"/>
      <c r="U22" s="47"/>
      <c r="V22" s="47"/>
      <c r="W22" s="47"/>
      <c r="X22" s="47"/>
      <c r="Y22" s="47"/>
      <c r="Z22" s="47"/>
      <c r="AA22" s="47"/>
      <c r="AB22" s="47"/>
      <c r="AC22" s="47"/>
      <c r="AD22" s="47"/>
      <c r="AE22" s="47"/>
      <c r="AF22" s="47"/>
      <c r="AG22" s="47"/>
      <c r="AH22" s="47"/>
      <c r="AI22" s="47"/>
      <c r="AJ22" s="47"/>
    </row>
    <row r="23" spans="1:36" x14ac:dyDescent="0.25">
      <c r="B23" s="1" t="s">
        <v>785</v>
      </c>
      <c r="D23" s="99">
        <f>'Tabel 5'!D24/'Tabel 5'!D$8</f>
        <v>0.10955927760724386</v>
      </c>
      <c r="E23" s="99">
        <f>'Tabel 5'!E24/'Tabel 5'!E$8</f>
        <v>9.4610862735455395E-2</v>
      </c>
      <c r="F23" s="99">
        <f>'Tabel 5'!F24/'Tabel 5'!F$8</f>
        <v>9.6137137804833017E-2</v>
      </c>
      <c r="G23" s="99">
        <f>'Tabel 5'!G24/'Tabel 5'!G$8</f>
        <v>8.9742716111206211E-2</v>
      </c>
      <c r="H23" s="99">
        <f>'Tabel 5'!H24/'Tabel 5'!H$8</f>
        <v>0.12983657366838799</v>
      </c>
      <c r="I23" s="99">
        <f>'Tabel 5'!I24/'Tabel 5'!I$8</f>
        <v>5.2737783400041066E-2</v>
      </c>
      <c r="J23" s="99">
        <f>'Tabel 5'!J24/'Tabel 5'!J$8</f>
        <v>6.9039236975596385E-2</v>
      </c>
      <c r="K23" s="99">
        <f>'Tabel 5'!K24/'Tabel 5'!K$8</f>
        <v>0.15144019331709657</v>
      </c>
      <c r="L23" s="99">
        <f>'Tabel 5'!L24/'Tabel 5'!L$8</f>
        <v>0.15471846260627126</v>
      </c>
      <c r="M23" s="99">
        <f>'Tabel 5'!M24/'Tabel 5'!M$8</f>
        <v>0.13965625720120736</v>
      </c>
      <c r="N23" s="99">
        <f>'Tabel 5'!N24/'Tabel 5'!N$8</f>
        <v>0.14451181453410611</v>
      </c>
      <c r="O23" s="99">
        <f>'Tabel 5'!O24/'Tabel 5'!O$8</f>
        <v>0.10793729847625508</v>
      </c>
      <c r="P23" s="99">
        <f>'Tabel 5'!P24/'Tabel 5'!P$8</f>
        <v>0.10852728232366939</v>
      </c>
      <c r="Q23" s="99">
        <f>'Tabel 5'!Q24/'Tabel 5'!Q$8</f>
        <v>0.13255405792965622</v>
      </c>
      <c r="R23" s="99">
        <f>'Tabel 5'!R24/'Tabel 5'!R$8</f>
        <v>4.6449605737558103E-3</v>
      </c>
      <c r="S23" s="99">
        <f>'Tabel 5'!S24/'Tabel 5'!S$8</f>
        <v>0</v>
      </c>
      <c r="T23" s="47"/>
      <c r="U23" s="47"/>
      <c r="V23" s="47"/>
      <c r="W23" s="47"/>
      <c r="X23" s="47"/>
      <c r="Y23" s="47"/>
      <c r="Z23" s="47"/>
      <c r="AA23" s="47"/>
      <c r="AB23" s="47"/>
      <c r="AC23" s="47"/>
      <c r="AD23" s="47"/>
      <c r="AE23" s="47"/>
      <c r="AF23" s="47"/>
      <c r="AG23" s="47"/>
      <c r="AH23" s="47"/>
      <c r="AI23" s="47"/>
      <c r="AJ23" s="47"/>
    </row>
    <row r="24" spans="1:36" x14ac:dyDescent="0.25">
      <c r="B24" s="1" t="s">
        <v>786</v>
      </c>
      <c r="D24" s="99">
        <f>'Tabel 5'!D25/'Tabel 5'!D$8</f>
        <v>0.18781798955859313</v>
      </c>
      <c r="E24" s="99">
        <f>'Tabel 5'!E25/'Tabel 5'!E$8</f>
        <v>0.18089172090965513</v>
      </c>
      <c r="F24" s="99">
        <f>'Tabel 5'!F25/'Tabel 5'!F$8</f>
        <v>0.20639191661793027</v>
      </c>
      <c r="G24" s="99">
        <f>'Tabel 5'!G25/'Tabel 5'!G$8</f>
        <v>0.15295427098016304</v>
      </c>
      <c r="H24" s="99">
        <f>'Tabel 5'!H25/'Tabel 5'!H$8</f>
        <v>0.20016702589527824</v>
      </c>
      <c r="I24" s="99">
        <f>'Tabel 5'!I25/'Tabel 5'!I$8</f>
        <v>9.5979634667758204E-2</v>
      </c>
      <c r="J24" s="99">
        <f>'Tabel 5'!J25/'Tabel 5'!J$8</f>
        <v>0.11980080352582739</v>
      </c>
      <c r="K24" s="99">
        <f>'Tabel 5'!K25/'Tabel 5'!K$8</f>
        <v>0.15084322199394773</v>
      </c>
      <c r="L24" s="99">
        <f>'Tabel 5'!L25/'Tabel 5'!L$8</f>
        <v>0.13782872770759769</v>
      </c>
      <c r="M24" s="99">
        <f>'Tabel 5'!M25/'Tabel 5'!M$8</f>
        <v>0.19762460440123633</v>
      </c>
      <c r="N24" s="99">
        <f>'Tabel 5'!N25/'Tabel 5'!N$8</f>
        <v>0.26991529201961656</v>
      </c>
      <c r="O24" s="99">
        <f>'Tabel 5'!O25/'Tabel 5'!O$8</f>
        <v>0.20931635417516412</v>
      </c>
      <c r="P24" s="99">
        <f>'Tabel 5'!P25/'Tabel 5'!P$8</f>
        <v>0.20584708784521935</v>
      </c>
      <c r="Q24" s="99">
        <f>'Tabel 5'!Q25/'Tabel 5'!Q$8</f>
        <v>0.16753331692891474</v>
      </c>
      <c r="R24" s="99">
        <f>'Tabel 5'!R25/'Tabel 5'!R$8</f>
        <v>0.53577458149537738</v>
      </c>
      <c r="S24" s="99">
        <f>'Tabel 5'!S25/'Tabel 5'!S$8</f>
        <v>9.0518629872221631E-2</v>
      </c>
      <c r="T24" s="47"/>
      <c r="U24" s="47"/>
      <c r="V24" s="47"/>
      <c r="W24" s="47"/>
      <c r="X24" s="47"/>
      <c r="Y24" s="47"/>
      <c r="Z24" s="47"/>
      <c r="AA24" s="47"/>
      <c r="AB24" s="47"/>
      <c r="AC24" s="47"/>
      <c r="AD24" s="47"/>
      <c r="AE24" s="47"/>
      <c r="AF24" s="47"/>
      <c r="AG24" s="47"/>
      <c r="AH24" s="47"/>
      <c r="AI24" s="47"/>
      <c r="AJ24" s="47"/>
    </row>
    <row r="25" spans="1:36" x14ac:dyDescent="0.25">
      <c r="B25" s="1" t="s">
        <v>787</v>
      </c>
      <c r="D25" s="99">
        <f>'Tabel 5'!D26/'Tabel 5'!D$8</f>
        <v>0.17487469154163501</v>
      </c>
      <c r="E25" s="99">
        <f>'Tabel 5'!E26/'Tabel 5'!E$8</f>
        <v>0.13801500369745073</v>
      </c>
      <c r="F25" s="99">
        <f>'Tabel 5'!F26/'Tabel 5'!F$8</f>
        <v>0.12716489451250249</v>
      </c>
      <c r="G25" s="99">
        <f>'Tabel 5'!G26/'Tabel 5'!G$8</f>
        <v>0.13654450236562152</v>
      </c>
      <c r="H25" s="99">
        <f>'Tabel 5'!H26/'Tabel 5'!H$8</f>
        <v>0.20066471831600305</v>
      </c>
      <c r="I25" s="99">
        <f>'Tabel 5'!I26/'Tabel 5'!I$8</f>
        <v>0.14648899261814982</v>
      </c>
      <c r="J25" s="99">
        <f>'Tabel 5'!J26/'Tabel 5'!J$8</f>
        <v>0.1167930342442819</v>
      </c>
      <c r="K25" s="99">
        <f>'Tabel 5'!K26/'Tabel 5'!K$8</f>
        <v>0.10962044690289373</v>
      </c>
      <c r="L25" s="99">
        <f>'Tabel 5'!L26/'Tabel 5'!L$8</f>
        <v>9.40692494101424E-2</v>
      </c>
      <c r="M25" s="99">
        <f>'Tabel 5'!M26/'Tabel 5'!M$8</f>
        <v>0.16552016154356913</v>
      </c>
      <c r="N25" s="99">
        <f>'Tabel 5'!N26/'Tabel 5'!N$8</f>
        <v>0.29465002229157378</v>
      </c>
      <c r="O25" s="99">
        <f>'Tabel 5'!O26/'Tabel 5'!O$8</f>
        <v>0.27671705744204916</v>
      </c>
      <c r="P25" s="99">
        <f>'Tabel 5'!P26/'Tabel 5'!P$8</f>
        <v>0.28007789385887993</v>
      </c>
      <c r="Q25" s="99">
        <f>'Tabel 5'!Q26/'Tabel 5'!Q$8</f>
        <v>0.21646664368829463</v>
      </c>
      <c r="R25" s="99">
        <f>'Tabel 5'!R26/'Tabel 5'!R$8</f>
        <v>0.23524141616595762</v>
      </c>
      <c r="S25" s="99">
        <f>'Tabel 5'!S26/'Tabel 5'!S$8</f>
        <v>0.66251476430795664</v>
      </c>
      <c r="T25" s="47"/>
      <c r="U25" s="47"/>
      <c r="V25" s="47"/>
      <c r="W25" s="47"/>
      <c r="X25" s="47"/>
      <c r="Y25" s="47"/>
      <c r="Z25" s="47"/>
      <c r="AA25" s="47"/>
      <c r="AB25" s="47"/>
      <c r="AC25" s="47"/>
      <c r="AD25" s="47"/>
      <c r="AE25" s="47"/>
      <c r="AF25" s="47"/>
      <c r="AG25" s="47"/>
      <c r="AH25" s="47"/>
      <c r="AI25" s="47"/>
      <c r="AJ25" s="47"/>
    </row>
    <row r="26" spans="1:36" x14ac:dyDescent="0.25">
      <c r="B26" s="1" t="s">
        <v>788</v>
      </c>
      <c r="D26" s="99">
        <f>'Tabel 5'!D27/'Tabel 5'!D$8</f>
        <v>2.5065214754463869E-2</v>
      </c>
      <c r="E26" s="99">
        <f>'Tabel 5'!E27/'Tabel 5'!E$8</f>
        <v>1.5936058325571278E-2</v>
      </c>
      <c r="F26" s="99">
        <f>'Tabel 5'!F27/'Tabel 5'!F$8</f>
        <v>8.4544844368225017E-3</v>
      </c>
      <c r="G26" s="99">
        <f>'Tabel 5'!G27/'Tabel 5'!G$8</f>
        <v>1.3499159525279645E-2</v>
      </c>
      <c r="H26" s="99">
        <f>'Tabel 5'!H27/'Tabel 5'!H$8</f>
        <v>2.8025821038617137E-2</v>
      </c>
      <c r="I26" s="99">
        <f>'Tabel 5'!I27/'Tabel 5'!I$8</f>
        <v>1.0645809076147095E-2</v>
      </c>
      <c r="J26" s="99">
        <f>'Tabel 5'!J27/'Tabel 5'!J$8</f>
        <v>2.6179804826858884E-2</v>
      </c>
      <c r="K26" s="99">
        <f>'Tabel 5'!K27/'Tabel 5'!K$8</f>
        <v>1.8585495502075111E-2</v>
      </c>
      <c r="L26" s="99">
        <f>'Tabel 5'!L27/'Tabel 5'!L$8</f>
        <v>1.7692152554085995E-2</v>
      </c>
      <c r="M26" s="99">
        <f>'Tabel 5'!M27/'Tabel 5'!M$8</f>
        <v>2.1796670454494568E-2</v>
      </c>
      <c r="N26" s="99">
        <f>'Tabel 5'!N27/'Tabel 5'!N$8</f>
        <v>6.0989745876058848E-2</v>
      </c>
      <c r="O26" s="99">
        <f>'Tabel 5'!O27/'Tabel 5'!O$8</f>
        <v>4.223680086555924E-2</v>
      </c>
      <c r="P26" s="99">
        <f>'Tabel 5'!P27/'Tabel 5'!P$8</f>
        <v>4.0383764608953807E-2</v>
      </c>
      <c r="Q26" s="99">
        <f>'Tabel 5'!Q27/'Tabel 5'!Q$8</f>
        <v>2.3193380912240415E-2</v>
      </c>
      <c r="R26" s="99">
        <f>'Tabel 5'!R27/'Tabel 5'!R$8</f>
        <v>0.20769808691658864</v>
      </c>
      <c r="S26" s="99">
        <f>'Tabel 5'!S27/'Tabel 5'!S$8</f>
        <v>8.2035863846236443E-2</v>
      </c>
      <c r="T26" s="47"/>
      <c r="U26" s="47"/>
      <c r="V26" s="47"/>
      <c r="W26" s="47"/>
      <c r="X26" s="47"/>
      <c r="Y26" s="47"/>
      <c r="Z26" s="47"/>
      <c r="AA26" s="47"/>
      <c r="AB26" s="47"/>
      <c r="AC26" s="47"/>
      <c r="AD26" s="47"/>
      <c r="AE26" s="47"/>
      <c r="AF26" s="47"/>
      <c r="AG26" s="47"/>
      <c r="AH26" s="47"/>
      <c r="AI26" s="47"/>
      <c r="AJ26" s="47"/>
    </row>
    <row r="27" spans="1:36" x14ac:dyDescent="0.25">
      <c r="B27" s="1" t="s">
        <v>789</v>
      </c>
      <c r="D27" s="99">
        <f>'Tabel 5'!D28/'Tabel 5'!D$8</f>
        <v>1.3734984752606704E-3</v>
      </c>
      <c r="E27" s="99">
        <f>'Tabel 5'!E28/'Tabel 5'!E$8</f>
        <v>1.4332763252550053E-3</v>
      </c>
      <c r="F27" s="99">
        <f>'Tabel 5'!F28/'Tabel 5'!F$8</f>
        <v>1.0804695275864176E-3</v>
      </c>
      <c r="G27" s="99">
        <f>'Tabel 5'!G28/'Tabel 5'!G$8</f>
        <v>3.2321562647771157E-4</v>
      </c>
      <c r="H27" s="99">
        <f>'Tabel 5'!H28/'Tabel 5'!H$8</f>
        <v>1.617556084613418E-4</v>
      </c>
      <c r="I27" s="99">
        <f>'Tabel 5'!I28/'Tabel 5'!I$8</f>
        <v>0</v>
      </c>
      <c r="J27" s="99">
        <f>'Tabel 5'!J28/'Tabel 5'!J$8</f>
        <v>3.7216368654167751E-3</v>
      </c>
      <c r="K27" s="99">
        <f>'Tabel 5'!K28/'Tabel 5'!K$8</f>
        <v>2.1275041835623311E-4</v>
      </c>
      <c r="L27" s="99">
        <f>'Tabel 5'!L28/'Tabel 5'!L$8</f>
        <v>2.7193719227432015E-4</v>
      </c>
      <c r="M27" s="99">
        <f>'Tabel 5'!M28/'Tabel 5'!M$8</f>
        <v>0</v>
      </c>
      <c r="N27" s="99">
        <f>'Tabel 5'!N28/'Tabel 5'!N$8</f>
        <v>8.8274632189032549E-4</v>
      </c>
      <c r="O27" s="99">
        <f>'Tabel 5'!O28/'Tabel 5'!O$8</f>
        <v>2.1359906918033771E-3</v>
      </c>
      <c r="P27" s="99">
        <f>'Tabel 5'!P28/'Tabel 5'!P$8</f>
        <v>2.1928959222874168E-3</v>
      </c>
      <c r="Q27" s="99">
        <f>'Tabel 5'!Q28/'Tabel 5'!Q$8</f>
        <v>1.4061242837006425E-3</v>
      </c>
      <c r="R27" s="99">
        <f>'Tabel 5'!R28/'Tabel 5'!R$8</f>
        <v>6.4164620538368548E-4</v>
      </c>
      <c r="S27" s="99">
        <f>'Tabel 5'!S28/'Tabel 5'!S$8</f>
        <v>5.3688392569526473E-4</v>
      </c>
      <c r="T27" s="47"/>
      <c r="U27" s="47"/>
      <c r="V27" s="47"/>
      <c r="W27" s="47"/>
      <c r="X27" s="47"/>
      <c r="Y27" s="47"/>
      <c r="Z27" s="47"/>
      <c r="AA27" s="47"/>
      <c r="AB27" s="47"/>
      <c r="AC27" s="47"/>
      <c r="AD27" s="47"/>
      <c r="AE27" s="47"/>
      <c r="AF27" s="47"/>
      <c r="AG27" s="47"/>
      <c r="AH27" s="47"/>
      <c r="AI27" s="47"/>
      <c r="AJ27" s="47"/>
    </row>
    <row r="28" spans="1:36" x14ac:dyDescent="0.25">
      <c r="B28" s="1" t="s">
        <v>790</v>
      </c>
      <c r="D28" s="99">
        <f>'Tabel 5'!D29/'Tabel 5'!D$8</f>
        <v>9.4569572554591402E-4</v>
      </c>
      <c r="E28" s="99">
        <f>'Tabel 5'!E29/'Tabel 5'!E$8</f>
        <v>2.1755087079763474E-4</v>
      </c>
      <c r="F28" s="99">
        <f>'Tabel 5'!F29/'Tabel 5'!F$8</f>
        <v>8.2741763439929871E-5</v>
      </c>
      <c r="G28" s="99">
        <f>'Tabel 5'!G29/'Tabel 5'!G$8</f>
        <v>4.8416915707187564E-4</v>
      </c>
      <c r="H28" s="99">
        <f>'Tabel 5'!H29/'Tabel 5'!H$8</f>
        <v>4.4316605057901867E-5</v>
      </c>
      <c r="I28" s="99">
        <f>'Tabel 5'!I29/'Tabel 5'!I$8</f>
        <v>1.6195449913002679E-4</v>
      </c>
      <c r="J28" s="99">
        <f>'Tabel 5'!J29/'Tabel 5'!J$8</f>
        <v>5.955961173100215E-4</v>
      </c>
      <c r="K28" s="99">
        <f>'Tabel 5'!K29/'Tabel 5'!K$8</f>
        <v>3.4008313143212786E-3</v>
      </c>
      <c r="L28" s="99">
        <f>'Tabel 5'!L29/'Tabel 5'!L$8</f>
        <v>4.2657610310494103E-3</v>
      </c>
      <c r="M28" s="99">
        <f>'Tabel 5'!M29/'Tabel 5'!M$8</f>
        <v>2.917894304483878E-4</v>
      </c>
      <c r="N28" s="99">
        <f>'Tabel 5'!N29/'Tabel 5'!N$8</f>
        <v>1.6049933125278644E-4</v>
      </c>
      <c r="O28" s="99">
        <f>'Tabel 5'!O29/'Tabel 5'!O$8</f>
        <v>1.184991820980366E-3</v>
      </c>
      <c r="P28" s="99">
        <f>'Tabel 5'!P29/'Tabel 5'!P$8</f>
        <v>1.1796864552340658E-3</v>
      </c>
      <c r="Q28" s="99">
        <f>'Tabel 5'!Q29/'Tabel 5'!Q$8</f>
        <v>5.1131792134568818E-5</v>
      </c>
      <c r="R28" s="99">
        <f>'Tabel 5'!R29/'Tabel 5'!R$8</f>
        <v>4.6031140821003527E-3</v>
      </c>
      <c r="S28" s="99">
        <f>'Tabel 5'!S29/'Tabel 5'!S$8</f>
        <v>1.2885214216686353E-3</v>
      </c>
      <c r="T28" s="47"/>
      <c r="U28" s="47"/>
      <c r="V28" s="47"/>
      <c r="W28" s="47"/>
      <c r="X28" s="47"/>
      <c r="Y28" s="47"/>
      <c r="Z28" s="47"/>
      <c r="AA28" s="47"/>
      <c r="AB28" s="47"/>
      <c r="AC28" s="47"/>
      <c r="AD28" s="47"/>
      <c r="AE28" s="47"/>
      <c r="AF28" s="47"/>
      <c r="AG28" s="47"/>
      <c r="AH28" s="47"/>
      <c r="AI28" s="47"/>
      <c r="AJ28" s="47"/>
    </row>
    <row r="29" spans="1:36" x14ac:dyDescent="0.25">
      <c r="D29" s="6"/>
      <c r="E29" s="6"/>
      <c r="F29" s="6"/>
      <c r="G29" s="6"/>
      <c r="H29" s="6"/>
      <c r="I29" s="6"/>
      <c r="J29" s="6"/>
      <c r="K29" s="6"/>
      <c r="L29" s="6"/>
      <c r="M29" s="6"/>
      <c r="N29" s="6"/>
      <c r="O29" s="6"/>
      <c r="P29" s="6"/>
      <c r="Q29" s="6"/>
      <c r="R29" s="6"/>
      <c r="S29" s="6"/>
      <c r="T29" s="47"/>
      <c r="U29" s="47"/>
      <c r="V29" s="47"/>
      <c r="W29" s="47"/>
      <c r="X29" s="47"/>
      <c r="Y29" s="47"/>
      <c r="Z29" s="47"/>
      <c r="AA29" s="47"/>
      <c r="AB29" s="47"/>
      <c r="AC29" s="47"/>
      <c r="AD29" s="47"/>
      <c r="AE29" s="47"/>
      <c r="AF29" s="47"/>
      <c r="AG29" s="47"/>
      <c r="AH29" s="47"/>
      <c r="AI29" s="47"/>
      <c r="AJ29" s="47"/>
    </row>
    <row r="30" spans="1:36" x14ac:dyDescent="0.25">
      <c r="A30" s="1">
        <v>2019</v>
      </c>
      <c r="B30" s="1" t="s">
        <v>783</v>
      </c>
      <c r="D30" s="99">
        <f>'Tabel 5'!D31/'Tabel 5'!D$9</f>
        <v>0.28381545886729087</v>
      </c>
      <c r="E30" s="99">
        <f>'Tabel 5'!E31/'Tabel 5'!E$9</f>
        <v>0.30568582613077011</v>
      </c>
      <c r="F30" s="99">
        <f>'Tabel 5'!F31/'Tabel 5'!F$9</f>
        <v>0.28161519792301376</v>
      </c>
      <c r="G30" s="99">
        <f>'Tabel 5'!G31/'Tabel 5'!G$9</f>
        <v>0.19602188759827399</v>
      </c>
      <c r="H30" s="99">
        <f>'Tabel 5'!H31/'Tabel 5'!H$9</f>
        <v>0.17645624763734707</v>
      </c>
      <c r="I30" s="99">
        <f>'Tabel 5'!I31/'Tabel 5'!I$9</f>
        <v>0.2386080818495929</v>
      </c>
      <c r="J30" s="99">
        <f>'Tabel 5'!J31/'Tabel 5'!J$9</f>
        <v>0.5007474598108127</v>
      </c>
      <c r="K30" s="99">
        <f>'Tabel 5'!K31/'Tabel 5'!K$9</f>
        <v>0.37524140286587099</v>
      </c>
      <c r="L30" s="99">
        <f>'Tabel 5'!L31/'Tabel 5'!L$9</f>
        <v>0.42985910401723121</v>
      </c>
      <c r="M30" s="99">
        <f>'Tabel 5'!M31/'Tabel 5'!M$9</f>
        <v>0.20332322688872673</v>
      </c>
      <c r="N30" s="99">
        <f>'Tabel 5'!N31/'Tabel 5'!N$9</f>
        <v>9.8091156219616241E-2</v>
      </c>
      <c r="O30" s="99">
        <f>'Tabel 5'!O31/'Tabel 5'!O$9</f>
        <v>0.21022566634684095</v>
      </c>
      <c r="P30" s="99">
        <f>'Tabel 5'!P31/'Tabel 5'!P$9</f>
        <v>0.20678177837281497</v>
      </c>
      <c r="Q30" s="99">
        <f>'Tabel 5'!Q31/'Tabel 5'!Q$9</f>
        <v>0.35350695285207839</v>
      </c>
      <c r="R30" s="99">
        <f>'Tabel 5'!R31/'Tabel 5'!R$9</f>
        <v>1.8192571108581169E-2</v>
      </c>
      <c r="S30" s="99">
        <f>'Tabel 5'!S31/'Tabel 5'!S$9</f>
        <v>0.15717921105975802</v>
      </c>
      <c r="T30" s="47"/>
      <c r="U30" s="47"/>
      <c r="V30" s="47"/>
      <c r="W30" s="47"/>
      <c r="X30" s="47"/>
      <c r="Y30" s="47"/>
      <c r="Z30" s="47"/>
      <c r="AA30" s="47"/>
      <c r="AB30" s="47"/>
      <c r="AC30" s="47"/>
      <c r="AD30" s="47"/>
      <c r="AE30" s="47"/>
      <c r="AF30" s="47"/>
      <c r="AG30" s="47"/>
      <c r="AH30" s="47"/>
      <c r="AI30" s="47"/>
      <c r="AJ30" s="47"/>
    </row>
    <row r="31" spans="1:36" x14ac:dyDescent="0.25">
      <c r="B31" s="1" t="s">
        <v>784</v>
      </c>
      <c r="D31" s="99">
        <f>'Tabel 5'!D32/'Tabel 5'!D$9</f>
        <v>0.20835235444490194</v>
      </c>
      <c r="E31" s="99">
        <f>'Tabel 5'!E32/'Tabel 5'!E$9</f>
        <v>0.23960784276654054</v>
      </c>
      <c r="F31" s="99">
        <f>'Tabel 5'!F32/'Tabel 5'!F$9</f>
        <v>0.26054108010644822</v>
      </c>
      <c r="G31" s="99">
        <f>'Tabel 5'!G32/'Tabel 5'!G$9</f>
        <v>0.21708088750115428</v>
      </c>
      <c r="H31" s="99">
        <f>'Tabel 5'!H32/'Tabel 5'!H$9</f>
        <v>0.28181227468196512</v>
      </c>
      <c r="I31" s="99">
        <f>'Tabel 5'!I32/'Tabel 5'!I$9</f>
        <v>0.2939357841574583</v>
      </c>
      <c r="J31" s="99">
        <f>'Tabel 5'!J32/'Tabel 5'!J$9</f>
        <v>0.1646376431929342</v>
      </c>
      <c r="K31" s="99">
        <f>'Tabel 5'!K32/'Tabel 5'!K$9</f>
        <v>0.23013473871032614</v>
      </c>
      <c r="L31" s="99">
        <f>'Tabel 5'!L32/'Tabel 5'!L$9</f>
        <v>0.18226944185167079</v>
      </c>
      <c r="M31" s="99">
        <f>'Tabel 5'!M32/'Tabel 5'!M$9</f>
        <v>0.38079861425023631</v>
      </c>
      <c r="N31" s="99">
        <f>'Tabel 5'!N32/'Tabel 5'!N$9</f>
        <v>0.12568208425104668</v>
      </c>
      <c r="O31" s="99">
        <f>'Tabel 5'!O32/'Tabel 5'!O$9</f>
        <v>0.13810682475406441</v>
      </c>
      <c r="P31" s="99">
        <f>'Tabel 5'!P32/'Tabel 5'!P$9</f>
        <v>0.14137583041811011</v>
      </c>
      <c r="Q31" s="99">
        <f>'Tabel 5'!Q32/'Tabel 5'!Q$9</f>
        <v>0.10594295402662825</v>
      </c>
      <c r="R31" s="99">
        <f>'Tabel 5'!R32/'Tabel 5'!R$9</f>
        <v>3.6022340296805226E-2</v>
      </c>
      <c r="S31" s="99">
        <f>'Tabel 5'!S32/'Tabel 5'!S$9</f>
        <v>0.40302622835853752</v>
      </c>
      <c r="T31" s="47"/>
      <c r="U31" s="47"/>
      <c r="V31" s="47"/>
      <c r="W31" s="47"/>
      <c r="X31" s="47"/>
      <c r="Y31" s="47"/>
      <c r="Z31" s="47"/>
      <c r="AA31" s="47"/>
      <c r="AB31" s="47"/>
      <c r="AC31" s="47"/>
      <c r="AD31" s="47"/>
      <c r="AE31" s="47"/>
      <c r="AF31" s="47"/>
      <c r="AG31" s="47"/>
      <c r="AH31" s="47"/>
      <c r="AI31" s="47"/>
      <c r="AJ31" s="47"/>
    </row>
    <row r="32" spans="1:36" x14ac:dyDescent="0.25">
      <c r="B32" s="1" t="s">
        <v>785</v>
      </c>
      <c r="D32" s="99">
        <f>'Tabel 5'!D33/'Tabel 5'!D$9</f>
        <v>0.10750445965902022</v>
      </c>
      <c r="E32" s="99">
        <f>'Tabel 5'!E33/'Tabel 5'!E$9</f>
        <v>0.10145002887957642</v>
      </c>
      <c r="F32" s="99">
        <f>'Tabel 5'!F33/'Tabel 5'!F$9</f>
        <v>9.2256632813013648E-2</v>
      </c>
      <c r="G32" s="99">
        <f>'Tabel 5'!G33/'Tabel 5'!G$9</f>
        <v>0.22227382997581641</v>
      </c>
      <c r="H32" s="99">
        <f>'Tabel 5'!H33/'Tabel 5'!H$9</f>
        <v>0.11305891964338058</v>
      </c>
      <c r="I32" s="99">
        <f>'Tabel 5'!I33/'Tabel 5'!I$9</f>
        <v>0.10606000028061778</v>
      </c>
      <c r="J32" s="99">
        <f>'Tabel 5'!J33/'Tabel 5'!J$9</f>
        <v>7.1475883353546363E-2</v>
      </c>
      <c r="K32" s="99">
        <f>'Tabel 5'!K33/'Tabel 5'!K$9</f>
        <v>0.12520708774774716</v>
      </c>
      <c r="L32" s="99">
        <f>'Tabel 5'!L33/'Tabel 5'!L$9</f>
        <v>0.11819064311499647</v>
      </c>
      <c r="M32" s="99">
        <f>'Tabel 5'!M33/'Tabel 5'!M$9</f>
        <v>0.14729249847867973</v>
      </c>
      <c r="N32" s="99">
        <f>'Tabel 5'!N33/'Tabel 5'!N$9</f>
        <v>9.9599182491021288E-2</v>
      </c>
      <c r="O32" s="99">
        <f>'Tabel 5'!O33/'Tabel 5'!O$9</f>
        <v>0.11119026364472187</v>
      </c>
      <c r="P32" s="99">
        <f>'Tabel 5'!P33/'Tabel 5'!P$9</f>
        <v>0.10892541374332784</v>
      </c>
      <c r="Q32" s="99">
        <f>'Tabel 5'!Q33/'Tabel 5'!Q$9</f>
        <v>0.11464818317155959</v>
      </c>
      <c r="R32" s="99">
        <f>'Tabel 5'!R33/'Tabel 5'!R$9</f>
        <v>0.23347132922679165</v>
      </c>
      <c r="S32" s="99">
        <f>'Tabel 5'!S33/'Tabel 5'!S$9</f>
        <v>3.0112442118831878E-2</v>
      </c>
      <c r="T32" s="47"/>
      <c r="U32" s="47"/>
      <c r="V32" s="47"/>
      <c r="W32" s="47"/>
      <c r="X32" s="47"/>
      <c r="Y32" s="47"/>
      <c r="Z32" s="47"/>
      <c r="AA32" s="47"/>
      <c r="AB32" s="47"/>
      <c r="AC32" s="47"/>
      <c r="AD32" s="47"/>
      <c r="AE32" s="47"/>
      <c r="AF32" s="47"/>
      <c r="AG32" s="47"/>
      <c r="AH32" s="47"/>
      <c r="AI32" s="47"/>
      <c r="AJ32" s="47"/>
    </row>
    <row r="33" spans="1:36" x14ac:dyDescent="0.25">
      <c r="B33" s="1" t="s">
        <v>786</v>
      </c>
      <c r="D33" s="99">
        <f>'Tabel 5'!D34/'Tabel 5'!D$9</f>
        <v>0.1906943430129753</v>
      </c>
      <c r="E33" s="99">
        <f>'Tabel 5'!E34/'Tabel 5'!E$9</f>
        <v>0.18878924148336093</v>
      </c>
      <c r="F33" s="99">
        <f>'Tabel 5'!F34/'Tabel 5'!F$9</f>
        <v>0.21350747367285638</v>
      </c>
      <c r="G33" s="99">
        <f>'Tabel 5'!G34/'Tabel 5'!G$9</f>
        <v>0.18663069286255918</v>
      </c>
      <c r="H33" s="99">
        <f>'Tabel 5'!H34/'Tabel 5'!H$9</f>
        <v>0.19697778552607398</v>
      </c>
      <c r="I33" s="99">
        <f>'Tabel 5'!I34/'Tabel 5'!I$9</f>
        <v>0.16799309937283852</v>
      </c>
      <c r="J33" s="99">
        <f>'Tabel 5'!J34/'Tabel 5'!J$9</f>
        <v>0.13114778231193958</v>
      </c>
      <c r="K33" s="99">
        <f>'Tabel 5'!K34/'Tabel 5'!K$9</f>
        <v>0.14250190728214687</v>
      </c>
      <c r="L33" s="99">
        <f>'Tabel 5'!L34/'Tabel 5'!L$9</f>
        <v>0.14353294405208358</v>
      </c>
      <c r="M33" s="99">
        <f>'Tabel 5'!M34/'Tabel 5'!M$9</f>
        <v>0.13925654987756347</v>
      </c>
      <c r="N33" s="99">
        <f>'Tabel 5'!N34/'Tabel 5'!N$9</f>
        <v>0.2681111970950652</v>
      </c>
      <c r="O33" s="99">
        <f>'Tabel 5'!O34/'Tabel 5'!O$9</f>
        <v>0.21141889079102322</v>
      </c>
      <c r="P33" s="99">
        <f>'Tabel 5'!P34/'Tabel 5'!P$9</f>
        <v>0.21474133881782831</v>
      </c>
      <c r="Q33" s="99">
        <f>'Tabel 5'!Q34/'Tabel 5'!Q$9</f>
        <v>0.15202684429597899</v>
      </c>
      <c r="R33" s="99">
        <f>'Tabel 5'!R34/'Tabel 5'!R$9</f>
        <v>0.18078888688991529</v>
      </c>
      <c r="S33" s="99">
        <f>'Tabel 5'!S34/'Tabel 5'!S$9</f>
        <v>8.0727405680303177E-2</v>
      </c>
      <c r="T33" s="47"/>
      <c r="U33" s="47"/>
      <c r="V33" s="47"/>
      <c r="W33" s="47"/>
      <c r="X33" s="47"/>
      <c r="Y33" s="47"/>
      <c r="Z33" s="47"/>
      <c r="AA33" s="47"/>
      <c r="AB33" s="47"/>
      <c r="AC33" s="47"/>
      <c r="AD33" s="47"/>
      <c r="AE33" s="47"/>
      <c r="AF33" s="47"/>
      <c r="AG33" s="47"/>
      <c r="AH33" s="47"/>
      <c r="AI33" s="47"/>
      <c r="AJ33" s="47"/>
    </row>
    <row r="34" spans="1:36" x14ac:dyDescent="0.25">
      <c r="B34" s="1" t="s">
        <v>787</v>
      </c>
      <c r="D34" s="99">
        <f>'Tabel 5'!D35/'Tabel 5'!D$9</f>
        <v>0.18176773752271472</v>
      </c>
      <c r="E34" s="99">
        <f>'Tabel 5'!E35/'Tabel 5'!E$9</f>
        <v>0.14712513506283081</v>
      </c>
      <c r="F34" s="99">
        <f>'Tabel 5'!F35/'Tabel 5'!F$9</f>
        <v>0.13889854481795574</v>
      </c>
      <c r="G34" s="99">
        <f>'Tabel 5'!G35/'Tabel 5'!G$9</f>
        <v>0.15342783981429237</v>
      </c>
      <c r="H34" s="99">
        <f>'Tabel 5'!H35/'Tabel 5'!H$9</f>
        <v>0.20905204434918789</v>
      </c>
      <c r="I34" s="99">
        <f>'Tabel 5'!I35/'Tabel 5'!I$9</f>
        <v>0.1818368632614932</v>
      </c>
      <c r="J34" s="99">
        <f>'Tabel 5'!J35/'Tabel 5'!J$9</f>
        <v>0.11175626104170211</v>
      </c>
      <c r="K34" s="99">
        <f>'Tabel 5'!K35/'Tabel 5'!K$9</f>
        <v>0.10543519550041018</v>
      </c>
      <c r="L34" s="99">
        <f>'Tabel 5'!L35/'Tabel 5'!L$9</f>
        <v>0.1029109251594084</v>
      </c>
      <c r="M34" s="99">
        <f>'Tabel 5'!M35/'Tabel 5'!M$9</f>
        <v>0.11338075057779412</v>
      </c>
      <c r="N34" s="99">
        <f>'Tabel 5'!N35/'Tabel 5'!N$9</f>
        <v>0.33768875131456239</v>
      </c>
      <c r="O34" s="99">
        <f>'Tabel 5'!O35/'Tabel 5'!O$9</f>
        <v>0.2815965164969958</v>
      </c>
      <c r="P34" s="99">
        <f>'Tabel 5'!P35/'Tabel 5'!P$9</f>
        <v>0.2816560779259677</v>
      </c>
      <c r="Q34" s="99">
        <f>'Tabel 5'!Q35/'Tabel 5'!Q$9</f>
        <v>0.22988993358040341</v>
      </c>
      <c r="R34" s="99">
        <f>'Tabel 5'!R35/'Tabel 5'!R$9</f>
        <v>0.41972822359290335</v>
      </c>
      <c r="S34" s="99">
        <f>'Tabel 5'!S35/'Tabel 5'!S$9</f>
        <v>0.24099950659368927</v>
      </c>
      <c r="T34" s="47"/>
      <c r="U34" s="47"/>
      <c r="V34" s="47"/>
      <c r="W34" s="47"/>
      <c r="X34" s="47"/>
      <c r="Y34" s="47"/>
      <c r="Z34" s="47"/>
      <c r="AA34" s="47"/>
      <c r="AB34" s="47"/>
      <c r="AC34" s="47"/>
      <c r="AD34" s="47"/>
      <c r="AE34" s="47"/>
      <c r="AF34" s="47"/>
      <c r="AG34" s="47"/>
      <c r="AH34" s="47"/>
      <c r="AI34" s="47"/>
      <c r="AJ34" s="47"/>
    </row>
    <row r="35" spans="1:36" x14ac:dyDescent="0.25">
      <c r="B35" s="1" t="s">
        <v>788</v>
      </c>
      <c r="D35" s="99">
        <f>'Tabel 5'!D36/'Tabel 5'!D$9</f>
        <v>2.5392077813306987E-2</v>
      </c>
      <c r="E35" s="99">
        <f>'Tabel 5'!E36/'Tabel 5'!E$9</f>
        <v>1.5779308988779977E-2</v>
      </c>
      <c r="F35" s="99">
        <f>'Tabel 5'!F36/'Tabel 5'!F$9</f>
        <v>1.1135031772694986E-2</v>
      </c>
      <c r="G35" s="99">
        <f>'Tabel 5'!G36/'Tabel 5'!G$9</f>
        <v>2.3351784760113358E-2</v>
      </c>
      <c r="H35" s="99">
        <f>'Tabel 5'!H36/'Tabel 5'!H$9</f>
        <v>2.1716373120106748E-2</v>
      </c>
      <c r="I35" s="99">
        <f>'Tabel 5'!I36/'Tabel 5'!I$9</f>
        <v>1.1025561011336992E-2</v>
      </c>
      <c r="J35" s="99">
        <f>'Tabel 5'!J36/'Tabel 5'!J$9</f>
        <v>1.9026888880429246E-2</v>
      </c>
      <c r="K35" s="99">
        <f>'Tabel 5'!K36/'Tabel 5'!K$9</f>
        <v>1.6988377549294068E-2</v>
      </c>
      <c r="L35" s="99">
        <f>'Tabel 5'!L36/'Tabel 5'!L$9</f>
        <v>1.7672182388638675E-2</v>
      </c>
      <c r="M35" s="99">
        <f>'Tabel 5'!M36/'Tabel 5'!M$9</f>
        <v>1.483598961962483E-2</v>
      </c>
      <c r="N35" s="99">
        <f>'Tabel 5'!N36/'Tabel 5'!N$9</f>
        <v>6.9805742405301907E-2</v>
      </c>
      <c r="O35" s="99">
        <f>'Tabel 5'!O36/'Tabel 5'!O$9</f>
        <v>4.3924461768955238E-2</v>
      </c>
      <c r="P35" s="99">
        <f>'Tabel 5'!P36/'Tabel 5'!P$9</f>
        <v>4.2940856173375577E-2</v>
      </c>
      <c r="Q35" s="99">
        <f>'Tabel 5'!Q36/'Tabel 5'!Q$9</f>
        <v>4.2118353001986769E-2</v>
      </c>
      <c r="R35" s="99">
        <f>'Tabel 5'!R36/'Tabel 5'!R$9</f>
        <v>0.10608855172030002</v>
      </c>
      <c r="S35" s="99">
        <f>'Tabel 5'!S36/'Tabel 5'!S$9</f>
        <v>8.2152605780585947E-2</v>
      </c>
      <c r="T35" s="47"/>
      <c r="U35" s="47"/>
      <c r="V35" s="47"/>
      <c r="W35" s="47"/>
      <c r="X35" s="47"/>
      <c r="Y35" s="47"/>
      <c r="Z35" s="47"/>
      <c r="AA35" s="47"/>
      <c r="AB35" s="47"/>
      <c r="AC35" s="47"/>
      <c r="AD35" s="47"/>
      <c r="AE35" s="47"/>
      <c r="AF35" s="47"/>
      <c r="AG35" s="47"/>
      <c r="AH35" s="47"/>
      <c r="AI35" s="47"/>
      <c r="AJ35" s="47"/>
    </row>
    <row r="36" spans="1:36" x14ac:dyDescent="0.25">
      <c r="B36" s="1" t="s">
        <v>789</v>
      </c>
      <c r="D36" s="99">
        <f>'Tabel 5'!D37/'Tabel 5'!D$9</f>
        <v>1.4043956856214972E-3</v>
      </c>
      <c r="E36" s="99">
        <f>'Tabel 5'!E37/'Tabel 5'!E$9</f>
        <v>1.3688257498055E-3</v>
      </c>
      <c r="F36" s="99">
        <f>'Tabel 5'!F37/'Tabel 5'!F$9</f>
        <v>2.0041870727969466E-3</v>
      </c>
      <c r="G36" s="99">
        <f>'Tabel 5'!G37/'Tabel 5'!G$9</f>
        <v>1.0900022773937422E-3</v>
      </c>
      <c r="H36" s="99">
        <f>'Tabel 5'!H37/'Tabel 5'!H$9</f>
        <v>6.1010631566337523E-4</v>
      </c>
      <c r="I36" s="99">
        <f>'Tabel 5'!I37/'Tabel 5'!I$9</f>
        <v>3.7909737587968242E-4</v>
      </c>
      <c r="J36" s="99">
        <f>'Tabel 5'!J37/'Tabel 5'!J$9</f>
        <v>7.5471114171785927E-4</v>
      </c>
      <c r="K36" s="99">
        <f>'Tabel 5'!K37/'Tabel 5'!K$9</f>
        <v>3.6389985731295066E-4</v>
      </c>
      <c r="L36" s="99">
        <f>'Tabel 5'!L37/'Tabel 5'!L$9</f>
        <v>2.8174408615696563E-4</v>
      </c>
      <c r="M36" s="99">
        <f>'Tabel 5'!M37/'Tabel 5'!M$9</f>
        <v>6.2249862704130384E-4</v>
      </c>
      <c r="N36" s="99">
        <f>'Tabel 5'!N37/'Tabel 5'!N$9</f>
        <v>9.0283151774907234E-4</v>
      </c>
      <c r="O36" s="99">
        <f>'Tabel 5'!O37/'Tabel 5'!O$9</f>
        <v>2.3263424331538304E-3</v>
      </c>
      <c r="P36" s="99">
        <f>'Tabel 5'!P37/'Tabel 5'!P$9</f>
        <v>2.3846119215685806E-3</v>
      </c>
      <c r="Q36" s="99">
        <f>'Tabel 5'!Q37/'Tabel 5'!Q$9</f>
        <v>1.8667790713649186E-3</v>
      </c>
      <c r="R36" s="99">
        <f>'Tabel 5'!R37/'Tabel 5'!R$9</f>
        <v>1.9519682876961223E-4</v>
      </c>
      <c r="S36" s="99">
        <f>'Tabel 5'!S37/'Tabel 5'!S$9</f>
        <v>5.0900003581527849E-4</v>
      </c>
      <c r="T36" s="47"/>
      <c r="U36" s="47"/>
      <c r="V36" s="47"/>
      <c r="W36" s="47"/>
      <c r="X36" s="47"/>
      <c r="Y36" s="47"/>
      <c r="Z36" s="47"/>
      <c r="AA36" s="47"/>
      <c r="AB36" s="47"/>
      <c r="AC36" s="47"/>
      <c r="AD36" s="47"/>
      <c r="AE36" s="47"/>
      <c r="AF36" s="47"/>
      <c r="AG36" s="47"/>
      <c r="AH36" s="47"/>
      <c r="AI36" s="47"/>
      <c r="AJ36" s="47"/>
    </row>
    <row r="37" spans="1:36" x14ac:dyDescent="0.25">
      <c r="B37" s="1" t="s">
        <v>790</v>
      </c>
      <c r="D37" s="99">
        <f>'Tabel 5'!D38/'Tabel 5'!D$9</f>
        <v>1.0691729941684786E-3</v>
      </c>
      <c r="E37" s="99">
        <f>'Tabel 5'!E38/'Tabel 5'!E$9</f>
        <v>1.9379093833572341E-4</v>
      </c>
      <c r="F37" s="99">
        <f>'Tabel 5'!F38/'Tabel 5'!F$9</f>
        <v>4.1851821220024339E-5</v>
      </c>
      <c r="G37" s="99">
        <f>'Tabel 5'!G38/'Tabel 5'!G$9</f>
        <v>1.230752103963546E-4</v>
      </c>
      <c r="H37" s="99">
        <f>'Tabel 5'!H38/'Tabel 5'!H$9</f>
        <v>3.1624872627519042E-4</v>
      </c>
      <c r="I37" s="99">
        <f>'Tabel 5'!I38/'Tabel 5'!I$9</f>
        <v>1.6151269078266669E-4</v>
      </c>
      <c r="J37" s="99">
        <f>'Tabel 5'!J38/'Tabel 5'!J$9</f>
        <v>4.5337026691789293E-4</v>
      </c>
      <c r="K37" s="99">
        <f>'Tabel 5'!K38/'Tabel 5'!K$9</f>
        <v>4.127390486891625E-3</v>
      </c>
      <c r="L37" s="99">
        <f>'Tabel 5'!L38/'Tabel 5'!L$9</f>
        <v>5.2830153298137148E-3</v>
      </c>
      <c r="M37" s="99">
        <f>'Tabel 5'!M38/'Tabel 5'!M$9</f>
        <v>4.8987168033358657E-4</v>
      </c>
      <c r="N37" s="99">
        <f>'Tabel 5'!N38/'Tabel 5'!N$9</f>
        <v>1.1905470563724031E-4</v>
      </c>
      <c r="O37" s="99">
        <f>'Tabel 5'!O38/'Tabel 5'!O$9</f>
        <v>1.2110337642446734E-3</v>
      </c>
      <c r="P37" s="99">
        <f>'Tabel 5'!P38/'Tabel 5'!P$9</f>
        <v>1.1940926270067914E-3</v>
      </c>
      <c r="Q37" s="99">
        <f>'Tabel 5'!Q38/'Tabel 5'!Q$9</f>
        <v>0</v>
      </c>
      <c r="R37" s="99">
        <f>'Tabel 5'!R38/'Tabel 5'!R$9</f>
        <v>5.5129003359336874E-3</v>
      </c>
      <c r="S37" s="99">
        <f>'Tabel 5'!S38/'Tabel 5'!S$9</f>
        <v>5.2936003724788966E-3</v>
      </c>
      <c r="T37" s="47"/>
      <c r="U37" s="47"/>
      <c r="V37" s="47"/>
      <c r="W37" s="47"/>
      <c r="X37" s="47"/>
      <c r="Y37" s="47"/>
      <c r="Z37" s="47"/>
      <c r="AA37" s="47"/>
      <c r="AB37" s="47"/>
      <c r="AC37" s="47"/>
      <c r="AD37" s="47"/>
      <c r="AE37" s="47"/>
      <c r="AF37" s="47"/>
      <c r="AG37" s="47"/>
      <c r="AH37" s="47"/>
      <c r="AI37" s="47"/>
      <c r="AJ37" s="47"/>
    </row>
    <row r="38" spans="1:36" x14ac:dyDescent="0.25">
      <c r="D38" s="6"/>
      <c r="E38" s="6"/>
      <c r="F38" s="6"/>
      <c r="G38" s="6"/>
      <c r="H38" s="6"/>
      <c r="I38" s="6"/>
      <c r="J38" s="6"/>
      <c r="K38" s="6"/>
      <c r="L38" s="6"/>
      <c r="M38" s="6"/>
      <c r="N38" s="6"/>
      <c r="O38" s="6"/>
      <c r="P38" s="6"/>
      <c r="Q38" s="6"/>
      <c r="R38" s="6"/>
      <c r="S38" s="6"/>
      <c r="T38" s="47"/>
      <c r="U38" s="47"/>
      <c r="V38" s="47"/>
      <c r="W38" s="47"/>
      <c r="X38" s="47"/>
      <c r="Y38" s="47"/>
      <c r="Z38" s="47"/>
      <c r="AA38" s="47"/>
      <c r="AB38" s="47"/>
      <c r="AC38" s="47"/>
      <c r="AD38" s="47"/>
      <c r="AE38" s="47"/>
      <c r="AF38" s="47"/>
      <c r="AG38" s="47"/>
      <c r="AH38" s="47"/>
      <c r="AI38" s="47"/>
      <c r="AJ38" s="47"/>
    </row>
    <row r="39" spans="1:36" x14ac:dyDescent="0.25">
      <c r="A39" s="1">
        <v>2017</v>
      </c>
      <c r="B39" s="1" t="s">
        <v>783</v>
      </c>
      <c r="D39" s="99">
        <f>'Tabel 5'!D40/'Tabel 5'!D$10</f>
        <v>0.28451888968872774</v>
      </c>
      <c r="E39" s="99">
        <f>'Tabel 5'!E40/'Tabel 5'!E$10</f>
        <v>0.299860672171815</v>
      </c>
      <c r="F39" s="99">
        <f>'Tabel 5'!F40/'Tabel 5'!F$10</f>
        <v>0.2830071420688961</v>
      </c>
      <c r="G39" s="99">
        <f>'Tabel 5'!G40/'Tabel 5'!G$10</f>
        <v>0.18163934426229508</v>
      </c>
      <c r="H39" s="99">
        <f>'Tabel 5'!H40/'Tabel 5'!H$10</f>
        <v>0.16501290299131319</v>
      </c>
      <c r="I39" s="99">
        <f>'Tabel 5'!I40/'Tabel 5'!I$10</f>
        <v>0.19280046288642752</v>
      </c>
      <c r="J39" s="99">
        <f>'Tabel 5'!J40/'Tabel 5'!J$10</f>
        <v>0.50829976896327611</v>
      </c>
      <c r="K39" s="99">
        <f>'Tabel 5'!K40/'Tabel 5'!K$10</f>
        <v>0.40051800811220251</v>
      </c>
      <c r="L39" s="99">
        <f>'Tabel 5'!L40/'Tabel 5'!L$10</f>
        <v>0.42913399949778591</v>
      </c>
      <c r="M39" s="99">
        <f>'Tabel 5'!M40/'Tabel 5'!M$10</f>
        <v>0.27244184387041531</v>
      </c>
      <c r="N39" s="99">
        <f>'Tabel 5'!N40/'Tabel 5'!N$10</f>
        <v>0.12853500864973141</v>
      </c>
      <c r="O39" s="99">
        <f>'Tabel 5'!O40/'Tabel 5'!O$10</f>
        <v>0.20540415369465503</v>
      </c>
      <c r="P39" s="99">
        <f>'Tabel 5'!P40/'Tabel 5'!P$10</f>
        <v>0.20211375490139727</v>
      </c>
      <c r="Q39" s="99">
        <f>'Tabel 5'!Q40/'Tabel 5'!Q$10</f>
        <v>0.35384449593189288</v>
      </c>
      <c r="R39" s="99">
        <f>'Tabel 5'!R40/'Tabel 5'!R$10</f>
        <v>4.238921001926782E-2</v>
      </c>
      <c r="S39" s="99">
        <f>'Tabel 5'!S40/'Tabel 5'!S$10</f>
        <v>0</v>
      </c>
      <c r="T39" s="47"/>
      <c r="U39" s="47"/>
      <c r="V39" s="47"/>
      <c r="W39" s="47"/>
      <c r="X39" s="47"/>
      <c r="Y39" s="47"/>
      <c r="Z39" s="47"/>
      <c r="AA39" s="47"/>
      <c r="AB39" s="47"/>
      <c r="AC39" s="47"/>
      <c r="AD39" s="47"/>
      <c r="AE39" s="47"/>
      <c r="AF39" s="47"/>
      <c r="AG39" s="47"/>
      <c r="AH39" s="47"/>
      <c r="AI39" s="47"/>
      <c r="AJ39" s="47"/>
    </row>
    <row r="40" spans="1:36" x14ac:dyDescent="0.25">
      <c r="B40" s="1" t="s">
        <v>784</v>
      </c>
      <c r="D40" s="99">
        <f>'Tabel 5'!D41/'Tabel 5'!D$10</f>
        <v>0.2066650549431488</v>
      </c>
      <c r="E40" s="99">
        <f>'Tabel 5'!E41/'Tabel 5'!E$10</f>
        <v>0.23757193773625263</v>
      </c>
      <c r="F40" s="99">
        <f>'Tabel 5'!F41/'Tabel 5'!F$10</f>
        <v>0.23988755452385885</v>
      </c>
      <c r="G40" s="99">
        <f>'Tabel 5'!G41/'Tabel 5'!G$10</f>
        <v>0.27314133805937085</v>
      </c>
      <c r="H40" s="99">
        <f>'Tabel 5'!H41/'Tabel 5'!H$10</f>
        <v>0.2852262047551547</v>
      </c>
      <c r="I40" s="99">
        <f>'Tabel 5'!I41/'Tabel 5'!I$10</f>
        <v>0.4871466358075715</v>
      </c>
      <c r="J40" s="99">
        <f>'Tabel 5'!J41/'Tabel 5'!J$10</f>
        <v>0.15018810279473788</v>
      </c>
      <c r="K40" s="99">
        <f>'Tabel 5'!K41/'Tabel 5'!K$10</f>
        <v>0.2146508332111616</v>
      </c>
      <c r="L40" s="99">
        <f>'Tabel 5'!L41/'Tabel 5'!L$10</f>
        <v>0.2075220515845653</v>
      </c>
      <c r="M40" s="99">
        <f>'Tabel 5'!M41/'Tabel 5'!M$10</f>
        <v>0.24655701441415728</v>
      </c>
      <c r="N40" s="99">
        <f>'Tabel 5'!N41/'Tabel 5'!N$10</f>
        <v>0.16304288445779841</v>
      </c>
      <c r="O40" s="99">
        <f>'Tabel 5'!O41/'Tabel 5'!O$10</f>
        <v>0.13980768286150685</v>
      </c>
      <c r="P40" s="99">
        <f>'Tabel 5'!P41/'Tabel 5'!P$10</f>
        <v>0.14587108044414343</v>
      </c>
      <c r="Q40" s="99">
        <f>'Tabel 5'!Q41/'Tabel 5'!Q$10</f>
        <v>6.4012069615819817E-2</v>
      </c>
      <c r="R40" s="99">
        <f>'Tabel 5'!R41/'Tabel 5'!R$10</f>
        <v>2.4254788620650572E-2</v>
      </c>
      <c r="S40" s="99">
        <f>'Tabel 5'!S41/'Tabel 5'!S$10</f>
        <v>4.1402795301150215E-2</v>
      </c>
      <c r="T40" s="47"/>
      <c r="U40" s="47"/>
      <c r="V40" s="47"/>
      <c r="W40" s="47"/>
      <c r="X40" s="47"/>
      <c r="Y40" s="47"/>
      <c r="Z40" s="47"/>
      <c r="AA40" s="47"/>
      <c r="AB40" s="47"/>
      <c r="AC40" s="47"/>
      <c r="AD40" s="47"/>
      <c r="AE40" s="47"/>
      <c r="AF40" s="47"/>
      <c r="AG40" s="47"/>
      <c r="AH40" s="47"/>
      <c r="AI40" s="47"/>
      <c r="AJ40" s="47"/>
    </row>
    <row r="41" spans="1:36" x14ac:dyDescent="0.25">
      <c r="B41" s="1" t="s">
        <v>785</v>
      </c>
      <c r="D41" s="99">
        <f>'Tabel 5'!D42/'Tabel 5'!D$10</f>
        <v>0.10830739818981526</v>
      </c>
      <c r="E41" s="99">
        <f>'Tabel 5'!E42/'Tabel 5'!E$10</f>
        <v>0.10075680198574483</v>
      </c>
      <c r="F41" s="99">
        <f>'Tabel 5'!F42/'Tabel 5'!F$10</f>
        <v>0.10706703269303397</v>
      </c>
      <c r="G41" s="99">
        <f>'Tabel 5'!G42/'Tabel 5'!G$10</f>
        <v>7.551617190961453E-2</v>
      </c>
      <c r="H41" s="99">
        <f>'Tabel 5'!H42/'Tabel 5'!H$10</f>
        <v>0.13175286530328525</v>
      </c>
      <c r="I41" s="99">
        <f>'Tabel 5'!I42/'Tabel 5'!I$10</f>
        <v>2.4632170606711853E-2</v>
      </c>
      <c r="J41" s="99">
        <f>'Tabel 5'!J42/'Tabel 5'!J$10</f>
        <v>7.246884515814693E-2</v>
      </c>
      <c r="K41" s="99">
        <f>'Tabel 5'!K42/'Tabel 5'!K$10</f>
        <v>0.12586500969893835</v>
      </c>
      <c r="L41" s="99">
        <f>'Tabel 5'!L42/'Tabel 5'!L$10</f>
        <v>0.11732931855139375</v>
      </c>
      <c r="M41" s="99">
        <f>'Tabel 5'!M42/'Tabel 5'!M$10</f>
        <v>0.16406807478236049</v>
      </c>
      <c r="N41" s="99">
        <f>'Tabel 5'!N42/'Tabel 5'!N$10</f>
        <v>0.12558233670957394</v>
      </c>
      <c r="O41" s="99">
        <f>'Tabel 5'!O42/'Tabel 5'!O$10</f>
        <v>0.10893421791790303</v>
      </c>
      <c r="P41" s="99">
        <f>'Tabel 5'!P42/'Tabel 5'!P$10</f>
        <v>0.10695200853428082</v>
      </c>
      <c r="Q41" s="99">
        <f>'Tabel 5'!Q42/'Tabel 5'!Q$10</f>
        <v>0.10835713131095426</v>
      </c>
      <c r="R41" s="99">
        <f>'Tabel 5'!R42/'Tabel 5'!R$10</f>
        <v>0.20004533605349653</v>
      </c>
      <c r="S41" s="99">
        <f>'Tabel 5'!S42/'Tabel 5'!S$10</f>
        <v>0.13180298149123559</v>
      </c>
      <c r="T41" s="47"/>
      <c r="U41" s="47"/>
      <c r="V41" s="47"/>
      <c r="W41" s="47"/>
      <c r="X41" s="47"/>
      <c r="Y41" s="47"/>
      <c r="Z41" s="47"/>
      <c r="AA41" s="47"/>
      <c r="AB41" s="47"/>
      <c r="AC41" s="47"/>
      <c r="AD41" s="47"/>
      <c r="AE41" s="47"/>
      <c r="AF41" s="47"/>
      <c r="AG41" s="47"/>
      <c r="AH41" s="47"/>
      <c r="AI41" s="47"/>
      <c r="AJ41" s="47"/>
    </row>
    <row r="42" spans="1:36" x14ac:dyDescent="0.25">
      <c r="B42" s="1" t="s">
        <v>786</v>
      </c>
      <c r="D42" s="99">
        <f>'Tabel 5'!D43/'Tabel 5'!D$10</f>
        <v>0.19100787144545292</v>
      </c>
      <c r="E42" s="99">
        <f>'Tabel 5'!E43/'Tabel 5'!E$10</f>
        <v>0.19632542090039468</v>
      </c>
      <c r="F42" s="99">
        <f>'Tabel 5'!F43/'Tabel 5'!F$10</f>
        <v>0.21320373438759796</v>
      </c>
      <c r="G42" s="99">
        <f>'Tabel 5'!G43/'Tabel 5'!G$10</f>
        <v>0.17770491803278687</v>
      </c>
      <c r="H42" s="99">
        <f>'Tabel 5'!H43/'Tabel 5'!H$10</f>
        <v>0.23331059319000502</v>
      </c>
      <c r="I42" s="99">
        <f>'Tabel 5'!I43/'Tabel 5'!I$10</f>
        <v>0.15486984333606779</v>
      </c>
      <c r="J42" s="99">
        <f>'Tabel 5'!J43/'Tabel 5'!J$10</f>
        <v>0.13091770923210608</v>
      </c>
      <c r="K42" s="99">
        <f>'Tabel 5'!K43/'Tabel 5'!K$10</f>
        <v>0.13417215253575113</v>
      </c>
      <c r="L42" s="99">
        <f>'Tabel 5'!L43/'Tabel 5'!L$10</f>
        <v>0.12757622438642638</v>
      </c>
      <c r="M42" s="99">
        <f>'Tabel 5'!M43/'Tabel 5'!M$10</f>
        <v>0.16369344940773511</v>
      </c>
      <c r="N42" s="99">
        <f>'Tabel 5'!N43/'Tabel 5'!N$10</f>
        <v>0.25038441817894957</v>
      </c>
      <c r="O42" s="99">
        <f>'Tabel 5'!O43/'Tabel 5'!O$10</f>
        <v>0.20411549294754519</v>
      </c>
      <c r="P42" s="99">
        <f>'Tabel 5'!P43/'Tabel 5'!P$10</f>
        <v>0.20026457646532941</v>
      </c>
      <c r="Q42" s="99">
        <f>'Tabel 5'!Q43/'Tabel 5'!Q$10</f>
        <v>0.24414030928390537</v>
      </c>
      <c r="R42" s="99">
        <f>'Tabel 5'!R43/'Tabel 5'!R$10</f>
        <v>0.29457100759378896</v>
      </c>
      <c r="S42" s="99">
        <f>'Tabel 5'!S43/'Tabel 5'!S$10</f>
        <v>0.43080955939096244</v>
      </c>
      <c r="T42" s="47"/>
      <c r="U42" s="47"/>
      <c r="V42" s="47"/>
      <c r="W42" s="47"/>
      <c r="X42" s="47"/>
      <c r="Y42" s="47"/>
      <c r="Z42" s="47"/>
      <c r="AA42" s="47"/>
      <c r="AB42" s="47"/>
      <c r="AC42" s="47"/>
      <c r="AD42" s="47"/>
      <c r="AE42" s="47"/>
      <c r="AF42" s="47"/>
      <c r="AG42" s="47"/>
      <c r="AH42" s="47"/>
      <c r="AI42" s="47"/>
      <c r="AJ42" s="47"/>
    </row>
    <row r="43" spans="1:36" x14ac:dyDescent="0.25">
      <c r="B43" s="1" t="s">
        <v>787</v>
      </c>
      <c r="D43" s="99">
        <f>'Tabel 5'!D44/'Tabel 5'!D$10</f>
        <v>0.18231541873690554</v>
      </c>
      <c r="E43" s="99">
        <f>'Tabel 5'!E44/'Tabel 5'!E$10</f>
        <v>0.14842700333467806</v>
      </c>
      <c r="F43" s="99">
        <f>'Tabel 5'!F44/'Tabel 5'!F$10</f>
        <v>0.14366362423659482</v>
      </c>
      <c r="G43" s="99">
        <f>'Tabel 5'!G44/'Tabel 5'!G$10</f>
        <v>0.2720957022596367</v>
      </c>
      <c r="H43" s="99">
        <f>'Tabel 5'!H44/'Tabel 5'!H$10</f>
        <v>0.16530919651135687</v>
      </c>
      <c r="I43" s="99">
        <f>'Tabel 5'!I44/'Tabel 5'!I$10</f>
        <v>0.12724290257234683</v>
      </c>
      <c r="J43" s="99">
        <f>'Tabel 5'!J44/'Tabel 5'!J$10</f>
        <v>0.11400192413566634</v>
      </c>
      <c r="K43" s="99">
        <f>'Tabel 5'!K44/'Tabel 5'!K$10</f>
        <v>0.10279331228028882</v>
      </c>
      <c r="L43" s="99">
        <f>'Tabel 5'!L44/'Tabel 5'!L$10</f>
        <v>9.4838327857631272E-2</v>
      </c>
      <c r="M43" s="99">
        <f>'Tabel 5'!M44/'Tabel 5'!M$10</f>
        <v>0.13839731696874555</v>
      </c>
      <c r="N43" s="99">
        <f>'Tabel 5'!N44/'Tabel 5'!N$10</f>
        <v>0.27642330247285318</v>
      </c>
      <c r="O43" s="99">
        <f>'Tabel 5'!O44/'Tabel 5'!O$10</f>
        <v>0.29454099185697841</v>
      </c>
      <c r="P43" s="99">
        <f>'Tabel 5'!P44/'Tabel 5'!P$10</f>
        <v>0.29832246248615107</v>
      </c>
      <c r="Q43" s="99">
        <f>'Tabel 5'!Q44/'Tabel 5'!Q$10</f>
        <v>0.18082870844334284</v>
      </c>
      <c r="R43" s="99">
        <f>'Tabel 5'!R44/'Tabel 5'!R$10</f>
        <v>0.3622350674373796</v>
      </c>
      <c r="S43" s="99">
        <f>'Tabel 5'!S44/'Tabel 5'!S$10</f>
        <v>0.21191371559464459</v>
      </c>
      <c r="T43" s="47"/>
      <c r="U43" s="47"/>
      <c r="V43" s="47"/>
      <c r="W43" s="47"/>
      <c r="X43" s="47"/>
      <c r="Y43" s="47"/>
      <c r="Z43" s="47"/>
      <c r="AA43" s="47"/>
      <c r="AB43" s="47"/>
      <c r="AC43" s="47"/>
      <c r="AD43" s="47"/>
      <c r="AE43" s="47"/>
      <c r="AF43" s="47"/>
      <c r="AG43" s="47"/>
      <c r="AH43" s="47"/>
      <c r="AI43" s="47"/>
      <c r="AJ43" s="47"/>
    </row>
    <row r="44" spans="1:36" x14ac:dyDescent="0.25">
      <c r="B44" s="1" t="s">
        <v>788</v>
      </c>
      <c r="D44" s="99">
        <f>'Tabel 5'!D45/'Tabel 5'!D$10</f>
        <v>2.4610042410733644E-2</v>
      </c>
      <c r="E44" s="99">
        <f>'Tabel 5'!E45/'Tabel 5'!E$10</f>
        <v>1.5239106143017917E-2</v>
      </c>
      <c r="F44" s="99">
        <f>'Tabel 5'!F45/'Tabel 5'!F$10</f>
        <v>1.1860209828524522E-2</v>
      </c>
      <c r="G44" s="99">
        <f>'Tabel 5'!G45/'Tabel 5'!G$10</f>
        <v>1.9672131147540985E-2</v>
      </c>
      <c r="H44" s="99">
        <f>'Tabel 5'!H45/'Tabel 5'!H$10</f>
        <v>1.8126496046024995E-2</v>
      </c>
      <c r="I44" s="99">
        <f>'Tabel 5'!I45/'Tabel 5'!I$10</f>
        <v>7.7698793188956854E-3</v>
      </c>
      <c r="J44" s="99">
        <f>'Tabel 5'!J45/'Tabel 5'!J$10</f>
        <v>2.0551357044248042E-2</v>
      </c>
      <c r="K44" s="99">
        <f>'Tabel 5'!K45/'Tabel 5'!K$10</f>
        <v>1.7980419944941275E-2</v>
      </c>
      <c r="L44" s="99">
        <f>'Tabel 5'!L45/'Tabel 5'!L$10</f>
        <v>1.890477462144614E-2</v>
      </c>
      <c r="M44" s="99">
        <f>'Tabel 5'!M45/'Tabel 5'!M$10</f>
        <v>1.3843299557585271E-2</v>
      </c>
      <c r="N44" s="99">
        <f>'Tabel 5'!N45/'Tabel 5'!N$10</f>
        <v>5.5176181371210054E-2</v>
      </c>
      <c r="O44" s="99">
        <f>'Tabel 5'!O45/'Tabel 5'!O$10</f>
        <v>4.3447954846873735E-2</v>
      </c>
      <c r="P44" s="99">
        <f>'Tabel 5'!P45/'Tabel 5'!P$10</f>
        <v>4.2924868983683251E-2</v>
      </c>
      <c r="Q44" s="99">
        <f>'Tabel 5'!Q45/'Tabel 5'!Q$10</f>
        <v>4.3105770785063849E-2</v>
      </c>
      <c r="R44" s="99">
        <f>'Tabel 5'!R45/'Tabel 5'!R$10</f>
        <v>6.7890740111073336E-2</v>
      </c>
      <c r="S44" s="99">
        <f>'Tabel 5'!S45/'Tabel 5'!S$10</f>
        <v>0.17598637872533288</v>
      </c>
      <c r="T44" s="47"/>
      <c r="U44" s="47"/>
      <c r="V44" s="47"/>
      <c r="W44" s="47"/>
      <c r="X44" s="47"/>
      <c r="Y44" s="47"/>
      <c r="Z44" s="47"/>
      <c r="AA44" s="47"/>
      <c r="AB44" s="47"/>
      <c r="AC44" s="47"/>
      <c r="AD44" s="47"/>
      <c r="AE44" s="47"/>
      <c r="AF44" s="47"/>
      <c r="AG44" s="47"/>
      <c r="AH44" s="47"/>
      <c r="AI44" s="47"/>
      <c r="AJ44" s="47"/>
    </row>
    <row r="45" spans="1:36" x14ac:dyDescent="0.25">
      <c r="B45" s="1" t="s">
        <v>789</v>
      </c>
      <c r="D45" s="99">
        <f>'Tabel 5'!D46/'Tabel 5'!D$10</f>
        <v>1.4651867720141196E-3</v>
      </c>
      <c r="E45" s="99">
        <f>'Tabel 5'!E46/'Tabel 5'!E$10</f>
        <v>1.4482498066001812E-3</v>
      </c>
      <c r="F45" s="99">
        <f>'Tabel 5'!F46/'Tabel 5'!F$10</f>
        <v>1.0435280929766107E-3</v>
      </c>
      <c r="G45" s="99">
        <f>'Tabel 5'!G46/'Tabel 5'!G$10</f>
        <v>2.1267168808152416E-4</v>
      </c>
      <c r="H45" s="99">
        <f>'Tabel 5'!H46/'Tabel 5'!H$10</f>
        <v>1.022893073923496E-3</v>
      </c>
      <c r="I45" s="99">
        <f>'Tabel 5'!I46/'Tabel 5'!I$10</f>
        <v>1.4465200859646223E-3</v>
      </c>
      <c r="J45" s="99">
        <f>'Tabel 5'!J46/'Tabel 5'!J$10</f>
        <v>3.1595576619273306E-3</v>
      </c>
      <c r="K45" s="99">
        <f>'Tabel 5'!K46/'Tabel 5'!K$10</f>
        <v>3.1927544022544756E-4</v>
      </c>
      <c r="L45" s="99">
        <f>'Tabel 5'!L46/'Tabel 5'!L$10</f>
        <v>2.6705036888823345E-4</v>
      </c>
      <c r="M45" s="99">
        <f>'Tabel 5'!M46/'Tabel 5'!M$10</f>
        <v>5.5301841016126732E-4</v>
      </c>
      <c r="N45" s="99">
        <f>'Tabel 5'!N46/'Tabel 5'!N$10</f>
        <v>7.2839843394336703E-4</v>
      </c>
      <c r="O45" s="99">
        <f>'Tabel 5'!O46/'Tabel 5'!O$10</f>
        <v>2.5168236562711247E-3</v>
      </c>
      <c r="P45" s="99">
        <f>'Tabel 5'!P46/'Tabel 5'!P$10</f>
        <v>2.5491014417417862E-3</v>
      </c>
      <c r="Q45" s="99">
        <f>'Tabel 5'!Q46/'Tabel 5'!Q$10</f>
        <v>1.1315264831079262E-3</v>
      </c>
      <c r="R45" s="99">
        <f>'Tabel 5'!R46/'Tabel 5'!R$10</f>
        <v>3.9669046809475235E-3</v>
      </c>
      <c r="S45" s="99">
        <f>'Tabel 5'!S46/'Tabel 5'!S$10</f>
        <v>0</v>
      </c>
      <c r="T45" s="47"/>
      <c r="U45" s="47"/>
      <c r="V45" s="47"/>
      <c r="W45" s="47"/>
      <c r="X45" s="47"/>
      <c r="Y45" s="47"/>
      <c r="Z45" s="47"/>
      <c r="AA45" s="47"/>
      <c r="AB45" s="47"/>
      <c r="AC45" s="47"/>
      <c r="AD45" s="47"/>
      <c r="AE45" s="47"/>
      <c r="AF45" s="47"/>
      <c r="AG45" s="47"/>
      <c r="AH45" s="47"/>
      <c r="AI45" s="47"/>
      <c r="AJ45" s="47"/>
    </row>
    <row r="46" spans="1:36" x14ac:dyDescent="0.25">
      <c r="B46" s="1" t="s">
        <v>790</v>
      </c>
      <c r="D46" s="99">
        <f>'Tabel 5'!D47/'Tabel 5'!D$10</f>
        <v>1.1101378132019671E-3</v>
      </c>
      <c r="E46" s="99">
        <f>'Tabel 5'!E47/'Tabel 5'!E$10</f>
        <v>3.7080792149666474E-4</v>
      </c>
      <c r="F46" s="99">
        <f>'Tabel 5'!F47/'Tabel 5'!F$10</f>
        <v>2.671741685172027E-4</v>
      </c>
      <c r="G46" s="99">
        <f>'Tabel 5'!G47/'Tabel 5'!G$10</f>
        <v>1.7722640673460346E-5</v>
      </c>
      <c r="H46" s="99">
        <f>'Tabel 5'!H47/'Tabel 5'!H$10</f>
        <v>2.3884812893645082E-4</v>
      </c>
      <c r="I46" s="99">
        <f>'Tabel 5'!I47/'Tabel 5'!I$10</f>
        <v>4.0915853860142171E-3</v>
      </c>
      <c r="J46" s="99">
        <f>'Tabel 5'!J47/'Tabel 5'!J$10</f>
        <v>4.1273500989140807E-4</v>
      </c>
      <c r="K46" s="99">
        <f>'Tabel 5'!K47/'Tabel 5'!K$10</f>
        <v>3.7009887764909021E-3</v>
      </c>
      <c r="L46" s="99">
        <f>'Tabel 5'!L47/'Tabel 5'!L$10</f>
        <v>4.4282531318630951E-3</v>
      </c>
      <c r="M46" s="99">
        <f>'Tabel 5'!M47/'Tabel 5'!M$10</f>
        <v>4.4598258883973168E-4</v>
      </c>
      <c r="N46" s="99">
        <f>'Tabel 5'!N47/'Tabel 5'!N$10</f>
        <v>1.2746972594008922E-4</v>
      </c>
      <c r="O46" s="99">
        <f>'Tabel 5'!O47/'Tabel 5'!O$10</f>
        <v>1.2326822182666195E-3</v>
      </c>
      <c r="P46" s="99">
        <f>'Tabel 5'!P47/'Tabel 5'!P$10</f>
        <v>1.0021467432729963E-3</v>
      </c>
      <c r="Q46" s="99">
        <f>'Tabel 5'!Q47/'Tabel 5'!Q$10</f>
        <v>4.5799881459130344E-3</v>
      </c>
      <c r="R46" s="99">
        <f>'Tabel 5'!R47/'Tabel 5'!R$10</f>
        <v>4.6469454833956703E-3</v>
      </c>
      <c r="S46" s="99">
        <f>'Tabel 5'!S47/'Tabel 5'!S$10</f>
        <v>8.0845694966743022E-3</v>
      </c>
      <c r="T46" s="47"/>
      <c r="U46" s="47"/>
      <c r="V46" s="47"/>
      <c r="W46" s="47"/>
      <c r="X46" s="47"/>
      <c r="Y46" s="47"/>
      <c r="Z46" s="47"/>
      <c r="AA46" s="47"/>
      <c r="AB46" s="47"/>
      <c r="AC46" s="47"/>
      <c r="AD46" s="47"/>
      <c r="AE46" s="47"/>
      <c r="AF46" s="47"/>
      <c r="AG46" s="47"/>
      <c r="AH46" s="47"/>
      <c r="AI46" s="47"/>
      <c r="AJ46" s="47"/>
    </row>
    <row r="47" spans="1:36" x14ac:dyDescent="0.25">
      <c r="D47" s="6"/>
      <c r="E47" s="6"/>
      <c r="F47" s="6"/>
      <c r="G47" s="6"/>
      <c r="H47" s="6"/>
      <c r="I47" s="6"/>
      <c r="J47" s="6"/>
      <c r="K47" s="6"/>
      <c r="L47" s="6"/>
      <c r="M47" s="6"/>
      <c r="N47" s="6"/>
      <c r="O47" s="6"/>
      <c r="P47" s="6"/>
      <c r="Q47" s="6"/>
      <c r="R47" s="6"/>
      <c r="S47" s="6"/>
      <c r="T47" s="47"/>
      <c r="U47" s="47"/>
      <c r="V47" s="47"/>
      <c r="W47" s="47"/>
      <c r="X47" s="47"/>
      <c r="Y47" s="47"/>
      <c r="Z47" s="47"/>
      <c r="AA47" s="47"/>
      <c r="AB47" s="47"/>
      <c r="AC47" s="47"/>
      <c r="AD47" s="47"/>
      <c r="AE47" s="47"/>
      <c r="AF47" s="47"/>
      <c r="AG47" s="47"/>
      <c r="AH47" s="47"/>
      <c r="AI47" s="47"/>
      <c r="AJ47" s="47"/>
    </row>
    <row r="48" spans="1:36" x14ac:dyDescent="0.25">
      <c r="D48" s="6"/>
      <c r="E48" s="6"/>
      <c r="F48" s="6"/>
      <c r="G48" s="6"/>
      <c r="H48" s="6"/>
      <c r="I48" s="6"/>
      <c r="J48" s="6"/>
      <c r="K48" s="6"/>
      <c r="L48" s="6"/>
      <c r="M48" s="6"/>
      <c r="N48" s="6"/>
      <c r="O48" s="6"/>
      <c r="P48" s="6"/>
      <c r="Q48" s="6"/>
      <c r="R48" s="6"/>
      <c r="S48" s="6"/>
      <c r="T48" s="47"/>
      <c r="U48" s="47"/>
      <c r="V48" s="47"/>
      <c r="W48" s="47"/>
      <c r="X48" s="47"/>
      <c r="Y48" s="47"/>
      <c r="Z48" s="47"/>
      <c r="AA48" s="47"/>
      <c r="AB48" s="47"/>
      <c r="AC48" s="47"/>
      <c r="AD48" s="47"/>
      <c r="AE48" s="47"/>
      <c r="AF48" s="47"/>
      <c r="AG48" s="47"/>
      <c r="AH48" s="47"/>
      <c r="AI48" s="47"/>
      <c r="AJ48" s="47"/>
    </row>
  </sheetData>
  <mergeCells count="2">
    <mergeCell ref="E3:J3"/>
    <mergeCell ref="K3:M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S63"/>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15" style="1" bestFit="1" customWidth="1"/>
    <col min="3" max="3" width="5.28515625" style="1" customWidth="1"/>
    <col min="4" max="19" width="10.140625" style="1" customWidth="1"/>
  </cols>
  <sheetData>
    <row r="2" spans="1:19" x14ac:dyDescent="0.25">
      <c r="A2" s="2" t="s">
        <v>984</v>
      </c>
      <c r="B2" s="2"/>
      <c r="C2" s="2"/>
      <c r="D2" s="2"/>
      <c r="E2" s="2"/>
      <c r="F2" s="2"/>
      <c r="G2" s="2"/>
      <c r="H2" s="2"/>
      <c r="I2" s="2"/>
      <c r="J2" s="2"/>
      <c r="K2" s="2"/>
      <c r="L2" s="2"/>
      <c r="M2" s="2"/>
      <c r="N2" s="2"/>
      <c r="O2" s="2"/>
      <c r="P2" s="2"/>
      <c r="Q2" s="2"/>
      <c r="R2" s="2"/>
      <c r="S2" s="2"/>
    </row>
    <row r="3" spans="1:19" ht="27.75" customHeight="1" x14ac:dyDescent="0.25">
      <c r="A3" s="2"/>
      <c r="B3" s="2"/>
      <c r="C3" s="13"/>
      <c r="D3" s="105" t="s">
        <v>736</v>
      </c>
      <c r="E3" s="212" t="s">
        <v>737</v>
      </c>
      <c r="F3" s="212"/>
      <c r="G3" s="212"/>
      <c r="H3" s="212"/>
      <c r="I3" s="212"/>
      <c r="J3" s="212"/>
      <c r="K3" s="212" t="s">
        <v>738</v>
      </c>
      <c r="L3" s="212"/>
      <c r="M3" s="212"/>
      <c r="N3" s="4" t="s">
        <v>739</v>
      </c>
      <c r="O3" s="4" t="s">
        <v>740</v>
      </c>
      <c r="P3" s="4"/>
      <c r="Q3" s="4"/>
      <c r="R3" s="4"/>
      <c r="S3" s="4" t="s">
        <v>741</v>
      </c>
    </row>
    <row r="4" spans="1:19" ht="51" x14ac:dyDescent="0.25">
      <c r="A4" s="2" t="s">
        <v>0</v>
      </c>
      <c r="B4" s="2" t="s">
        <v>1</v>
      </c>
      <c r="C4" s="2"/>
      <c r="D4" s="105" t="s">
        <v>3</v>
      </c>
      <c r="E4" s="105" t="s">
        <v>742</v>
      </c>
      <c r="F4" s="105" t="s">
        <v>743</v>
      </c>
      <c r="G4" s="105" t="s">
        <v>744</v>
      </c>
      <c r="H4" s="105" t="s">
        <v>745</v>
      </c>
      <c r="I4" s="105" t="s">
        <v>746</v>
      </c>
      <c r="J4" s="105" t="s">
        <v>747</v>
      </c>
      <c r="K4" s="105" t="s">
        <v>748</v>
      </c>
      <c r="L4" s="105" t="s">
        <v>749</v>
      </c>
      <c r="M4" s="105" t="s">
        <v>750</v>
      </c>
      <c r="N4" s="105" t="s">
        <v>751</v>
      </c>
      <c r="O4" s="105" t="s">
        <v>752</v>
      </c>
      <c r="P4" s="4" t="s">
        <v>753</v>
      </c>
      <c r="Q4" s="4" t="s">
        <v>754</v>
      </c>
      <c r="R4" s="4" t="s">
        <v>755</v>
      </c>
      <c r="S4" s="4" t="s">
        <v>3</v>
      </c>
    </row>
    <row r="5" spans="1:19" x14ac:dyDescent="0.25">
      <c r="A5" s="19"/>
      <c r="B5" s="15"/>
      <c r="C5" s="15"/>
      <c r="D5" s="19" t="s">
        <v>969</v>
      </c>
      <c r="E5" s="16"/>
      <c r="F5" s="16"/>
      <c r="G5" s="16"/>
      <c r="H5" s="16"/>
      <c r="I5" s="16"/>
      <c r="J5" s="16"/>
      <c r="K5" s="16"/>
      <c r="L5" s="16"/>
      <c r="M5" s="16"/>
      <c r="N5" s="16"/>
      <c r="O5" s="16"/>
      <c r="P5" s="17"/>
      <c r="Q5" s="17"/>
      <c r="R5" s="17"/>
      <c r="S5" s="17"/>
    </row>
    <row r="6" spans="1:19" x14ac:dyDescent="0.25">
      <c r="A6" s="13" t="s">
        <v>722</v>
      </c>
      <c r="B6" s="13"/>
      <c r="C6" s="13"/>
      <c r="D6" s="99">
        <f>'Tabel 8'!D7/'Tabel 8'!D$7</f>
        <v>1</v>
      </c>
      <c r="E6" s="99">
        <f>'Tabel 8'!E7/'Tabel 8'!E$7</f>
        <v>1</v>
      </c>
      <c r="F6" s="99">
        <f>'Tabel 8'!F7/'Tabel 8'!F$7</f>
        <v>1</v>
      </c>
      <c r="G6" s="99">
        <f>'Tabel 8'!G7/'Tabel 8'!G$7</f>
        <v>1</v>
      </c>
      <c r="H6" s="99">
        <f>'Tabel 8'!H7/'Tabel 8'!H$7</f>
        <v>1</v>
      </c>
      <c r="I6" s="99">
        <f>'Tabel 8'!I7/'Tabel 8'!I$7</f>
        <v>1</v>
      </c>
      <c r="J6" s="99">
        <f>'Tabel 8'!J7/'Tabel 8'!J$7</f>
        <v>1</v>
      </c>
      <c r="K6" s="99">
        <f>'Tabel 8'!K7/'Tabel 8'!K$7</f>
        <v>1</v>
      </c>
      <c r="L6" s="99">
        <f>'Tabel 8'!L7/'Tabel 8'!L$7</f>
        <v>1</v>
      </c>
      <c r="M6" s="99">
        <f>'Tabel 8'!M7/'Tabel 8'!M$7</f>
        <v>1</v>
      </c>
      <c r="N6" s="99">
        <f>'Tabel 8'!N7/'Tabel 8'!N$7</f>
        <v>1</v>
      </c>
      <c r="O6" s="99">
        <f>'Tabel 8'!O7/'Tabel 8'!O$7</f>
        <v>1</v>
      </c>
      <c r="P6" s="99">
        <f>'Tabel 8'!P7/'Tabel 8'!P$7</f>
        <v>1</v>
      </c>
      <c r="Q6" s="99">
        <f>'Tabel 8'!Q7/'Tabel 8'!Q$7</f>
        <v>1</v>
      </c>
      <c r="R6" s="99">
        <f>'Tabel 8'!R7/'Tabel 8'!R$7</f>
        <v>1</v>
      </c>
      <c r="S6" s="99">
        <f>'Tabel 8'!S7/'Tabel 8'!S$7</f>
        <v>1</v>
      </c>
    </row>
    <row r="7" spans="1:19" x14ac:dyDescent="0.25">
      <c r="A7" s="13" t="s">
        <v>723</v>
      </c>
      <c r="B7" s="13"/>
      <c r="C7" s="13"/>
      <c r="D7" s="99">
        <f>'Tabel 8'!D8/'Tabel 8'!D$8</f>
        <v>1</v>
      </c>
      <c r="E7" s="99">
        <f>'Tabel 8'!E8/'Tabel 8'!E$8</f>
        <v>1</v>
      </c>
      <c r="F7" s="99">
        <f>'Tabel 8'!F8/'Tabel 8'!F$8</f>
        <v>1</v>
      </c>
      <c r="G7" s="99">
        <f>'Tabel 8'!G8/'Tabel 8'!G$8</f>
        <v>1</v>
      </c>
      <c r="H7" s="99">
        <f>'Tabel 8'!H8/'Tabel 8'!H$8</f>
        <v>1</v>
      </c>
      <c r="I7" s="99">
        <f>'Tabel 8'!I8/'Tabel 8'!I$8</f>
        <v>1</v>
      </c>
      <c r="J7" s="99">
        <f>'Tabel 8'!J8/'Tabel 8'!J$8</f>
        <v>1</v>
      </c>
      <c r="K7" s="99">
        <f>'Tabel 8'!K8/'Tabel 8'!K$8</f>
        <v>1</v>
      </c>
      <c r="L7" s="99">
        <f>'Tabel 8'!L8/'Tabel 8'!L$8</f>
        <v>1</v>
      </c>
      <c r="M7" s="99">
        <f>'Tabel 8'!M8/'Tabel 8'!M$8</f>
        <v>1</v>
      </c>
      <c r="N7" s="99">
        <f>'Tabel 8'!N8/'Tabel 8'!N$8</f>
        <v>1</v>
      </c>
      <c r="O7" s="99">
        <f>'Tabel 8'!O8/'Tabel 8'!O$8</f>
        <v>1</v>
      </c>
      <c r="P7" s="99">
        <f>'Tabel 8'!P8/'Tabel 8'!P$8</f>
        <v>1</v>
      </c>
      <c r="Q7" s="99">
        <f>'Tabel 8'!Q8/'Tabel 8'!Q$8</f>
        <v>1</v>
      </c>
      <c r="R7" s="99">
        <f>'Tabel 8'!R8/'Tabel 8'!R$8</f>
        <v>1</v>
      </c>
      <c r="S7" s="99">
        <f>'Tabel 8'!S8/'Tabel 8'!S$8</f>
        <v>1</v>
      </c>
    </row>
    <row r="8" spans="1:19" x14ac:dyDescent="0.25">
      <c r="A8" s="13" t="s">
        <v>761</v>
      </c>
      <c r="B8" s="13"/>
      <c r="C8" s="13"/>
      <c r="D8" s="99">
        <f>'Tabel 8'!D9/'Tabel 8'!D$9</f>
        <v>1</v>
      </c>
      <c r="E8" s="99">
        <f>'Tabel 8'!E9/'Tabel 8'!E$9</f>
        <v>1</v>
      </c>
      <c r="F8" s="99">
        <f>'Tabel 8'!F9/'Tabel 8'!F$9</f>
        <v>1</v>
      </c>
      <c r="G8" s="99">
        <f>'Tabel 8'!G9/'Tabel 8'!G$9</f>
        <v>1</v>
      </c>
      <c r="H8" s="99">
        <f>'Tabel 8'!H9/'Tabel 8'!H$9</f>
        <v>1</v>
      </c>
      <c r="I8" s="99">
        <f>'Tabel 8'!I9/'Tabel 8'!I$9</f>
        <v>1</v>
      </c>
      <c r="J8" s="99">
        <f>'Tabel 8'!J9/'Tabel 8'!J$9</f>
        <v>1</v>
      </c>
      <c r="K8" s="99">
        <f>'Tabel 8'!K9/'Tabel 8'!K$9</f>
        <v>1</v>
      </c>
      <c r="L8" s="99">
        <f>'Tabel 8'!L9/'Tabel 8'!L$9</f>
        <v>1</v>
      </c>
      <c r="M8" s="99">
        <f>'Tabel 8'!M9/'Tabel 8'!M$9</f>
        <v>1</v>
      </c>
      <c r="N8" s="99">
        <f>'Tabel 8'!N9/'Tabel 8'!N$9</f>
        <v>1</v>
      </c>
      <c r="O8" s="99">
        <f>'Tabel 8'!O9/'Tabel 8'!O$9</f>
        <v>1</v>
      </c>
      <c r="P8" s="99">
        <f>'Tabel 8'!P9/'Tabel 8'!P$9</f>
        <v>1</v>
      </c>
      <c r="Q8" s="99">
        <f>'Tabel 8'!Q9/'Tabel 8'!Q$9</f>
        <v>1</v>
      </c>
      <c r="R8" s="99">
        <f>'Tabel 8'!R9/'Tabel 8'!R$9</f>
        <v>1</v>
      </c>
      <c r="S8" s="99">
        <f>'Tabel 8'!S9/'Tabel 8'!S$9</f>
        <v>1</v>
      </c>
    </row>
    <row r="9" spans="1:19" x14ac:dyDescent="0.25">
      <c r="A9" s="13" t="s">
        <v>760</v>
      </c>
      <c r="B9" s="13"/>
      <c r="C9" s="13"/>
      <c r="D9" s="99">
        <f>'Tabel 8'!D10/'Tabel 8'!D$10</f>
        <v>1</v>
      </c>
      <c r="E9" s="99">
        <f>'Tabel 8'!E10/'Tabel 8'!E$10</f>
        <v>1</v>
      </c>
      <c r="F9" s="99">
        <f>'Tabel 8'!F10/'Tabel 8'!F$10</f>
        <v>1</v>
      </c>
      <c r="G9" s="99">
        <f>'Tabel 8'!G10/'Tabel 8'!G$10</f>
        <v>1</v>
      </c>
      <c r="H9" s="99">
        <f>'Tabel 8'!H10/'Tabel 8'!H$10</f>
        <v>1</v>
      </c>
      <c r="I9" s="99">
        <f>'Tabel 8'!I10/'Tabel 8'!I$10</f>
        <v>1</v>
      </c>
      <c r="J9" s="99">
        <f>'Tabel 8'!J10/'Tabel 8'!J$10</f>
        <v>1</v>
      </c>
      <c r="K9" s="99">
        <f>'Tabel 8'!K10/'Tabel 8'!K$10</f>
        <v>1</v>
      </c>
      <c r="L9" s="99">
        <f>'Tabel 8'!L10/'Tabel 8'!L$10</f>
        <v>1</v>
      </c>
      <c r="M9" s="99">
        <f>'Tabel 8'!M10/'Tabel 8'!M$10</f>
        <v>1</v>
      </c>
      <c r="N9" s="99">
        <f>'Tabel 8'!N10/'Tabel 8'!N$10</f>
        <v>1</v>
      </c>
      <c r="O9" s="99">
        <f>'Tabel 8'!O10/'Tabel 8'!O$10</f>
        <v>1</v>
      </c>
      <c r="P9" s="99">
        <f>'Tabel 8'!P10/'Tabel 8'!P$10</f>
        <v>1</v>
      </c>
      <c r="Q9" s="99">
        <f>'Tabel 8'!Q10/'Tabel 8'!Q$10</f>
        <v>1</v>
      </c>
      <c r="R9" s="99">
        <f>'Tabel 8'!R10/'Tabel 8'!R$10</f>
        <v>1</v>
      </c>
      <c r="S9" s="99">
        <f>'Tabel 8'!S10/'Tabel 8'!S$10</f>
        <v>1</v>
      </c>
    </row>
    <row r="10" spans="1:19" x14ac:dyDescent="0.25">
      <c r="A10" s="13"/>
      <c r="B10" s="13"/>
      <c r="C10" s="13"/>
      <c r="D10" s="14"/>
      <c r="E10" s="14"/>
      <c r="F10" s="14"/>
      <c r="G10" s="14"/>
      <c r="H10" s="14"/>
      <c r="I10" s="14"/>
      <c r="J10" s="14"/>
      <c r="K10" s="14"/>
      <c r="L10" s="14"/>
      <c r="M10" s="14"/>
      <c r="N10" s="14"/>
      <c r="O10" s="14"/>
      <c r="P10" s="14"/>
      <c r="Q10" s="14"/>
      <c r="R10" s="14"/>
      <c r="S10" s="14"/>
    </row>
    <row r="11" spans="1:19" x14ac:dyDescent="0.25">
      <c r="A11" s="18"/>
      <c r="B11" s="2"/>
      <c r="C11" s="2"/>
      <c r="D11" s="18" t="s">
        <v>972</v>
      </c>
      <c r="E11" s="105"/>
      <c r="F11" s="105"/>
      <c r="G11" s="105"/>
      <c r="H11" s="105"/>
      <c r="I11" s="105"/>
      <c r="J11" s="105"/>
      <c r="K11" s="105"/>
      <c r="L11" s="105"/>
      <c r="M11" s="105"/>
      <c r="N11" s="105"/>
      <c r="O11" s="105"/>
      <c r="P11" s="4"/>
      <c r="Q11" s="4"/>
      <c r="R11" s="4"/>
      <c r="S11" s="4"/>
    </row>
    <row r="12" spans="1:19" x14ac:dyDescent="0.25">
      <c r="A12" s="1">
        <v>2021</v>
      </c>
      <c r="B12" s="1" t="s">
        <v>4</v>
      </c>
      <c r="D12" s="99">
        <f>'Tabel 8'!D13/'Tabel 8'!D$7</f>
        <v>2.0621598185990336E-2</v>
      </c>
      <c r="E12" s="99">
        <f>'Tabel 8'!E13/'Tabel 8'!E$7</f>
        <v>2.2326937695062356E-2</v>
      </c>
      <c r="F12" s="99">
        <f>'Tabel 8'!F13/'Tabel 8'!F$7</f>
        <v>2.6089164551645769E-2</v>
      </c>
      <c r="G12" s="99">
        <f>'Tabel 8'!G13/'Tabel 8'!G$7</f>
        <v>2.9685694962266453E-2</v>
      </c>
      <c r="H12" s="99">
        <f>'Tabel 8'!H13/'Tabel 8'!H$7</f>
        <v>3.0375848986986014E-2</v>
      </c>
      <c r="I12" s="99">
        <f>'Tabel 8'!I13/'Tabel 8'!I$7</f>
        <v>3.3672397990741329E-2</v>
      </c>
      <c r="J12" s="99">
        <f>'Tabel 8'!J13/'Tabel 8'!J$7</f>
        <v>6.5118411094691481E-3</v>
      </c>
      <c r="K12" s="99">
        <f>'Tabel 8'!K13/'Tabel 8'!K$7</f>
        <v>4.5163049639522874E-3</v>
      </c>
      <c r="L12" s="99">
        <f>'Tabel 8'!L13/'Tabel 8'!L$7</f>
        <v>4.85542698822072E-3</v>
      </c>
      <c r="M12" s="99">
        <f>'Tabel 8'!M13/'Tabel 8'!M$7</f>
        <v>3.2985593896592163E-3</v>
      </c>
      <c r="N12" s="99">
        <f>'Tabel 8'!N13/'Tabel 8'!N$7</f>
        <v>1.4709649090709502E-2</v>
      </c>
      <c r="O12" s="99">
        <f>'Tabel 8'!O13/'Tabel 8'!O$7</f>
        <v>2.9005910823569063E-2</v>
      </c>
      <c r="P12" s="99">
        <f>'Tabel 8'!P13/'Tabel 8'!P$7</f>
        <v>2.9410158299345391E-2</v>
      </c>
      <c r="Q12" s="99">
        <f>'Tabel 8'!Q13/'Tabel 8'!Q$7</f>
        <v>1.1665212322451648E-2</v>
      </c>
      <c r="R12" s="99">
        <f>'Tabel 8'!R13/'Tabel 8'!R$7</f>
        <v>5.6143153433353632E-2</v>
      </c>
      <c r="S12" s="99">
        <f>'Tabel 8'!S13/'Tabel 8'!S$7</f>
        <v>0</v>
      </c>
    </row>
    <row r="13" spans="1:19" x14ac:dyDescent="0.25">
      <c r="B13" s="1" t="s">
        <v>33</v>
      </c>
      <c r="D13" s="99">
        <f>'Tabel 8'!D14/'Tabel 8'!D$7</f>
        <v>2.1053459035572233E-2</v>
      </c>
      <c r="E13" s="99">
        <f>'Tabel 8'!E14/'Tabel 8'!E$7</f>
        <v>1.9962624128624193E-2</v>
      </c>
      <c r="F13" s="99">
        <f>'Tabel 8'!F14/'Tabel 8'!F$7</f>
        <v>2.1632238777510675E-2</v>
      </c>
      <c r="G13" s="99">
        <f>'Tabel 8'!G14/'Tabel 8'!G$7</f>
        <v>4.4982358545889271E-3</v>
      </c>
      <c r="H13" s="99">
        <f>'Tabel 8'!H14/'Tabel 8'!H$7</f>
        <v>2.9182804475367773E-2</v>
      </c>
      <c r="I13" s="99">
        <f>'Tabel 8'!I14/'Tabel 8'!I$7</f>
        <v>2.6899183568254779E-4</v>
      </c>
      <c r="J13" s="99">
        <f>'Tabel 8'!J14/'Tabel 8'!J$7</f>
        <v>1.5773282514621272E-2</v>
      </c>
      <c r="K13" s="99">
        <f>'Tabel 8'!K14/'Tabel 8'!K$7</f>
        <v>6.7407536775407279E-3</v>
      </c>
      <c r="L13" s="99">
        <f>'Tabel 8'!L14/'Tabel 8'!L$7</f>
        <v>7.3487543605502787E-3</v>
      </c>
      <c r="M13" s="99">
        <f>'Tabel 8'!M14/'Tabel 8'!M$7</f>
        <v>4.5574978347530321E-3</v>
      </c>
      <c r="N13" s="99">
        <f>'Tabel 8'!N14/'Tabel 8'!N$7</f>
        <v>6.2296461634161514E-3</v>
      </c>
      <c r="O13" s="99">
        <f>'Tabel 8'!O14/'Tabel 8'!O$7</f>
        <v>3.7165023112152064E-2</v>
      </c>
      <c r="P13" s="99">
        <f>'Tabel 8'!P14/'Tabel 8'!P$7</f>
        <v>3.8364793002114102E-2</v>
      </c>
      <c r="Q13" s="99">
        <f>'Tabel 8'!Q14/'Tabel 8'!Q$7</f>
        <v>1.6005879697321208E-2</v>
      </c>
      <c r="R13" s="99">
        <f>'Tabel 8'!R14/'Tabel 8'!R$7</f>
        <v>1.2508959480563719E-2</v>
      </c>
      <c r="S13" s="99">
        <f>'Tabel 8'!S14/'Tabel 8'!S$7</f>
        <v>0.37937024972855593</v>
      </c>
    </row>
    <row r="14" spans="1:19" x14ac:dyDescent="0.25">
      <c r="B14" s="1" t="s">
        <v>46</v>
      </c>
      <c r="D14" s="99">
        <f>'Tabel 8'!D15/'Tabel 8'!D$7</f>
        <v>2.679817880883073E-2</v>
      </c>
      <c r="E14" s="99">
        <f>'Tabel 8'!E15/'Tabel 8'!E$7</f>
        <v>2.4264049029671528E-2</v>
      </c>
      <c r="F14" s="99">
        <f>'Tabel 8'!F15/'Tabel 8'!F$7</f>
        <v>3.0291234559515965E-2</v>
      </c>
      <c r="G14" s="99">
        <f>'Tabel 8'!G15/'Tabel 8'!G$7</f>
        <v>2.9595197909570586E-2</v>
      </c>
      <c r="H14" s="99">
        <f>'Tabel 8'!H15/'Tabel 8'!H$7</f>
        <v>2.2669972359804735E-2</v>
      </c>
      <c r="I14" s="99">
        <f>'Tabel 8'!I15/'Tabel 8'!I$7</f>
        <v>7.101384462019261E-3</v>
      </c>
      <c r="J14" s="99">
        <f>'Tabel 8'!J15/'Tabel 8'!J$7</f>
        <v>1.2525097408288876E-2</v>
      </c>
      <c r="K14" s="99">
        <f>'Tabel 8'!K15/'Tabel 8'!K$7</f>
        <v>2.6809815762946079E-2</v>
      </c>
      <c r="L14" s="99">
        <f>'Tabel 8'!L15/'Tabel 8'!L$7</f>
        <v>2.8975872070890411E-2</v>
      </c>
      <c r="M14" s="99">
        <f>'Tabel 8'!M15/'Tabel 8'!M$7</f>
        <v>1.9031773365496458E-2</v>
      </c>
      <c r="N14" s="99">
        <f>'Tabel 8'!N15/'Tabel 8'!N$7</f>
        <v>2.7150645834095648E-2</v>
      </c>
      <c r="O14" s="99">
        <f>'Tabel 8'!O15/'Tabel 8'!O$7</f>
        <v>3.2958547443371497E-2</v>
      </c>
      <c r="P14" s="99">
        <f>'Tabel 8'!P15/'Tabel 8'!P$7</f>
        <v>3.3644616364705109E-2</v>
      </c>
      <c r="Q14" s="99">
        <f>'Tabel 8'!Q15/'Tabel 8'!Q$7</f>
        <v>2.2106133846863166E-2</v>
      </c>
      <c r="R14" s="99">
        <f>'Tabel 8'!R15/'Tabel 8'!R$7</f>
        <v>1.4532467631831379E-2</v>
      </c>
      <c r="S14" s="99">
        <f>'Tabel 8'!S15/'Tabel 8'!S$7</f>
        <v>3.5468693449149475E-3</v>
      </c>
    </row>
    <row r="15" spans="1:19" x14ac:dyDescent="0.25">
      <c r="B15" s="1" t="s">
        <v>83</v>
      </c>
      <c r="D15" s="99">
        <f>'Tabel 8'!D16/'Tabel 8'!D$7</f>
        <v>9.1090613625743569E-2</v>
      </c>
      <c r="E15" s="99">
        <f>'Tabel 8'!E16/'Tabel 8'!E$7</f>
        <v>8.1375971690501495E-2</v>
      </c>
      <c r="F15" s="99">
        <f>'Tabel 8'!F16/'Tabel 8'!F$7</f>
        <v>8.9598577587362199E-2</v>
      </c>
      <c r="G15" s="99">
        <f>'Tabel 8'!G16/'Tabel 8'!G$7</f>
        <v>6.5286969325020441E-2</v>
      </c>
      <c r="H15" s="99">
        <f>'Tabel 8'!H16/'Tabel 8'!H$7</f>
        <v>8.9467705176077411E-2</v>
      </c>
      <c r="I15" s="99">
        <f>'Tabel 8'!I16/'Tabel 8'!I$7</f>
        <v>0.17372030732050303</v>
      </c>
      <c r="J15" s="99">
        <f>'Tabel 8'!J16/'Tabel 8'!J$7</f>
        <v>5.7178676532438619E-2</v>
      </c>
      <c r="K15" s="99">
        <f>'Tabel 8'!K16/'Tabel 8'!K$7</f>
        <v>7.490202927325483E-2</v>
      </c>
      <c r="L15" s="99">
        <f>'Tabel 8'!L16/'Tabel 8'!L$7</f>
        <v>7.1151297816253234E-2</v>
      </c>
      <c r="M15" s="99">
        <f>'Tabel 8'!M16/'Tabel 8'!M$7</f>
        <v>8.8370445669914963E-2</v>
      </c>
      <c r="N15" s="99">
        <f>'Tabel 8'!N16/'Tabel 8'!N$7</f>
        <v>0.14468147389220243</v>
      </c>
      <c r="O15" s="99">
        <f>'Tabel 8'!O16/'Tabel 8'!O$7</f>
        <v>0.11382654900480162</v>
      </c>
      <c r="P15" s="99">
        <f>'Tabel 8'!P16/'Tabel 8'!P$7</f>
        <v>0.11648269272015246</v>
      </c>
      <c r="Q15" s="99">
        <f>'Tabel 8'!Q16/'Tabel 8'!Q$7</f>
        <v>6.8819982738316507E-2</v>
      </c>
      <c r="R15" s="99">
        <f>'Tabel 8'!R16/'Tabel 8'!R$7</f>
        <v>5.2813562748085942E-2</v>
      </c>
      <c r="S15" s="99">
        <f>'Tabel 8'!S16/'Tabel 8'!S$7</f>
        <v>7.1661237785016286E-3</v>
      </c>
    </row>
    <row r="16" spans="1:19" x14ac:dyDescent="0.25">
      <c r="B16" s="1" t="s">
        <v>186</v>
      </c>
      <c r="D16" s="99">
        <f>'Tabel 8'!D17/'Tabel 8'!D$7</f>
        <v>3.5773120689579878E-2</v>
      </c>
      <c r="E16" s="99">
        <f>'Tabel 8'!E17/'Tabel 8'!E$7</f>
        <v>3.382940102615014E-2</v>
      </c>
      <c r="F16" s="99">
        <f>'Tabel 8'!F17/'Tabel 8'!F$7</f>
        <v>3.5982279047552121E-2</v>
      </c>
      <c r="G16" s="99">
        <f>'Tabel 8'!G17/'Tabel 8'!G$7</f>
        <v>3.0900750978609559E-2</v>
      </c>
      <c r="H16" s="99">
        <f>'Tabel 8'!H17/'Tabel 8'!H$7</f>
        <v>4.9368330755496903E-2</v>
      </c>
      <c r="I16" s="99">
        <f>'Tabel 8'!I17/'Tabel 8'!I$7</f>
        <v>8.6265681703393063E-2</v>
      </c>
      <c r="J16" s="99">
        <f>'Tabel 8'!J17/'Tabel 8'!J$7</f>
        <v>1.6432202073970364E-2</v>
      </c>
      <c r="K16" s="99">
        <f>'Tabel 8'!K17/'Tabel 8'!K$7</f>
        <v>6.7671038964620234E-2</v>
      </c>
      <c r="L16" s="99">
        <f>'Tabel 8'!L17/'Tabel 8'!L$7</f>
        <v>4.0232863225428434E-2</v>
      </c>
      <c r="M16" s="99">
        <f>'Tabel 8'!M17/'Tabel 8'!M$7</f>
        <v>0.1661981610091281</v>
      </c>
      <c r="N16" s="99">
        <f>'Tabel 8'!N17/'Tabel 8'!N$7</f>
        <v>3.8585385487943213E-2</v>
      </c>
      <c r="O16" s="99">
        <f>'Tabel 8'!O17/'Tabel 8'!O$7</f>
        <v>1.7704740390912136E-2</v>
      </c>
      <c r="P16" s="99">
        <f>'Tabel 8'!P17/'Tabel 8'!P$7</f>
        <v>1.7965287897635733E-2</v>
      </c>
      <c r="Q16" s="99">
        <f>'Tabel 8'!Q17/'Tabel 8'!Q$7</f>
        <v>1.3154501128725576E-2</v>
      </c>
      <c r="R16" s="99">
        <f>'Tabel 8'!R17/'Tabel 8'!R$7</f>
        <v>1.2177839964901738E-2</v>
      </c>
      <c r="S16" s="99">
        <f>'Tabel 8'!S17/'Tabel 8'!S$7</f>
        <v>0.19428157799493304</v>
      </c>
    </row>
    <row r="17" spans="1:19" x14ac:dyDescent="0.25">
      <c r="B17" s="1" t="s">
        <v>206</v>
      </c>
      <c r="D17" s="99">
        <f>'Tabel 8'!D18/'Tabel 8'!D$7</f>
        <v>6.029602362909655E-2</v>
      </c>
      <c r="E17" s="99">
        <f>'Tabel 8'!E18/'Tabel 8'!E$7</f>
        <v>6.870518808572755E-2</v>
      </c>
      <c r="F17" s="99">
        <f>'Tabel 8'!F18/'Tabel 8'!F$7</f>
        <v>7.1805103789216437E-2</v>
      </c>
      <c r="G17" s="99">
        <f>'Tabel 8'!G18/'Tabel 8'!G$7</f>
        <v>4.4890530654183164E-2</v>
      </c>
      <c r="H17" s="99">
        <f>'Tabel 8'!H18/'Tabel 8'!H$7</f>
        <v>6.7186376104148307E-2</v>
      </c>
      <c r="I17" s="99">
        <f>'Tabel 8'!I18/'Tabel 8'!I$7</f>
        <v>4.1968106203191101E-2</v>
      </c>
      <c r="J17" s="99">
        <f>'Tabel 8'!J18/'Tabel 8'!J$7</f>
        <v>7.1316263321290443E-2</v>
      </c>
      <c r="K17" s="99">
        <f>'Tabel 8'!K18/'Tabel 8'!K$7</f>
        <v>3.2542520367800032E-2</v>
      </c>
      <c r="L17" s="99">
        <f>'Tabel 8'!L18/'Tabel 8'!L$7</f>
        <v>3.1560471285757723E-2</v>
      </c>
      <c r="M17" s="99">
        <f>'Tabel 8'!M18/'Tabel 8'!M$7</f>
        <v>3.6068938110721378E-2</v>
      </c>
      <c r="N17" s="99">
        <f>'Tabel 8'!N18/'Tabel 8'!N$7</f>
        <v>9.5027260419334778E-2</v>
      </c>
      <c r="O17" s="99">
        <f>'Tabel 8'!O18/'Tabel 8'!O$7</f>
        <v>5.077634220063524E-2</v>
      </c>
      <c r="P17" s="99">
        <f>'Tabel 8'!P18/'Tabel 8'!P$7</f>
        <v>5.0065008739292011E-2</v>
      </c>
      <c r="Q17" s="99">
        <f>'Tabel 8'!Q18/'Tabel 8'!Q$7</f>
        <v>6.9726275926476108E-2</v>
      </c>
      <c r="R17" s="99">
        <f>'Tabel 8'!R18/'Tabel 8'!R$7</f>
        <v>4.313751467929694E-2</v>
      </c>
      <c r="S17" s="99">
        <f>'Tabel 8'!S18/'Tabel 8'!S$7</f>
        <v>7.6438653637350709E-2</v>
      </c>
    </row>
    <row r="18" spans="1:19" x14ac:dyDescent="0.25">
      <c r="B18" s="1" t="s">
        <v>269</v>
      </c>
      <c r="D18" s="99">
        <f>'Tabel 8'!D19/'Tabel 8'!D$7</f>
        <v>0.13115128764892528</v>
      </c>
      <c r="E18" s="99">
        <f>'Tabel 8'!E19/'Tabel 8'!E$7</f>
        <v>0.13602759000000864</v>
      </c>
      <c r="F18" s="99">
        <f>'Tabel 8'!F19/'Tabel 8'!F$7</f>
        <v>0.13923783833845083</v>
      </c>
      <c r="G18" s="99">
        <f>'Tabel 8'!G19/'Tabel 8'!G$7</f>
        <v>0.23566497193213232</v>
      </c>
      <c r="H18" s="99">
        <f>'Tabel 8'!H19/'Tabel 8'!H$7</f>
        <v>0.18134063912691459</v>
      </c>
      <c r="I18" s="99">
        <f>'Tabel 8'!I19/'Tabel 8'!I$7</f>
        <v>0.14119381454976934</v>
      </c>
      <c r="J18" s="99">
        <f>'Tabel 8'!J19/'Tabel 8'!J$7</f>
        <v>7.273712454825397E-2</v>
      </c>
      <c r="K18" s="99">
        <f>'Tabel 8'!K19/'Tabel 8'!K$7</f>
        <v>0.10307837964537507</v>
      </c>
      <c r="L18" s="99">
        <f>'Tabel 8'!L19/'Tabel 8'!L$7</f>
        <v>0.11162859722083855</v>
      </c>
      <c r="M18" s="99">
        <f>'Tabel 8'!M19/'Tabel 8'!M$7</f>
        <v>7.2375597559119681E-2</v>
      </c>
      <c r="N18" s="99">
        <f>'Tabel 8'!N19/'Tabel 8'!N$7</f>
        <v>0.15983021698561967</v>
      </c>
      <c r="O18" s="99">
        <f>'Tabel 8'!O19/'Tabel 8'!O$7</f>
        <v>0.13197924065861635</v>
      </c>
      <c r="P18" s="99">
        <f>'Tabel 8'!P19/'Tabel 8'!P$7</f>
        <v>0.13161533469806957</v>
      </c>
      <c r="Q18" s="99">
        <f>'Tabel 8'!Q19/'Tabel 8'!Q$7</f>
        <v>0.11632882565447127</v>
      </c>
      <c r="R18" s="99">
        <f>'Tabel 8'!R19/'Tabel 8'!R$7</f>
        <v>0.21605548396944246</v>
      </c>
      <c r="S18" s="99">
        <f>'Tabel 8'!S19/'Tabel 8'!S$7</f>
        <v>0.25284111473036552</v>
      </c>
    </row>
    <row r="19" spans="1:19" x14ac:dyDescent="0.25">
      <c r="B19" s="1" t="s">
        <v>392</v>
      </c>
      <c r="D19" s="99">
        <f>'Tabel 8'!D20/'Tabel 8'!D$7</f>
        <v>0.20332882224753002</v>
      </c>
      <c r="E19" s="99">
        <f>'Tabel 8'!E20/'Tabel 8'!E$7</f>
        <v>0.21139159829845525</v>
      </c>
      <c r="F19" s="99">
        <f>'Tabel 8'!F20/'Tabel 8'!F$7</f>
        <v>0.18690131744881161</v>
      </c>
      <c r="G19" s="99">
        <f>'Tabel 8'!G20/'Tabel 8'!G$7</f>
        <v>0.12748198230582314</v>
      </c>
      <c r="H19" s="99">
        <f>'Tabel 8'!H20/'Tabel 8'!H$7</f>
        <v>0.18012056553246808</v>
      </c>
      <c r="I19" s="99">
        <f>'Tabel 8'!I20/'Tabel 8'!I$7</f>
        <v>0.11217630681961004</v>
      </c>
      <c r="J19" s="99">
        <f>'Tabel 8'!J20/'Tabel 8'!J$7</f>
        <v>0.31154403737235875</v>
      </c>
      <c r="K19" s="99">
        <f>'Tabel 8'!K20/'Tabel 8'!K$7</f>
        <v>0.22902017017339057</v>
      </c>
      <c r="L19" s="99">
        <f>'Tabel 8'!L20/'Tabel 8'!L$7</f>
        <v>0.22828638650251432</v>
      </c>
      <c r="M19" s="99">
        <f>'Tabel 8'!M20/'Tabel 8'!M$7</f>
        <v>0.23165509729033543</v>
      </c>
      <c r="N19" s="99">
        <f>'Tabel 8'!N20/'Tabel 8'!N$7</f>
        <v>0.13959530169417103</v>
      </c>
      <c r="O19" s="99">
        <f>'Tabel 8'!O20/'Tabel 8'!O$7</f>
        <v>0.18041770388715042</v>
      </c>
      <c r="P19" s="99">
        <f>'Tabel 8'!P20/'Tabel 8'!P$7</f>
        <v>0.17528068607966343</v>
      </c>
      <c r="Q19" s="99">
        <f>'Tabel 8'!Q20/'Tabel 8'!Q$7</f>
        <v>0.28947674040321986</v>
      </c>
      <c r="R19" s="99">
        <f>'Tabel 8'!R20/'Tabel 8'!R$7</f>
        <v>0.22194272030893689</v>
      </c>
      <c r="S19" s="99">
        <f>'Tabel 8'!S20/'Tabel 8'!S$7</f>
        <v>2.9677886355410785E-2</v>
      </c>
    </row>
    <row r="20" spans="1:19" x14ac:dyDescent="0.25">
      <c r="B20" s="1" t="s">
        <v>487</v>
      </c>
      <c r="D20" s="99">
        <f>'Tabel 8'!D21/'Tabel 8'!D$7</f>
        <v>5.9812727667092544E-2</v>
      </c>
      <c r="E20" s="99">
        <f>'Tabel 8'!E21/'Tabel 8'!E$7</f>
        <v>5.8489520141201581E-2</v>
      </c>
      <c r="F20" s="99">
        <f>'Tabel 8'!F21/'Tabel 8'!F$7</f>
        <v>6.4851472655941114E-2</v>
      </c>
      <c r="G20" s="99">
        <f>'Tabel 8'!G21/'Tabel 8'!G$7</f>
        <v>5.7247370864200377E-2</v>
      </c>
      <c r="H20" s="99">
        <f>'Tabel 8'!H21/'Tabel 8'!H$7</f>
        <v>7.923431802829313E-2</v>
      </c>
      <c r="I20" s="99">
        <f>'Tabel 8'!I21/'Tabel 8'!I$7</f>
        <v>4.3845669216255281E-2</v>
      </c>
      <c r="J20" s="99">
        <f>'Tabel 8'!J21/'Tabel 8'!J$7</f>
        <v>3.2853855809210498E-2</v>
      </c>
      <c r="K20" s="99">
        <f>'Tabel 8'!K21/'Tabel 8'!K$7</f>
        <v>4.1351459832768028E-2</v>
      </c>
      <c r="L20" s="99">
        <f>'Tabel 8'!L21/'Tabel 8'!L$7</f>
        <v>3.7759513810049196E-2</v>
      </c>
      <c r="M20" s="99">
        <f>'Tabel 8'!M21/'Tabel 8'!M$7</f>
        <v>5.4249697220037085E-2</v>
      </c>
      <c r="N20" s="99">
        <f>'Tabel 8'!N21/'Tabel 8'!N$7</f>
        <v>8.7553514581580005E-2</v>
      </c>
      <c r="O20" s="99">
        <f>'Tabel 8'!O21/'Tabel 8'!O$7</f>
        <v>6.946017606617734E-2</v>
      </c>
      <c r="P20" s="99">
        <f>'Tabel 8'!P21/'Tabel 8'!P$7</f>
        <v>6.9674855581661532E-2</v>
      </c>
      <c r="Q20" s="99">
        <f>'Tabel 8'!Q21/'Tabel 8'!Q$7</f>
        <v>5.0816018058912497E-2</v>
      </c>
      <c r="R20" s="99">
        <f>'Tabel 8'!R21/'Tabel 8'!R$7</f>
        <v>0.11666444268490457</v>
      </c>
      <c r="S20" s="99">
        <f>'Tabel 8'!S21/'Tabel 8'!S$7</f>
        <v>2.4466159971045964E-2</v>
      </c>
    </row>
    <row r="21" spans="1:19" x14ac:dyDescent="0.25">
      <c r="B21" s="1" t="s">
        <v>538</v>
      </c>
      <c r="D21" s="99">
        <f>'Tabel 8'!D22/'Tabel 8'!D$7</f>
        <v>8.0069427697031667E-2</v>
      </c>
      <c r="E21" s="99">
        <f>'Tabel 8'!E22/'Tabel 8'!E$7</f>
        <v>8.6108922732606855E-2</v>
      </c>
      <c r="F21" s="99">
        <f>'Tabel 8'!F22/'Tabel 8'!F$7</f>
        <v>8.7191003965625763E-2</v>
      </c>
      <c r="G21" s="99">
        <f>'Tabel 8'!G22/'Tabel 8'!G$7</f>
        <v>0.19763491637570238</v>
      </c>
      <c r="H21" s="99">
        <f>'Tabel 8'!H22/'Tabel 8'!H$7</f>
        <v>5.7461787351024758E-2</v>
      </c>
      <c r="I21" s="99">
        <f>'Tabel 8'!I22/'Tabel 8'!I$7</f>
        <v>8.1014961070869737E-2</v>
      </c>
      <c r="J21" s="99">
        <f>'Tabel 8'!J22/'Tabel 8'!J$7</f>
        <v>7.3676629917827502E-2</v>
      </c>
      <c r="K21" s="99">
        <f>'Tabel 8'!K22/'Tabel 8'!K$7</f>
        <v>4.6204802480597357E-2</v>
      </c>
      <c r="L21" s="99">
        <f>'Tabel 8'!L22/'Tabel 8'!L$7</f>
        <v>3.2760323876715361E-2</v>
      </c>
      <c r="M21" s="99">
        <f>'Tabel 8'!M22/'Tabel 8'!M$7</f>
        <v>9.4482275327940263E-2</v>
      </c>
      <c r="N21" s="99">
        <f>'Tabel 8'!N22/'Tabel 8'!N$7</f>
        <v>0.10336089867905887</v>
      </c>
      <c r="O21" s="99">
        <f>'Tabel 8'!O22/'Tabel 8'!O$7</f>
        <v>8.3318934899882888E-2</v>
      </c>
      <c r="P21" s="99">
        <f>'Tabel 8'!P22/'Tabel 8'!P$7</f>
        <v>8.4324703647759389E-2</v>
      </c>
      <c r="Q21" s="99">
        <f>'Tabel 8'!Q22/'Tabel 8'!Q$7</f>
        <v>7.5370733501855927E-2</v>
      </c>
      <c r="R21" s="99">
        <f>'Tabel 8'!R22/'Tabel 8'!R$7</f>
        <v>2.8697024690705002E-2</v>
      </c>
      <c r="S21" s="99">
        <f>'Tabel 8'!S22/'Tabel 8'!S$7</f>
        <v>1.8313427433948606E-2</v>
      </c>
    </row>
    <row r="22" spans="1:19" x14ac:dyDescent="0.25">
      <c r="B22" s="1" t="s">
        <v>590</v>
      </c>
      <c r="D22" s="99">
        <f>'Tabel 8'!D23/'Tabel 8'!D$7</f>
        <v>1.7458824008940006E-2</v>
      </c>
      <c r="E22" s="99">
        <f>'Tabel 8'!E23/'Tabel 8'!E$7</f>
        <v>1.1935719035837424E-2</v>
      </c>
      <c r="F22" s="99">
        <f>'Tabel 8'!F23/'Tabel 8'!F$7</f>
        <v>1.1730482231019536E-2</v>
      </c>
      <c r="G22" s="99">
        <f>'Tabel 8'!G23/'Tabel 8'!G$7</f>
        <v>1.713854477378586E-2</v>
      </c>
      <c r="H22" s="99">
        <f>'Tabel 8'!H23/'Tabel 8'!H$7</f>
        <v>1.8558647400649716E-2</v>
      </c>
      <c r="I22" s="99">
        <f>'Tabel 8'!I23/'Tabel 8'!I$7</f>
        <v>7.8115229082211879E-3</v>
      </c>
      <c r="J22" s="99">
        <f>'Tabel 8'!J23/'Tabel 8'!J$7</f>
        <v>6.875758795662483E-3</v>
      </c>
      <c r="K22" s="99">
        <f>'Tabel 8'!K23/'Tabel 8'!K$7</f>
        <v>2.5909005953311089E-2</v>
      </c>
      <c r="L22" s="99">
        <f>'Tabel 8'!L23/'Tabel 8'!L$7</f>
        <v>2.0827999432327202E-2</v>
      </c>
      <c r="M22" s="99">
        <f>'Tabel 8'!M23/'Tabel 8'!M$7</f>
        <v>4.4154276862005459E-2</v>
      </c>
      <c r="N22" s="99">
        <f>'Tabel 8'!N23/'Tabel 8'!N$7</f>
        <v>2.9529071682095943E-2</v>
      </c>
      <c r="O22" s="99">
        <f>'Tabel 8'!O23/'Tabel 8'!O$7</f>
        <v>2.2384764537618305E-2</v>
      </c>
      <c r="P22" s="99">
        <f>'Tabel 8'!P23/'Tabel 8'!P$7</f>
        <v>2.2970056472813302E-2</v>
      </c>
      <c r="Q22" s="99">
        <f>'Tabel 8'!Q23/'Tabel 8'!Q$7</f>
        <v>1.2741104235880856E-2</v>
      </c>
      <c r="R22" s="99">
        <f>'Tabel 8'!R23/'Tabel 8'!R$7</f>
        <v>7.9652639045354277E-3</v>
      </c>
      <c r="S22" s="99">
        <f>'Tabel 8'!S23/'Tabel 8'!S$7</f>
        <v>1.5924719507781396E-3</v>
      </c>
    </row>
    <row r="23" spans="1:19" x14ac:dyDescent="0.25">
      <c r="B23" s="1" t="s">
        <v>617</v>
      </c>
      <c r="D23" s="99">
        <f>'Tabel 8'!D24/'Tabel 8'!D$7</f>
        <v>0.25254591675566718</v>
      </c>
      <c r="E23" s="99">
        <f>'Tabel 8'!E24/'Tabel 8'!E$7</f>
        <v>0.24558247813615297</v>
      </c>
      <c r="F23" s="99">
        <f>'Tabel 8'!F24/'Tabel 8'!F$7</f>
        <v>0.23468928704734851</v>
      </c>
      <c r="G23" s="99">
        <f>'Tabel 8'!G24/'Tabel 8'!G$7</f>
        <v>0.15997483406411733</v>
      </c>
      <c r="H23" s="99">
        <f>'Tabel 8'!H24/'Tabel 8'!H$7</f>
        <v>0.19503300470276852</v>
      </c>
      <c r="I23" s="99">
        <f>'Tabel 8'!I24/'Tabel 8'!I$7</f>
        <v>0.270960855919744</v>
      </c>
      <c r="J23" s="99">
        <f>'Tabel 8'!J24/'Tabel 8'!J$7</f>
        <v>0.32257523059660825</v>
      </c>
      <c r="K23" s="99">
        <f>'Tabel 8'!K24/'Tabel 8'!K$7</f>
        <v>0.34125371890444367</v>
      </c>
      <c r="L23" s="99">
        <f>'Tabel 8'!L24/'Tabel 8'!L$7</f>
        <v>0.38461249341045456</v>
      </c>
      <c r="M23" s="99">
        <f>'Tabel 8'!M24/'Tabel 8'!M$7</f>
        <v>0.18555768036088918</v>
      </c>
      <c r="N23" s="99">
        <f>'Tabel 8'!N24/'Tabel 8'!N$7</f>
        <v>0.15374693548977278</v>
      </c>
      <c r="O23" s="99">
        <f>'Tabel 8'!O24/'Tabel 8'!O$7</f>
        <v>0.23100206697511311</v>
      </c>
      <c r="P23" s="99">
        <f>'Tabel 8'!P24/'Tabel 8'!P$7</f>
        <v>0.23020180649678784</v>
      </c>
      <c r="Q23" s="99">
        <f>'Tabel 8'!Q24/'Tabel 8'!Q$7</f>
        <v>0.25378859248550528</v>
      </c>
      <c r="R23" s="99">
        <f>'Tabel 8'!R24/'Tabel 8'!R$7</f>
        <v>0.21736156650344249</v>
      </c>
      <c r="S23" s="99">
        <f>'Tabel 8'!S24/'Tabel 8'!S$7</f>
        <v>1.2305465074194716E-2</v>
      </c>
    </row>
    <row r="24" spans="1:19" x14ac:dyDescent="0.25">
      <c r="D24" s="6"/>
      <c r="E24" s="6"/>
      <c r="F24" s="6"/>
      <c r="G24" s="6"/>
      <c r="H24" s="6"/>
      <c r="I24" s="6"/>
      <c r="J24" s="6"/>
      <c r="K24" s="6"/>
      <c r="L24" s="6"/>
      <c r="M24" s="6"/>
      <c r="N24" s="6"/>
      <c r="O24" s="6"/>
      <c r="P24" s="6"/>
      <c r="Q24" s="6"/>
      <c r="R24" s="6"/>
      <c r="S24" s="6"/>
    </row>
    <row r="25" spans="1:19" x14ac:dyDescent="0.25">
      <c r="A25" s="1">
        <v>2020</v>
      </c>
      <c r="B25" s="1" t="s">
        <v>4</v>
      </c>
      <c r="D25" s="99">
        <f>'Tabel 8'!D26/'Tabel 8'!D$8</f>
        <v>2.2056503180587619E-2</v>
      </c>
      <c r="E25" s="99">
        <f>'Tabel 8'!E26/'Tabel 8'!E$8</f>
        <v>2.4660031060414242E-2</v>
      </c>
      <c r="F25" s="99">
        <f>'Tabel 8'!F26/'Tabel 8'!F$8</f>
        <v>2.7979472064559956E-2</v>
      </c>
      <c r="G25" s="99">
        <f>'Tabel 8'!G26/'Tabel 8'!G$8</f>
        <v>3.6799473068041315E-2</v>
      </c>
      <c r="H25" s="99">
        <f>'Tabel 8'!H26/'Tabel 8'!H$8</f>
        <v>3.2828633111767251E-2</v>
      </c>
      <c r="I25" s="99">
        <f>'Tabel 8'!I26/'Tabel 8'!I$8</f>
        <v>3.1079068383052147E-2</v>
      </c>
      <c r="J25" s="99">
        <f>'Tabel 8'!J26/'Tabel 8'!J$8</f>
        <v>6.007970974893485E-3</v>
      </c>
      <c r="K25" s="99">
        <f>'Tabel 8'!K26/'Tabel 8'!K$8</f>
        <v>5.5791415679388298E-3</v>
      </c>
      <c r="L25" s="99">
        <f>'Tabel 8'!L26/'Tabel 8'!L$8</f>
        <v>5.7455864087093671E-3</v>
      </c>
      <c r="M25" s="99">
        <f>'Tabel 8'!M26/'Tabel 8'!M$8</f>
        <v>4.9808455777539794E-3</v>
      </c>
      <c r="N25" s="99">
        <f>'Tabel 8'!N26/'Tabel 8'!N$8</f>
        <v>1.0806954971020953E-2</v>
      </c>
      <c r="O25" s="99">
        <f>'Tabel 8'!O26/'Tabel 8'!O$8</f>
        <v>2.9790093296638658E-2</v>
      </c>
      <c r="P25" s="99">
        <f>'Tabel 8'!P26/'Tabel 8'!P$8</f>
        <v>3.0772508340567075E-2</v>
      </c>
      <c r="Q25" s="99">
        <f>'Tabel 8'!Q26/'Tabel 8'!Q$8</f>
        <v>1.0574054613428831E-2</v>
      </c>
      <c r="R25" s="99">
        <f>'Tabel 8'!R26/'Tabel 8'!R$8</f>
        <v>2.2053101102426233E-2</v>
      </c>
      <c r="S25" s="99">
        <f>'Tabel 8'!S26/'Tabel 8'!S$8</f>
        <v>0</v>
      </c>
    </row>
    <row r="26" spans="1:19" x14ac:dyDescent="0.25">
      <c r="B26" s="1" t="s">
        <v>33</v>
      </c>
      <c r="D26" s="99">
        <f>'Tabel 8'!D27/'Tabel 8'!D$8</f>
        <v>2.3309210291222945E-2</v>
      </c>
      <c r="E26" s="99">
        <f>'Tabel 8'!E27/'Tabel 8'!E$8</f>
        <v>2.0991830873393621E-2</v>
      </c>
      <c r="F26" s="99">
        <f>'Tabel 8'!F27/'Tabel 8'!F$8</f>
        <v>2.5365521854553503E-2</v>
      </c>
      <c r="G26" s="99">
        <f>'Tabel 8'!G27/'Tabel 8'!G$8</f>
        <v>2.5438509225614223E-2</v>
      </c>
      <c r="H26" s="99">
        <f>'Tabel 8'!H27/'Tabel 8'!H$8</f>
        <v>1.6790453741312567E-2</v>
      </c>
      <c r="I26" s="99">
        <f>'Tabel 8'!I27/'Tabel 8'!I$8</f>
        <v>5.398483304334227E-4</v>
      </c>
      <c r="J26" s="99">
        <f>'Tabel 8'!J27/'Tabel 8'!J$8</f>
        <v>1.3694516359276199E-2</v>
      </c>
      <c r="K26" s="99">
        <f>'Tabel 8'!K27/'Tabel 8'!K$8</f>
        <v>5.9887655077590397E-3</v>
      </c>
      <c r="L26" s="99">
        <f>'Tabel 8'!L27/'Tabel 8'!L$8</f>
        <v>6.0637935113109593E-3</v>
      </c>
      <c r="M26" s="99">
        <f>'Tabel 8'!M27/'Tabel 8'!M$8</f>
        <v>5.7190728367884011E-3</v>
      </c>
      <c r="N26" s="99">
        <f>'Tabel 8'!N27/'Tabel 8'!N$8</f>
        <v>3.4355773517610343E-2</v>
      </c>
      <c r="O26" s="99">
        <f>'Tabel 8'!O27/'Tabel 8'!O$8</f>
        <v>3.7801668434136348E-2</v>
      </c>
      <c r="P26" s="99">
        <f>'Tabel 8'!P27/'Tabel 8'!P$8</f>
        <v>3.9489890219611391E-2</v>
      </c>
      <c r="Q26" s="99">
        <f>'Tabel 8'!Q27/'Tabel 8'!Q$8</f>
        <v>1.0175226634779195E-2</v>
      </c>
      <c r="R26" s="99">
        <f>'Tabel 8'!R27/'Tabel 8'!R$8</f>
        <v>9.7641813862734753E-3</v>
      </c>
      <c r="S26" s="99">
        <f>'Tabel 8'!S27/'Tabel 8'!S$8</f>
        <v>0.55921829700418768</v>
      </c>
    </row>
    <row r="27" spans="1:19" x14ac:dyDescent="0.25">
      <c r="B27" s="1" t="s">
        <v>46</v>
      </c>
      <c r="D27" s="99">
        <f>'Tabel 8'!D28/'Tabel 8'!D$8</f>
        <v>2.7216307639500184E-2</v>
      </c>
      <c r="E27" s="99">
        <f>'Tabel 8'!E28/'Tabel 8'!E$8</f>
        <v>2.5044858441110898E-2</v>
      </c>
      <c r="F27" s="99">
        <f>'Tabel 8'!F28/'Tabel 8'!F$8</f>
        <v>3.2758153660563567E-2</v>
      </c>
      <c r="G27" s="99">
        <f>'Tabel 8'!G28/'Tabel 8'!G$8</f>
        <v>2.870992244907284E-2</v>
      </c>
      <c r="H27" s="99">
        <f>'Tabel 8'!H28/'Tabel 8'!H$8</f>
        <v>1.9544730745661168E-2</v>
      </c>
      <c r="I27" s="99">
        <f>'Tabel 8'!I28/'Tabel 8'!I$8</f>
        <v>8.9074974521514746E-3</v>
      </c>
      <c r="J27" s="99">
        <f>'Tabel 8'!J28/'Tabel 8'!J$8</f>
        <v>1.0520240714345042E-2</v>
      </c>
      <c r="K27" s="99">
        <f>'Tabel 8'!K28/'Tabel 8'!K$8</f>
        <v>2.6562048500744628E-2</v>
      </c>
      <c r="L27" s="99">
        <f>'Tabel 8'!L28/'Tabel 8'!L$8</f>
        <v>2.7778181252618613E-2</v>
      </c>
      <c r="M27" s="99">
        <f>'Tabel 8'!M28/'Tabel 8'!M$8</f>
        <v>2.2190586185599891E-2</v>
      </c>
      <c r="N27" s="99">
        <f>'Tabel 8'!N28/'Tabel 8'!N$8</f>
        <v>2.7962550156041016E-2</v>
      </c>
      <c r="O27" s="99">
        <f>'Tabel 8'!O28/'Tabel 8'!O$8</f>
        <v>3.2578688179706584E-2</v>
      </c>
      <c r="P27" s="99">
        <f>'Tabel 8'!P28/'Tabel 8'!P$8</f>
        <v>3.3565267993180076E-2</v>
      </c>
      <c r="Q27" s="99">
        <f>'Tabel 8'!Q28/'Tabel 8'!Q$8</f>
        <v>2.0171491997087398E-2</v>
      </c>
      <c r="R27" s="99">
        <f>'Tabel 8'!R28/'Tabel 8'!R$8</f>
        <v>5.9979971372822773E-3</v>
      </c>
      <c r="S27" s="99">
        <f>'Tabel 8'!S28/'Tabel 8'!S$8</f>
        <v>3.221303554171588E-3</v>
      </c>
    </row>
    <row r="28" spans="1:19" x14ac:dyDescent="0.25">
      <c r="B28" s="1" t="s">
        <v>83</v>
      </c>
      <c r="D28" s="99">
        <f>'Tabel 8'!D29/'Tabel 8'!D$8</f>
        <v>8.9675005800501986E-2</v>
      </c>
      <c r="E28" s="99">
        <f>'Tabel 8'!E29/'Tabel 8'!E$8</f>
        <v>7.8215936606773145E-2</v>
      </c>
      <c r="F28" s="99">
        <f>'Tabel 8'!F29/'Tabel 8'!F$8</f>
        <v>8.1192251540843349E-2</v>
      </c>
      <c r="G28" s="99">
        <f>'Tabel 8'!G29/'Tabel 8'!G$8</f>
        <v>6.2520632396162359E-2</v>
      </c>
      <c r="H28" s="99">
        <f>'Tabel 8'!H29/'Tabel 8'!H$8</f>
        <v>8.8853131268403579E-2</v>
      </c>
      <c r="I28" s="99">
        <f>'Tabel 8'!I29/'Tabel 8'!I$8</f>
        <v>0.18060625894650156</v>
      </c>
      <c r="J28" s="99">
        <f>'Tabel 8'!J29/'Tabel 8'!J$8</f>
        <v>5.9995403537963503E-2</v>
      </c>
      <c r="K28" s="99">
        <f>'Tabel 8'!K29/'Tabel 8'!K$8</f>
        <v>7.3398894332900422E-2</v>
      </c>
      <c r="L28" s="99">
        <f>'Tabel 8'!L29/'Tabel 8'!L$8</f>
        <v>7.0305505236664859E-2</v>
      </c>
      <c r="M28" s="99">
        <f>'Tabel 8'!M29/'Tabel 8'!M$8</f>
        <v>8.4518267476527756E-2</v>
      </c>
      <c r="N28" s="99">
        <f>'Tabel 8'!N29/'Tabel 8'!N$8</f>
        <v>0.1500222915737851</v>
      </c>
      <c r="O28" s="99">
        <f>'Tabel 8'!O29/'Tabel 8'!O$8</f>
        <v>0.11306152941226982</v>
      </c>
      <c r="P28" s="99">
        <f>'Tabel 8'!P29/'Tabel 8'!P$8</f>
        <v>0.11548401632908156</v>
      </c>
      <c r="Q28" s="99">
        <f>'Tabel 8'!Q29/'Tabel 8'!Q$8</f>
        <v>7.2315693615920676E-2</v>
      </c>
      <c r="R28" s="99">
        <f>'Tabel 8'!R29/'Tabel 8'!R$8</f>
        <v>7.5839791710241272E-2</v>
      </c>
      <c r="S28" s="99">
        <f>'Tabel 8'!S29/'Tabel 8'!S$8</f>
        <v>6.2278535380650701E-3</v>
      </c>
    </row>
    <row r="29" spans="1:19" x14ac:dyDescent="0.25">
      <c r="B29" s="1" t="s">
        <v>186</v>
      </c>
      <c r="D29" s="99">
        <f>'Tabel 8'!D30/'Tabel 8'!D$8</f>
        <v>3.6150842242954714E-2</v>
      </c>
      <c r="E29" s="99">
        <f>'Tabel 8'!E30/'Tabel 8'!E$8</f>
        <v>3.4885836067192137E-2</v>
      </c>
      <c r="F29" s="99">
        <f>'Tabel 8'!F30/'Tabel 8'!F$8</f>
        <v>3.4859277315916287E-2</v>
      </c>
      <c r="G29" s="99">
        <f>'Tabel 8'!G30/'Tabel 8'!G$8</f>
        <v>2.724432932496338E-2</v>
      </c>
      <c r="H29" s="99">
        <f>'Tabel 8'!H30/'Tabel 8'!H$8</f>
        <v>5.1694765842479298E-2</v>
      </c>
      <c r="I29" s="99">
        <f>'Tabel 8'!I30/'Tabel 8'!I$8</f>
        <v>9.0991436094553388E-2</v>
      </c>
      <c r="J29" s="99">
        <f>'Tabel 8'!J30/'Tabel 8'!J$8</f>
        <v>2.0314021939126028E-2</v>
      </c>
      <c r="K29" s="99">
        <f>'Tabel 8'!K30/'Tabel 8'!K$8</f>
        <v>6.7626054622876075E-2</v>
      </c>
      <c r="L29" s="99">
        <f>'Tabel 8'!L30/'Tabel 8'!L$8</f>
        <v>3.7111715093723491E-2</v>
      </c>
      <c r="M29" s="99">
        <f>'Tabel 8'!M30/'Tabel 8'!M$8</f>
        <v>0.17731168320057181</v>
      </c>
      <c r="N29" s="99">
        <f>'Tabel 8'!N30/'Tabel 8'!N$8</f>
        <v>3.3134195274186359E-2</v>
      </c>
      <c r="O29" s="99">
        <f>'Tabel 8'!O30/'Tabel 8'!O$8</f>
        <v>1.8569165310652475E-2</v>
      </c>
      <c r="P29" s="99">
        <f>'Tabel 8'!P30/'Tabel 8'!P$8</f>
        <v>1.8800740468222603E-2</v>
      </c>
      <c r="Q29" s="99">
        <f>'Tabel 8'!Q30/'Tabel 8'!Q$8</f>
        <v>1.3064172890382333E-2</v>
      </c>
      <c r="R29" s="99">
        <f>'Tabel 8'!R30/'Tabel 8'!R$8</f>
        <v>1.9416772128132396E-2</v>
      </c>
      <c r="S29" s="99">
        <f>'Tabel 8'!S30/'Tabel 8'!S$8</f>
        <v>0.11800708686781917</v>
      </c>
    </row>
    <row r="30" spans="1:19" x14ac:dyDescent="0.25">
      <c r="B30" s="1" t="s">
        <v>206</v>
      </c>
      <c r="D30" s="99">
        <f>'Tabel 8'!D31/'Tabel 8'!D$8</f>
        <v>5.9206390668464448E-2</v>
      </c>
      <c r="E30" s="99">
        <f>'Tabel 8'!E31/'Tabel 8'!E$8</f>
        <v>6.7001097809226168E-2</v>
      </c>
      <c r="F30" s="99">
        <f>'Tabel 8'!F31/'Tabel 8'!F$8</f>
        <v>7.3792896966553778E-2</v>
      </c>
      <c r="G30" s="99">
        <f>'Tabel 8'!G31/'Tabel 8'!G$8</f>
        <v>3.9726733620392092E-2</v>
      </c>
      <c r="H30" s="99">
        <f>'Tabel 8'!H31/'Tabel 8'!H$8</f>
        <v>7.1077187022115906E-2</v>
      </c>
      <c r="I30" s="99">
        <f>'Tabel 8'!I31/'Tabel 8'!I$8</f>
        <v>4.1390171494330517E-2</v>
      </c>
      <c r="J30" s="99">
        <f>'Tabel 8'!J31/'Tabel 8'!J$8</f>
        <v>5.8122211805634934E-2</v>
      </c>
      <c r="K30" s="99">
        <f>'Tabel 8'!K31/'Tabel 8'!K$8</f>
        <v>2.9702498706032903E-2</v>
      </c>
      <c r="L30" s="99">
        <f>'Tabel 8'!L31/'Tabel 8'!L$8</f>
        <v>2.8695056054630089E-2</v>
      </c>
      <c r="M30" s="99">
        <f>'Tabel 8'!M31/'Tabel 8'!M$8</f>
        <v>3.3323811904358132E-2</v>
      </c>
      <c r="N30" s="99">
        <f>'Tabel 8'!N31/'Tabel 8'!N$8</f>
        <v>9.2634864021399907E-2</v>
      </c>
      <c r="O30" s="99">
        <f>'Tabel 8'!O31/'Tabel 8'!O$8</f>
        <v>5.2798684487340763E-2</v>
      </c>
      <c r="P30" s="99">
        <f>'Tabel 8'!P31/'Tabel 8'!P$8</f>
        <v>5.2014607650509581E-2</v>
      </c>
      <c r="Q30" s="99">
        <f>'Tabel 8'!Q31/'Tabel 8'!Q$8</f>
        <v>7.489273593950295E-2</v>
      </c>
      <c r="R30" s="99">
        <f>'Tabel 8'!R31/'Tabel 8'!R$8</f>
        <v>4.0549250414138559E-2</v>
      </c>
      <c r="S30" s="99">
        <f>'Tabel 8'!S31/'Tabel 8'!S$8</f>
        <v>0.10179319231182218</v>
      </c>
    </row>
    <row r="31" spans="1:19" x14ac:dyDescent="0.25">
      <c r="B31" s="1" t="s">
        <v>269</v>
      </c>
      <c r="D31" s="99">
        <f>'Tabel 8'!D32/'Tabel 8'!D$8</f>
        <v>0.13076017528840198</v>
      </c>
      <c r="E31" s="99">
        <f>'Tabel 8'!E32/'Tabel 8'!E$8</f>
        <v>0.1365341952491643</v>
      </c>
      <c r="F31" s="99">
        <f>'Tabel 8'!F32/'Tabel 8'!F$8</f>
        <v>0.13663233586172538</v>
      </c>
      <c r="G31" s="99">
        <f>'Tabel 8'!G32/'Tabel 8'!G$8</f>
        <v>0.24232404598389504</v>
      </c>
      <c r="H31" s="99">
        <f>'Tabel 8'!H32/'Tabel 8'!H$8</f>
        <v>0.17796606863395908</v>
      </c>
      <c r="I31" s="99">
        <f>'Tabel 8'!I32/'Tabel 8'!I$8</f>
        <v>0.15764650945316808</v>
      </c>
      <c r="J31" s="99">
        <f>'Tabel 8'!J32/'Tabel 8'!J$8</f>
        <v>6.9377300687252619E-2</v>
      </c>
      <c r="K31" s="99">
        <f>'Tabel 8'!K32/'Tabel 8'!K$8</f>
        <v>0.10048170505171106</v>
      </c>
      <c r="L31" s="99">
        <f>'Tabel 8'!L32/'Tabel 8'!L$8</f>
        <v>0.10696385638446235</v>
      </c>
      <c r="M31" s="99">
        <f>'Tabel 8'!M32/'Tabel 8'!M$8</f>
        <v>7.7181222247903039E-2</v>
      </c>
      <c r="N31" s="99">
        <f>'Tabel 8'!N32/'Tabel 8'!N$8</f>
        <v>0.14553722692822113</v>
      </c>
      <c r="O31" s="99">
        <f>'Tabel 8'!O32/'Tabel 8'!O$8</f>
        <v>0.13411230802917828</v>
      </c>
      <c r="P31" s="99">
        <f>'Tabel 8'!P32/'Tabel 8'!P$8</f>
        <v>0.13060290526800505</v>
      </c>
      <c r="Q31" s="99">
        <f>'Tabel 8'!Q32/'Tabel 8'!Q$8</f>
        <v>0.11419263137413255</v>
      </c>
      <c r="R31" s="99">
        <f>'Tabel 8'!R32/'Tabel 8'!R$8</f>
        <v>0.40338623072806085</v>
      </c>
      <c r="S31" s="99">
        <f>'Tabel 8'!S32/'Tabel 8'!S$8</f>
        <v>4.1125308708257272E-2</v>
      </c>
    </row>
    <row r="32" spans="1:19" x14ac:dyDescent="0.25">
      <c r="B32" s="1" t="s">
        <v>392</v>
      </c>
      <c r="D32" s="99">
        <f>'Tabel 8'!D33/'Tabel 8'!D$8</f>
        <v>0.20690352846674992</v>
      </c>
      <c r="E32" s="99">
        <f>'Tabel 8'!E33/'Tabel 8'!E$8</f>
        <v>0.22172912722795401</v>
      </c>
      <c r="F32" s="99">
        <f>'Tabel 8'!F33/'Tabel 8'!F$8</f>
        <v>0.18446821991884746</v>
      </c>
      <c r="G32" s="99">
        <f>'Tabel 8'!G33/'Tabel 8'!G$8</f>
        <v>0.1150984258379162</v>
      </c>
      <c r="H32" s="99">
        <f>'Tabel 8'!H33/'Tabel 8'!H$8</f>
        <v>0.19615771958161449</v>
      </c>
      <c r="I32" s="99">
        <f>'Tabel 8'!I33/'Tabel 8'!I$8</f>
        <v>0.12729198598793731</v>
      </c>
      <c r="J32" s="99">
        <f>'Tabel 8'!J33/'Tabel 8'!J$8</f>
        <v>0.37327014424231103</v>
      </c>
      <c r="K32" s="99">
        <f>'Tabel 8'!K33/'Tabel 8'!K$8</f>
        <v>0.22057772852411542</v>
      </c>
      <c r="L32" s="99">
        <f>'Tabel 8'!L33/'Tabel 8'!L$8</f>
        <v>0.22176405500325469</v>
      </c>
      <c r="M32" s="99">
        <f>'Tabel 8'!M33/'Tabel 8'!M$8</f>
        <v>0.21631340664887225</v>
      </c>
      <c r="N32" s="99">
        <f>'Tabel 8'!N33/'Tabel 8'!N$8</f>
        <v>0.143878733838609</v>
      </c>
      <c r="O32" s="99">
        <f>'Tabel 8'!O33/'Tabel 8'!O$8</f>
        <v>0.17801496696191282</v>
      </c>
      <c r="P32" s="99">
        <f>'Tabel 8'!P33/'Tabel 8'!P$8</f>
        <v>0.17325136413128925</v>
      </c>
      <c r="Q32" s="99">
        <f>'Tabel 8'!Q33/'Tabel 8'!Q$8</f>
        <v>0.289227183895786</v>
      </c>
      <c r="R32" s="99">
        <f>'Tabel 8'!R33/'Tabel 8'!R$8</f>
        <v>0.16638998856217785</v>
      </c>
      <c r="S32" s="99">
        <f>'Tabel 8'!S33/'Tabel 8'!S$8</f>
        <v>6.7862128207881456E-2</v>
      </c>
    </row>
    <row r="33" spans="1:19" x14ac:dyDescent="0.25">
      <c r="B33" s="1" t="s">
        <v>487</v>
      </c>
      <c r="D33" s="99">
        <f>'Tabel 8'!D34/'Tabel 8'!D$8</f>
        <v>5.9556182328525331E-2</v>
      </c>
      <c r="E33" s="99">
        <f>'Tabel 8'!E34/'Tabel 8'!E$8</f>
        <v>5.8704000102376877E-2</v>
      </c>
      <c r="F33" s="99">
        <f>'Tabel 8'!F34/'Tabel 8'!F$8</f>
        <v>6.4638555113968557E-2</v>
      </c>
      <c r="G33" s="99">
        <f>'Tabel 8'!G34/'Tabel 8'!G$8</f>
        <v>5.3181401925832698E-2</v>
      </c>
      <c r="H33" s="99">
        <f>'Tabel 8'!H34/'Tabel 8'!H$8</f>
        <v>8.1947496285255994E-2</v>
      </c>
      <c r="I33" s="99">
        <f>'Tabel 8'!I34/'Tabel 8'!I$8</f>
        <v>4.0580398998680378E-2</v>
      </c>
      <c r="J33" s="99">
        <f>'Tabel 8'!J34/'Tabel 8'!J$8</f>
        <v>2.9842301514430083E-2</v>
      </c>
      <c r="K33" s="99">
        <f>'Tabel 8'!K34/'Tabel 8'!K$8</f>
        <v>4.3496346726025092E-2</v>
      </c>
      <c r="L33" s="99">
        <f>'Tabel 8'!L34/'Tabel 8'!L$8</f>
        <v>4.0449642659789183E-2</v>
      </c>
      <c r="M33" s="99">
        <f>'Tabel 8'!M34/'Tabel 8'!M$8</f>
        <v>5.4447907721669166E-2</v>
      </c>
      <c r="N33" s="99">
        <f>'Tabel 8'!N34/'Tabel 8'!N$8</f>
        <v>6.3664734730271955E-2</v>
      </c>
      <c r="O33" s="99">
        <f>'Tabel 8'!O34/'Tabel 8'!O$8</f>
        <v>7.1425811354454236E-2</v>
      </c>
      <c r="P33" s="99">
        <f>'Tabel 8'!P34/'Tabel 8'!P$8</f>
        <v>7.2093873168864231E-2</v>
      </c>
      <c r="Q33" s="99">
        <f>'Tabel 8'!Q34/'Tabel 8'!Q$8</f>
        <v>4.9086520449186072E-2</v>
      </c>
      <c r="R33" s="99">
        <f>'Tabel 8'!R34/'Tabel 8'!R$8</f>
        <v>9.1476430758830649E-2</v>
      </c>
      <c r="S33" s="99">
        <f>'Tabel 8'!S34/'Tabel 8'!S$8</f>
        <v>6.2600665736067859E-2</v>
      </c>
    </row>
    <row r="34" spans="1:19" x14ac:dyDescent="0.25">
      <c r="B34" s="1" t="s">
        <v>538</v>
      </c>
      <c r="D34" s="99">
        <f>'Tabel 8'!D35/'Tabel 8'!D$8</f>
        <v>7.9202394487484756E-2</v>
      </c>
      <c r="E34" s="99">
        <f>'Tabel 8'!E35/'Tabel 8'!E$8</f>
        <v>8.7142834943788688E-2</v>
      </c>
      <c r="F34" s="99">
        <f>'Tabel 8'!F35/'Tabel 8'!F$8</f>
        <v>8.7585948931990093E-2</v>
      </c>
      <c r="G34" s="99">
        <f>'Tabel 8'!G35/'Tabel 8'!G$8</f>
        <v>0.19802387667710775</v>
      </c>
      <c r="H34" s="99">
        <f>'Tabel 8'!H35/'Tabel 8'!H$8</f>
        <v>5.582174968849641E-2</v>
      </c>
      <c r="I34" s="99">
        <f>'Tabel 8'!I35/'Tabel 8'!I$8</f>
        <v>8.3957212349005897E-2</v>
      </c>
      <c r="J34" s="99">
        <f>'Tabel 8'!J35/'Tabel 8'!J$8</f>
        <v>7.4486005411785072E-2</v>
      </c>
      <c r="K34" s="99">
        <f>'Tabel 8'!K35/'Tabel 8'!K$8</f>
        <v>4.8824633323066274E-2</v>
      </c>
      <c r="L34" s="99">
        <f>'Tabel 8'!L35/'Tabel 8'!L$8</f>
        <v>3.4622475093397505E-2</v>
      </c>
      <c r="M34" s="99">
        <f>'Tabel 8'!M35/'Tabel 8'!M$8</f>
        <v>9.987514520102643E-2</v>
      </c>
      <c r="N34" s="99">
        <f>'Tabel 8'!N35/'Tabel 8'!N$8</f>
        <v>7.5978600089166293E-2</v>
      </c>
      <c r="O34" s="99">
        <f>'Tabel 8'!O35/'Tabel 8'!O$8</f>
        <v>8.1865331690373661E-2</v>
      </c>
      <c r="P34" s="99">
        <f>'Tabel 8'!P35/'Tabel 8'!P$8</f>
        <v>8.316538996832451E-2</v>
      </c>
      <c r="Q34" s="99">
        <f>'Tabel 8'!Q35/'Tabel 8'!Q$8</f>
        <v>7.4360965301303428E-2</v>
      </c>
      <c r="R34" s="99">
        <f>'Tabel 8'!R35/'Tabel 8'!R$8</f>
        <v>2.26807984772581E-2</v>
      </c>
      <c r="S34" s="99">
        <f>'Tabel 8'!S35/'Tabel 8'!S$8</f>
        <v>1.8790937399334264E-2</v>
      </c>
    </row>
    <row r="35" spans="1:19" x14ac:dyDescent="0.25">
      <c r="B35" s="1" t="s">
        <v>590</v>
      </c>
      <c r="D35" s="99">
        <f>'Tabel 8'!D36/'Tabel 8'!D$8</f>
        <v>1.6545397169556348E-2</v>
      </c>
      <c r="E35" s="99">
        <f>'Tabel 8'!E36/'Tabel 8'!E$8</f>
        <v>1.1230378145461094E-2</v>
      </c>
      <c r="F35" s="99">
        <f>'Tabel 8'!F36/'Tabel 8'!F$8</f>
        <v>1.160970368266516E-2</v>
      </c>
      <c r="G35" s="99">
        <f>'Tabel 8'!G36/'Tabel 8'!G$8</f>
        <v>1.6333511942084194E-2</v>
      </c>
      <c r="H35" s="99">
        <f>'Tabel 8'!H36/'Tabel 8'!H$8</f>
        <v>1.6594906721494575E-2</v>
      </c>
      <c r="I35" s="99">
        <f>'Tabel 8'!I36/'Tabel 8'!I$8</f>
        <v>6.4241951321577298E-3</v>
      </c>
      <c r="J35" s="99">
        <f>'Tabel 8'!J36/'Tabel 8'!J$8</f>
        <v>4.9828745589035606E-3</v>
      </c>
      <c r="K35" s="99">
        <f>'Tabel 8'!K36/'Tabel 8'!K$8</f>
        <v>2.4371036729613271E-2</v>
      </c>
      <c r="L35" s="99">
        <f>'Tabel 8'!L36/'Tabel 8'!L$8</f>
        <v>2.0903446681361248E-2</v>
      </c>
      <c r="M35" s="99">
        <f>'Tabel 8'!M36/'Tabel 8'!M$8</f>
        <v>3.683549769980448E-2</v>
      </c>
      <c r="N35" s="99">
        <f>'Tabel 8'!N36/'Tabel 8'!N$8</f>
        <v>3.0592955862683905E-2</v>
      </c>
      <c r="O35" s="99">
        <f>'Tabel 8'!O36/'Tabel 8'!O$8</f>
        <v>2.0355239939376504E-2</v>
      </c>
      <c r="P35" s="99">
        <f>'Tabel 8'!P36/'Tabel 8'!P$8</f>
        <v>2.0952415686186197E-2</v>
      </c>
      <c r="Q35" s="99">
        <f>'Tabel 8'!Q36/'Tabel 8'!Q$8</f>
        <v>1.2189819244881207E-2</v>
      </c>
      <c r="R35" s="99">
        <f>'Tabel 8'!R36/'Tabel 8'!R$8</f>
        <v>6.0537924594895546E-3</v>
      </c>
      <c r="S35" s="99">
        <f>'Tabel 8'!S36/'Tabel 8'!S$8</f>
        <v>4.2950714055621172E-4</v>
      </c>
    </row>
    <row r="36" spans="1:19" x14ac:dyDescent="0.25">
      <c r="B36" s="1" t="s">
        <v>617</v>
      </c>
      <c r="D36" s="99">
        <f>'Tabel 8'!D37/'Tabel 8'!D$8</f>
        <v>0.24941806243604978</v>
      </c>
      <c r="E36" s="99">
        <f>'Tabel 8'!E37/'Tabel 8'!E$8</f>
        <v>0.2338598734731448</v>
      </c>
      <c r="F36" s="99">
        <f>'Tabel 8'!F37/'Tabel 8'!F$8</f>
        <v>0.23911766308781318</v>
      </c>
      <c r="G36" s="99">
        <f>'Tabel 8'!G37/'Tabel 8'!G$8</f>
        <v>0.15459913754891805</v>
      </c>
      <c r="H36" s="99">
        <f>'Tabel 8'!H37/'Tabel 8'!H$8</f>
        <v>0.19072315735743933</v>
      </c>
      <c r="I36" s="99">
        <f>'Tabel 8'!I37/'Tabel 8'!I$8</f>
        <v>0.23058541737802785</v>
      </c>
      <c r="J36" s="99">
        <f>'Tabel 8'!J37/'Tabel 8'!J$8</f>
        <v>0.27938700825407881</v>
      </c>
      <c r="K36" s="99">
        <f>'Tabel 8'!K37/'Tabel 8'!K$8</f>
        <v>0.35339114640721703</v>
      </c>
      <c r="L36" s="99">
        <f>'Tabel 8'!L37/'Tabel 8'!L$8</f>
        <v>0.39959668662007736</v>
      </c>
      <c r="M36" s="99">
        <f>'Tabel 8'!M37/'Tabel 8'!M$8</f>
        <v>0.1873025532991246</v>
      </c>
      <c r="N36" s="99">
        <f>'Tabel 8'!N37/'Tabel 8'!N$8</f>
        <v>0.19143111903700402</v>
      </c>
      <c r="O36" s="99">
        <f>'Tabel 8'!O37/'Tabel 8'!O$8</f>
        <v>0.22962651290395986</v>
      </c>
      <c r="P36" s="99">
        <f>'Tabel 8'!P37/'Tabel 8'!P$8</f>
        <v>0.22980702077615861</v>
      </c>
      <c r="Q36" s="99">
        <f>'Tabel 8'!Q37/'Tabel 8'!Q$8</f>
        <v>0.25974950404360958</v>
      </c>
      <c r="R36" s="99">
        <f>'Tabel 8'!R37/'Tabel 8'!R$8</f>
        <v>0.13639166513568865</v>
      </c>
      <c r="S36" s="99">
        <f>'Tabel 8'!S37/'Tabel 8'!S$8</f>
        <v>2.0723719531837218E-2</v>
      </c>
    </row>
    <row r="37" spans="1:19" x14ac:dyDescent="0.25">
      <c r="D37" s="6"/>
      <c r="E37" s="6"/>
      <c r="F37" s="6"/>
      <c r="G37" s="6"/>
      <c r="H37" s="6"/>
      <c r="I37" s="6"/>
      <c r="J37" s="6"/>
      <c r="K37" s="6"/>
      <c r="L37" s="6"/>
      <c r="M37" s="6"/>
      <c r="N37" s="6"/>
      <c r="O37" s="6"/>
      <c r="P37" s="6"/>
      <c r="Q37" s="6"/>
      <c r="R37" s="6"/>
      <c r="S37" s="6"/>
    </row>
    <row r="38" spans="1:19" x14ac:dyDescent="0.25">
      <c r="A38" s="1">
        <v>2019</v>
      </c>
      <c r="B38" s="1" t="s">
        <v>4</v>
      </c>
      <c r="D38" s="99">
        <f>'Tabel 8'!D39/'Tabel 8'!D$9</f>
        <v>2.1464662895584897E-2</v>
      </c>
      <c r="E38" s="99">
        <f>'Tabel 8'!E39/'Tabel 8'!E$9</f>
        <v>2.343452371386626E-2</v>
      </c>
      <c r="F38" s="99">
        <f>'Tabel 8'!F39/'Tabel 8'!F$9</f>
        <v>3.0257670215761482E-2</v>
      </c>
      <c r="G38" s="99">
        <f>'Tabel 8'!G39/'Tabel 8'!G$9</f>
        <v>2.749286545835598E-2</v>
      </c>
      <c r="H38" s="99">
        <f>'Tabel 8'!H39/'Tabel 8'!H$9</f>
        <v>2.3323788561650356E-2</v>
      </c>
      <c r="I38" s="99">
        <f>'Tabel 8'!I39/'Tabel 8'!I$9</f>
        <v>7.2081870034854903E-2</v>
      </c>
      <c r="J38" s="99">
        <f>'Tabel 8'!J39/'Tabel 8'!J$9</f>
        <v>3.6551586522465219E-3</v>
      </c>
      <c r="K38" s="99">
        <f>'Tabel 8'!K39/'Tabel 8'!K$9</f>
        <v>6.920481496969097E-3</v>
      </c>
      <c r="L38" s="99">
        <f>'Tabel 8'!L39/'Tabel 8'!L$9</f>
        <v>8.0254882197585125E-3</v>
      </c>
      <c r="M38" s="99">
        <f>'Tabel 8'!M39/'Tabel 8'!M$9</f>
        <v>3.4422915288857005E-3</v>
      </c>
      <c r="N38" s="99">
        <f>'Tabel 8'!N39/'Tabel 8'!N$9</f>
        <v>9.3457943925233638E-3</v>
      </c>
      <c r="O38" s="99">
        <f>'Tabel 8'!O39/'Tabel 8'!O$9</f>
        <v>2.9688136544056918E-2</v>
      </c>
      <c r="P38" s="99">
        <f>'Tabel 8'!P39/'Tabel 8'!P$9</f>
        <v>3.0340385451640643E-2</v>
      </c>
      <c r="Q38" s="99">
        <f>'Tabel 8'!Q39/'Tabel 8'!Q$9</f>
        <v>1.1744868013442903E-2</v>
      </c>
      <c r="R38" s="99">
        <f>'Tabel 8'!R39/'Tabel 8'!R$9</f>
        <v>4.0882585004828387E-2</v>
      </c>
      <c r="S38" s="99">
        <f>'Tabel 8'!S39/'Tabel 8'!S$9</f>
        <v>1.0281800723468626E-2</v>
      </c>
    </row>
    <row r="39" spans="1:19" x14ac:dyDescent="0.25">
      <c r="B39" s="1" t="s">
        <v>33</v>
      </c>
      <c r="D39" s="99">
        <f>'Tabel 8'!D40/'Tabel 8'!D$9</f>
        <v>2.1774379512688232E-2</v>
      </c>
      <c r="E39" s="99">
        <f>'Tabel 8'!E40/'Tabel 8'!E$9</f>
        <v>2.1452184212939374E-2</v>
      </c>
      <c r="F39" s="99">
        <f>'Tabel 8'!F40/'Tabel 8'!F$9</f>
        <v>2.6990619975895698E-2</v>
      </c>
      <c r="G39" s="99">
        <f>'Tabel 8'!G40/'Tabel 8'!G$9</f>
        <v>3.9630217747626184E-3</v>
      </c>
      <c r="H39" s="99">
        <f>'Tabel 8'!H40/'Tabel 8'!H$9</f>
        <v>2.4830795824707035E-2</v>
      </c>
      <c r="I39" s="99">
        <f>'Tabel 8'!I40/'Tabel 8'!I$9</f>
        <v>5.9221319953644451E-4</v>
      </c>
      <c r="J39" s="99">
        <f>'Tabel 8'!J40/'Tabel 8'!J$9</f>
        <v>1.426467721638934E-2</v>
      </c>
      <c r="K39" s="99">
        <f>'Tabel 8'!K40/'Tabel 8'!K$9</f>
        <v>4.5104429682736782E-3</v>
      </c>
      <c r="L39" s="99">
        <f>'Tabel 8'!L40/'Tabel 8'!L$9</f>
        <v>2.023192972643628E-3</v>
      </c>
      <c r="M39" s="99">
        <f>'Tabel 8'!M40/'Tabel 8'!M$9</f>
        <v>1.233947043434872E-2</v>
      </c>
      <c r="N39" s="99">
        <f>'Tabel 8'!N40/'Tabel 8'!N$9</f>
        <v>6.1412385657876462E-3</v>
      </c>
      <c r="O39" s="99">
        <f>'Tabel 8'!O40/'Tabel 8'!O$9</f>
        <v>3.808077862347313E-2</v>
      </c>
      <c r="P39" s="99">
        <f>'Tabel 8'!P40/'Tabel 8'!P$9</f>
        <v>4.0132410731881035E-2</v>
      </c>
      <c r="Q39" s="99">
        <f>'Tabel 8'!Q40/'Tabel 8'!Q$9</f>
        <v>8.4048492491880823E-3</v>
      </c>
      <c r="R39" s="99">
        <f>'Tabel 8'!R40/'Tabel 8'!R$9</f>
        <v>0</v>
      </c>
      <c r="S39" s="99">
        <f>'Tabel 8'!S40/'Tabel 8'!S$9</f>
        <v>1.9342001360980583E-2</v>
      </c>
    </row>
    <row r="40" spans="1:19" x14ac:dyDescent="0.25">
      <c r="B40" s="1" t="s">
        <v>46</v>
      </c>
      <c r="D40" s="99">
        <f>'Tabel 8'!D41/'Tabel 8'!D$9</f>
        <v>2.7334703720919822E-2</v>
      </c>
      <c r="E40" s="99">
        <f>'Tabel 8'!E41/'Tabel 8'!E$9</f>
        <v>2.4549057939709275E-2</v>
      </c>
      <c r="F40" s="99">
        <f>'Tabel 8'!F41/'Tabel 8'!F$9</f>
        <v>3.0378303192110434E-2</v>
      </c>
      <c r="G40" s="99">
        <f>'Tabel 8'!G41/'Tabel 8'!G$9</f>
        <v>5.3607827956736794E-3</v>
      </c>
      <c r="H40" s="99">
        <f>'Tabel 8'!H41/'Tabel 8'!H$9</f>
        <v>2.9534932313389026E-2</v>
      </c>
      <c r="I40" s="99">
        <f>'Tabel 8'!I41/'Tabel 8'!I$9</f>
        <v>9.1194481191717164E-3</v>
      </c>
      <c r="J40" s="99">
        <f>'Tabel 8'!J41/'Tabel 8'!J$9</f>
        <v>1.5627964462686168E-2</v>
      </c>
      <c r="K40" s="99">
        <f>'Tabel 8'!K41/'Tabel 8'!K$9</f>
        <v>2.647850277553444E-2</v>
      </c>
      <c r="L40" s="99">
        <f>'Tabel 8'!L41/'Tabel 8'!L$9</f>
        <v>3.2368724897584071E-2</v>
      </c>
      <c r="M40" s="99">
        <f>'Tabel 8'!M41/'Tabel 8'!M$9</f>
        <v>7.9380621861967326E-3</v>
      </c>
      <c r="N40" s="99">
        <f>'Tabel 8'!N41/'Tabel 8'!N$9</f>
        <v>2.7898486020993311E-2</v>
      </c>
      <c r="O40" s="99">
        <f>'Tabel 8'!O41/'Tabel 8'!O$9</f>
        <v>3.4365309225450412E-2</v>
      </c>
      <c r="P40" s="99">
        <f>'Tabel 8'!P41/'Tabel 8'!P$9</f>
        <v>3.5478785315877594E-2</v>
      </c>
      <c r="Q40" s="99">
        <f>'Tabel 8'!Q41/'Tabel 8'!Q$9</f>
        <v>1.9608341794683279E-2</v>
      </c>
      <c r="R40" s="99">
        <f>'Tabel 8'!R41/'Tabel 8'!R$9</f>
        <v>1.0003767959194729E-2</v>
      </c>
      <c r="S40" s="99">
        <f>'Tabel 8'!S41/'Tabel 8'!S$9</f>
        <v>1.0383600730631682E-2</v>
      </c>
    </row>
    <row r="41" spans="1:19" x14ac:dyDescent="0.25">
      <c r="B41" s="1" t="s">
        <v>83</v>
      </c>
      <c r="D41" s="99">
        <f>'Tabel 8'!D42/'Tabel 8'!D$9</f>
        <v>9.2058189245702096E-2</v>
      </c>
      <c r="E41" s="99">
        <f>'Tabel 8'!E42/'Tabel 8'!E$9</f>
        <v>8.6582955283449975E-2</v>
      </c>
      <c r="F41" s="99">
        <f>'Tabel 8'!F42/'Tabel 8'!F$9</f>
        <v>9.1085560009566996E-2</v>
      </c>
      <c r="G41" s="99">
        <f>'Tabel 8'!G42/'Tabel 8'!G$9</f>
        <v>8.191481396810317E-2</v>
      </c>
      <c r="H41" s="99">
        <f>'Tabel 8'!H42/'Tabel 8'!H$9</f>
        <v>0.10900000024462086</v>
      </c>
      <c r="I41" s="99">
        <f>'Tabel 8'!I42/'Tabel 8'!I$9</f>
        <v>0.23413255769801078</v>
      </c>
      <c r="J41" s="99">
        <f>'Tabel 8'!J42/'Tabel 8'!J$9</f>
        <v>4.9566248305888232E-2</v>
      </c>
      <c r="K41" s="99">
        <f>'Tabel 8'!K42/'Tabel 8'!K$9</f>
        <v>6.2344983448940704E-2</v>
      </c>
      <c r="L41" s="99">
        <f>'Tabel 8'!L42/'Tabel 8'!L$9</f>
        <v>5.5682827636739804E-2</v>
      </c>
      <c r="M41" s="99">
        <f>'Tabel 8'!M42/'Tabel 8'!M$9</f>
        <v>8.3315211985931809E-2</v>
      </c>
      <c r="N41" s="99">
        <f>'Tabel 8'!N42/'Tabel 8'!N$9</f>
        <v>0.1723515288608449</v>
      </c>
      <c r="O41" s="99">
        <f>'Tabel 8'!O42/'Tabel 8'!O$9</f>
        <v>0.10765733977733898</v>
      </c>
      <c r="P41" s="99">
        <f>'Tabel 8'!P42/'Tabel 8'!P$9</f>
        <v>0.10946128145060997</v>
      </c>
      <c r="Q41" s="99">
        <f>'Tabel 8'!Q42/'Tabel 8'!Q$9</f>
        <v>8.4160229452951901E-2</v>
      </c>
      <c r="R41" s="99">
        <f>'Tabel 8'!R42/'Tabel 8'!R$9</f>
        <v>6.7064705000976582E-2</v>
      </c>
      <c r="S41" s="99">
        <f>'Tabel 8'!S42/'Tabel 8'!S$9</f>
        <v>8.3311295498116E-2</v>
      </c>
    </row>
    <row r="42" spans="1:19" x14ac:dyDescent="0.25">
      <c r="B42" s="1" t="s">
        <v>186</v>
      </c>
      <c r="D42" s="99">
        <f>'Tabel 8'!D43/'Tabel 8'!D$9</f>
        <v>3.855737643478175E-2</v>
      </c>
      <c r="E42" s="99">
        <f>'Tabel 8'!E43/'Tabel 8'!E$9</f>
        <v>3.9121191180905256E-2</v>
      </c>
      <c r="F42" s="99">
        <f>'Tabel 8'!F43/'Tabel 8'!F$9</f>
        <v>5.0159386416164915E-2</v>
      </c>
      <c r="G42" s="99">
        <f>'Tabel 8'!G43/'Tabel 8'!G$9</f>
        <v>2.2613157430845139E-2</v>
      </c>
      <c r="H42" s="99">
        <f>'Tabel 8'!H43/'Tabel 8'!H$9</f>
        <v>3.8431676268607259E-2</v>
      </c>
      <c r="I42" s="99">
        <f>'Tabel 8'!I43/'Tabel 8'!I$9</f>
        <v>9.5974164450495947E-2</v>
      </c>
      <c r="J42" s="99">
        <f>'Tabel 8'!J43/'Tabel 8'!J$9</f>
        <v>1.6921386897821526E-2</v>
      </c>
      <c r="K42" s="99">
        <f>'Tabel 8'!K43/'Tabel 8'!K$9</f>
        <v>6.7209749962492779E-2</v>
      </c>
      <c r="L42" s="99">
        <f>'Tabel 8'!L43/'Tabel 8'!L$9</f>
        <v>4.1131861393588945E-2</v>
      </c>
      <c r="M42" s="99">
        <f>'Tabel 8'!M43/'Tabel 8'!M$9</f>
        <v>0.14929418306004921</v>
      </c>
      <c r="N42" s="99">
        <f>'Tabel 8'!N43/'Tabel 8'!N$9</f>
        <v>3.3126971843562114E-2</v>
      </c>
      <c r="O42" s="99">
        <f>'Tabel 8'!O43/'Tabel 8'!O$9</f>
        <v>1.8466038739723467E-2</v>
      </c>
      <c r="P42" s="99">
        <f>'Tabel 8'!P43/'Tabel 8'!P$9</f>
        <v>1.8521635083427825E-2</v>
      </c>
      <c r="Q42" s="99">
        <f>'Tabel 8'!Q43/'Tabel 8'!Q$9</f>
        <v>1.0241548378727084E-2</v>
      </c>
      <c r="R42" s="99">
        <f>'Tabel 8'!R43/'Tabel 8'!R$9</f>
        <v>3.7754351077919836E-2</v>
      </c>
      <c r="S42" s="99">
        <f>'Tabel 8'!S43/'Tabel 8'!S$9</f>
        <v>0.29522002077286152</v>
      </c>
    </row>
    <row r="43" spans="1:19" x14ac:dyDescent="0.25">
      <c r="B43" s="1" t="s">
        <v>206</v>
      </c>
      <c r="D43" s="99">
        <f>'Tabel 8'!D44/'Tabel 8'!D$9</f>
        <v>6.4571490142943333E-2</v>
      </c>
      <c r="E43" s="99">
        <f>'Tabel 8'!E44/'Tabel 8'!E$9</f>
        <v>7.3598962414956504E-2</v>
      </c>
      <c r="F43" s="99">
        <f>'Tabel 8'!F44/'Tabel 8'!F$9</f>
        <v>8.1553543782207888E-2</v>
      </c>
      <c r="G43" s="99">
        <f>'Tabel 8'!G44/'Tabel 8'!G$9</f>
        <v>4.4665568528114423E-2</v>
      </c>
      <c r="H43" s="99">
        <f>'Tabel 8'!H44/'Tabel 8'!H$9</f>
        <v>7.9352726630248255E-2</v>
      </c>
      <c r="I43" s="99">
        <f>'Tabel 8'!I44/'Tabel 8'!I$9</f>
        <v>0.12665591003776069</v>
      </c>
      <c r="J43" s="99">
        <f>'Tabel 8'!J44/'Tabel 8'!J$9</f>
        <v>5.7493210034866786E-2</v>
      </c>
      <c r="K43" s="99">
        <f>'Tabel 8'!K44/'Tabel 8'!K$9</f>
        <v>2.6922205233135318E-2</v>
      </c>
      <c r="L43" s="99">
        <f>'Tabel 8'!L44/'Tabel 8'!L$9</f>
        <v>2.4630133549855299E-2</v>
      </c>
      <c r="M43" s="99">
        <f>'Tabel 8'!M44/'Tabel 8'!M$9</f>
        <v>3.413687693647828E-2</v>
      </c>
      <c r="N43" s="99">
        <f>'Tabel 8'!N44/'Tabel 8'!N$9</f>
        <v>0.13393654384189535</v>
      </c>
      <c r="O43" s="99">
        <f>'Tabel 8'!O44/'Tabel 8'!O$9</f>
        <v>5.4004536924285904E-2</v>
      </c>
      <c r="P43" s="99">
        <f>'Tabel 8'!P44/'Tabel 8'!P$9</f>
        <v>5.3846218075343982E-2</v>
      </c>
      <c r="Q43" s="99">
        <f>'Tabel 8'!Q44/'Tabel 8'!Q$9</f>
        <v>7.2975596973661822E-2</v>
      </c>
      <c r="R43" s="99">
        <f>'Tabel 8'!R44/'Tabel 8'!R$9</f>
        <v>1.1262708962917723E-2</v>
      </c>
      <c r="S43" s="99">
        <f>'Tabel 8'!S44/'Tabel 8'!S$9</f>
        <v>6.4235804519888154E-2</v>
      </c>
    </row>
    <row r="44" spans="1:19" x14ac:dyDescent="0.25">
      <c r="B44" s="1" t="s">
        <v>269</v>
      </c>
      <c r="D44" s="99">
        <f>'Tabel 8'!D45/'Tabel 8'!D$9</f>
        <v>0.13366692502411365</v>
      </c>
      <c r="E44" s="99">
        <f>'Tabel 8'!E45/'Tabel 8'!E$9</f>
        <v>0.14781049325938397</v>
      </c>
      <c r="F44" s="99">
        <f>'Tabel 8'!F45/'Tabel 8'!F$9</f>
        <v>0.13317504025753713</v>
      </c>
      <c r="G44" s="99">
        <f>'Tabel 8'!G45/'Tabel 8'!G$9</f>
        <v>0.2406477197000301</v>
      </c>
      <c r="H44" s="99">
        <f>'Tabel 8'!H45/'Tabel 8'!H$9</f>
        <v>0.18948538866424133</v>
      </c>
      <c r="I44" s="99">
        <f>'Tabel 8'!I45/'Tabel 8'!I$9</f>
        <v>0.10949654283312719</v>
      </c>
      <c r="J44" s="99">
        <f>'Tabel 8'!J45/'Tabel 8'!J$9</f>
        <v>0.11877472257493429</v>
      </c>
      <c r="K44" s="99">
        <f>'Tabel 8'!K45/'Tabel 8'!K$9</f>
        <v>0.12162235494281345</v>
      </c>
      <c r="L44" s="99">
        <f>'Tabel 8'!L45/'Tabel 8'!L$9</f>
        <v>0.10433561922066947</v>
      </c>
      <c r="M44" s="99">
        <f>'Tabel 8'!M45/'Tabel 8'!M$9</f>
        <v>0.17603519201396714</v>
      </c>
      <c r="N44" s="99">
        <f>'Tabel 8'!N45/'Tabel 8'!N$9</f>
        <v>0.1234299660694089</v>
      </c>
      <c r="O44" s="99">
        <f>'Tabel 8'!O45/'Tabel 8'!O$9</f>
        <v>0.11105669374425371</v>
      </c>
      <c r="P44" s="99">
        <f>'Tabel 8'!P45/'Tabel 8'!P$9</f>
        <v>0.10990172659674867</v>
      </c>
      <c r="Q44" s="99">
        <f>'Tabel 8'!Q45/'Tabel 8'!Q$9</f>
        <v>0.13219391520052293</v>
      </c>
      <c r="R44" s="99">
        <f>'Tabel 8'!R45/'Tabel 8'!R$9</f>
        <v>0.12035976326421177</v>
      </c>
      <c r="S44" s="99">
        <f>'Tabel 8'!S45/'Tabel 8'!S$9</f>
        <v>0.14587941026465881</v>
      </c>
    </row>
    <row r="45" spans="1:19" x14ac:dyDescent="0.25">
      <c r="B45" s="1" t="s">
        <v>392</v>
      </c>
      <c r="D45" s="99">
        <f>'Tabel 8'!D46/'Tabel 8'!D$9</f>
        <v>0.19906241752819073</v>
      </c>
      <c r="E45" s="99">
        <f>'Tabel 8'!E46/'Tabel 8'!E$9</f>
        <v>0.20446551041224531</v>
      </c>
      <c r="F45" s="99">
        <f>'Tabel 8'!F46/'Tabel 8'!F$9</f>
        <v>0.1913020446218423</v>
      </c>
      <c r="G45" s="99">
        <f>'Tabel 8'!G46/'Tabel 8'!G$9</f>
        <v>0.11458482019799887</v>
      </c>
      <c r="H45" s="99">
        <f>'Tabel 8'!H46/'Tabel 8'!H$9</f>
        <v>0.17152854052108346</v>
      </c>
      <c r="I45" s="99">
        <f>'Tabel 8'!I46/'Tabel 8'!I$9</f>
        <v>8.5235912362894753E-2</v>
      </c>
      <c r="J45" s="99">
        <f>'Tabel 8'!J46/'Tabel 8'!J$9</f>
        <v>0.29796703978863259</v>
      </c>
      <c r="K45" s="99">
        <f>'Tabel 8'!K46/'Tabel 8'!K$9</f>
        <v>0.23130304877854141</v>
      </c>
      <c r="L45" s="99">
        <f>'Tabel 8'!L46/'Tabel 8'!L$9</f>
        <v>0.22951636711377477</v>
      </c>
      <c r="M45" s="99">
        <f>'Tabel 8'!M46/'Tabel 8'!M$9</f>
        <v>0.23692692247485908</v>
      </c>
      <c r="N45" s="99">
        <f>'Tabel 8'!N46/'Tabel 8'!N$9</f>
        <v>0.12127706014246879</v>
      </c>
      <c r="O45" s="99">
        <f>'Tabel 8'!O46/'Tabel 8'!O$9</f>
        <v>0.18130778289548377</v>
      </c>
      <c r="P45" s="99">
        <f>'Tabel 8'!P46/'Tabel 8'!P$9</f>
        <v>0.17564193301259656</v>
      </c>
      <c r="Q45" s="99">
        <f>'Tabel 8'!Q46/'Tabel 8'!Q$9</f>
        <v>0.28588415791500377</v>
      </c>
      <c r="R45" s="99">
        <f>'Tabel 8'!R46/'Tabel 8'!R$9</f>
        <v>0.22452218416136893</v>
      </c>
      <c r="S45" s="99">
        <f>'Tabel 8'!S46/'Tabel 8'!S$9</f>
        <v>7.1260005014138997E-2</v>
      </c>
    </row>
    <row r="46" spans="1:19" x14ac:dyDescent="0.25">
      <c r="B46" s="1" t="s">
        <v>487</v>
      </c>
      <c r="D46" s="99">
        <f>'Tabel 8'!D47/'Tabel 8'!D$9</f>
        <v>6.0876753087145928E-2</v>
      </c>
      <c r="E46" s="99">
        <f>'Tabel 8'!E47/'Tabel 8'!E$9</f>
        <v>5.8796170691058483E-2</v>
      </c>
      <c r="F46" s="99">
        <f>'Tabel 8'!F47/'Tabel 8'!F$9</f>
        <v>7.3457400156844543E-2</v>
      </c>
      <c r="G46" s="99">
        <f>'Tabel 8'!G47/'Tabel 8'!G$9</f>
        <v>4.6629871891293896E-2</v>
      </c>
      <c r="H46" s="99">
        <f>'Tabel 8'!H47/'Tabel 8'!H$9</f>
        <v>7.1426395870419573E-2</v>
      </c>
      <c r="I46" s="99">
        <f>'Tabel 8'!I47/'Tabel 8'!I$9</f>
        <v>2.3607544991829363E-2</v>
      </c>
      <c r="J46" s="99">
        <f>'Tabel 8'!J47/'Tabel 8'!J$9</f>
        <v>2.3923724941600558E-2</v>
      </c>
      <c r="K46" s="99">
        <f>'Tabel 8'!K47/'Tabel 8'!K$9</f>
        <v>4.0380115745691454E-2</v>
      </c>
      <c r="L46" s="99">
        <f>'Tabel 8'!L47/'Tabel 8'!L$9</f>
        <v>4.7091645449418441E-2</v>
      </c>
      <c r="M46" s="99">
        <f>'Tabel 8'!M47/'Tabel 8'!M$9</f>
        <v>1.9254474783916342E-2</v>
      </c>
      <c r="N46" s="99">
        <f>'Tabel 8'!N47/'Tabel 8'!N$9</f>
        <v>7.812965057443895E-2</v>
      </c>
      <c r="O46" s="99">
        <f>'Tabel 8'!O47/'Tabel 8'!O$9</f>
        <v>7.619940205207891E-2</v>
      </c>
      <c r="P46" s="99">
        <f>'Tabel 8'!P47/'Tabel 8'!P$9</f>
        <v>7.4961221968902023E-2</v>
      </c>
      <c r="Q46" s="99">
        <f>'Tabel 8'!Q47/'Tabel 8'!Q$9</f>
        <v>3.1753421129501955E-2</v>
      </c>
      <c r="R46" s="99">
        <f>'Tabel 8'!R47/'Tabel 8'!R$9</f>
        <v>0.26994021645586908</v>
      </c>
      <c r="S46" s="99">
        <f>'Tabel 8'!S47/'Tabel 8'!S$9</f>
        <v>3.1761602234873378E-2</v>
      </c>
    </row>
    <row r="47" spans="1:19" x14ac:dyDescent="0.25">
      <c r="B47" s="1" t="s">
        <v>538</v>
      </c>
      <c r="D47" s="99">
        <f>'Tabel 8'!D48/'Tabel 8'!D$9</f>
        <v>7.9154718285408807E-2</v>
      </c>
      <c r="E47" s="99">
        <f>'Tabel 8'!E48/'Tabel 8'!E$9</f>
        <v>7.8343531778405265E-2</v>
      </c>
      <c r="F47" s="99">
        <f>'Tabel 8'!F48/'Tabel 8'!F$9</f>
        <v>8.3602027924042033E-2</v>
      </c>
      <c r="G47" s="99">
        <f>'Tabel 8'!G48/'Tabel 8'!G$9</f>
        <v>6.0548947827576666E-2</v>
      </c>
      <c r="H47" s="99">
        <f>'Tabel 8'!H48/'Tabel 8'!H$9</f>
        <v>6.3874832396275394E-2</v>
      </c>
      <c r="I47" s="99">
        <f>'Tabel 8'!I48/'Tabel 8'!I$9</f>
        <v>6.2837266988600662E-2</v>
      </c>
      <c r="J47" s="99">
        <f>'Tabel 8'!J48/'Tabel 8'!J$9</f>
        <v>8.5410781222229504E-2</v>
      </c>
      <c r="K47" s="99">
        <f>'Tabel 8'!K48/'Tabel 8'!K$9</f>
        <v>6.4812479849843424E-2</v>
      </c>
      <c r="L47" s="99">
        <f>'Tabel 8'!L48/'Tabel 8'!L$9</f>
        <v>6.1773794792501488E-2</v>
      </c>
      <c r="M47" s="99">
        <f>'Tabel 8'!M48/'Tabel 8'!M$9</f>
        <v>7.4377239651423205E-2</v>
      </c>
      <c r="N47" s="99">
        <f>'Tabel 8'!N48/'Tabel 8'!N$9</f>
        <v>7.9885707482588247E-2</v>
      </c>
      <c r="O47" s="99">
        <f>'Tabel 8'!O48/'Tabel 8'!O$9</f>
        <v>9.0903221928615788E-2</v>
      </c>
      <c r="P47" s="99">
        <f>'Tabel 8'!P48/'Tabel 8'!P$9</f>
        <v>9.1994471195552208E-2</v>
      </c>
      <c r="Q47" s="99">
        <f>'Tabel 8'!Q48/'Tabel 8'!Q$9</f>
        <v>9.1254427682351411E-2</v>
      </c>
      <c r="R47" s="99">
        <f>'Tabel 8'!R48/'Tabel 8'!R$9</f>
        <v>2.6461499820312886E-2</v>
      </c>
      <c r="S47" s="99">
        <f>'Tabel 8'!S48/'Tabel 8'!S$9</f>
        <v>3.8684002721961167E-2</v>
      </c>
    </row>
    <row r="48" spans="1:19" x14ac:dyDescent="0.25">
      <c r="B48" s="1" t="s">
        <v>590</v>
      </c>
      <c r="D48" s="99">
        <f>'Tabel 8'!D49/'Tabel 8'!D$9</f>
        <v>1.7622094714985236E-2</v>
      </c>
      <c r="E48" s="99">
        <f>'Tabel 8'!E49/'Tabel 8'!E$9</f>
        <v>1.2658802220749622E-2</v>
      </c>
      <c r="F48" s="99">
        <f>'Tabel 8'!F49/'Tabel 8'!F$9</f>
        <v>1.1101517762621898E-2</v>
      </c>
      <c r="G48" s="99">
        <f>'Tabel 8'!G49/'Tabel 8'!G$9</f>
        <v>1.7695853216544041E-2</v>
      </c>
      <c r="H48" s="99">
        <f>'Tabel 8'!H49/'Tabel 8'!H$9</f>
        <v>2.180753523810567E-2</v>
      </c>
      <c r="I48" s="99">
        <f>'Tabel 8'!I49/'Tabel 8'!I$9</f>
        <v>1.9848226675663522E-2</v>
      </c>
      <c r="J48" s="99">
        <f>'Tabel 8'!J49/'Tabel 8'!J$9</f>
        <v>6.6416236767504596E-3</v>
      </c>
      <c r="K48" s="99">
        <f>'Tabel 8'!K49/'Tabel 8'!K$9</f>
        <v>2.0764636594918808E-2</v>
      </c>
      <c r="L48" s="99">
        <f>'Tabel 8'!L49/'Tabel 8'!L$9</f>
        <v>1.9681139840793744E-2</v>
      </c>
      <c r="M48" s="99">
        <f>'Tabel 8'!M49/'Tabel 8'!M$9</f>
        <v>2.4175120407302745E-2</v>
      </c>
      <c r="N48" s="99">
        <f>'Tabel 8'!N49/'Tabel 8'!N$9</f>
        <v>4.5578109808123497E-2</v>
      </c>
      <c r="O48" s="99">
        <f>'Tabel 8'!O49/'Tabel 8'!O$9</f>
        <v>2.0845809133064563E-2</v>
      </c>
      <c r="P48" s="99">
        <f>'Tabel 8'!P49/'Tabel 8'!P$9</f>
        <v>2.126944733087522E-2</v>
      </c>
      <c r="Q48" s="99">
        <f>'Tabel 8'!Q49/'Tabel 8'!Q$9</f>
        <v>1.5309163646656306E-2</v>
      </c>
      <c r="R48" s="99">
        <f>'Tabel 8'!R49/'Tabel 8'!R$9</f>
        <v>1.1363895487805049E-2</v>
      </c>
      <c r="S48" s="99">
        <f>'Tabel 8'!S49/'Tabel 8'!S$9</f>
        <v>2.036000143261114E-3</v>
      </c>
    </row>
    <row r="49" spans="1:19" x14ac:dyDescent="0.25">
      <c r="B49" s="1" t="s">
        <v>617</v>
      </c>
      <c r="D49" s="99">
        <f>'Tabel 8'!D50/'Tabel 8'!D$9</f>
        <v>0.24385628940753554</v>
      </c>
      <c r="E49" s="99">
        <f>'Tabel 8'!E50/'Tabel 8'!E$9</f>
        <v>0.22918661689233069</v>
      </c>
      <c r="F49" s="99">
        <f>'Tabel 8'!F50/'Tabel 8'!F$9</f>
        <v>0.19693688568540449</v>
      </c>
      <c r="G49" s="99">
        <f>'Tabel 8'!G50/'Tabel 8'!G$9</f>
        <v>0.33388257721070108</v>
      </c>
      <c r="H49" s="99">
        <f>'Tabel 8'!H50/'Tabel 8'!H$9</f>
        <v>0.17740338746665174</v>
      </c>
      <c r="I49" s="99">
        <f>'Tabel 8'!I50/'Tabel 8'!I$9</f>
        <v>0.16041834260805407</v>
      </c>
      <c r="J49" s="99">
        <f>'Tabel 8'!J50/'Tabel 8'!J$9</f>
        <v>0.30975346222595407</v>
      </c>
      <c r="K49" s="99">
        <f>'Tabel 8'!K50/'Tabel 8'!K$9</f>
        <v>0.32673099820284546</v>
      </c>
      <c r="L49" s="99">
        <f>'Tabel 8'!L50/'Tabel 8'!L$9</f>
        <v>0.37373920491267154</v>
      </c>
      <c r="M49" s="99">
        <f>'Tabel 8'!M50/'Tabel 8'!M$9</f>
        <v>0.17876495453664107</v>
      </c>
      <c r="N49" s="99">
        <f>'Tabel 8'!N50/'Tabel 8'!N$9</f>
        <v>0.16889894239736492</v>
      </c>
      <c r="O49" s="99">
        <f>'Tabel 8'!O50/'Tabel 8'!O$9</f>
        <v>0.23742495041217446</v>
      </c>
      <c r="P49" s="99">
        <f>'Tabel 8'!P50/'Tabel 8'!P$9</f>
        <v>0.23845048378654413</v>
      </c>
      <c r="Q49" s="99">
        <f>'Tabel 8'!Q50/'Tabel 8'!Q$9</f>
        <v>0.2364694805633088</v>
      </c>
      <c r="R49" s="99">
        <f>'Tabel 8'!R50/'Tabel 8'!R$9</f>
        <v>0.18038432280459504</v>
      </c>
      <c r="S49" s="99">
        <f>'Tabel 8'!S50/'Tabel 8'!S$9</f>
        <v>0.22760445601515997</v>
      </c>
    </row>
    <row r="50" spans="1:19" x14ac:dyDescent="0.25">
      <c r="D50" s="6"/>
      <c r="E50" s="6"/>
      <c r="F50" s="6"/>
      <c r="G50" s="6"/>
      <c r="H50" s="6"/>
      <c r="I50" s="6"/>
      <c r="J50" s="6"/>
      <c r="K50" s="6"/>
      <c r="L50" s="6"/>
      <c r="M50" s="6"/>
      <c r="N50" s="6"/>
      <c r="O50" s="6"/>
      <c r="P50" s="6"/>
      <c r="Q50" s="6"/>
      <c r="R50" s="6"/>
      <c r="S50" s="6"/>
    </row>
    <row r="51" spans="1:19" x14ac:dyDescent="0.25">
      <c r="A51" s="1">
        <v>2017</v>
      </c>
      <c r="B51" s="1" t="s">
        <v>4</v>
      </c>
      <c r="D51" s="99">
        <f>'Tabel 8'!D52/'Tabel 8'!D$10</f>
        <v>2.1499163060164264E-2</v>
      </c>
      <c r="E51" s="99">
        <f>'Tabel 8'!E52/'Tabel 8'!E$10</f>
        <v>2.4451334208879801E-2</v>
      </c>
      <c r="F51" s="99">
        <f>'Tabel 8'!F52/'Tabel 8'!F$10</f>
        <v>3.1789853964148324E-2</v>
      </c>
      <c r="G51" s="99">
        <f>'Tabel 8'!G52/'Tabel 8'!G$10</f>
        <v>3.4949047408063802E-2</v>
      </c>
      <c r="H51" s="99">
        <f>'Tabel 8'!H52/'Tabel 8'!H$10</f>
        <v>2.3926351698677507E-2</v>
      </c>
      <c r="I51" s="99">
        <f>'Tabel 8'!I52/'Tabel 8'!I$10</f>
        <v>1.611836667217722E-3</v>
      </c>
      <c r="J51" s="99">
        <f>'Tabel 8'!J52/'Tabel 8'!J$10</f>
        <v>6.7603148171868563E-3</v>
      </c>
      <c r="K51" s="99">
        <f>'Tabel 8'!K52/'Tabel 8'!K$10</f>
        <v>6.3659613285767811E-3</v>
      </c>
      <c r="L51" s="99">
        <f>'Tabel 8'!L52/'Tabel 8'!L$10</f>
        <v>7.7883047881732569E-3</v>
      </c>
      <c r="M51" s="99">
        <f>'Tabel 8'!M52/'Tabel 8'!M$10</f>
        <v>0</v>
      </c>
      <c r="N51" s="99">
        <f>'Tabel 8'!N52/'Tabel 8'!N$10</f>
        <v>7.6754984976782296E-3</v>
      </c>
      <c r="O51" s="99">
        <f>'Tabel 8'!O52/'Tabel 8'!O$10</f>
        <v>2.9006626544068975E-2</v>
      </c>
      <c r="P51" s="99">
        <f>'Tabel 8'!P52/'Tabel 8'!P$10</f>
        <v>2.9322163937212133E-2</v>
      </c>
      <c r="Q51" s="99">
        <f>'Tabel 8'!Q52/'Tabel 8'!Q$10</f>
        <v>3.4754027695457726E-2</v>
      </c>
      <c r="R51" s="99">
        <f>'Tabel 8'!R52/'Tabel 8'!R$10</f>
        <v>2.6068230760512298E-3</v>
      </c>
      <c r="S51" s="99">
        <f>'Tabel 8'!S52/'Tabel 8'!S$10</f>
        <v>1.469921726668055E-2</v>
      </c>
    </row>
    <row r="52" spans="1:19" x14ac:dyDescent="0.25">
      <c r="B52" s="1" t="s">
        <v>33</v>
      </c>
      <c r="D52" s="99">
        <f>'Tabel 8'!D53/'Tabel 8'!D$10</f>
        <v>2.3699924545320508E-2</v>
      </c>
      <c r="E52" s="99">
        <f>'Tabel 8'!E53/'Tabel 8'!E$10</f>
        <v>2.3415870579040057E-2</v>
      </c>
      <c r="F52" s="99">
        <f>'Tabel 8'!F53/'Tabel 8'!F$10</f>
        <v>1.9968365029611804E-2</v>
      </c>
      <c r="G52" s="99">
        <f>'Tabel 8'!G53/'Tabel 8'!G$10</f>
        <v>2.3482498892334957E-2</v>
      </c>
      <c r="H52" s="99">
        <f>'Tabel 8'!H53/'Tabel 8'!H$10</f>
        <v>2.8879854198794335E-2</v>
      </c>
      <c r="I52" s="99">
        <f>'Tabel 8'!I53/'Tabel 8'!I$10</f>
        <v>4.8520416597784756E-2</v>
      </c>
      <c r="J52" s="99">
        <f>'Tabel 8'!J53/'Tabel 8'!J$10</f>
        <v>2.3971839137715917E-2</v>
      </c>
      <c r="K52" s="99">
        <f>'Tabel 8'!K53/'Tabel 8'!K$10</f>
        <v>3.1797227516330287E-3</v>
      </c>
      <c r="L52" s="99">
        <f>'Tabel 8'!L53/'Tabel 8'!L$10</f>
        <v>2.0566864230795296E-3</v>
      </c>
      <c r="M52" s="99">
        <f>'Tabel 8'!M53/'Tabel 8'!M$10</f>
        <v>8.2060796346510624E-3</v>
      </c>
      <c r="N52" s="99">
        <f>'Tabel 8'!N53/'Tabel 8'!N$10</f>
        <v>3.113903305107894E-2</v>
      </c>
      <c r="O52" s="99">
        <f>'Tabel 8'!O53/'Tabel 8'!O$10</f>
        <v>3.7186303426950132E-2</v>
      </c>
      <c r="P52" s="99">
        <f>'Tabel 8'!P53/'Tabel 8'!P$10</f>
        <v>3.902624324925464E-2</v>
      </c>
      <c r="Q52" s="99">
        <f>'Tabel 8'!Q53/'Tabel 8'!Q$10</f>
        <v>8.9444474379007481E-3</v>
      </c>
      <c r="R52" s="99">
        <f>'Tabel 8'!R53/'Tabel 8'!R$10</f>
        <v>1.3147455513997507E-2</v>
      </c>
      <c r="S52" s="99">
        <f>'Tabel 8'!S53/'Tabel 8'!S$10</f>
        <v>1.347428249445717E-3</v>
      </c>
    </row>
    <row r="53" spans="1:19" x14ac:dyDescent="0.25">
      <c r="B53" s="1" t="s">
        <v>46</v>
      </c>
      <c r="D53" s="99">
        <f>'Tabel 8'!D54/'Tabel 8'!D$10</f>
        <v>2.8850031656273555E-2</v>
      </c>
      <c r="E53" s="99">
        <f>'Tabel 8'!E54/'Tabel 8'!E$10</f>
        <v>3.0811039881341453E-2</v>
      </c>
      <c r="F53" s="99">
        <f>'Tabel 8'!F54/'Tabel 8'!F$10</f>
        <v>4.3682976552562654E-2</v>
      </c>
      <c r="G53" s="99">
        <f>'Tabel 8'!G54/'Tabel 8'!G$10</f>
        <v>1.5170580416482057E-2</v>
      </c>
      <c r="H53" s="99">
        <f>'Tabel 8'!H54/'Tabel 8'!H$10</f>
        <v>1.5099355629286939E-2</v>
      </c>
      <c r="I53" s="99">
        <f>'Tabel 8'!I54/'Tabel 8'!I$10</f>
        <v>1.0621590345511654E-2</v>
      </c>
      <c r="J53" s="99">
        <f>'Tabel 8'!J54/'Tabel 8'!J$10</f>
        <v>2.0129133873209724E-2</v>
      </c>
      <c r="K53" s="99">
        <f>'Tabel 8'!K54/'Tabel 8'!K$10</f>
        <v>1.9065304859176738E-2</v>
      </c>
      <c r="L53" s="99">
        <f>'Tabel 8'!L54/'Tabel 8'!L$10</f>
        <v>1.9080150983104081E-2</v>
      </c>
      <c r="M53" s="99">
        <f>'Tabel 8'!M54/'Tabel 8'!M$10</f>
        <v>1.8998858284572571E-2</v>
      </c>
      <c r="N53" s="99">
        <f>'Tabel 8'!N54/'Tabel 8'!N$10</f>
        <v>2.6677592643175818E-2</v>
      </c>
      <c r="O53" s="99">
        <f>'Tabel 8'!O54/'Tabel 8'!O$10</f>
        <v>3.1843900795980568E-2</v>
      </c>
      <c r="P53" s="99">
        <f>'Tabel 8'!P54/'Tabel 8'!P$10</f>
        <v>3.2186154380580846E-2</v>
      </c>
      <c r="Q53" s="99">
        <f>'Tabel 8'!Q54/'Tabel 8'!Q$10</f>
        <v>2.4354760493561077E-2</v>
      </c>
      <c r="R53" s="99">
        <f>'Tabel 8'!R54/'Tabel 8'!R$10</f>
        <v>3.2075257848804259E-2</v>
      </c>
      <c r="S53" s="99">
        <f>'Tabel 8'!S54/'Tabel 8'!S$10</f>
        <v>8.0845694966743022E-3</v>
      </c>
    </row>
    <row r="54" spans="1:19" x14ac:dyDescent="0.25">
      <c r="B54" s="1" t="s">
        <v>83</v>
      </c>
      <c r="D54" s="99">
        <f>'Tabel 8'!D55/'Tabel 8'!D$10</f>
        <v>9.190293232495815E-2</v>
      </c>
      <c r="E54" s="99">
        <f>'Tabel 8'!E55/'Tabel 8'!E$10</f>
        <v>7.9910606305933524E-2</v>
      </c>
      <c r="F54" s="99">
        <f>'Tabel 8'!F55/'Tabel 8'!F$10</f>
        <v>9.9450744118780215E-2</v>
      </c>
      <c r="G54" s="99">
        <f>'Tabel 8'!G55/'Tabel 8'!G$10</f>
        <v>6.204696499778467E-2</v>
      </c>
      <c r="H54" s="99">
        <f>'Tabel 8'!H55/'Tabel 8'!H$10</f>
        <v>7.5185237108691474E-2</v>
      </c>
      <c r="I54" s="99">
        <f>'Tabel 8'!I55/'Tabel 8'!I$10</f>
        <v>0.12993883286493635</v>
      </c>
      <c r="J54" s="99">
        <f>'Tabel 8'!J55/'Tabel 8'!J$10</f>
        <v>3.538609699747141E-2</v>
      </c>
      <c r="K54" s="99">
        <f>'Tabel 8'!K55/'Tabel 8'!K$10</f>
        <v>8.1447816384042748E-2</v>
      </c>
      <c r="L54" s="99">
        <f>'Tabel 8'!L55/'Tabel 8'!L$10</f>
        <v>7.5631055964988508E-2</v>
      </c>
      <c r="M54" s="99">
        <f>'Tabel 8'!M55/'Tabel 8'!M$10</f>
        <v>0.10748180391037535</v>
      </c>
      <c r="N54" s="99">
        <f>'Tabel 8'!N55/'Tabel 8'!N$10</f>
        <v>0.15610488937448785</v>
      </c>
      <c r="O54" s="99">
        <f>'Tabel 8'!O55/'Tabel 8'!O$10</f>
        <v>0.11098116358652049</v>
      </c>
      <c r="P54" s="99">
        <f>'Tabel 8'!P55/'Tabel 8'!P$10</f>
        <v>0.11376739699256012</v>
      </c>
      <c r="Q54" s="99">
        <f>'Tabel 8'!Q55/'Tabel 8'!Q$10</f>
        <v>5.7761732851985562E-2</v>
      </c>
      <c r="R54" s="99">
        <f>'Tabel 8'!R55/'Tabel 8'!R$10</f>
        <v>9.6565793947636855E-2</v>
      </c>
      <c r="S54" s="99">
        <f>'Tabel 8'!S55/'Tabel 8'!S$10</f>
        <v>4.8262430025601141E-2</v>
      </c>
    </row>
    <row r="55" spans="1:19" x14ac:dyDescent="0.25">
      <c r="B55" s="1" t="s">
        <v>186</v>
      </c>
      <c r="D55" s="99">
        <f>'Tabel 8'!D56/'Tabel 8'!D$10</f>
        <v>3.8291623663281323E-2</v>
      </c>
      <c r="E55" s="99">
        <f>'Tabel 8'!E56/'Tabel 8'!E$10</f>
        <v>4.0862833052478814E-2</v>
      </c>
      <c r="F55" s="99">
        <f>'Tabel 8'!F56/'Tabel 8'!F$10</f>
        <v>5.173305041266793E-2</v>
      </c>
      <c r="G55" s="99">
        <f>'Tabel 8'!G56/'Tabel 8'!G$10</f>
        <v>6.6264953478068225E-2</v>
      </c>
      <c r="H55" s="99">
        <f>'Tabel 8'!H56/'Tabel 8'!H$10</f>
        <v>1.4029731399701959E-2</v>
      </c>
      <c r="I55" s="99">
        <f>'Tabel 8'!I56/'Tabel 8'!I$10</f>
        <v>0.25801785419077533</v>
      </c>
      <c r="J55" s="99">
        <f>'Tabel 8'!J56/'Tabel 8'!J$10</f>
        <v>7.0164951681539372E-3</v>
      </c>
      <c r="K55" s="99">
        <f>'Tabel 8'!K56/'Tabel 8'!K$10</f>
        <v>5.8870481682386094E-2</v>
      </c>
      <c r="L55" s="99">
        <f>'Tabel 8'!L56/'Tabel 8'!L$10</f>
        <v>6.2453913882234778E-2</v>
      </c>
      <c r="M55" s="99">
        <f>'Tabel 8'!M56/'Tabel 8'!M$10</f>
        <v>4.2832167832167832E-2</v>
      </c>
      <c r="N55" s="99">
        <f>'Tabel 8'!N56/'Tabel 8'!N$10</f>
        <v>1.8683419830647363E-2</v>
      </c>
      <c r="O55" s="99">
        <f>'Tabel 8'!O56/'Tabel 8'!O$10</f>
        <v>2.2536799189751201E-2</v>
      </c>
      <c r="P55" s="99">
        <f>'Tabel 8'!P56/'Tabel 8'!P$10</f>
        <v>2.3309283477574161E-2</v>
      </c>
      <c r="Q55" s="99">
        <f>'Tabel 8'!Q56/'Tabel 8'!Q$10</f>
        <v>8.5133897300501103E-3</v>
      </c>
      <c r="R55" s="99">
        <f>'Tabel 8'!R56/'Tabel 8'!R$10</f>
        <v>1.7001020061203673E-2</v>
      </c>
      <c r="S55" s="99">
        <f>'Tabel 8'!S56/'Tabel 8'!S$10</f>
        <v>0</v>
      </c>
    </row>
    <row r="56" spans="1:19" x14ac:dyDescent="0.25">
      <c r="B56" s="1" t="s">
        <v>206</v>
      </c>
      <c r="D56" s="99">
        <f>'Tabel 8'!D57/'Tabel 8'!D$10</f>
        <v>6.4134309329494113E-2</v>
      </c>
      <c r="E56" s="99">
        <f>'Tabel 8'!E57/'Tabel 8'!E$10</f>
        <v>7.5068114716576817E-2</v>
      </c>
      <c r="F56" s="99">
        <f>'Tabel 8'!F57/'Tabel 8'!F$10</f>
        <v>5.7550864734364986E-2</v>
      </c>
      <c r="G56" s="99">
        <f>'Tabel 8'!G57/'Tabel 8'!G$10</f>
        <v>9.0048737261852016E-2</v>
      </c>
      <c r="H56" s="99">
        <f>'Tabel 8'!H57/'Tabel 8'!H$10</f>
        <v>0.10378470437351693</v>
      </c>
      <c r="I56" s="99">
        <f>'Tabel 8'!I57/'Tabel 8'!I$10</f>
        <v>5.4389155232269795E-2</v>
      </c>
      <c r="J56" s="99">
        <f>'Tabel 8'!J57/'Tabel 8'!J$10</f>
        <v>9.0118554573530893E-2</v>
      </c>
      <c r="K56" s="99">
        <f>'Tabel 8'!K57/'Tabel 8'!K$10</f>
        <v>2.410529573702129E-2</v>
      </c>
      <c r="L56" s="99">
        <f>'Tabel 8'!L57/'Tabel 8'!L$10</f>
        <v>2.1447731865486333E-2</v>
      </c>
      <c r="M56" s="99">
        <f>'Tabel 8'!M57/'Tabel 8'!M$10</f>
        <v>3.5999714571143142E-2</v>
      </c>
      <c r="N56" s="99">
        <f>'Tabel 8'!N57/'Tabel 8'!N$10</f>
        <v>0.11826459073112992</v>
      </c>
      <c r="O56" s="99">
        <f>'Tabel 8'!O57/'Tabel 8'!O$10</f>
        <v>5.3379584256285625E-2</v>
      </c>
      <c r="P56" s="99">
        <f>'Tabel 8'!P57/'Tabel 8'!P$10</f>
        <v>5.3471151419124757E-2</v>
      </c>
      <c r="Q56" s="99">
        <f>'Tabel 8'!Q57/'Tabel 8'!Q$10</f>
        <v>5.8677730481168165E-2</v>
      </c>
      <c r="R56" s="99">
        <f>'Tabel 8'!R57/'Tabel 8'!R$10</f>
        <v>3.8082284937096228E-2</v>
      </c>
      <c r="S56" s="99">
        <f>'Tabel 8'!S57/'Tabel 8'!S$10</f>
        <v>0.1343753445129047</v>
      </c>
    </row>
    <row r="57" spans="1:19" x14ac:dyDescent="0.25">
      <c r="B57" s="1" t="s">
        <v>269</v>
      </c>
      <c r="D57" s="99">
        <f>'Tabel 8'!D58/'Tabel 8'!D$10</f>
        <v>0.13774544453213763</v>
      </c>
      <c r="E57" s="99">
        <f>'Tabel 8'!E58/'Tabel 8'!E$10</f>
        <v>0.15415614711579401</v>
      </c>
      <c r="F57" s="99">
        <f>'Tabel 8'!F58/'Tabel 8'!F$10</f>
        <v>0.13081660429375994</v>
      </c>
      <c r="G57" s="99">
        <f>'Tabel 8'!G58/'Tabel 8'!G$10</f>
        <v>0.29761630482941959</v>
      </c>
      <c r="H57" s="99">
        <f>'Tabel 8'!H58/'Tabel 8'!H$10</f>
        <v>0.21302137690753981</v>
      </c>
      <c r="I57" s="99">
        <f>'Tabel 8'!I58/'Tabel 8'!I$10</f>
        <v>0.10774508183170772</v>
      </c>
      <c r="J57" s="99">
        <f>'Tabel 8'!J58/'Tabel 8'!J$10</f>
        <v>0.12448941832828091</v>
      </c>
      <c r="K57" s="99">
        <f>'Tabel 8'!K58/'Tabel 8'!K$10</f>
        <v>0.12263109026047012</v>
      </c>
      <c r="L57" s="99">
        <f>'Tabel 8'!L58/'Tabel 8'!L$10</f>
        <v>0.11222094232907781</v>
      </c>
      <c r="M57" s="99">
        <f>'Tabel 8'!M58/'Tabel 8'!M$10</f>
        <v>0.1692236335093478</v>
      </c>
      <c r="N57" s="99">
        <f>'Tabel 8'!N58/'Tabel 8'!N$10</f>
        <v>0.12005827187471547</v>
      </c>
      <c r="O57" s="99">
        <f>'Tabel 8'!O58/'Tabel 8'!O$10</f>
        <v>0.11473534757194349</v>
      </c>
      <c r="P57" s="99">
        <f>'Tabel 8'!P58/'Tabel 8'!P$10</f>
        <v>0.11358995953926242</v>
      </c>
      <c r="Q57" s="99">
        <f>'Tabel 8'!Q58/'Tabel 8'!Q$10</f>
        <v>0.10959642222102484</v>
      </c>
      <c r="R57" s="99">
        <f>'Tabel 8'!R58/'Tabel 8'!R$10</f>
        <v>0.17749064943896634</v>
      </c>
      <c r="S57" s="99">
        <f>'Tabel 8'!S58/'Tabel 8'!S$10</f>
        <v>0.12931636390362214</v>
      </c>
    </row>
    <row r="58" spans="1:19" x14ac:dyDescent="0.25">
      <c r="B58" s="1" t="s">
        <v>392</v>
      </c>
      <c r="D58" s="99">
        <f>'Tabel 8'!D59/'Tabel 8'!D$10</f>
        <v>0.19342633628502789</v>
      </c>
      <c r="E58" s="99">
        <f>'Tabel 8'!E59/'Tabel 8'!E$10</f>
        <v>0.20449707051747196</v>
      </c>
      <c r="F58" s="99">
        <f>'Tabel 8'!F59/'Tabel 8'!F$10</f>
        <v>0.18597645382436589</v>
      </c>
      <c r="G58" s="99">
        <f>'Tabel 8'!G59/'Tabel 8'!G$10</f>
        <v>7.7625166149756314E-2</v>
      </c>
      <c r="H58" s="99">
        <f>'Tabel 8'!H59/'Tabel 8'!H$10</f>
        <v>0.17106718382478933</v>
      </c>
      <c r="I58" s="99">
        <f>'Tabel 8'!I59/'Tabel 8'!I$10</f>
        <v>0.11663084807406184</v>
      </c>
      <c r="J58" s="99">
        <f>'Tabel 8'!J59/'Tabel 8'!J$10</f>
        <v>0.32447139082210175</v>
      </c>
      <c r="K58" s="99">
        <f>'Tabel 8'!K59/'Tabel 8'!K$10</f>
        <v>0.19035332062747398</v>
      </c>
      <c r="L58" s="99">
        <f>'Tabel 8'!L59/'Tabel 8'!L$10</f>
        <v>0.17801099290921485</v>
      </c>
      <c r="M58" s="99">
        <f>'Tabel 8'!M59/'Tabel 8'!M$10</f>
        <v>0.24559369202226344</v>
      </c>
      <c r="N58" s="99">
        <f>'Tabel 8'!N59/'Tabel 8'!N$10</f>
        <v>0.13286897933169445</v>
      </c>
      <c r="O58" s="99">
        <f>'Tabel 8'!O59/'Tabel 8'!O$10</f>
        <v>0.18528125972169918</v>
      </c>
      <c r="P58" s="99">
        <f>'Tabel 8'!P59/'Tabel 8'!P$10</f>
        <v>0.18006152831127029</v>
      </c>
      <c r="Q58" s="99">
        <f>'Tabel 8'!Q59/'Tabel 8'!Q$10</f>
        <v>0.36144188803276039</v>
      </c>
      <c r="R58" s="99">
        <f>'Tabel 8'!R59/'Tabel 8'!R$10</f>
        <v>5.1456420718576451E-2</v>
      </c>
      <c r="S58" s="99">
        <f>'Tabel 8'!S59/'Tabel 8'!S$10</f>
        <v>1.5556671607236915E-2</v>
      </c>
    </row>
    <row r="59" spans="1:19" x14ac:dyDescent="0.25">
      <c r="B59" s="1" t="s">
        <v>487</v>
      </c>
      <c r="D59" s="99">
        <f>'Tabel 8'!D60/'Tabel 8'!D$10</f>
        <v>5.7278341037805394E-2</v>
      </c>
      <c r="E59" s="99">
        <f>'Tabel 8'!E60/'Tabel 8'!E$10</f>
        <v>5.7019463917690638E-2</v>
      </c>
      <c r="F59" s="99">
        <f>'Tabel 8'!F60/'Tabel 8'!F$10</f>
        <v>6.0369745816691418E-2</v>
      </c>
      <c r="G59" s="99">
        <f>'Tabel 8'!G60/'Tabel 8'!G$10</f>
        <v>4.8896765618077091E-2</v>
      </c>
      <c r="H59" s="99">
        <f>'Tabel 8'!H60/'Tabel 8'!H$10</f>
        <v>8.134336495474867E-2</v>
      </c>
      <c r="I59" s="99">
        <f>'Tabel 8'!I60/'Tabel 8'!I$10</f>
        <v>6.0960489337080509E-2</v>
      </c>
      <c r="J59" s="99">
        <f>'Tabel 8'!J60/'Tabel 8'!J$10</f>
        <v>2.8307928781862435E-2</v>
      </c>
      <c r="K59" s="99">
        <f>'Tabel 8'!K60/'Tabel 8'!K$10</f>
        <v>3.4449168417794718E-2</v>
      </c>
      <c r="L59" s="99">
        <f>'Tabel 8'!L60/'Tabel 8'!L$10</f>
        <v>3.6099629716727324E-2</v>
      </c>
      <c r="M59" s="99">
        <f>'Tabel 8'!M60/'Tabel 8'!M$10</f>
        <v>2.7062223490794918E-2</v>
      </c>
      <c r="N59" s="99">
        <f>'Tabel 8'!N60/'Tabel 8'!N$10</f>
        <v>5.6132204315760721E-2</v>
      </c>
      <c r="O59" s="99">
        <f>'Tabel 8'!O60/'Tabel 8'!O$10</f>
        <v>7.4569087511081281E-2</v>
      </c>
      <c r="P59" s="99">
        <f>'Tabel 8'!P60/'Tabel 8'!P$10</f>
        <v>7.0637600245913312E-2</v>
      </c>
      <c r="Q59" s="99">
        <f>'Tabel 8'!Q60/'Tabel 8'!Q$10</f>
        <v>2.834204429117948E-2</v>
      </c>
      <c r="R59" s="99">
        <f>'Tabel 8'!R60/'Tabel 8'!R$10</f>
        <v>0.35010767312705426</v>
      </c>
      <c r="S59" s="99">
        <f>'Tabel 8'!S60/'Tabel 8'!S$10</f>
        <v>8.8195303600083291E-2</v>
      </c>
    </row>
    <row r="60" spans="1:19" x14ac:dyDescent="0.25">
      <c r="B60" s="1" t="s">
        <v>538</v>
      </c>
      <c r="D60" s="99">
        <f>'Tabel 8'!D61/'Tabel 8'!D$10</f>
        <v>7.7928638953695117E-2</v>
      </c>
      <c r="E60" s="99">
        <f>'Tabel 8'!E61/'Tabel 8'!E$10</f>
        <v>7.9331906072654362E-2</v>
      </c>
      <c r="F60" s="99">
        <f>'Tabel 8'!F61/'Tabel 8'!F$10</f>
        <v>8.7820923609484292E-2</v>
      </c>
      <c r="G60" s="99">
        <f>'Tabel 8'!G61/'Tabel 8'!G$10</f>
        <v>7.8972086840939301E-2</v>
      </c>
      <c r="H60" s="99">
        <f>'Tabel 8'!H61/'Tabel 8'!H$10</f>
        <v>6.4312454891453916E-2</v>
      </c>
      <c r="I60" s="99">
        <f>'Tabel 8'!I61/'Tabel 8'!I$10</f>
        <v>6.2613655149611508E-2</v>
      </c>
      <c r="J60" s="99">
        <f>'Tabel 8'!J61/'Tabel 8'!J$10</f>
        <v>7.4268581377586129E-2</v>
      </c>
      <c r="K60" s="99">
        <f>'Tabel 8'!K61/'Tabel 8'!K$10</f>
        <v>6.097509325774976E-2</v>
      </c>
      <c r="L60" s="99">
        <f>'Tabel 8'!L61/'Tabel 8'!L$10</f>
        <v>5.4171366620298228E-2</v>
      </c>
      <c r="M60" s="99">
        <f>'Tabel 8'!M61/'Tabel 8'!M$10</f>
        <v>9.1426430712144999E-2</v>
      </c>
      <c r="N60" s="99">
        <f>'Tabel 8'!N61/'Tabel 8'!N$10</f>
        <v>0.10411545115178002</v>
      </c>
      <c r="O60" s="99">
        <f>'Tabel 8'!O61/'Tabel 8'!O$10</f>
        <v>8.0089258355690807E-2</v>
      </c>
      <c r="P60" s="99">
        <f>'Tabel 8'!P61/'Tabel 8'!P$10</f>
        <v>8.1233865062565441E-2</v>
      </c>
      <c r="Q60" s="99">
        <f>'Tabel 8'!Q61/'Tabel 8'!Q$10</f>
        <v>7.2256048278463283E-2</v>
      </c>
      <c r="R60" s="99">
        <f>'Tabel 8'!R61/'Tabel 8'!R$10</f>
        <v>4.4656012694094978E-2</v>
      </c>
      <c r="S60" s="99">
        <f>'Tabel 8'!S61/'Tabel 8'!S$10</f>
        <v>2.6948564988914341E-3</v>
      </c>
    </row>
    <row r="61" spans="1:19" x14ac:dyDescent="0.25">
      <c r="B61" s="1" t="s">
        <v>590</v>
      </c>
      <c r="D61" s="99">
        <f>'Tabel 8'!D62/'Tabel 8'!D$10</f>
        <v>1.9291896861258793E-2</v>
      </c>
      <c r="E61" s="99">
        <f>'Tabel 8'!E62/'Tabel 8'!E$10</f>
        <v>1.2422565111272361E-2</v>
      </c>
      <c r="F61" s="99">
        <f>'Tabel 8'!F62/'Tabel 8'!F$10</f>
        <v>1.0218443923433304E-2</v>
      </c>
      <c r="G61" s="99">
        <f>'Tabel 8'!G62/'Tabel 8'!G$10</f>
        <v>1.9406291537439078E-2</v>
      </c>
      <c r="H61" s="99">
        <f>'Tabel 8'!H62/'Tabel 8'!H$10</f>
        <v>2.0489015582244238E-2</v>
      </c>
      <c r="I61" s="99">
        <f>'Tabel 8'!I62/'Tabel 8'!I$10</f>
        <v>6.406017523557613E-3</v>
      </c>
      <c r="J61" s="99">
        <f>'Tabel 8'!J62/'Tabel 8'!J$10</f>
        <v>9.27467752112302E-3</v>
      </c>
      <c r="K61" s="99">
        <f>'Tabel 8'!K62/'Tabel 8'!K$10</f>
        <v>2.2639235042108522E-2</v>
      </c>
      <c r="L61" s="99">
        <f>'Tabel 8'!L62/'Tabel 8'!L$10</f>
        <v>2.0132409153051749E-2</v>
      </c>
      <c r="M61" s="99">
        <f>'Tabel 8'!M62/'Tabel 8'!M$10</f>
        <v>3.3858998144712431E-2</v>
      </c>
      <c r="N61" s="99">
        <f>'Tabel 8'!N62/'Tabel 8'!N$10</f>
        <v>3.7894928525903669E-2</v>
      </c>
      <c r="O61" s="99">
        <f>'Tabel 8'!O62/'Tabel 8'!O$10</f>
        <v>2.8185618083705438E-2</v>
      </c>
      <c r="P61" s="99">
        <f>'Tabel 8'!P62/'Tabel 8'!P$10</f>
        <v>2.8452470504147287E-2</v>
      </c>
      <c r="Q61" s="99">
        <f>'Tabel 8'!Q62/'Tabel 8'!Q$10</f>
        <v>1.6272428471361605E-2</v>
      </c>
      <c r="R61" s="99">
        <f>'Tabel 8'!R62/'Tabel 8'!R$10</f>
        <v>4.114246854811289E-2</v>
      </c>
      <c r="S61" s="99">
        <f>'Tabel 8'!S62/'Tabel 8'!S$10</f>
        <v>3.2338277986697209E-2</v>
      </c>
    </row>
    <row r="62" spans="1:19" x14ac:dyDescent="0.25">
      <c r="B62" s="1" t="s">
        <v>617</v>
      </c>
      <c r="D62" s="99">
        <f>'Tabel 8'!D63/'Tabel 8'!D$10</f>
        <v>0.24595135775058324</v>
      </c>
      <c r="E62" s="99">
        <f>'Tabel 8'!E63/'Tabel 8'!E$10</f>
        <v>0.21805304852086618</v>
      </c>
      <c r="F62" s="99">
        <f>'Tabel 8'!F63/'Tabel 8'!F$10</f>
        <v>0.22062197372012926</v>
      </c>
      <c r="G62" s="99">
        <f>'Tabel 8'!G63/'Tabel 8'!G$10</f>
        <v>0.18552060256978289</v>
      </c>
      <c r="H62" s="99">
        <f>'Tabel 8'!H63/'Tabel 8'!H$10</f>
        <v>0.1888613694305549</v>
      </c>
      <c r="I62" s="99">
        <f>'Tabel 8'!I63/'Tabel 8'!I$10</f>
        <v>0.14254422218548521</v>
      </c>
      <c r="J62" s="99">
        <f>'Tabel 8'!J63/'Tabel 8'!J$10</f>
        <v>0.25580556860177717</v>
      </c>
      <c r="K62" s="99">
        <f>'Tabel 8'!K63/'Tabel 8'!K$10</f>
        <v>0.37591750965156623</v>
      </c>
      <c r="L62" s="99">
        <f>'Tabel 8'!L63/'Tabel 8'!L$10</f>
        <v>0.41090681536456364</v>
      </c>
      <c r="M62" s="99">
        <f>'Tabel 8'!M63/'Tabel 8'!M$10</f>
        <v>0.21931639788782645</v>
      </c>
      <c r="N62" s="99">
        <f>'Tabel 8'!N63/'Tabel 8'!N$10</f>
        <v>0.19038514067194756</v>
      </c>
      <c r="O62" s="99">
        <f>'Tabel 8'!O63/'Tabel 8'!O$10</f>
        <v>0.23220505095632282</v>
      </c>
      <c r="P62" s="99">
        <f>'Tabel 8'!P63/'Tabel 8'!P$10</f>
        <v>0.23494218288053462</v>
      </c>
      <c r="Q62" s="99">
        <f>'Tabel 8'!Q63/'Tabel 8'!Q$10</f>
        <v>0.21908508001508703</v>
      </c>
      <c r="R62" s="99">
        <f>'Tabel 8'!R63/'Tabel 8'!R$10</f>
        <v>0.1356681400884053</v>
      </c>
      <c r="S62" s="99">
        <f>'Tabel 8'!S63/'Tabel 8'!S$10</f>
        <v>0.52512953685216268</v>
      </c>
    </row>
    <row r="63" spans="1:19" x14ac:dyDescent="0.25">
      <c r="D63" s="6"/>
      <c r="E63" s="6"/>
      <c r="F63" s="6"/>
      <c r="G63" s="6"/>
      <c r="H63" s="6"/>
      <c r="I63" s="6"/>
      <c r="J63" s="6"/>
      <c r="K63" s="6"/>
      <c r="L63" s="6"/>
      <c r="M63" s="6"/>
      <c r="N63" s="6"/>
      <c r="O63" s="6"/>
      <c r="P63" s="6"/>
      <c r="Q63" s="6"/>
      <c r="R63" s="6"/>
      <c r="S63" s="6"/>
    </row>
  </sheetData>
  <mergeCells count="2">
    <mergeCell ref="E3:J3"/>
    <mergeCell ref="K3:M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1"/>
  <sheetViews>
    <sheetView topLeftCell="A50" workbookViewId="0">
      <selection activeCell="A74" sqref="A74"/>
    </sheetView>
  </sheetViews>
  <sheetFormatPr defaultRowHeight="12.75" x14ac:dyDescent="0.2"/>
  <cols>
    <col min="1" max="1" width="99" style="135" customWidth="1"/>
    <col min="2" max="2" width="9.140625" style="113" customWidth="1"/>
    <col min="3" max="16384" width="9.140625" style="113"/>
  </cols>
  <sheetData>
    <row r="1" spans="1:6" ht="15.75" x14ac:dyDescent="0.2">
      <c r="A1" s="131" t="s">
        <v>836</v>
      </c>
    </row>
    <row r="3" spans="1:6" ht="14.25" x14ac:dyDescent="0.2">
      <c r="A3" s="132" t="s">
        <v>862</v>
      </c>
    </row>
    <row r="4" spans="1:6" ht="4.5" customHeight="1" x14ac:dyDescent="0.2">
      <c r="A4" s="132"/>
    </row>
    <row r="5" spans="1:6" ht="216.75" x14ac:dyDescent="0.2">
      <c r="A5" s="133" t="s">
        <v>976</v>
      </c>
      <c r="B5" s="133"/>
    </row>
    <row r="7" spans="1:6" ht="14.25" x14ac:dyDescent="0.2">
      <c r="A7" s="132" t="s">
        <v>863</v>
      </c>
    </row>
    <row r="8" spans="1:6" ht="14.25" x14ac:dyDescent="0.2">
      <c r="A8" s="132"/>
    </row>
    <row r="9" spans="1:6" ht="31.5" customHeight="1" x14ac:dyDescent="0.2">
      <c r="A9" s="134" t="s">
        <v>977</v>
      </c>
      <c r="B9" s="133"/>
    </row>
    <row r="10" spans="1:6" x14ac:dyDescent="0.2">
      <c r="A10" s="133" t="s">
        <v>978</v>
      </c>
      <c r="B10" s="133"/>
    </row>
    <row r="11" spans="1:6" ht="25.5" x14ac:dyDescent="0.2">
      <c r="A11" s="135" t="s">
        <v>864</v>
      </c>
    </row>
    <row r="13" spans="1:6" ht="14.25" customHeight="1" x14ac:dyDescent="0.2"/>
    <row r="14" spans="1:6" x14ac:dyDescent="0.2">
      <c r="A14" s="136" t="s">
        <v>985</v>
      </c>
      <c r="E14" s="124"/>
      <c r="F14" s="117"/>
    </row>
    <row r="15" spans="1:6" x14ac:dyDescent="0.2">
      <c r="A15" s="137" t="s">
        <v>865</v>
      </c>
      <c r="E15" s="124"/>
      <c r="F15" s="117"/>
    </row>
    <row r="16" spans="1:6" x14ac:dyDescent="0.2">
      <c r="A16" s="136"/>
      <c r="E16" s="124"/>
      <c r="F16" s="117"/>
    </row>
    <row r="17" spans="1:6" ht="14.25" customHeight="1" x14ac:dyDescent="0.2">
      <c r="A17" s="136" t="s">
        <v>986</v>
      </c>
      <c r="E17" s="124"/>
      <c r="F17" s="117"/>
    </row>
    <row r="18" spans="1:6" ht="25.5" x14ac:dyDescent="0.2">
      <c r="A18" s="138" t="s">
        <v>1006</v>
      </c>
      <c r="E18" s="124"/>
      <c r="F18" s="117"/>
    </row>
    <row r="19" spans="1:6" ht="14.25" customHeight="1" x14ac:dyDescent="0.2">
      <c r="A19" s="136"/>
      <c r="E19" s="124"/>
      <c r="F19" s="117"/>
    </row>
    <row r="20" spans="1:6" ht="16.5" customHeight="1" x14ac:dyDescent="0.2">
      <c r="A20" s="136" t="s">
        <v>987</v>
      </c>
      <c r="E20" s="124"/>
      <c r="F20" s="117"/>
    </row>
    <row r="21" spans="1:6" ht="51" x14ac:dyDescent="0.2">
      <c r="A21" s="138" t="s">
        <v>1007</v>
      </c>
      <c r="E21" s="124"/>
      <c r="F21" s="117"/>
    </row>
    <row r="22" spans="1:6" ht="16.5" customHeight="1" x14ac:dyDescent="0.2">
      <c r="A22" s="136"/>
      <c r="E22" s="124"/>
      <c r="F22" s="117"/>
    </row>
    <row r="23" spans="1:6" x14ac:dyDescent="0.2">
      <c r="A23" s="136" t="s">
        <v>988</v>
      </c>
      <c r="E23" s="124"/>
      <c r="F23" s="117"/>
    </row>
    <row r="24" spans="1:6" ht="51" x14ac:dyDescent="0.2">
      <c r="A24" s="138" t="s">
        <v>1009</v>
      </c>
      <c r="E24" s="124"/>
      <c r="F24" s="117"/>
    </row>
    <row r="25" spans="1:6" x14ac:dyDescent="0.2">
      <c r="A25" s="136"/>
      <c r="E25" s="124"/>
      <c r="F25" s="117"/>
    </row>
    <row r="26" spans="1:6" ht="25.5" x14ac:dyDescent="0.2">
      <c r="A26" s="136" t="s">
        <v>989</v>
      </c>
      <c r="E26" s="124"/>
      <c r="F26" s="117"/>
    </row>
    <row r="27" spans="1:6" ht="25.5" x14ac:dyDescent="0.2">
      <c r="A27" s="138" t="s">
        <v>1010</v>
      </c>
      <c r="E27" s="124"/>
      <c r="F27" s="117"/>
    </row>
    <row r="28" spans="1:6" ht="25.5" x14ac:dyDescent="0.2">
      <c r="A28" s="138" t="s">
        <v>866</v>
      </c>
      <c r="E28" s="124"/>
      <c r="F28" s="117"/>
    </row>
    <row r="29" spans="1:6" x14ac:dyDescent="0.2">
      <c r="A29" s="136"/>
      <c r="E29" s="124"/>
      <c r="F29" s="117"/>
    </row>
    <row r="30" spans="1:6" x14ac:dyDescent="0.2">
      <c r="A30" s="136" t="s">
        <v>990</v>
      </c>
      <c r="E30" s="124"/>
      <c r="F30" s="117"/>
    </row>
    <row r="31" spans="1:6" x14ac:dyDescent="0.2">
      <c r="A31" s="138" t="s">
        <v>1011</v>
      </c>
      <c r="E31" s="124"/>
      <c r="F31" s="117"/>
    </row>
    <row r="32" spans="1:6" x14ac:dyDescent="0.2">
      <c r="A32" s="136"/>
      <c r="E32" s="124"/>
      <c r="F32" s="117"/>
    </row>
    <row r="33" spans="1:6" x14ac:dyDescent="0.2">
      <c r="A33" s="136" t="s">
        <v>991</v>
      </c>
      <c r="E33" s="124"/>
      <c r="F33" s="117"/>
    </row>
    <row r="34" spans="1:6" ht="51" x14ac:dyDescent="0.2">
      <c r="A34" s="138" t="s">
        <v>1012</v>
      </c>
      <c r="E34" s="124"/>
      <c r="F34" s="117"/>
    </row>
    <row r="35" spans="1:6" x14ac:dyDescent="0.2">
      <c r="A35" s="136"/>
      <c r="E35" s="124"/>
      <c r="F35" s="117"/>
    </row>
    <row r="36" spans="1:6" ht="25.5" x14ac:dyDescent="0.2">
      <c r="A36" s="136" t="s">
        <v>992</v>
      </c>
      <c r="E36" s="124"/>
      <c r="F36" s="117"/>
    </row>
    <row r="37" spans="1:6" ht="25.5" x14ac:dyDescent="0.2">
      <c r="A37" s="138" t="s">
        <v>1013</v>
      </c>
      <c r="E37" s="124"/>
      <c r="F37" s="117"/>
    </row>
    <row r="38" spans="1:6" ht="25.5" x14ac:dyDescent="0.2">
      <c r="A38" s="138" t="s">
        <v>866</v>
      </c>
      <c r="E38" s="124"/>
      <c r="F38" s="117"/>
    </row>
    <row r="39" spans="1:6" x14ac:dyDescent="0.2">
      <c r="A39" s="136"/>
      <c r="E39" s="124"/>
      <c r="F39" s="117"/>
    </row>
    <row r="40" spans="1:6" x14ac:dyDescent="0.2">
      <c r="A40" s="136" t="s">
        <v>993</v>
      </c>
      <c r="E40" s="124"/>
      <c r="F40" s="117"/>
    </row>
    <row r="41" spans="1:6" x14ac:dyDescent="0.2">
      <c r="A41" s="138" t="s">
        <v>1011</v>
      </c>
      <c r="E41" s="124"/>
      <c r="F41" s="117"/>
    </row>
    <row r="42" spans="1:6" x14ac:dyDescent="0.2">
      <c r="A42" s="136"/>
      <c r="E42" s="124"/>
      <c r="F42" s="117"/>
    </row>
    <row r="43" spans="1:6" x14ac:dyDescent="0.2">
      <c r="A43" s="136" t="s">
        <v>994</v>
      </c>
      <c r="E43" s="124"/>
      <c r="F43" s="117"/>
    </row>
    <row r="44" spans="1:6" ht="51" x14ac:dyDescent="0.2">
      <c r="A44" s="138" t="s">
        <v>1008</v>
      </c>
      <c r="E44" s="124"/>
      <c r="F44" s="117"/>
    </row>
    <row r="45" spans="1:6" x14ac:dyDescent="0.2">
      <c r="A45" s="136"/>
      <c r="E45" s="124"/>
      <c r="F45" s="117"/>
    </row>
    <row r="46" spans="1:6" x14ac:dyDescent="0.2">
      <c r="A46" s="136" t="s">
        <v>995</v>
      </c>
      <c r="E46" s="124"/>
      <c r="F46" s="117"/>
    </row>
    <row r="47" spans="1:6" ht="51" x14ac:dyDescent="0.2">
      <c r="A47" s="138" t="s">
        <v>1014</v>
      </c>
      <c r="E47" s="124"/>
      <c r="F47" s="117"/>
    </row>
    <row r="48" spans="1:6" x14ac:dyDescent="0.2">
      <c r="A48" s="136"/>
      <c r="E48" s="124"/>
      <c r="F48" s="117"/>
    </row>
    <row r="49" spans="1:6" x14ac:dyDescent="0.2">
      <c r="A49" s="136" t="s">
        <v>996</v>
      </c>
      <c r="E49" s="124"/>
      <c r="F49" s="117"/>
    </row>
    <row r="50" spans="1:6" ht="51" x14ac:dyDescent="0.2">
      <c r="A50" s="138" t="s">
        <v>1015</v>
      </c>
      <c r="E50" s="124"/>
      <c r="F50" s="117"/>
    </row>
    <row r="51" spans="1:6" x14ac:dyDescent="0.2">
      <c r="A51" s="136"/>
    </row>
    <row r="52" spans="1:6" x14ac:dyDescent="0.2">
      <c r="A52" s="136" t="s">
        <v>997</v>
      </c>
    </row>
    <row r="53" spans="1:6" ht="51" x14ac:dyDescent="0.2">
      <c r="A53" s="138" t="s">
        <v>1016</v>
      </c>
    </row>
    <row r="54" spans="1:6" x14ac:dyDescent="0.2">
      <c r="A54" s="136"/>
      <c r="E54" s="124"/>
    </row>
    <row r="55" spans="1:6" x14ac:dyDescent="0.2">
      <c r="A55" s="136" t="s">
        <v>998</v>
      </c>
      <c r="E55" s="124"/>
    </row>
    <row r="56" spans="1:6" ht="25.5" x14ac:dyDescent="0.2">
      <c r="A56" s="138" t="s">
        <v>1017</v>
      </c>
      <c r="E56" s="124"/>
    </row>
    <row r="57" spans="1:6" ht="51" x14ac:dyDescent="0.2">
      <c r="A57" s="138" t="s">
        <v>1018</v>
      </c>
    </row>
    <row r="58" spans="1:6" x14ac:dyDescent="0.2">
      <c r="A58" s="136"/>
    </row>
    <row r="59" spans="1:6" x14ac:dyDescent="0.2">
      <c r="A59" s="136" t="s">
        <v>999</v>
      </c>
      <c r="E59" s="124"/>
    </row>
    <row r="60" spans="1:6" ht="25.5" x14ac:dyDescent="0.2">
      <c r="A60" s="138" t="s">
        <v>1019</v>
      </c>
    </row>
    <row r="61" spans="1:6" ht="25.5" x14ac:dyDescent="0.2">
      <c r="A61" s="138" t="s">
        <v>1020</v>
      </c>
    </row>
    <row r="62" spans="1:6" x14ac:dyDescent="0.2">
      <c r="A62" s="136"/>
    </row>
    <row r="63" spans="1:6" x14ac:dyDescent="0.2">
      <c r="A63" s="136" t="s">
        <v>1000</v>
      </c>
    </row>
    <row r="64" spans="1:6" ht="38.25" x14ac:dyDescent="0.2">
      <c r="A64" s="137" t="s">
        <v>1021</v>
      </c>
    </row>
    <row r="65" spans="1:3" x14ac:dyDescent="0.2">
      <c r="A65" s="136"/>
    </row>
    <row r="66" spans="1:3" x14ac:dyDescent="0.2">
      <c r="A66" s="136" t="s">
        <v>1001</v>
      </c>
    </row>
    <row r="67" spans="1:3" ht="38.25" x14ac:dyDescent="0.2">
      <c r="A67" s="137" t="s">
        <v>1022</v>
      </c>
    </row>
    <row r="70" spans="1:3" ht="14.25" x14ac:dyDescent="0.2">
      <c r="A70" s="132" t="s">
        <v>867</v>
      </c>
    </row>
    <row r="71" spans="1:3" ht="14.25" x14ac:dyDescent="0.2">
      <c r="A71" s="132"/>
    </row>
    <row r="72" spans="1:3" ht="38.25" x14ac:dyDescent="0.2">
      <c r="A72" s="137" t="s">
        <v>868</v>
      </c>
    </row>
    <row r="73" spans="1:3" x14ac:dyDescent="0.2">
      <c r="A73" s="139"/>
    </row>
    <row r="74" spans="1:3" ht="14.25" x14ac:dyDescent="0.2">
      <c r="A74" s="132" t="s">
        <v>869</v>
      </c>
    </row>
    <row r="75" spans="1:3" ht="14.25" x14ac:dyDescent="0.2">
      <c r="A75" s="132"/>
    </row>
    <row r="76" spans="1:3" x14ac:dyDescent="0.2">
      <c r="A76" s="136" t="s">
        <v>870</v>
      </c>
    </row>
    <row r="77" spans="1:3" ht="15.75" customHeight="1" x14ac:dyDescent="0.2">
      <c r="A77" s="137" t="s">
        <v>871</v>
      </c>
      <c r="C77" s="143"/>
    </row>
    <row r="78" spans="1:3" x14ac:dyDescent="0.2">
      <c r="A78" s="214" t="s">
        <v>1028</v>
      </c>
    </row>
    <row r="79" spans="1:3" s="130" customFormat="1" x14ac:dyDescent="0.2">
      <c r="A79" s="140"/>
    </row>
    <row r="80" spans="1:3" x14ac:dyDescent="0.2">
      <c r="A80" s="140"/>
    </row>
    <row r="81" spans="1:2" x14ac:dyDescent="0.2">
      <c r="A81" s="141" t="s">
        <v>872</v>
      </c>
      <c r="B81" s="147"/>
    </row>
    <row r="82" spans="1:2" x14ac:dyDescent="0.2">
      <c r="A82" s="142" t="s">
        <v>873</v>
      </c>
    </row>
    <row r="83" spans="1:2" ht="25.5" x14ac:dyDescent="0.2">
      <c r="A83" s="144" t="s">
        <v>874</v>
      </c>
    </row>
    <row r="84" spans="1:2" x14ac:dyDescent="0.2">
      <c r="A84" s="144" t="s">
        <v>875</v>
      </c>
    </row>
    <row r="85" spans="1:2" ht="25.5" x14ac:dyDescent="0.2">
      <c r="A85" s="144" t="s">
        <v>876</v>
      </c>
    </row>
    <row r="86" spans="1:2" ht="25.5" x14ac:dyDescent="0.2">
      <c r="A86" s="144" t="s">
        <v>877</v>
      </c>
    </row>
    <row r="87" spans="1:2" ht="25.5" x14ac:dyDescent="0.2">
      <c r="A87" s="144" t="s">
        <v>878</v>
      </c>
    </row>
    <row r="88" spans="1:2" x14ac:dyDescent="0.2">
      <c r="A88" s="144" t="s">
        <v>879</v>
      </c>
    </row>
    <row r="89" spans="1:2" ht="25.5" x14ac:dyDescent="0.2">
      <c r="A89" s="144" t="s">
        <v>880</v>
      </c>
    </row>
    <row r="90" spans="1:2" x14ac:dyDescent="0.2">
      <c r="A90" s="144" t="s">
        <v>881</v>
      </c>
    </row>
    <row r="91" spans="1:2" ht="25.5" x14ac:dyDescent="0.2">
      <c r="A91" s="144" t="s">
        <v>882</v>
      </c>
    </row>
    <row r="92" spans="1:2" ht="25.5" x14ac:dyDescent="0.2">
      <c r="A92" s="144" t="s">
        <v>883</v>
      </c>
    </row>
    <row r="93" spans="1:2" ht="25.5" x14ac:dyDescent="0.2">
      <c r="A93" s="144" t="s">
        <v>884</v>
      </c>
    </row>
    <row r="94" spans="1:2" ht="25.5" x14ac:dyDescent="0.2">
      <c r="A94" s="144" t="s">
        <v>885</v>
      </c>
    </row>
    <row r="95" spans="1:2" x14ac:dyDescent="0.2">
      <c r="A95" s="145" t="s">
        <v>886</v>
      </c>
    </row>
    <row r="96" spans="1:2" x14ac:dyDescent="0.2">
      <c r="A96" s="142" t="s">
        <v>887</v>
      </c>
    </row>
    <row r="97" spans="1:1" ht="25.5" x14ac:dyDescent="0.2">
      <c r="A97" s="142" t="s">
        <v>888</v>
      </c>
    </row>
    <row r="98" spans="1:1" x14ac:dyDescent="0.2">
      <c r="A98" s="142" t="s">
        <v>889</v>
      </c>
    </row>
    <row r="99" spans="1:1" x14ac:dyDescent="0.2">
      <c r="A99" s="144" t="s">
        <v>890</v>
      </c>
    </row>
    <row r="100" spans="1:1" x14ac:dyDescent="0.2">
      <c r="A100" s="142"/>
    </row>
    <row r="101" spans="1:1" x14ac:dyDescent="0.2">
      <c r="A101" s="141" t="s">
        <v>891</v>
      </c>
    </row>
    <row r="102" spans="1:1" ht="25.5" x14ac:dyDescent="0.2">
      <c r="A102" s="142" t="s">
        <v>892</v>
      </c>
    </row>
    <row r="103" spans="1:1" ht="25.5" x14ac:dyDescent="0.2">
      <c r="A103" s="142" t="s">
        <v>893</v>
      </c>
    </row>
    <row r="104" spans="1:1" ht="25.5" x14ac:dyDescent="0.2">
      <c r="A104" s="142" t="s">
        <v>894</v>
      </c>
    </row>
    <row r="105" spans="1:1" x14ac:dyDescent="0.2">
      <c r="A105" s="142" t="s">
        <v>895</v>
      </c>
    </row>
    <row r="106" spans="1:1" x14ac:dyDescent="0.2">
      <c r="A106" s="145" t="s">
        <v>886</v>
      </c>
    </row>
    <row r="107" spans="1:1" x14ac:dyDescent="0.2">
      <c r="A107" s="142" t="s">
        <v>896</v>
      </c>
    </row>
    <row r="108" spans="1:1" x14ac:dyDescent="0.2">
      <c r="A108" s="142" t="s">
        <v>897</v>
      </c>
    </row>
    <row r="109" spans="1:1" x14ac:dyDescent="0.2">
      <c r="A109" s="142"/>
    </row>
    <row r="110" spans="1:1" x14ac:dyDescent="0.2">
      <c r="A110" s="141" t="s">
        <v>898</v>
      </c>
    </row>
    <row r="111" spans="1:1" x14ac:dyDescent="0.2">
      <c r="A111" s="142" t="s">
        <v>899</v>
      </c>
    </row>
    <row r="112" spans="1:1" ht="25.5" x14ac:dyDescent="0.2">
      <c r="A112" s="142" t="s">
        <v>900</v>
      </c>
    </row>
    <row r="113" spans="1:1" ht="25.5" x14ac:dyDescent="0.2">
      <c r="A113" s="142" t="s">
        <v>901</v>
      </c>
    </row>
    <row r="114" spans="1:1" x14ac:dyDescent="0.2">
      <c r="A114" s="142" t="s">
        <v>902</v>
      </c>
    </row>
    <row r="115" spans="1:1" ht="25.5" x14ac:dyDescent="0.2">
      <c r="A115" s="142" t="s">
        <v>903</v>
      </c>
    </row>
    <row r="116" spans="1:1" x14ac:dyDescent="0.2">
      <c r="A116" s="142"/>
    </row>
    <row r="117" spans="1:1" x14ac:dyDescent="0.2">
      <c r="A117" s="141" t="s">
        <v>904</v>
      </c>
    </row>
    <row r="118" spans="1:1" x14ac:dyDescent="0.2">
      <c r="A118" s="142" t="s">
        <v>905</v>
      </c>
    </row>
    <row r="119" spans="1:1" x14ac:dyDescent="0.2">
      <c r="A119" s="142" t="s">
        <v>906</v>
      </c>
    </row>
    <row r="120" spans="1:1" x14ac:dyDescent="0.2">
      <c r="A120" s="142" t="s">
        <v>907</v>
      </c>
    </row>
    <row r="121" spans="1:1" x14ac:dyDescent="0.2">
      <c r="A121" s="144" t="s">
        <v>908</v>
      </c>
    </row>
    <row r="122" spans="1:1" x14ac:dyDescent="0.2">
      <c r="A122" s="144" t="s">
        <v>909</v>
      </c>
    </row>
    <row r="123" spans="1:1" x14ac:dyDescent="0.2">
      <c r="A123" s="144"/>
    </row>
    <row r="124" spans="1:1" x14ac:dyDescent="0.2">
      <c r="A124" s="148" t="s">
        <v>910</v>
      </c>
    </row>
    <row r="125" spans="1:1" x14ac:dyDescent="0.2">
      <c r="A125" s="146"/>
    </row>
    <row r="126" spans="1:1" x14ac:dyDescent="0.2">
      <c r="A126" s="149" t="s">
        <v>911</v>
      </c>
    </row>
    <row r="127" spans="1:1" ht="25.5" x14ac:dyDescent="0.2">
      <c r="A127" s="150" t="s">
        <v>912</v>
      </c>
    </row>
    <row r="128" spans="1:1" ht="38.25" x14ac:dyDescent="0.2">
      <c r="A128" s="150" t="s">
        <v>913</v>
      </c>
    </row>
    <row r="129" spans="1:1" ht="25.5" x14ac:dyDescent="0.2">
      <c r="A129" s="150" t="s">
        <v>914</v>
      </c>
    </row>
    <row r="130" spans="1:1" x14ac:dyDescent="0.2">
      <c r="A130" s="150" t="s">
        <v>915</v>
      </c>
    </row>
    <row r="131" spans="1:1" x14ac:dyDescent="0.2">
      <c r="A131" s="150" t="s">
        <v>916</v>
      </c>
    </row>
    <row r="132" spans="1:1" x14ac:dyDescent="0.2">
      <c r="A132" s="133"/>
    </row>
    <row r="133" spans="1:1" x14ac:dyDescent="0.2">
      <c r="A133" s="149" t="s">
        <v>917</v>
      </c>
    </row>
    <row r="134" spans="1:1" x14ac:dyDescent="0.2">
      <c r="A134" s="133" t="s">
        <v>918</v>
      </c>
    </row>
    <row r="135" spans="1:1" ht="25.5" x14ac:dyDescent="0.2">
      <c r="A135" s="150" t="s">
        <v>919</v>
      </c>
    </row>
    <row r="136" spans="1:1" x14ac:dyDescent="0.2">
      <c r="A136" s="150" t="s">
        <v>920</v>
      </c>
    </row>
    <row r="137" spans="1:1" x14ac:dyDescent="0.2">
      <c r="A137" s="150"/>
    </row>
    <row r="138" spans="1:1" x14ac:dyDescent="0.2">
      <c r="A138" s="133" t="s">
        <v>921</v>
      </c>
    </row>
    <row r="139" spans="1:1" x14ac:dyDescent="0.2">
      <c r="A139" s="133" t="s">
        <v>922</v>
      </c>
    </row>
    <row r="140" spans="1:1" x14ac:dyDescent="0.2">
      <c r="A140" s="149"/>
    </row>
    <row r="141" spans="1:1" x14ac:dyDescent="0.2">
      <c r="A141" s="149" t="s">
        <v>923</v>
      </c>
    </row>
    <row r="142" spans="1:1" x14ac:dyDescent="0.2">
      <c r="A142" s="142" t="s">
        <v>924</v>
      </c>
    </row>
    <row r="143" spans="1:1" x14ac:dyDescent="0.2">
      <c r="A143" s="140"/>
    </row>
    <row r="144" spans="1:1" x14ac:dyDescent="0.2">
      <c r="A144" s="136" t="s">
        <v>925</v>
      </c>
    </row>
    <row r="145" spans="1:1" x14ac:dyDescent="0.2">
      <c r="A145" s="151" t="s">
        <v>926</v>
      </c>
    </row>
    <row r="146" spans="1:1" x14ac:dyDescent="0.2">
      <c r="A146" s="151" t="s">
        <v>927</v>
      </c>
    </row>
    <row r="147" spans="1:1" x14ac:dyDescent="0.2">
      <c r="A147" s="151" t="s">
        <v>928</v>
      </c>
    </row>
    <row r="148" spans="1:1" x14ac:dyDescent="0.2">
      <c r="A148" s="151" t="s">
        <v>929</v>
      </c>
    </row>
    <row r="149" spans="1:1" x14ac:dyDescent="0.2">
      <c r="A149" s="151" t="s">
        <v>930</v>
      </c>
    </row>
    <row r="150" spans="1:1" x14ac:dyDescent="0.2">
      <c r="A150" s="151" t="s">
        <v>931</v>
      </c>
    </row>
    <row r="151" spans="1:1" x14ac:dyDescent="0.2">
      <c r="A151" s="151"/>
    </row>
    <row r="152" spans="1:1" ht="14.25" x14ac:dyDescent="0.2">
      <c r="A152" s="132" t="s">
        <v>932</v>
      </c>
    </row>
    <row r="153" spans="1:1" ht="14.25" x14ac:dyDescent="0.2">
      <c r="A153" s="132"/>
    </row>
    <row r="154" spans="1:1" x14ac:dyDescent="0.2">
      <c r="A154" s="136" t="s">
        <v>933</v>
      </c>
    </row>
    <row r="155" spans="1:1" ht="14.25" x14ac:dyDescent="0.2">
      <c r="A155" s="132"/>
    </row>
    <row r="156" spans="1:1" x14ac:dyDescent="0.2">
      <c r="A156" s="136" t="s">
        <v>934</v>
      </c>
    </row>
    <row r="157" spans="1:1" ht="63.75" x14ac:dyDescent="0.2">
      <c r="A157" s="137" t="s">
        <v>1023</v>
      </c>
    </row>
    <row r="158" spans="1:1" x14ac:dyDescent="0.2">
      <c r="A158" s="137"/>
    </row>
    <row r="159" spans="1:1" x14ac:dyDescent="0.2">
      <c r="A159" s="137"/>
    </row>
    <row r="160" spans="1:1" x14ac:dyDescent="0.2">
      <c r="A160" s="137"/>
    </row>
    <row r="161" spans="1:1" x14ac:dyDescent="0.2">
      <c r="A161" s="137"/>
    </row>
    <row r="162" spans="1:1" x14ac:dyDescent="0.2">
      <c r="A162" s="136" t="s">
        <v>935</v>
      </c>
    </row>
    <row r="163" spans="1:1" x14ac:dyDescent="0.2">
      <c r="A163" s="137" t="s">
        <v>936</v>
      </c>
    </row>
    <row r="165" spans="1:1" x14ac:dyDescent="0.2">
      <c r="A165" s="139"/>
    </row>
    <row r="166" spans="1:1" ht="14.25" x14ac:dyDescent="0.2">
      <c r="A166" s="132" t="s">
        <v>937</v>
      </c>
    </row>
    <row r="167" spans="1:1" ht="14.25" x14ac:dyDescent="0.2">
      <c r="A167" s="132"/>
    </row>
    <row r="168" spans="1:1" x14ac:dyDescent="0.2">
      <c r="A168" s="137"/>
    </row>
    <row r="169" spans="1:1" ht="14.25" x14ac:dyDescent="0.2">
      <c r="A169" s="132"/>
    </row>
    <row r="170" spans="1:1" x14ac:dyDescent="0.2">
      <c r="A170" s="136"/>
    </row>
    <row r="171" spans="1:1" ht="14.25" x14ac:dyDescent="0.2">
      <c r="A171" s="132"/>
    </row>
  </sheetData>
  <hyperlinks>
    <hyperlink ref="A78"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B33" sqref="B33"/>
    </sheetView>
  </sheetViews>
  <sheetFormatPr defaultColWidth="19.140625" defaultRowHeight="12.75" x14ac:dyDescent="0.2"/>
  <cols>
    <col min="1" max="1" width="27.7109375" style="165" customWidth="1"/>
    <col min="2" max="2" width="99" style="153" customWidth="1"/>
    <col min="3" max="16384" width="19.140625" style="154"/>
  </cols>
  <sheetData>
    <row r="1" spans="1:10" ht="15.75" x14ac:dyDescent="0.2">
      <c r="A1" s="152" t="s">
        <v>837</v>
      </c>
    </row>
    <row r="2" spans="1:10" ht="15.75" x14ac:dyDescent="0.2">
      <c r="A2" s="152"/>
    </row>
    <row r="3" spans="1:10" x14ac:dyDescent="0.2">
      <c r="A3" s="155" t="s">
        <v>938</v>
      </c>
      <c r="B3" s="156" t="s">
        <v>950</v>
      </c>
    </row>
    <row r="4" spans="1:10" x14ac:dyDescent="0.2">
      <c r="A4" s="157" t="s">
        <v>939</v>
      </c>
      <c r="B4" s="158" t="s">
        <v>940</v>
      </c>
    </row>
    <row r="5" spans="1:10" x14ac:dyDescent="0.2">
      <c r="A5" s="157" t="s">
        <v>941</v>
      </c>
      <c r="B5" s="158" t="s">
        <v>829</v>
      </c>
    </row>
    <row r="6" spans="1:10" x14ac:dyDescent="0.2">
      <c r="A6" s="157" t="s">
        <v>942</v>
      </c>
      <c r="B6" s="158" t="s">
        <v>943</v>
      </c>
    </row>
    <row r="7" spans="1:10" x14ac:dyDescent="0.2">
      <c r="A7" s="159" t="s">
        <v>944</v>
      </c>
      <c r="B7" s="158" t="s">
        <v>945</v>
      </c>
    </row>
    <row r="8" spans="1:10" x14ac:dyDescent="0.2">
      <c r="A8" s="160" t="s">
        <v>946</v>
      </c>
      <c r="B8" s="161" t="s">
        <v>936</v>
      </c>
    </row>
    <row r="9" spans="1:10" ht="14.25" x14ac:dyDescent="0.2">
      <c r="A9" s="162"/>
    </row>
    <row r="10" spans="1:10" x14ac:dyDescent="0.2">
      <c r="A10" s="155" t="s">
        <v>938</v>
      </c>
      <c r="B10" s="156" t="s">
        <v>947</v>
      </c>
    </row>
    <row r="11" spans="1:10" ht="51" x14ac:dyDescent="0.2">
      <c r="A11" s="157" t="s">
        <v>939</v>
      </c>
      <c r="B11" s="158" t="s">
        <v>1025</v>
      </c>
    </row>
    <row r="12" spans="1:10" x14ac:dyDescent="0.2">
      <c r="A12" s="157" t="s">
        <v>941</v>
      </c>
      <c r="B12" s="158" t="s">
        <v>948</v>
      </c>
    </row>
    <row r="13" spans="1:10" x14ac:dyDescent="0.2">
      <c r="A13" s="157" t="s">
        <v>942</v>
      </c>
      <c r="B13" s="158" t="s">
        <v>943</v>
      </c>
    </row>
    <row r="14" spans="1:10" x14ac:dyDescent="0.2">
      <c r="A14" s="159" t="s">
        <v>944</v>
      </c>
      <c r="B14" s="158" t="s">
        <v>949</v>
      </c>
    </row>
    <row r="15" spans="1:10" x14ac:dyDescent="0.2">
      <c r="A15" s="160" t="s">
        <v>946</v>
      </c>
      <c r="B15" s="161" t="s">
        <v>936</v>
      </c>
    </row>
    <row r="16" spans="1:10" x14ac:dyDescent="0.2">
      <c r="A16" s="159"/>
      <c r="B16" s="163"/>
      <c r="C16" s="164"/>
      <c r="D16" s="164"/>
      <c r="E16" s="164"/>
      <c r="F16" s="164"/>
      <c r="G16" s="164"/>
      <c r="H16" s="164"/>
      <c r="I16" s="164"/>
      <c r="J16" s="164"/>
    </row>
    <row r="17" spans="1:2" x14ac:dyDescent="0.2">
      <c r="A17" s="155" t="s">
        <v>938</v>
      </c>
      <c r="B17" s="156" t="s">
        <v>951</v>
      </c>
    </row>
    <row r="18" spans="1:2" ht="51" x14ac:dyDescent="0.2">
      <c r="A18" s="157" t="s">
        <v>939</v>
      </c>
      <c r="B18" s="158" t="s">
        <v>954</v>
      </c>
    </row>
    <row r="19" spans="1:2" x14ac:dyDescent="0.2">
      <c r="A19" s="157" t="s">
        <v>941</v>
      </c>
      <c r="B19" s="158" t="s">
        <v>952</v>
      </c>
    </row>
    <row r="20" spans="1:2" x14ac:dyDescent="0.2">
      <c r="A20" s="157" t="s">
        <v>942</v>
      </c>
      <c r="B20" s="158" t="s">
        <v>943</v>
      </c>
    </row>
    <row r="21" spans="1:2" x14ac:dyDescent="0.2">
      <c r="A21" s="159" t="s">
        <v>944</v>
      </c>
      <c r="B21" s="158" t="s">
        <v>953</v>
      </c>
    </row>
    <row r="22" spans="1:2" x14ac:dyDescent="0.2">
      <c r="A22" s="160" t="s">
        <v>946</v>
      </c>
      <c r="B22" s="161" t="s">
        <v>936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65"/>
  <sheetViews>
    <sheetView workbookViewId="0">
      <selection activeCell="M23" sqref="M23"/>
    </sheetView>
  </sheetViews>
  <sheetFormatPr defaultRowHeight="11.25" x14ac:dyDescent="0.2"/>
  <cols>
    <col min="1" max="1" width="27.85546875" style="32" customWidth="1"/>
    <col min="2" max="2" width="9.140625" style="32" customWidth="1"/>
    <col min="3" max="3" width="1.85546875" style="32" customWidth="1"/>
    <col min="4" max="4" width="7.7109375" style="24" customWidth="1"/>
    <col min="5" max="5" width="3.7109375" style="24" customWidth="1"/>
    <col min="6" max="16384" width="9.140625" style="24"/>
  </cols>
  <sheetData>
    <row r="1" spans="1:6" x14ac:dyDescent="0.2">
      <c r="A1" s="23"/>
      <c r="B1" s="24"/>
      <c r="C1" s="24"/>
    </row>
    <row r="2" spans="1:6" x14ac:dyDescent="0.2">
      <c r="A2" s="25" t="s">
        <v>792</v>
      </c>
      <c r="B2" s="26"/>
      <c r="C2" s="26"/>
      <c r="D2" s="26"/>
      <c r="E2" s="26"/>
      <c r="F2" s="26"/>
    </row>
    <row r="3" spans="1:6" x14ac:dyDescent="0.2">
      <c r="A3" s="27" t="s">
        <v>775</v>
      </c>
      <c r="B3" s="27"/>
      <c r="C3" s="27"/>
      <c r="D3" s="27"/>
      <c r="E3" s="27"/>
      <c r="F3" s="27"/>
    </row>
    <row r="4" spans="1:6" x14ac:dyDescent="0.2">
      <c r="A4" s="24"/>
      <c r="B4" s="28" t="s">
        <v>776</v>
      </c>
      <c r="C4" s="26"/>
      <c r="D4" s="29" t="s">
        <v>777</v>
      </c>
      <c r="E4" s="29"/>
      <c r="F4" s="29"/>
    </row>
    <row r="5" spans="1:6" x14ac:dyDescent="0.2">
      <c r="A5" s="24"/>
      <c r="B5" s="24"/>
      <c r="C5" s="24"/>
      <c r="D5" s="30"/>
      <c r="F5" s="30"/>
    </row>
    <row r="6" spans="1:6" x14ac:dyDescent="0.2">
      <c r="A6" s="24"/>
      <c r="B6" s="31" t="s">
        <v>778</v>
      </c>
      <c r="C6" s="31"/>
      <c r="D6" s="29"/>
      <c r="F6" s="31" t="s">
        <v>779</v>
      </c>
    </row>
    <row r="7" spans="1:6" s="23" customFormat="1" x14ac:dyDescent="0.2">
      <c r="A7" s="24"/>
      <c r="B7" s="24"/>
      <c r="C7" s="24"/>
      <c r="D7" s="32"/>
      <c r="E7" s="24"/>
      <c r="F7" s="24"/>
    </row>
    <row r="8" spans="1:6" x14ac:dyDescent="0.2">
      <c r="A8" s="33" t="s">
        <v>780</v>
      </c>
      <c r="B8" s="34">
        <f>SUM(B10:C21)</f>
        <v>352</v>
      </c>
      <c r="C8" s="34"/>
      <c r="D8" s="34">
        <f>SUM(D10:D21)</f>
        <v>294</v>
      </c>
      <c r="E8" s="23"/>
      <c r="F8" s="35">
        <f>+D8/B8</f>
        <v>0.83522727272727271</v>
      </c>
    </row>
    <row r="9" spans="1:6" x14ac:dyDescent="0.2">
      <c r="A9" s="33"/>
      <c r="B9" s="34"/>
      <c r="C9" s="34"/>
      <c r="D9" s="34"/>
      <c r="E9" s="23"/>
      <c r="F9" s="35"/>
    </row>
    <row r="10" spans="1:6" x14ac:dyDescent="0.2">
      <c r="A10" s="36" t="s">
        <v>186</v>
      </c>
      <c r="B10" s="37">
        <v>10</v>
      </c>
      <c r="C10" s="37"/>
      <c r="D10" s="37">
        <v>8</v>
      </c>
      <c r="F10" s="35">
        <f t="shared" ref="F10:F23" si="0">+D10/B10</f>
        <v>0.8</v>
      </c>
    </row>
    <row r="11" spans="1:6" x14ac:dyDescent="0.2">
      <c r="A11" s="36" t="s">
        <v>33</v>
      </c>
      <c r="B11" s="37">
        <v>6</v>
      </c>
      <c r="C11" s="37"/>
      <c r="D11" s="37">
        <v>6</v>
      </c>
      <c r="F11" s="35">
        <f t="shared" si="0"/>
        <v>1</v>
      </c>
    </row>
    <row r="12" spans="1:6" x14ac:dyDescent="0.2">
      <c r="A12" s="36" t="s">
        <v>46</v>
      </c>
      <c r="B12" s="37">
        <v>18</v>
      </c>
      <c r="C12" s="37"/>
      <c r="D12" s="37">
        <v>18</v>
      </c>
      <c r="F12" s="35">
        <f t="shared" si="0"/>
        <v>1</v>
      </c>
    </row>
    <row r="13" spans="1:6" x14ac:dyDescent="0.2">
      <c r="A13" s="36" t="s">
        <v>4</v>
      </c>
      <c r="B13" s="37">
        <v>12</v>
      </c>
      <c r="C13" s="37"/>
      <c r="D13" s="37">
        <v>11</v>
      </c>
      <c r="F13" s="35">
        <f t="shared" si="0"/>
        <v>0.91666666666666663</v>
      </c>
    </row>
    <row r="14" spans="1:6" x14ac:dyDescent="0.2">
      <c r="A14" s="36" t="s">
        <v>487</v>
      </c>
      <c r="B14" s="37">
        <v>25</v>
      </c>
      <c r="C14" s="37"/>
      <c r="D14" s="37">
        <v>17</v>
      </c>
      <c r="F14" s="35">
        <f t="shared" si="0"/>
        <v>0.68</v>
      </c>
    </row>
    <row r="15" spans="1:6" x14ac:dyDescent="0.2">
      <c r="A15" s="36" t="s">
        <v>83</v>
      </c>
      <c r="B15" s="37">
        <v>51</v>
      </c>
      <c r="C15" s="37"/>
      <c r="D15" s="37">
        <v>41</v>
      </c>
      <c r="F15" s="35">
        <f t="shared" si="0"/>
        <v>0.80392156862745101</v>
      </c>
    </row>
    <row r="16" spans="1:6" x14ac:dyDescent="0.2">
      <c r="A16" s="36" t="s">
        <v>538</v>
      </c>
      <c r="B16" s="37">
        <v>26</v>
      </c>
      <c r="C16" s="37"/>
      <c r="D16" s="37">
        <v>20</v>
      </c>
      <c r="F16" s="35">
        <f t="shared" si="0"/>
        <v>0.76923076923076927</v>
      </c>
    </row>
    <row r="17" spans="1:6" x14ac:dyDescent="0.2">
      <c r="A17" s="36" t="s">
        <v>392</v>
      </c>
      <c r="B17" s="37">
        <v>47</v>
      </c>
      <c r="C17" s="37"/>
      <c r="D17" s="37">
        <v>41</v>
      </c>
      <c r="F17" s="35">
        <f t="shared" si="0"/>
        <v>0.87234042553191493</v>
      </c>
    </row>
    <row r="18" spans="1:6" x14ac:dyDescent="0.2">
      <c r="A18" s="36" t="s">
        <v>617</v>
      </c>
      <c r="B18" s="37">
        <v>52</v>
      </c>
      <c r="C18" s="37"/>
      <c r="D18" s="37">
        <v>50</v>
      </c>
      <c r="F18" s="35">
        <f t="shared" si="0"/>
        <v>0.96153846153846156</v>
      </c>
    </row>
    <row r="19" spans="1:6" x14ac:dyDescent="0.2">
      <c r="A19" s="36" t="s">
        <v>590</v>
      </c>
      <c r="B19" s="37">
        <v>13</v>
      </c>
      <c r="C19" s="37"/>
      <c r="D19" s="37">
        <v>9</v>
      </c>
      <c r="F19" s="35">
        <f t="shared" si="0"/>
        <v>0.69230769230769229</v>
      </c>
    </row>
    <row r="20" spans="1:6" x14ac:dyDescent="0.2">
      <c r="A20" s="36" t="s">
        <v>269</v>
      </c>
      <c r="B20" s="37">
        <v>61</v>
      </c>
      <c r="C20" s="37"/>
      <c r="D20" s="37">
        <v>48</v>
      </c>
      <c r="F20" s="35">
        <f t="shared" si="0"/>
        <v>0.78688524590163933</v>
      </c>
    </row>
    <row r="21" spans="1:6" x14ac:dyDescent="0.2">
      <c r="A21" s="36" t="s">
        <v>206</v>
      </c>
      <c r="B21" s="37">
        <v>31</v>
      </c>
      <c r="C21" s="37"/>
      <c r="D21" s="37">
        <v>25</v>
      </c>
      <c r="F21" s="35">
        <f t="shared" si="0"/>
        <v>0.80645161290322576</v>
      </c>
    </row>
    <row r="22" spans="1:6" x14ac:dyDescent="0.2">
      <c r="A22" s="36"/>
      <c r="B22" s="37"/>
      <c r="C22" s="37"/>
      <c r="D22" s="37"/>
      <c r="F22" s="35"/>
    </row>
    <row r="23" spans="1:6" x14ac:dyDescent="0.2">
      <c r="A23" s="38" t="s">
        <v>781</v>
      </c>
      <c r="B23" s="39">
        <v>12</v>
      </c>
      <c r="C23" s="39"/>
      <c r="D23" s="39">
        <v>11</v>
      </c>
      <c r="E23" s="23"/>
      <c r="F23" s="40">
        <f t="shared" si="0"/>
        <v>0.91666666666666663</v>
      </c>
    </row>
    <row r="24" spans="1:6" x14ac:dyDescent="0.2">
      <c r="A24" s="36"/>
      <c r="B24" s="37"/>
      <c r="C24" s="37"/>
      <c r="D24" s="37"/>
      <c r="F24" s="35"/>
    </row>
    <row r="25" spans="1:6" x14ac:dyDescent="0.2">
      <c r="A25" s="27" t="s">
        <v>782</v>
      </c>
      <c r="B25" s="27"/>
      <c r="C25" s="27"/>
      <c r="D25" s="27"/>
      <c r="E25" s="27"/>
      <c r="F25" s="27"/>
    </row>
    <row r="26" spans="1:6" x14ac:dyDescent="0.2">
      <c r="A26" s="24"/>
      <c r="B26" s="28" t="s">
        <v>776</v>
      </c>
      <c r="C26" s="26"/>
      <c r="D26" s="29" t="s">
        <v>777</v>
      </c>
      <c r="E26" s="29"/>
      <c r="F26" s="29"/>
    </row>
    <row r="27" spans="1:6" x14ac:dyDescent="0.2">
      <c r="A27" s="24"/>
      <c r="B27" s="24"/>
      <c r="C27" s="24"/>
      <c r="D27" s="30"/>
      <c r="F27" s="30"/>
    </row>
    <row r="28" spans="1:6" x14ac:dyDescent="0.2">
      <c r="A28" s="24"/>
      <c r="B28" s="31" t="s">
        <v>778</v>
      </c>
      <c r="C28" s="31"/>
      <c r="D28" s="29"/>
      <c r="F28" s="31" t="s">
        <v>779</v>
      </c>
    </row>
    <row r="29" spans="1:6" x14ac:dyDescent="0.2">
      <c r="A29" s="24"/>
      <c r="B29" s="24"/>
      <c r="C29" s="24"/>
      <c r="D29" s="32"/>
    </row>
    <row r="30" spans="1:6" x14ac:dyDescent="0.2">
      <c r="A30" s="33" t="s">
        <v>780</v>
      </c>
      <c r="B30" s="34">
        <f>SUM(B32:C39)</f>
        <v>352</v>
      </c>
      <c r="C30" s="34"/>
      <c r="D30" s="34">
        <f>SUM(D32:D39)</f>
        <v>294</v>
      </c>
      <c r="E30" s="23"/>
      <c r="F30" s="35">
        <f>+D30/B30</f>
        <v>0.83522727272727271</v>
      </c>
    </row>
    <row r="31" spans="1:6" x14ac:dyDescent="0.2">
      <c r="A31" s="33"/>
      <c r="B31" s="34"/>
      <c r="C31" s="34"/>
      <c r="D31" s="34"/>
      <c r="E31" s="23"/>
      <c r="F31" s="35"/>
    </row>
    <row r="32" spans="1:6" x14ac:dyDescent="0.2">
      <c r="A32" s="36" t="s">
        <v>783</v>
      </c>
      <c r="B32" s="24">
        <v>4</v>
      </c>
      <c r="C32" s="37"/>
      <c r="D32" s="24">
        <v>4</v>
      </c>
      <c r="F32" s="35">
        <f t="shared" ref="F32:F39" si="1">+D32/B32</f>
        <v>1</v>
      </c>
    </row>
    <row r="33" spans="1:6" x14ac:dyDescent="0.2">
      <c r="A33" s="36" t="s">
        <v>784</v>
      </c>
      <c r="B33" s="24">
        <v>14</v>
      </c>
      <c r="C33" s="37"/>
      <c r="D33" s="24">
        <v>12</v>
      </c>
      <c r="F33" s="35">
        <f t="shared" si="1"/>
        <v>0.8571428571428571</v>
      </c>
    </row>
    <row r="34" spans="1:6" x14ac:dyDescent="0.2">
      <c r="A34" s="36" t="s">
        <v>785</v>
      </c>
      <c r="B34" s="24">
        <v>14</v>
      </c>
      <c r="C34" s="37"/>
      <c r="D34" s="24">
        <v>12</v>
      </c>
      <c r="F34" s="35">
        <f t="shared" si="1"/>
        <v>0.8571428571428571</v>
      </c>
    </row>
    <row r="35" spans="1:6" x14ac:dyDescent="0.2">
      <c r="A35" s="36" t="s">
        <v>786</v>
      </c>
      <c r="B35" s="24">
        <v>56</v>
      </c>
      <c r="C35" s="37"/>
      <c r="D35" s="24">
        <v>48</v>
      </c>
      <c r="F35" s="35">
        <f t="shared" si="1"/>
        <v>0.8571428571428571</v>
      </c>
    </row>
    <row r="36" spans="1:6" x14ac:dyDescent="0.2">
      <c r="A36" s="36" t="s">
        <v>787</v>
      </c>
      <c r="B36" s="24">
        <v>187</v>
      </c>
      <c r="C36" s="37"/>
      <c r="D36" s="24">
        <v>153</v>
      </c>
      <c r="F36" s="35">
        <f t="shared" si="1"/>
        <v>0.81818181818181823</v>
      </c>
    </row>
    <row r="37" spans="1:6" x14ac:dyDescent="0.2">
      <c r="A37" s="36" t="s">
        <v>788</v>
      </c>
      <c r="B37" s="24">
        <v>65</v>
      </c>
      <c r="C37" s="37"/>
      <c r="D37" s="24">
        <v>54</v>
      </c>
      <c r="F37" s="35">
        <f t="shared" si="1"/>
        <v>0.83076923076923082</v>
      </c>
    </row>
    <row r="38" spans="1:6" x14ac:dyDescent="0.2">
      <c r="A38" s="36" t="s">
        <v>789</v>
      </c>
      <c r="B38" s="24">
        <v>7</v>
      </c>
      <c r="C38" s="37"/>
      <c r="D38" s="24">
        <v>6</v>
      </c>
      <c r="F38" s="35">
        <f t="shared" si="1"/>
        <v>0.8571428571428571</v>
      </c>
    </row>
    <row r="39" spans="1:6" x14ac:dyDescent="0.2">
      <c r="A39" s="36" t="s">
        <v>790</v>
      </c>
      <c r="B39" s="24">
        <v>5</v>
      </c>
      <c r="C39" s="37"/>
      <c r="D39" s="24">
        <v>5</v>
      </c>
      <c r="F39" s="35">
        <f t="shared" si="1"/>
        <v>1</v>
      </c>
    </row>
    <row r="40" spans="1:6" x14ac:dyDescent="0.2">
      <c r="A40" s="41"/>
      <c r="B40" s="42"/>
      <c r="C40" s="43"/>
      <c r="D40" s="26"/>
      <c r="E40" s="26"/>
      <c r="F40" s="26"/>
    </row>
    <row r="41" spans="1:6" x14ac:dyDescent="0.2">
      <c r="A41" s="44" t="s">
        <v>791</v>
      </c>
      <c r="B41" s="44"/>
      <c r="C41" s="42"/>
    </row>
    <row r="42" spans="1:6" x14ac:dyDescent="0.2">
      <c r="A42" s="45"/>
      <c r="C42" s="42"/>
    </row>
    <row r="43" spans="1:6" x14ac:dyDescent="0.2">
      <c r="A43" s="46"/>
      <c r="B43" s="24"/>
      <c r="C43" s="42"/>
    </row>
    <row r="44" spans="1:6" x14ac:dyDescent="0.2">
      <c r="A44" s="24"/>
      <c r="B44" s="24"/>
      <c r="C44" s="42"/>
    </row>
    <row r="45" spans="1:6" x14ac:dyDescent="0.2">
      <c r="A45" s="24"/>
      <c r="B45" s="24"/>
      <c r="C45" s="42"/>
    </row>
    <row r="46" spans="1:6" x14ac:dyDescent="0.2">
      <c r="A46" s="24"/>
      <c r="B46" s="24"/>
      <c r="C46" s="42"/>
    </row>
    <row r="47" spans="1:6" x14ac:dyDescent="0.2">
      <c r="C47" s="42"/>
    </row>
    <row r="48" spans="1:6" x14ac:dyDescent="0.2">
      <c r="C48" s="42"/>
    </row>
    <row r="49" spans="3:4" x14ac:dyDescent="0.2">
      <c r="C49" s="42"/>
    </row>
    <row r="50" spans="3:4" x14ac:dyDescent="0.2">
      <c r="C50" s="42"/>
    </row>
    <row r="51" spans="3:4" x14ac:dyDescent="0.2">
      <c r="C51" s="42"/>
    </row>
    <row r="52" spans="3:4" x14ac:dyDescent="0.2">
      <c r="C52" s="42"/>
    </row>
    <row r="53" spans="3:4" x14ac:dyDescent="0.2">
      <c r="C53" s="42"/>
    </row>
    <row r="54" spans="3:4" x14ac:dyDescent="0.2">
      <c r="C54" s="24"/>
      <c r="D54" s="32"/>
    </row>
    <row r="55" spans="3:4" x14ac:dyDescent="0.2">
      <c r="D55" s="32"/>
    </row>
    <row r="56" spans="3:4" x14ac:dyDescent="0.2">
      <c r="C56" s="24"/>
    </row>
    <row r="57" spans="3:4" x14ac:dyDescent="0.2">
      <c r="C57" s="24"/>
    </row>
    <row r="58" spans="3:4" x14ac:dyDescent="0.2">
      <c r="C58" s="24"/>
    </row>
    <row r="59" spans="3:4" x14ac:dyDescent="0.2">
      <c r="C59" s="24"/>
    </row>
    <row r="60" spans="3:4" x14ac:dyDescent="0.2">
      <c r="D60" s="32"/>
    </row>
    <row r="61" spans="3:4" x14ac:dyDescent="0.2">
      <c r="D61" s="32"/>
    </row>
    <row r="62" spans="3:4" x14ac:dyDescent="0.2">
      <c r="D62" s="32"/>
    </row>
    <row r="63" spans="3:4" x14ac:dyDescent="0.2">
      <c r="D63" s="32"/>
    </row>
    <row r="64" spans="3:4" x14ac:dyDescent="0.2">
      <c r="D64" s="32"/>
    </row>
    <row r="65" spans="4:4" x14ac:dyDescent="0.2">
      <c r="D65" s="32"/>
    </row>
  </sheetData>
  <conditionalFormatting sqref="B6:C6">
    <cfRule type="cellIs" dxfId="7" priority="7" stopIfTrue="1" operator="equal">
      <formula>"   "</formula>
    </cfRule>
    <cfRule type="cellIs" dxfId="6" priority="8" stopIfTrue="1" operator="equal">
      <formula>"    "</formula>
    </cfRule>
  </conditionalFormatting>
  <conditionalFormatting sqref="F6">
    <cfRule type="cellIs" dxfId="5" priority="5" stopIfTrue="1" operator="equal">
      <formula>"   "</formula>
    </cfRule>
    <cfRule type="cellIs" dxfId="4" priority="6" stopIfTrue="1" operator="equal">
      <formula>"    "</formula>
    </cfRule>
  </conditionalFormatting>
  <conditionalFormatting sqref="B28:C28">
    <cfRule type="cellIs" dxfId="3" priority="3" stopIfTrue="1" operator="equal">
      <formula>"   "</formula>
    </cfRule>
    <cfRule type="cellIs" dxfId="2" priority="4" stopIfTrue="1" operator="equal">
      <formula>"    "</formula>
    </cfRule>
  </conditionalFormatting>
  <conditionalFormatting sqref="F28">
    <cfRule type="cellIs" dxfId="1" priority="1" stopIfTrue="1" operator="equal">
      <formula>"   "</formula>
    </cfRule>
    <cfRule type="cellIs" dxfId="0" priority="2" stopIfTrue="1" operator="equal">
      <formula>"    "</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D50"/>
  <sheetViews>
    <sheetView showGridLines="0" workbookViewId="0">
      <pane ySplit="2" topLeftCell="A3" activePane="bottomLeft" state="frozen"/>
      <selection pane="bottomLeft"/>
    </sheetView>
  </sheetViews>
  <sheetFormatPr defaultRowHeight="12.75" x14ac:dyDescent="0.2"/>
  <cols>
    <col min="1" max="1" width="11.140625" style="1" customWidth="1"/>
    <col min="2" max="2" width="9.140625" style="1"/>
    <col min="3" max="3" width="3.7109375" style="1" customWidth="1"/>
    <col min="4" max="4" width="10.7109375" style="1" customWidth="1"/>
    <col min="5" max="5" width="3.5703125" style="1" customWidth="1"/>
    <col min="6" max="11" width="10.7109375" style="1" customWidth="1"/>
    <col min="12" max="12" width="4.28515625" style="1" customWidth="1"/>
    <col min="13" max="15" width="10.7109375" style="1" customWidth="1"/>
    <col min="16" max="16" width="2.7109375" style="1" customWidth="1"/>
    <col min="17" max="17" width="10.7109375" style="1" customWidth="1"/>
    <col min="18" max="18" width="2.85546875" style="1" customWidth="1"/>
    <col min="19" max="22" width="10.7109375" style="1" customWidth="1"/>
    <col min="23" max="23" width="2.7109375" style="1" customWidth="1"/>
    <col min="24" max="24" width="10.7109375" style="1" customWidth="1"/>
    <col min="25" max="25" width="3" style="1" customWidth="1"/>
    <col min="26" max="27" width="10.7109375" style="1" customWidth="1"/>
    <col min="28" max="16384" width="9.140625" style="1"/>
  </cols>
  <sheetData>
    <row r="1" spans="1:30" x14ac:dyDescent="0.2">
      <c r="A1" s="67"/>
      <c r="B1" s="68"/>
      <c r="C1" s="68"/>
      <c r="D1" s="68"/>
      <c r="E1" s="68"/>
      <c r="F1" s="68"/>
      <c r="G1" s="68"/>
      <c r="H1" s="68"/>
      <c r="I1" s="68"/>
      <c r="J1" s="68"/>
      <c r="K1" s="68"/>
      <c r="L1" s="68"/>
      <c r="M1" s="68"/>
      <c r="N1" s="68"/>
      <c r="O1" s="68"/>
      <c r="P1" s="68"/>
      <c r="Q1" s="68"/>
      <c r="R1" s="68"/>
      <c r="S1" s="68"/>
      <c r="T1" s="68"/>
      <c r="U1" s="68"/>
      <c r="V1" s="68"/>
      <c r="W1" s="68"/>
      <c r="X1" s="68"/>
      <c r="Y1" s="68"/>
      <c r="Z1" s="68"/>
      <c r="AA1" s="68"/>
    </row>
    <row r="2" spans="1:30" x14ac:dyDescent="0.2">
      <c r="A2" s="69" t="s">
        <v>816</v>
      </c>
      <c r="B2" s="70"/>
      <c r="C2" s="70"/>
      <c r="D2" s="70"/>
      <c r="E2" s="70"/>
      <c r="F2" s="70"/>
      <c r="G2" s="70"/>
      <c r="H2" s="71"/>
      <c r="I2" s="55"/>
      <c r="J2" s="55"/>
      <c r="K2" s="55"/>
      <c r="L2" s="55"/>
      <c r="M2" s="55"/>
      <c r="N2" s="55"/>
      <c r="O2" s="55"/>
      <c r="P2" s="55"/>
      <c r="Q2" s="55"/>
      <c r="R2" s="55"/>
      <c r="S2" s="55"/>
      <c r="T2" s="55"/>
      <c r="U2" s="55"/>
      <c r="V2" s="55"/>
      <c r="W2" s="55"/>
      <c r="X2" s="55"/>
      <c r="Y2" s="55"/>
      <c r="Z2" s="55"/>
      <c r="AA2" s="55"/>
    </row>
    <row r="3" spans="1:30" x14ac:dyDescent="0.2">
      <c r="A3" s="70"/>
      <c r="B3" s="69"/>
      <c r="C3" s="69"/>
      <c r="D3" s="69"/>
      <c r="E3" s="69"/>
      <c r="F3" s="69"/>
      <c r="G3" s="69"/>
      <c r="H3" s="69"/>
      <c r="I3" s="69"/>
      <c r="J3" s="69"/>
      <c r="K3" s="69"/>
      <c r="L3" s="69"/>
      <c r="M3" s="69"/>
      <c r="N3" s="69"/>
      <c r="O3" s="69"/>
      <c r="P3" s="69"/>
      <c r="Q3" s="69"/>
      <c r="R3" s="69"/>
      <c r="S3" s="69"/>
      <c r="T3" s="69"/>
      <c r="U3" s="69"/>
      <c r="V3" s="69"/>
      <c r="W3" s="69"/>
      <c r="X3" s="69"/>
      <c r="Y3" s="69"/>
      <c r="Z3" s="69"/>
      <c r="AA3" s="69"/>
    </row>
    <row r="4" spans="1:30" ht="67.5" customHeight="1" x14ac:dyDescent="0.2">
      <c r="A4" s="50"/>
      <c r="B4" s="50"/>
      <c r="C4" s="50"/>
      <c r="D4" s="3" t="s">
        <v>736</v>
      </c>
      <c r="E4" s="52"/>
      <c r="F4" s="212" t="s">
        <v>737</v>
      </c>
      <c r="G4" s="212"/>
      <c r="H4" s="212"/>
      <c r="I4" s="212"/>
      <c r="J4" s="212"/>
      <c r="K4" s="212"/>
      <c r="L4" s="53"/>
      <c r="M4" s="212" t="s">
        <v>738</v>
      </c>
      <c r="N4" s="212"/>
      <c r="O4" s="212"/>
      <c r="P4" s="52"/>
      <c r="Q4" s="4" t="s">
        <v>739</v>
      </c>
      <c r="R4" s="5"/>
      <c r="S4" s="4" t="s">
        <v>740</v>
      </c>
      <c r="T4" s="4"/>
      <c r="U4" s="4"/>
      <c r="V4" s="4"/>
      <c r="W4" s="5"/>
      <c r="X4" s="4" t="s">
        <v>741</v>
      </c>
      <c r="Y4" s="54"/>
      <c r="Z4" s="3" t="s">
        <v>757</v>
      </c>
      <c r="AA4" s="105"/>
    </row>
    <row r="5" spans="1:30" ht="51" x14ac:dyDescent="0.2">
      <c r="A5" s="72" t="s">
        <v>0</v>
      </c>
      <c r="B5" s="72" t="s">
        <v>813</v>
      </c>
      <c r="C5" s="73"/>
      <c r="D5" s="3" t="s">
        <v>3</v>
      </c>
      <c r="E5" s="3"/>
      <c r="F5" s="3" t="s">
        <v>742</v>
      </c>
      <c r="G5" s="3" t="s">
        <v>743</v>
      </c>
      <c r="H5" s="3" t="s">
        <v>744</v>
      </c>
      <c r="I5" s="3" t="s">
        <v>745</v>
      </c>
      <c r="J5" s="3" t="s">
        <v>746</v>
      </c>
      <c r="K5" s="3" t="s">
        <v>747</v>
      </c>
      <c r="L5" s="3"/>
      <c r="M5" s="3" t="s">
        <v>748</v>
      </c>
      <c r="N5" s="3" t="s">
        <v>749</v>
      </c>
      <c r="O5" s="3" t="s">
        <v>750</v>
      </c>
      <c r="P5" s="3"/>
      <c r="Q5" s="3" t="s">
        <v>751</v>
      </c>
      <c r="R5" s="3"/>
      <c r="S5" s="3" t="s">
        <v>752</v>
      </c>
      <c r="T5" s="4" t="s">
        <v>753</v>
      </c>
      <c r="U5" s="4" t="s">
        <v>754</v>
      </c>
      <c r="V5" s="4" t="s">
        <v>755</v>
      </c>
      <c r="W5" s="4"/>
      <c r="X5" s="4" t="s">
        <v>3</v>
      </c>
      <c r="Y5" s="55"/>
      <c r="Z5" s="3" t="s">
        <v>756</v>
      </c>
      <c r="AA5" s="105" t="s">
        <v>975</v>
      </c>
    </row>
    <row r="6" spans="1:30"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row>
    <row r="7" spans="1:30" x14ac:dyDescent="0.2">
      <c r="A7" s="74"/>
      <c r="B7" s="74"/>
      <c r="C7" s="55"/>
      <c r="D7" s="74" t="s">
        <v>1002</v>
      </c>
      <c r="E7" s="55"/>
      <c r="F7" s="55"/>
      <c r="G7" s="55"/>
      <c r="H7" s="55"/>
      <c r="I7" s="55"/>
      <c r="J7" s="55"/>
      <c r="K7" s="55"/>
      <c r="L7" s="55"/>
      <c r="M7" s="55"/>
      <c r="N7" s="55"/>
      <c r="O7" s="55"/>
      <c r="P7" s="55"/>
      <c r="Q7" s="55"/>
      <c r="R7" s="55"/>
      <c r="S7" s="55"/>
      <c r="T7" s="55"/>
      <c r="U7" s="55"/>
      <c r="V7" s="55"/>
      <c r="W7" s="55"/>
      <c r="X7" s="55"/>
      <c r="Y7" s="55"/>
      <c r="Z7" s="75"/>
      <c r="AA7" s="75"/>
    </row>
    <row r="8" spans="1:30" x14ac:dyDescent="0.2">
      <c r="A8" s="76">
        <v>2021</v>
      </c>
      <c r="B8" s="54" t="s">
        <v>814</v>
      </c>
      <c r="C8" s="54"/>
      <c r="D8" s="77">
        <f>SUM(D14,D23)</f>
        <v>2386338.0570359132</v>
      </c>
      <c r="E8" s="77"/>
      <c r="F8" s="77">
        <f t="shared" ref="F8:K11" si="0">SUM(F14,F23)</f>
        <v>1223344.9689853755</v>
      </c>
      <c r="G8" s="77">
        <f t="shared" si="0"/>
        <v>630361.36614164733</v>
      </c>
      <c r="H8" s="77">
        <f t="shared" si="0"/>
        <v>80807.876078939589</v>
      </c>
      <c r="I8" s="77">
        <f t="shared" si="0"/>
        <v>205642.69751997018</v>
      </c>
      <c r="J8" s="77">
        <f t="shared" si="0"/>
        <v>22128.455464525952</v>
      </c>
      <c r="K8" s="77">
        <f t="shared" si="0"/>
        <v>284404.97378029191</v>
      </c>
      <c r="L8" s="77"/>
      <c r="M8" s="77">
        <f t="shared" ref="M8:O11" si="1">SUM(M14,M23)</f>
        <v>383732.30698975478</v>
      </c>
      <c r="N8" s="77">
        <f t="shared" si="1"/>
        <v>298822.98070940434</v>
      </c>
      <c r="O8" s="77">
        <f t="shared" si="1"/>
        <v>84909.326280350433</v>
      </c>
      <c r="P8" s="77"/>
      <c r="Q8" s="77">
        <f>SUM(Q14,Q23)</f>
        <v>222876.1815287963</v>
      </c>
      <c r="R8" s="77"/>
      <c r="S8" s="77">
        <f t="shared" ref="S8:V11" si="2">SUM(S14,S23)</f>
        <v>556386.59953198652</v>
      </c>
      <c r="T8" s="77">
        <f t="shared" si="2"/>
        <v>488468.86526360951</v>
      </c>
      <c r="U8" s="77">
        <f t="shared" si="2"/>
        <v>21616.28666849947</v>
      </c>
      <c r="V8" s="77">
        <f t="shared" si="2"/>
        <v>46300.694976998566</v>
      </c>
      <c r="W8" s="77"/>
      <c r="X8" s="77">
        <f>SUM(X14,X23)</f>
        <v>13815</v>
      </c>
      <c r="Y8" s="59"/>
      <c r="Z8" s="77">
        <f t="shared" ref="Z8:AA11" si="3">SUM(Z14,Z23)</f>
        <v>231946</v>
      </c>
      <c r="AA8" s="77">
        <f t="shared" si="3"/>
        <v>241159.90489955476</v>
      </c>
      <c r="AC8" s="204"/>
    </row>
    <row r="9" spans="1:30" x14ac:dyDescent="0.2">
      <c r="A9" s="76">
        <v>2020</v>
      </c>
      <c r="B9" s="54" t="s">
        <v>814</v>
      </c>
      <c r="C9" s="54"/>
      <c r="D9" s="77">
        <f>SUM(D15,D24)</f>
        <v>2328616.2130686478</v>
      </c>
      <c r="E9" s="77"/>
      <c r="F9" s="77">
        <f t="shared" si="0"/>
        <v>1166710.5436386773</v>
      </c>
      <c r="G9" s="77">
        <f t="shared" si="0"/>
        <v>626493.88382412726</v>
      </c>
      <c r="H9" s="77">
        <f t="shared" si="0"/>
        <v>82491.475494828468</v>
      </c>
      <c r="I9" s="77">
        <f t="shared" si="0"/>
        <v>196470.00339122314</v>
      </c>
      <c r="J9" s="77">
        <f t="shared" si="0"/>
        <v>22838.883047814514</v>
      </c>
      <c r="K9" s="77">
        <f t="shared" si="0"/>
        <v>238416.59788068384</v>
      </c>
      <c r="L9" s="77"/>
      <c r="M9" s="77">
        <f t="shared" si="1"/>
        <v>371036.46393919358</v>
      </c>
      <c r="N9" s="77">
        <f t="shared" si="1"/>
        <v>292112.95576460817</v>
      </c>
      <c r="O9" s="77">
        <f t="shared" si="1"/>
        <v>78923.508174585484</v>
      </c>
      <c r="P9" s="77"/>
      <c r="Q9" s="77">
        <f>SUM(Q15,Q24)</f>
        <v>234102.26127795846</v>
      </c>
      <c r="R9" s="77"/>
      <c r="S9" s="77">
        <f t="shared" si="2"/>
        <v>556765.9442128184</v>
      </c>
      <c r="T9" s="77">
        <f t="shared" si="2"/>
        <v>482873.36635026534</v>
      </c>
      <c r="U9" s="77">
        <f t="shared" si="2"/>
        <v>21924.64742715289</v>
      </c>
      <c r="V9" s="77">
        <f t="shared" si="2"/>
        <v>51968.020781575593</v>
      </c>
      <c r="W9" s="77"/>
      <c r="X9" s="77">
        <f>SUM(X15,X24)</f>
        <v>9313</v>
      </c>
      <c r="Y9" s="59"/>
      <c r="Z9" s="77">
        <f t="shared" si="3"/>
        <v>252323</v>
      </c>
      <c r="AA9" s="77">
        <f t="shared" si="3"/>
        <v>120208.62510837</v>
      </c>
      <c r="AC9" s="204"/>
    </row>
    <row r="10" spans="1:30" x14ac:dyDescent="0.2">
      <c r="A10" s="76">
        <v>2019</v>
      </c>
      <c r="B10" s="54" t="s">
        <v>814</v>
      </c>
      <c r="C10" s="54"/>
      <c r="D10" s="77">
        <f>SUM(D16,D25)</f>
        <v>2269372.2593299998</v>
      </c>
      <c r="E10" s="77"/>
      <c r="F10" s="77">
        <f t="shared" si="0"/>
        <v>1121953.4309</v>
      </c>
      <c r="G10" s="77">
        <f t="shared" si="0"/>
        <v>563753.02984345693</v>
      </c>
      <c r="H10" s="77">
        <f t="shared" si="0"/>
        <v>87713.606927515153</v>
      </c>
      <c r="I10" s="77">
        <f t="shared" si="0"/>
        <v>204507.58044861071</v>
      </c>
      <c r="J10" s="77">
        <f t="shared" si="0"/>
        <v>23351.921979522867</v>
      </c>
      <c r="K10" s="77">
        <f t="shared" si="0"/>
        <v>242627.29170089448</v>
      </c>
      <c r="L10" s="77"/>
      <c r="M10" s="77">
        <f t="shared" si="1"/>
        <v>372654.09765000001</v>
      </c>
      <c r="N10" s="77">
        <f t="shared" si="1"/>
        <v>284585.37301264377</v>
      </c>
      <c r="O10" s="77">
        <f t="shared" si="1"/>
        <v>88068.724637356238</v>
      </c>
      <c r="P10" s="77"/>
      <c r="Q10" s="77">
        <f>SUM(Q16,Q25)</f>
        <v>242060.69250999999</v>
      </c>
      <c r="R10" s="77"/>
      <c r="S10" s="77">
        <f t="shared" si="2"/>
        <v>532704.03827000002</v>
      </c>
      <c r="T10" s="77">
        <f t="shared" si="2"/>
        <v>466823.95620929636</v>
      </c>
      <c r="U10" s="77">
        <f t="shared" si="2"/>
        <v>22021.481896553039</v>
      </c>
      <c r="V10" s="77">
        <f t="shared" si="2"/>
        <v>43858.600164150623</v>
      </c>
      <c r="W10" s="77"/>
      <c r="X10" s="77">
        <f>SUM(X16,X25)</f>
        <v>9823.1820200000002</v>
      </c>
      <c r="Y10" s="59"/>
      <c r="Z10" s="77">
        <f t="shared" si="3"/>
        <v>268029</v>
      </c>
      <c r="AA10" s="77">
        <f t="shared" si="3"/>
        <v>0</v>
      </c>
      <c r="AC10" s="204"/>
    </row>
    <row r="11" spans="1:30" x14ac:dyDescent="0.2">
      <c r="A11" s="76">
        <v>2017</v>
      </c>
      <c r="B11" s="54" t="s">
        <v>814</v>
      </c>
      <c r="C11" s="54"/>
      <c r="D11" s="77">
        <f>SUM(D17,D26)</f>
        <v>2146318.04574</v>
      </c>
      <c r="E11" s="77"/>
      <c r="F11" s="77">
        <f t="shared" si="0"/>
        <v>1052091.19808</v>
      </c>
      <c r="G11" s="77">
        <f t="shared" si="0"/>
        <v>542876.51708999998</v>
      </c>
      <c r="H11" s="77">
        <f t="shared" si="0"/>
        <v>61279.337019999999</v>
      </c>
      <c r="I11" s="77">
        <f t="shared" si="0"/>
        <v>209699.27179999999</v>
      </c>
      <c r="J11" s="77">
        <f t="shared" si="0"/>
        <v>27447.072169999999</v>
      </c>
      <c r="K11" s="77">
        <f t="shared" si="0"/>
        <v>210788.99999999997</v>
      </c>
      <c r="L11" s="77"/>
      <c r="M11" s="77">
        <f t="shared" si="1"/>
        <v>369701.81964</v>
      </c>
      <c r="N11" s="77">
        <f t="shared" si="1"/>
        <v>297683.72495999996</v>
      </c>
      <c r="O11" s="77">
        <f t="shared" si="1"/>
        <v>72018.094679999995</v>
      </c>
      <c r="P11" s="77"/>
      <c r="Q11" s="77">
        <f>SUM(Q17,Q26)</f>
        <v>212231.63508000001</v>
      </c>
      <c r="R11" s="77"/>
      <c r="S11" s="77">
        <f t="shared" si="2"/>
        <v>512293.39293999999</v>
      </c>
      <c r="T11" s="77">
        <f t="shared" si="2"/>
        <v>444166.19923999999</v>
      </c>
      <c r="U11" s="77">
        <f t="shared" si="2"/>
        <v>20562.053749999999</v>
      </c>
      <c r="V11" s="77">
        <f t="shared" si="2"/>
        <v>47565.139949999997</v>
      </c>
      <c r="W11" s="77"/>
      <c r="X11" s="77">
        <f>SUM(X17,X26)</f>
        <v>8163.7</v>
      </c>
      <c r="Y11" s="59"/>
      <c r="Z11" s="77">
        <f t="shared" si="3"/>
        <v>254919</v>
      </c>
      <c r="AA11" s="77">
        <f t="shared" si="3"/>
        <v>0</v>
      </c>
      <c r="AC11" s="204"/>
    </row>
    <row r="12" spans="1:30" x14ac:dyDescent="0.2">
      <c r="A12" s="76"/>
      <c r="B12" s="54"/>
      <c r="C12" s="54"/>
      <c r="D12" s="77"/>
      <c r="E12" s="77"/>
      <c r="F12" s="77"/>
      <c r="G12" s="77"/>
      <c r="H12" s="77"/>
      <c r="I12" s="77"/>
      <c r="J12" s="77"/>
      <c r="K12" s="77"/>
      <c r="L12" s="77"/>
      <c r="M12" s="77"/>
      <c r="N12" s="77"/>
      <c r="O12" s="77"/>
      <c r="P12" s="77"/>
      <c r="Q12" s="77"/>
      <c r="R12" s="77"/>
      <c r="S12" s="77"/>
      <c r="T12" s="77"/>
      <c r="U12" s="77"/>
      <c r="V12" s="77"/>
      <c r="W12" s="77"/>
      <c r="X12" s="77"/>
      <c r="Y12" s="59"/>
      <c r="Z12" s="77"/>
      <c r="AA12" s="77"/>
      <c r="AC12" s="204"/>
    </row>
    <row r="13" spans="1:30" s="54" customFormat="1" ht="27.75" customHeight="1" x14ac:dyDescent="0.2">
      <c r="A13" s="55"/>
      <c r="B13" s="55"/>
      <c r="C13" s="55"/>
      <c r="D13" s="55" t="s">
        <v>815</v>
      </c>
      <c r="E13" s="57"/>
      <c r="F13" s="57"/>
      <c r="G13" s="57"/>
      <c r="H13" s="57"/>
      <c r="I13" s="57"/>
      <c r="J13" s="57"/>
      <c r="K13" s="57"/>
      <c r="L13" s="57"/>
      <c r="M13" s="57"/>
      <c r="N13" s="57"/>
      <c r="O13" s="57"/>
      <c r="P13" s="57"/>
      <c r="Q13" s="57"/>
      <c r="R13" s="57"/>
      <c r="S13" s="57"/>
      <c r="T13" s="57"/>
      <c r="U13" s="57"/>
      <c r="V13" s="57"/>
      <c r="W13" s="57"/>
      <c r="X13" s="57"/>
      <c r="Y13" s="55"/>
      <c r="Z13" s="57"/>
      <c r="AA13" s="57"/>
      <c r="AC13" s="204"/>
    </row>
    <row r="14" spans="1:30" s="54" customFormat="1" ht="27.75" customHeight="1" x14ac:dyDescent="0.2">
      <c r="A14" s="76" t="s">
        <v>722</v>
      </c>
      <c r="D14" s="77">
        <v>2060849</v>
      </c>
      <c r="E14" s="77"/>
      <c r="F14" s="77">
        <v>1156361</v>
      </c>
      <c r="G14" s="77">
        <v>590137.71673377603</v>
      </c>
      <c r="H14" s="77">
        <v>75140.568642078957</v>
      </c>
      <c r="I14" s="77">
        <v>188090.21609397003</v>
      </c>
      <c r="J14" s="77">
        <v>18587.924749882663</v>
      </c>
      <c r="K14" s="77">
        <v>284404.97378029191</v>
      </c>
      <c r="L14" s="77"/>
      <c r="M14" s="77">
        <v>326373</v>
      </c>
      <c r="N14" s="77">
        <v>255281.35898388148</v>
      </c>
      <c r="O14" s="77">
        <v>71091.641016118519</v>
      </c>
      <c r="P14" s="77"/>
      <c r="Q14" s="77">
        <v>109316</v>
      </c>
      <c r="R14" s="77"/>
      <c r="S14" s="77">
        <v>468801</v>
      </c>
      <c r="T14" s="77">
        <v>444496.0774077496</v>
      </c>
      <c r="U14" s="77">
        <v>18868.066342554332</v>
      </c>
      <c r="V14" s="77">
        <v>5436.1036268170537</v>
      </c>
      <c r="W14" s="77"/>
      <c r="X14" s="77">
        <v>13815</v>
      </c>
      <c r="Y14" s="77"/>
      <c r="Z14" s="77">
        <v>211111</v>
      </c>
      <c r="AA14" s="77">
        <v>241159.90489955476</v>
      </c>
      <c r="AB14" s="59"/>
      <c r="AC14" s="204"/>
    </row>
    <row r="15" spans="1:30" x14ac:dyDescent="0.2">
      <c r="A15" s="76" t="s">
        <v>723</v>
      </c>
      <c r="B15" s="54"/>
      <c r="C15" s="54"/>
      <c r="D15" s="77">
        <v>1986897</v>
      </c>
      <c r="E15" s="77"/>
      <c r="F15" s="77">
        <v>1093997</v>
      </c>
      <c r="G15" s="77">
        <v>580118.16529445583</v>
      </c>
      <c r="H15" s="77">
        <v>76419.572497690708</v>
      </c>
      <c r="I15" s="77">
        <v>180519.24305906554</v>
      </c>
      <c r="J15" s="77">
        <v>18523.721268103949</v>
      </c>
      <c r="K15" s="77">
        <v>238416.59788068384</v>
      </c>
      <c r="L15" s="77"/>
      <c r="M15" s="77">
        <v>314923</v>
      </c>
      <c r="N15" s="77">
        <v>246380.4213011543</v>
      </c>
      <c r="O15" s="77">
        <v>68542.578698845755</v>
      </c>
      <c r="P15" s="77"/>
      <c r="Q15" s="77">
        <v>112150</v>
      </c>
      <c r="R15" s="77"/>
      <c r="S15" s="77">
        <v>465826</v>
      </c>
      <c r="T15" s="77">
        <v>439099.72662797233</v>
      </c>
      <c r="U15" s="77">
        <v>19557.303944446085</v>
      </c>
      <c r="V15" s="77">
        <v>7169.0597737569969</v>
      </c>
      <c r="W15" s="77"/>
      <c r="X15" s="77">
        <v>9313</v>
      </c>
      <c r="Y15" s="77"/>
      <c r="Z15" s="77">
        <v>234699</v>
      </c>
      <c r="AA15" s="77">
        <v>120208.62510837</v>
      </c>
      <c r="AB15" s="59"/>
      <c r="AC15" s="204"/>
      <c r="AD15" s="54"/>
    </row>
    <row r="16" spans="1:30" x14ac:dyDescent="0.2">
      <c r="A16" s="76" t="s">
        <v>761</v>
      </c>
      <c r="B16" s="54"/>
      <c r="C16" s="54"/>
      <c r="D16" s="77">
        <v>1921111</v>
      </c>
      <c r="E16" s="77"/>
      <c r="F16" s="77">
        <v>1057841</v>
      </c>
      <c r="G16" s="77">
        <v>525664.10155345697</v>
      </c>
      <c r="H16" s="77">
        <v>81251.130652515159</v>
      </c>
      <c r="I16" s="77">
        <v>189724.0842886107</v>
      </c>
      <c r="J16" s="77">
        <v>18574.391804522867</v>
      </c>
      <c r="K16" s="77">
        <v>242627.29170089448</v>
      </c>
      <c r="L16" s="77"/>
      <c r="M16" s="77">
        <v>313273</v>
      </c>
      <c r="N16" s="77">
        <v>237743.0163626438</v>
      </c>
      <c r="O16" s="77">
        <v>75529.983637356243</v>
      </c>
      <c r="P16" s="77"/>
      <c r="Q16" s="77">
        <v>100794</v>
      </c>
      <c r="R16" s="77"/>
      <c r="S16" s="77">
        <v>449203</v>
      </c>
      <c r="T16" s="77">
        <v>422077.80920929636</v>
      </c>
      <c r="U16" s="77">
        <v>19869.481896553039</v>
      </c>
      <c r="V16" s="77">
        <v>7255.7088941506208</v>
      </c>
      <c r="W16" s="77"/>
      <c r="X16" s="77">
        <v>9823.1820200000002</v>
      </c>
      <c r="Y16" s="77"/>
      <c r="Z16" s="77">
        <v>251631</v>
      </c>
      <c r="AA16" s="77">
        <v>0</v>
      </c>
      <c r="AB16" s="59"/>
      <c r="AC16" s="204"/>
      <c r="AD16" s="54"/>
    </row>
    <row r="17" spans="1:30" x14ac:dyDescent="0.2">
      <c r="A17" s="76" t="s">
        <v>760</v>
      </c>
      <c r="B17" s="54"/>
      <c r="C17" s="54"/>
      <c r="D17" s="77">
        <v>1844816</v>
      </c>
      <c r="E17" s="77"/>
      <c r="F17" s="77">
        <v>1000518</v>
      </c>
      <c r="G17" s="77">
        <v>516517</v>
      </c>
      <c r="H17" s="77">
        <v>56425</v>
      </c>
      <c r="I17" s="77">
        <v>192591</v>
      </c>
      <c r="J17" s="77">
        <v>24196</v>
      </c>
      <c r="K17" s="77">
        <v>210788.99999999997</v>
      </c>
      <c r="L17" s="77"/>
      <c r="M17" s="77">
        <v>306945</v>
      </c>
      <c r="N17" s="77">
        <v>250888.99999999997</v>
      </c>
      <c r="O17" s="77">
        <v>56056</v>
      </c>
      <c r="P17" s="77"/>
      <c r="Q17" s="77">
        <v>109830</v>
      </c>
      <c r="R17" s="77"/>
      <c r="S17" s="77">
        <v>427523</v>
      </c>
      <c r="T17" s="77">
        <v>400141</v>
      </c>
      <c r="U17" s="77">
        <v>18559</v>
      </c>
      <c r="V17" s="77">
        <v>8823</v>
      </c>
      <c r="W17" s="77"/>
      <c r="X17" s="77">
        <v>8163.7</v>
      </c>
      <c r="Y17" s="77"/>
      <c r="Z17" s="77">
        <v>238072</v>
      </c>
      <c r="AA17" s="77">
        <v>0</v>
      </c>
      <c r="AB17" s="59"/>
      <c r="AC17" s="204"/>
      <c r="AD17" s="54"/>
    </row>
    <row r="18" spans="1:30" x14ac:dyDescent="0.2">
      <c r="A18" s="76"/>
      <c r="B18" s="54"/>
      <c r="C18" s="54"/>
      <c r="D18" s="77"/>
      <c r="E18" s="77"/>
      <c r="F18" s="77"/>
      <c r="G18" s="77"/>
      <c r="H18" s="77"/>
      <c r="I18" s="77"/>
      <c r="J18" s="77"/>
      <c r="K18" s="77"/>
      <c r="L18" s="77"/>
      <c r="M18" s="77"/>
      <c r="N18" s="77"/>
      <c r="O18" s="77"/>
      <c r="P18" s="77"/>
      <c r="Q18" s="77"/>
      <c r="R18" s="77"/>
      <c r="S18" s="77"/>
      <c r="T18" s="77"/>
      <c r="U18" s="77"/>
      <c r="V18" s="77"/>
      <c r="W18" s="77"/>
      <c r="X18" s="77"/>
      <c r="Y18" s="59"/>
      <c r="Z18" s="77"/>
      <c r="AA18" s="77"/>
      <c r="AC18" s="204"/>
    </row>
    <row r="19" spans="1:30" x14ac:dyDescent="0.2">
      <c r="A19" s="76"/>
      <c r="B19" s="54"/>
      <c r="C19" s="55"/>
      <c r="D19" s="57"/>
      <c r="E19" s="57"/>
      <c r="F19" s="57"/>
      <c r="G19" s="57"/>
      <c r="H19" s="57"/>
      <c r="I19" s="57"/>
      <c r="J19" s="57"/>
      <c r="K19" s="57"/>
      <c r="L19" s="57"/>
      <c r="M19" s="57"/>
      <c r="N19" s="57"/>
      <c r="O19" s="57"/>
      <c r="P19" s="57"/>
      <c r="Q19" s="57"/>
      <c r="R19" s="57"/>
      <c r="S19" s="57"/>
      <c r="T19" s="57"/>
      <c r="U19" s="57"/>
      <c r="V19" s="57"/>
      <c r="W19" s="57"/>
      <c r="X19" s="57"/>
      <c r="Y19" s="55"/>
      <c r="Z19" s="57"/>
      <c r="AA19" s="57"/>
      <c r="AC19" s="204"/>
    </row>
    <row r="20" spans="1:30" ht="25.5" customHeight="1" x14ac:dyDescent="0.2">
      <c r="A20" s="78"/>
      <c r="B20" s="78"/>
      <c r="C20" s="50"/>
      <c r="D20" s="3" t="s">
        <v>736</v>
      </c>
      <c r="E20" s="52"/>
      <c r="F20" s="212" t="s">
        <v>737</v>
      </c>
      <c r="G20" s="212"/>
      <c r="H20" s="212"/>
      <c r="I20" s="212"/>
      <c r="J20" s="212"/>
      <c r="K20" s="212"/>
      <c r="L20" s="53"/>
      <c r="M20" s="212" t="s">
        <v>738</v>
      </c>
      <c r="N20" s="212"/>
      <c r="O20" s="212"/>
      <c r="P20" s="52"/>
      <c r="Q20" s="4" t="s">
        <v>739</v>
      </c>
      <c r="R20" s="5"/>
      <c r="S20" s="4" t="s">
        <v>740</v>
      </c>
      <c r="T20" s="4"/>
      <c r="U20" s="4"/>
      <c r="V20" s="4"/>
      <c r="W20" s="5"/>
      <c r="X20" s="4" t="s">
        <v>741</v>
      </c>
      <c r="Y20" s="54"/>
      <c r="Z20" s="79" t="s">
        <v>795</v>
      </c>
      <c r="AA20" s="79"/>
      <c r="AC20" s="204"/>
    </row>
    <row r="21" spans="1:30" ht="51" x14ac:dyDescent="0.2">
      <c r="A21" s="55"/>
      <c r="B21" s="55"/>
      <c r="C21" s="55"/>
      <c r="D21" s="55"/>
      <c r="E21" s="57"/>
      <c r="F21" s="56" t="s">
        <v>3</v>
      </c>
      <c r="G21" s="58" t="s">
        <v>797</v>
      </c>
      <c r="H21" s="58" t="s">
        <v>798</v>
      </c>
      <c r="I21" s="58" t="s">
        <v>799</v>
      </c>
      <c r="J21" s="58" t="s">
        <v>800</v>
      </c>
      <c r="K21" s="58"/>
      <c r="L21" s="57"/>
      <c r="M21" s="58" t="s">
        <v>3</v>
      </c>
      <c r="N21" s="58" t="s">
        <v>801</v>
      </c>
      <c r="O21" s="58" t="s">
        <v>802</v>
      </c>
      <c r="P21" s="58"/>
      <c r="Q21" s="58" t="s">
        <v>803</v>
      </c>
      <c r="R21" s="58"/>
      <c r="S21" s="58" t="s">
        <v>3</v>
      </c>
      <c r="T21" s="58" t="s">
        <v>804</v>
      </c>
      <c r="U21" s="58" t="s">
        <v>805</v>
      </c>
      <c r="V21" s="58" t="s">
        <v>806</v>
      </c>
      <c r="W21" s="57"/>
      <c r="X21" s="58" t="s">
        <v>3</v>
      </c>
      <c r="Y21" s="55"/>
      <c r="Z21" s="56" t="s">
        <v>807</v>
      </c>
      <c r="AA21" s="56"/>
      <c r="AC21" s="204"/>
    </row>
    <row r="22" spans="1:30" x14ac:dyDescent="0.2">
      <c r="A22" s="108"/>
      <c r="B22" s="108"/>
      <c r="C22" s="108"/>
      <c r="D22" s="55" t="s">
        <v>796</v>
      </c>
      <c r="E22" s="109"/>
      <c r="F22" s="110"/>
      <c r="G22" s="111"/>
      <c r="H22" s="111"/>
      <c r="I22" s="111"/>
      <c r="J22" s="111"/>
      <c r="K22" s="111"/>
      <c r="L22" s="109"/>
      <c r="M22" s="111"/>
      <c r="N22" s="111"/>
      <c r="O22" s="111"/>
      <c r="P22" s="111"/>
      <c r="Q22" s="111"/>
      <c r="R22" s="111"/>
      <c r="S22" s="111"/>
      <c r="T22" s="111"/>
      <c r="U22" s="111"/>
      <c r="V22" s="111"/>
      <c r="W22" s="109"/>
      <c r="X22" s="111"/>
      <c r="Y22" s="108"/>
      <c r="Z22" s="110"/>
      <c r="AA22" s="110"/>
      <c r="AC22" s="204"/>
    </row>
    <row r="23" spans="1:30" x14ac:dyDescent="0.2">
      <c r="A23" s="53" t="s">
        <v>722</v>
      </c>
      <c r="B23" s="54"/>
      <c r="C23" s="77"/>
      <c r="D23" s="77">
        <v>325489.05703591305</v>
      </c>
      <c r="E23" s="77"/>
      <c r="F23" s="77">
        <v>66983.968985375439</v>
      </c>
      <c r="G23" s="77">
        <v>40223.649407871359</v>
      </c>
      <c r="H23" s="77">
        <v>5667.3074368606294</v>
      </c>
      <c r="I23" s="77">
        <v>17552.481426000159</v>
      </c>
      <c r="J23" s="77">
        <v>3540.5307146432901</v>
      </c>
      <c r="K23" s="77"/>
      <c r="L23" s="77"/>
      <c r="M23" s="77">
        <v>57359.306989754783</v>
      </c>
      <c r="N23" s="77">
        <v>43541.621725522869</v>
      </c>
      <c r="O23" s="77">
        <v>13817.685264231914</v>
      </c>
      <c r="P23" s="77"/>
      <c r="Q23" s="77">
        <v>113560.1815287963</v>
      </c>
      <c r="R23" s="77"/>
      <c r="S23" s="77">
        <v>87585.599531986561</v>
      </c>
      <c r="T23" s="77">
        <v>43972.787855859911</v>
      </c>
      <c r="U23" s="77">
        <v>2748.2203259451371</v>
      </c>
      <c r="V23" s="77">
        <v>40864.591350181508</v>
      </c>
      <c r="W23" s="77"/>
      <c r="X23" s="61">
        <v>0</v>
      </c>
      <c r="Y23" s="77"/>
      <c r="Z23" s="77">
        <v>20835</v>
      </c>
      <c r="AA23" s="77"/>
      <c r="AC23" s="204"/>
    </row>
    <row r="24" spans="1:30" x14ac:dyDescent="0.2">
      <c r="A24" s="1" t="s">
        <v>723</v>
      </c>
      <c r="D24" s="20">
        <v>341719.21306864783</v>
      </c>
      <c r="E24" s="20"/>
      <c r="F24" s="20">
        <v>72713.543638677336</v>
      </c>
      <c r="G24" s="20">
        <v>46375.718529671401</v>
      </c>
      <c r="H24" s="20">
        <v>6071.9029971377577</v>
      </c>
      <c r="I24" s="20">
        <v>15950.760332157612</v>
      </c>
      <c r="J24" s="20">
        <v>4315.1617797105655</v>
      </c>
      <c r="K24" s="20"/>
      <c r="L24" s="20"/>
      <c r="M24" s="20">
        <v>56113.4639391936</v>
      </c>
      <c r="N24" s="20">
        <v>45732.534463453871</v>
      </c>
      <c r="O24" s="20">
        <v>10380.929475739731</v>
      </c>
      <c r="P24" s="20"/>
      <c r="Q24" s="20">
        <v>121952.26127795845</v>
      </c>
      <c r="R24" s="20"/>
      <c r="S24" s="20">
        <v>90939.944212818431</v>
      </c>
      <c r="T24" s="20">
        <v>43773.639722293032</v>
      </c>
      <c r="U24" s="20">
        <v>2367.3434827068049</v>
      </c>
      <c r="V24" s="20">
        <v>44798.961007818594</v>
      </c>
      <c r="W24" s="20"/>
      <c r="X24" s="20">
        <v>0</v>
      </c>
      <c r="Y24" s="20"/>
      <c r="Z24" s="20">
        <v>17624</v>
      </c>
      <c r="AA24" s="20"/>
      <c r="AC24" s="204"/>
    </row>
    <row r="25" spans="1:30" x14ac:dyDescent="0.2">
      <c r="A25" s="1" t="s">
        <v>761</v>
      </c>
      <c r="D25" s="20">
        <v>348261.25933000003</v>
      </c>
      <c r="E25" s="20"/>
      <c r="F25" s="20">
        <v>64112.430900000007</v>
      </c>
      <c r="G25" s="20">
        <v>38088.928290000003</v>
      </c>
      <c r="H25" s="20">
        <v>6462.476275</v>
      </c>
      <c r="I25" s="20">
        <v>14783.496160000001</v>
      </c>
      <c r="J25" s="20">
        <v>4777.5301749999999</v>
      </c>
      <c r="K25" s="20"/>
      <c r="L25" s="20"/>
      <c r="M25" s="20">
        <v>59381.097649999996</v>
      </c>
      <c r="N25" s="20">
        <v>46842.356650000002</v>
      </c>
      <c r="O25" s="20">
        <v>12538.740999999998</v>
      </c>
      <c r="P25" s="20"/>
      <c r="Q25" s="20">
        <v>141266.69250999999</v>
      </c>
      <c r="R25" s="20"/>
      <c r="S25" s="20">
        <v>83501.038270000005</v>
      </c>
      <c r="T25" s="20">
        <v>44746.147000000004</v>
      </c>
      <c r="U25" s="20">
        <v>2152</v>
      </c>
      <c r="V25" s="20">
        <v>36602.89127</v>
      </c>
      <c r="W25" s="20"/>
      <c r="X25" s="20">
        <v>0</v>
      </c>
      <c r="Y25" s="20"/>
      <c r="Z25" s="20">
        <v>16398</v>
      </c>
      <c r="AA25" s="20"/>
      <c r="AC25" s="204"/>
    </row>
    <row r="26" spans="1:30" x14ac:dyDescent="0.2">
      <c r="A26" s="1" t="s">
        <v>760</v>
      </c>
      <c r="D26" s="20">
        <v>301502.04573999997</v>
      </c>
      <c r="E26" s="20"/>
      <c r="F26" s="20">
        <v>51573.198080000002</v>
      </c>
      <c r="G26" s="20">
        <v>26359.517090000001</v>
      </c>
      <c r="H26" s="20">
        <v>4854.3370199999999</v>
      </c>
      <c r="I26" s="20">
        <v>17108.271800000002</v>
      </c>
      <c r="J26" s="20">
        <v>3251.0721699999999</v>
      </c>
      <c r="K26" s="20"/>
      <c r="L26" s="20"/>
      <c r="M26" s="20">
        <v>62756.819640000002</v>
      </c>
      <c r="N26" s="20">
        <v>46794.72496</v>
      </c>
      <c r="O26" s="20">
        <v>15962.09468</v>
      </c>
      <c r="P26" s="20"/>
      <c r="Q26" s="20">
        <v>102401.63508000001</v>
      </c>
      <c r="R26" s="20"/>
      <c r="S26" s="20">
        <v>84770.392939999991</v>
      </c>
      <c r="T26" s="20">
        <v>44025.199240000002</v>
      </c>
      <c r="U26" s="20">
        <v>2003.05375</v>
      </c>
      <c r="V26" s="20">
        <v>38742.139949999997</v>
      </c>
      <c r="W26" s="20"/>
      <c r="X26" s="20">
        <v>0</v>
      </c>
      <c r="Y26" s="20"/>
      <c r="Z26" s="20">
        <v>16847</v>
      </c>
      <c r="AA26" s="20"/>
      <c r="AC26" s="204"/>
    </row>
    <row r="28" spans="1:30"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30" ht="51" x14ac:dyDescent="0.2">
      <c r="A29" s="72" t="s">
        <v>0</v>
      </c>
      <c r="B29" s="72" t="s">
        <v>813</v>
      </c>
      <c r="C29" s="73"/>
      <c r="D29" s="105" t="s">
        <v>3</v>
      </c>
      <c r="E29" s="105"/>
      <c r="F29" s="105" t="s">
        <v>742</v>
      </c>
      <c r="G29" s="105" t="s">
        <v>743</v>
      </c>
      <c r="H29" s="105" t="s">
        <v>744</v>
      </c>
      <c r="I29" s="105" t="s">
        <v>745</v>
      </c>
      <c r="J29" s="105" t="s">
        <v>746</v>
      </c>
      <c r="K29" s="105" t="s">
        <v>747</v>
      </c>
      <c r="L29" s="105"/>
      <c r="M29" s="105" t="s">
        <v>748</v>
      </c>
      <c r="N29" s="105" t="s">
        <v>749</v>
      </c>
      <c r="O29" s="105" t="s">
        <v>750</v>
      </c>
      <c r="P29" s="105"/>
      <c r="Q29" s="105" t="s">
        <v>751</v>
      </c>
      <c r="R29" s="105"/>
      <c r="S29" s="105" t="s">
        <v>752</v>
      </c>
      <c r="T29" s="4" t="s">
        <v>753</v>
      </c>
      <c r="U29" s="4" t="s">
        <v>754</v>
      </c>
      <c r="V29" s="4" t="s">
        <v>755</v>
      </c>
      <c r="W29" s="4"/>
      <c r="X29" s="4" t="s">
        <v>3</v>
      </c>
      <c r="Y29" s="55"/>
      <c r="Z29" s="105" t="s">
        <v>756</v>
      </c>
      <c r="AA29" s="105" t="s">
        <v>975</v>
      </c>
    </row>
    <row r="30" spans="1:30" x14ac:dyDescent="0.2">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30" x14ac:dyDescent="0.2">
      <c r="A31" s="74"/>
      <c r="B31" s="74"/>
      <c r="C31" s="55"/>
      <c r="D31" s="74" t="s">
        <v>1005</v>
      </c>
      <c r="E31" s="55"/>
      <c r="F31" s="55"/>
      <c r="G31" s="55"/>
      <c r="H31" s="55"/>
      <c r="I31" s="55"/>
      <c r="J31" s="55"/>
      <c r="K31" s="55"/>
      <c r="L31" s="55"/>
      <c r="M31" s="55"/>
      <c r="N31" s="55"/>
      <c r="O31" s="55"/>
      <c r="P31" s="55"/>
      <c r="Q31" s="55"/>
      <c r="R31" s="55"/>
      <c r="S31" s="55"/>
      <c r="T31" s="55"/>
      <c r="U31" s="55"/>
      <c r="V31" s="55"/>
      <c r="W31" s="55"/>
      <c r="X31" s="55"/>
      <c r="Y31" s="55"/>
      <c r="Z31" s="75"/>
      <c r="AA31" s="75"/>
    </row>
    <row r="32" spans="1:30" x14ac:dyDescent="0.2">
      <c r="A32" s="76">
        <v>2021</v>
      </c>
      <c r="B32" s="54" t="s">
        <v>814</v>
      </c>
      <c r="C32" s="54"/>
      <c r="D32" s="181">
        <f>D8/$D8</f>
        <v>1</v>
      </c>
      <c r="E32" s="77"/>
      <c r="F32" s="181">
        <f t="shared" ref="F32:K32" si="4">F8/$D8</f>
        <v>0.51264529154972305</v>
      </c>
      <c r="G32" s="181">
        <f t="shared" si="4"/>
        <v>0.26415426107926365</v>
      </c>
      <c r="H32" s="181">
        <f t="shared" si="4"/>
        <v>3.386271104409725E-2</v>
      </c>
      <c r="I32" s="181">
        <f t="shared" si="4"/>
        <v>8.6175006476408619E-2</v>
      </c>
      <c r="J32" s="181">
        <f t="shared" si="4"/>
        <v>9.2729759722358276E-3</v>
      </c>
      <c r="K32" s="181">
        <f t="shared" si="4"/>
        <v>0.1191805045985619</v>
      </c>
      <c r="L32" s="77"/>
      <c r="M32" s="181">
        <f t="shared" ref="M32:O32" si="5">M8/$D8</f>
        <v>0.16080383324498093</v>
      </c>
      <c r="N32" s="181">
        <f t="shared" si="5"/>
        <v>0.12522240083644076</v>
      </c>
      <c r="O32" s="181">
        <f t="shared" si="5"/>
        <v>3.5581432408540177E-2</v>
      </c>
      <c r="P32" s="77"/>
      <c r="Q32" s="181">
        <f>Q8/$D8</f>
        <v>9.3396734327588243E-2</v>
      </c>
      <c r="R32" s="77"/>
      <c r="S32" s="181">
        <f t="shared" ref="S32:U32" si="6">S8/$D8</f>
        <v>0.23315497898192936</v>
      </c>
      <c r="T32" s="181">
        <f t="shared" si="6"/>
        <v>0.20469390907269022</v>
      </c>
      <c r="U32" s="181">
        <f t="shared" si="6"/>
        <v>9.0583505571499821E-3</v>
      </c>
      <c r="V32" s="181">
        <f>V8/$D8</f>
        <v>1.9402403963883045E-2</v>
      </c>
      <c r="W32" s="77"/>
      <c r="X32" s="181">
        <f>X8/$D8</f>
        <v>5.7892049113777728E-3</v>
      </c>
      <c r="Y32" s="59"/>
      <c r="Z32" s="181">
        <f>Z8/$D8</f>
        <v>9.7197460902962635E-2</v>
      </c>
      <c r="AA32" s="181">
        <f>AA8/$D8</f>
        <v>0.10105856720028222</v>
      </c>
    </row>
    <row r="33" spans="1:30" x14ac:dyDescent="0.2">
      <c r="A33" s="76">
        <v>2020</v>
      </c>
      <c r="B33" s="54" t="s">
        <v>814</v>
      </c>
      <c r="C33" s="54"/>
      <c r="D33" s="181">
        <f t="shared" ref="D33:K35" si="7">D9/$D9</f>
        <v>1</v>
      </c>
      <c r="E33" s="77"/>
      <c r="F33" s="181">
        <f t="shared" si="7"/>
        <v>0.50103170161354649</v>
      </c>
      <c r="G33" s="181">
        <f t="shared" si="7"/>
        <v>0.26904127881104734</v>
      </c>
      <c r="H33" s="181">
        <f t="shared" si="7"/>
        <v>3.5425105705212498E-2</v>
      </c>
      <c r="I33" s="181">
        <f t="shared" si="7"/>
        <v>8.4371998394838624E-2</v>
      </c>
      <c r="J33" s="181">
        <f t="shared" si="7"/>
        <v>9.8079206524622885E-3</v>
      </c>
      <c r="K33" s="181">
        <f t="shared" si="7"/>
        <v>0.10238552688186377</v>
      </c>
      <c r="L33" s="77"/>
      <c r="M33" s="181">
        <f t="shared" ref="M33:O33" si="8">M9/$D9</f>
        <v>0.15933774825446317</v>
      </c>
      <c r="N33" s="181">
        <f t="shared" si="8"/>
        <v>0.12544486898494195</v>
      </c>
      <c r="O33" s="181">
        <f t="shared" si="8"/>
        <v>3.3892879269521267E-2</v>
      </c>
      <c r="P33" s="77"/>
      <c r="Q33" s="181">
        <f t="shared" ref="Q33" si="9">Q9/$D9</f>
        <v>0.10053277992488885</v>
      </c>
      <c r="R33" s="77"/>
      <c r="S33" s="181">
        <f t="shared" ref="S33:V33" si="10">S9/$D9</f>
        <v>0.23909734076750797</v>
      </c>
      <c r="T33" s="181">
        <f t="shared" si="10"/>
        <v>0.2073649421662041</v>
      </c>
      <c r="U33" s="181">
        <f t="shared" si="10"/>
        <v>9.4153116791455358E-3</v>
      </c>
      <c r="V33" s="181">
        <f t="shared" si="10"/>
        <v>2.2317125720383177E-2</v>
      </c>
      <c r="W33" s="77"/>
      <c r="X33" s="181">
        <f t="shared" ref="X33" si="11">X9/$D9</f>
        <v>3.9993709344346351E-3</v>
      </c>
      <c r="Y33" s="59"/>
      <c r="Z33" s="181">
        <f t="shared" ref="Z33:AA33" si="12">Z9/$D9</f>
        <v>0.10835748655528299</v>
      </c>
      <c r="AA33" s="181">
        <f t="shared" si="12"/>
        <v>5.1622343103915447E-2</v>
      </c>
    </row>
    <row r="34" spans="1:30" x14ac:dyDescent="0.2">
      <c r="A34" s="76">
        <v>2019</v>
      </c>
      <c r="B34" s="54" t="s">
        <v>814</v>
      </c>
      <c r="C34" s="54"/>
      <c r="D34" s="181">
        <f t="shared" si="7"/>
        <v>1</v>
      </c>
      <c r="E34" s="77"/>
      <c r="F34" s="181">
        <f t="shared" si="7"/>
        <v>0.49438933003933033</v>
      </c>
      <c r="G34" s="181">
        <f t="shared" si="7"/>
        <v>0.24841804931990183</v>
      </c>
      <c r="H34" s="181">
        <f t="shared" si="7"/>
        <v>3.8651043947021436E-2</v>
      </c>
      <c r="I34" s="181">
        <f t="shared" si="7"/>
        <v>9.011636570766432E-2</v>
      </c>
      <c r="J34" s="181">
        <f t="shared" si="7"/>
        <v>1.0290035882617687E-2</v>
      </c>
      <c r="K34" s="181">
        <f t="shared" si="7"/>
        <v>0.10691383518212511</v>
      </c>
      <c r="L34" s="77"/>
      <c r="M34" s="181">
        <f t="shared" ref="M34:O34" si="13">M10/$D10</f>
        <v>0.16421021104753475</v>
      </c>
      <c r="N34" s="181">
        <f t="shared" si="13"/>
        <v>0.12540268430736154</v>
      </c>
      <c r="O34" s="181">
        <f t="shared" si="13"/>
        <v>3.8807526740173202E-2</v>
      </c>
      <c r="P34" s="77"/>
      <c r="Q34" s="181">
        <f t="shared" ref="Q34" si="14">Q10/$D10</f>
        <v>0.10666416297054103</v>
      </c>
      <c r="R34" s="77"/>
      <c r="S34" s="181">
        <f t="shared" ref="S34:V34" si="15">S10/$D10</f>
        <v>0.23473629594259401</v>
      </c>
      <c r="T34" s="181">
        <f t="shared" si="15"/>
        <v>0.20570620544516552</v>
      </c>
      <c r="U34" s="181">
        <f t="shared" si="15"/>
        <v>9.7037768070076663E-3</v>
      </c>
      <c r="V34" s="181">
        <f t="shared" si="15"/>
        <v>1.9326313690420829E-2</v>
      </c>
      <c r="W34" s="77"/>
      <c r="X34" s="181">
        <f t="shared" ref="X34" si="16">X10/$D10</f>
        <v>4.3285899788429406E-3</v>
      </c>
      <c r="Y34" s="59"/>
      <c r="Z34" s="181">
        <f t="shared" ref="Z34:AA34" si="17">Z10/$D10</f>
        <v>0.11810711041260889</v>
      </c>
      <c r="AA34" s="181">
        <f t="shared" si="17"/>
        <v>0</v>
      </c>
    </row>
    <row r="35" spans="1:30" x14ac:dyDescent="0.2">
      <c r="A35" s="76">
        <v>2017</v>
      </c>
      <c r="B35" s="54" t="s">
        <v>814</v>
      </c>
      <c r="C35" s="54"/>
      <c r="D35" s="181">
        <f t="shared" si="7"/>
        <v>1</v>
      </c>
      <c r="E35" s="77"/>
      <c r="F35" s="181">
        <f t="shared" si="7"/>
        <v>0.49018420180931932</v>
      </c>
      <c r="G35" s="181">
        <f t="shared" si="7"/>
        <v>0.25293386419011771</v>
      </c>
      <c r="H35" s="181">
        <f t="shared" si="7"/>
        <v>2.8550911707436316E-2</v>
      </c>
      <c r="I35" s="181">
        <f t="shared" si="7"/>
        <v>9.7701863065546096E-2</v>
      </c>
      <c r="J35" s="181">
        <f t="shared" si="7"/>
        <v>1.278797996619224E-2</v>
      </c>
      <c r="K35" s="181">
        <f t="shared" si="7"/>
        <v>9.820958288002693E-2</v>
      </c>
      <c r="L35" s="77"/>
      <c r="M35" s="181">
        <f t="shared" ref="M35:O35" si="18">M11/$D11</f>
        <v>0.17224931802338525</v>
      </c>
      <c r="N35" s="181">
        <f t="shared" si="18"/>
        <v>0.13869506690811315</v>
      </c>
      <c r="O35" s="181">
        <f t="shared" si="18"/>
        <v>3.3554251115272084E-2</v>
      </c>
      <c r="P35" s="77"/>
      <c r="Q35" s="181">
        <f t="shared" ref="Q35" si="19">Q11/$D11</f>
        <v>9.8881727012096909E-2</v>
      </c>
      <c r="R35" s="77"/>
      <c r="S35" s="181">
        <f t="shared" ref="S35:V35" si="20">S11/$D11</f>
        <v>0.23868475315519852</v>
      </c>
      <c r="T35" s="181">
        <f t="shared" si="20"/>
        <v>0.20694332795718628</v>
      </c>
      <c r="U35" s="181">
        <f t="shared" si="20"/>
        <v>9.5801522942098212E-3</v>
      </c>
      <c r="V35" s="181">
        <f t="shared" si="20"/>
        <v>2.2161272903802407E-2</v>
      </c>
      <c r="W35" s="77"/>
      <c r="X35" s="181">
        <f t="shared" ref="X35" si="21">X11/$D11</f>
        <v>3.8035835444813343E-3</v>
      </c>
      <c r="Y35" s="59"/>
      <c r="Z35" s="181">
        <f t="shared" ref="Z35:AA35" si="22">Z11/$D11</f>
        <v>0.11877037539052603</v>
      </c>
      <c r="AA35" s="181">
        <f t="shared" si="22"/>
        <v>0</v>
      </c>
    </row>
    <row r="36" spans="1:30" x14ac:dyDescent="0.2">
      <c r="A36" s="76"/>
      <c r="B36" s="54"/>
      <c r="C36" s="54"/>
      <c r="D36" s="77"/>
      <c r="E36" s="77"/>
      <c r="F36" s="77"/>
      <c r="G36" s="77"/>
      <c r="H36" s="77"/>
      <c r="I36" s="77"/>
      <c r="J36" s="77"/>
      <c r="K36" s="77"/>
      <c r="L36" s="77"/>
      <c r="M36" s="77"/>
      <c r="N36" s="77"/>
      <c r="O36" s="77"/>
      <c r="P36" s="77"/>
      <c r="Q36" s="77"/>
      <c r="R36" s="77"/>
      <c r="S36" s="77"/>
      <c r="T36" s="77"/>
      <c r="U36" s="77"/>
      <c r="V36" s="77"/>
      <c r="W36" s="77"/>
      <c r="X36" s="77"/>
      <c r="Y36" s="59"/>
      <c r="Z36" s="77"/>
      <c r="AA36" s="77"/>
    </row>
    <row r="37" spans="1:30" s="54" customFormat="1" ht="27.75" customHeight="1" x14ac:dyDescent="0.2">
      <c r="A37" s="55"/>
      <c r="B37" s="55"/>
      <c r="C37" s="55"/>
      <c r="D37" s="55" t="s">
        <v>1004</v>
      </c>
      <c r="E37" s="57"/>
      <c r="F37" s="57"/>
      <c r="G37" s="57"/>
      <c r="H37" s="57"/>
      <c r="I37" s="57"/>
      <c r="J37" s="57"/>
      <c r="K37" s="57"/>
      <c r="L37" s="57"/>
      <c r="M37" s="57"/>
      <c r="N37" s="57"/>
      <c r="O37" s="57"/>
      <c r="P37" s="57"/>
      <c r="Q37" s="57"/>
      <c r="R37" s="57"/>
      <c r="S37" s="57"/>
      <c r="T37" s="57"/>
      <c r="U37" s="57"/>
      <c r="V37" s="57"/>
      <c r="W37" s="57"/>
      <c r="X37" s="57"/>
      <c r="Y37" s="55"/>
      <c r="Z37" s="57"/>
      <c r="AA37" s="57"/>
    </row>
    <row r="38" spans="1:30" s="54" customFormat="1" ht="27.75" customHeight="1" x14ac:dyDescent="0.2">
      <c r="A38" s="76" t="s">
        <v>722</v>
      </c>
      <c r="D38" s="181">
        <f t="shared" ref="D38:K41" si="23">D14/$D14</f>
        <v>1</v>
      </c>
      <c r="E38" s="77"/>
      <c r="F38" s="181">
        <f t="shared" si="23"/>
        <v>0.56110903807120271</v>
      </c>
      <c r="G38" s="181">
        <f t="shared" si="23"/>
        <v>0.28635660193142537</v>
      </c>
      <c r="H38" s="181">
        <f t="shared" si="23"/>
        <v>3.6460977316668496E-2</v>
      </c>
      <c r="I38" s="181">
        <f t="shared" si="23"/>
        <v>9.1268315191442961E-2</v>
      </c>
      <c r="J38" s="181">
        <f t="shared" si="23"/>
        <v>9.0195471623018778E-3</v>
      </c>
      <c r="K38" s="181">
        <f t="shared" si="23"/>
        <v>0.13800379056412765</v>
      </c>
      <c r="L38" s="77"/>
      <c r="M38" s="181">
        <f t="shared" ref="M38:O38" si="24">M14/$D14</f>
        <v>0.15836822591077754</v>
      </c>
      <c r="N38" s="181">
        <f t="shared" si="24"/>
        <v>0.12387193772269656</v>
      </c>
      <c r="O38" s="181">
        <f t="shared" si="24"/>
        <v>3.4496288188080988E-2</v>
      </c>
      <c r="P38" s="77"/>
      <c r="Q38" s="181">
        <f t="shared" ref="Q38" si="25">Q14/$D14</f>
        <v>5.3044158014488203E-2</v>
      </c>
      <c r="R38" s="77"/>
      <c r="S38" s="181">
        <f t="shared" ref="S38:V38" si="26">S14/$D14</f>
        <v>0.22747954847735083</v>
      </c>
      <c r="T38" s="181">
        <f t="shared" si="26"/>
        <v>0.21568590294958515</v>
      </c>
      <c r="U38" s="181">
        <f t="shared" si="26"/>
        <v>9.1554822029922284E-3</v>
      </c>
      <c r="V38" s="181">
        <f t="shared" si="26"/>
        <v>2.6377981243735247E-3</v>
      </c>
      <c r="W38" s="77"/>
      <c r="X38" s="181">
        <f t="shared" ref="X38" si="27">X14/$D14</f>
        <v>6.7035479067122337E-3</v>
      </c>
      <c r="Y38" s="77"/>
      <c r="Z38" s="181">
        <f t="shared" ref="Z38:AA38" si="28">Z14/$D14</f>
        <v>0.10243884923155457</v>
      </c>
      <c r="AA38" s="181">
        <f t="shared" si="28"/>
        <v>0.11701968698315829</v>
      </c>
      <c r="AB38" s="59"/>
      <c r="AC38" s="77"/>
    </row>
    <row r="39" spans="1:30" x14ac:dyDescent="0.2">
      <c r="A39" s="76" t="s">
        <v>723</v>
      </c>
      <c r="B39" s="54"/>
      <c r="C39" s="54"/>
      <c r="D39" s="181">
        <f t="shared" si="23"/>
        <v>1</v>
      </c>
      <c r="E39" s="77"/>
      <c r="F39" s="181">
        <f t="shared" si="23"/>
        <v>0.55060579385846375</v>
      </c>
      <c r="G39" s="181">
        <f t="shared" si="23"/>
        <v>0.29197193679111488</v>
      </c>
      <c r="H39" s="181">
        <f t="shared" si="23"/>
        <v>3.8461768525339113E-2</v>
      </c>
      <c r="I39" s="181">
        <f t="shared" si="23"/>
        <v>9.0854857125993713E-2</v>
      </c>
      <c r="J39" s="181">
        <f t="shared" si="23"/>
        <v>9.3229398746406834E-3</v>
      </c>
      <c r="K39" s="181">
        <f t="shared" si="23"/>
        <v>0.11999444253058102</v>
      </c>
      <c r="L39" s="77"/>
      <c r="M39" s="181">
        <f t="shared" ref="M39:O39" si="29">M15/$D15</f>
        <v>0.15849991217461196</v>
      </c>
      <c r="N39" s="181">
        <f t="shared" si="29"/>
        <v>0.12400261377472224</v>
      </c>
      <c r="O39" s="181">
        <f t="shared" si="29"/>
        <v>3.4497298399889756E-2</v>
      </c>
      <c r="P39" s="77"/>
      <c r="Q39" s="181">
        <f t="shared" ref="Q39" si="30">Q15/$D15</f>
        <v>5.6444798094717544E-2</v>
      </c>
      <c r="R39" s="77"/>
      <c r="S39" s="181">
        <f t="shared" ref="S39:V39" si="31">S15/$D15</f>
        <v>0.23444899257485416</v>
      </c>
      <c r="T39" s="181">
        <f t="shared" si="31"/>
        <v>0.22099772994169919</v>
      </c>
      <c r="U39" s="181">
        <f t="shared" si="31"/>
        <v>9.8431392993426851E-3</v>
      </c>
      <c r="V39" s="181">
        <f t="shared" si="31"/>
        <v>3.6081688048031665E-3</v>
      </c>
      <c r="W39" s="77"/>
      <c r="X39" s="181">
        <f t="shared" ref="X39" si="32">X15/$D15</f>
        <v>4.6872082448159115E-3</v>
      </c>
      <c r="Y39" s="77"/>
      <c r="Z39" s="181">
        <f t="shared" ref="Z39:AA39" si="33">Z15/$D15</f>
        <v>0.11812338535918067</v>
      </c>
      <c r="AA39" s="181">
        <f t="shared" si="33"/>
        <v>6.0500682777401144E-2</v>
      </c>
      <c r="AB39" s="59"/>
      <c r="AC39" s="77"/>
      <c r="AD39" s="54"/>
    </row>
    <row r="40" spans="1:30" x14ac:dyDescent="0.2">
      <c r="A40" s="76" t="s">
        <v>761</v>
      </c>
      <c r="B40" s="54"/>
      <c r="C40" s="54"/>
      <c r="D40" s="181">
        <f t="shared" si="23"/>
        <v>1</v>
      </c>
      <c r="E40" s="77"/>
      <c r="F40" s="181">
        <f t="shared" si="23"/>
        <v>0.5506402284927836</v>
      </c>
      <c r="G40" s="181">
        <f t="shared" si="23"/>
        <v>0.27362505422823408</v>
      </c>
      <c r="H40" s="181">
        <f t="shared" si="23"/>
        <v>4.2293824069777934E-2</v>
      </c>
      <c r="I40" s="181">
        <f t="shared" si="23"/>
        <v>9.8757481628396634E-2</v>
      </c>
      <c r="J40" s="181">
        <f t="shared" si="23"/>
        <v>9.6685677217624947E-3</v>
      </c>
      <c r="K40" s="181">
        <f t="shared" si="23"/>
        <v>0.12629530084461255</v>
      </c>
      <c r="L40" s="77"/>
      <c r="M40" s="181">
        <f t="shared" ref="M40:O40" si="34">M16/$D16</f>
        <v>0.16306866183161722</v>
      </c>
      <c r="N40" s="181">
        <f t="shared" si="34"/>
        <v>0.12375287860131133</v>
      </c>
      <c r="O40" s="181">
        <f t="shared" si="34"/>
        <v>3.931578323030592E-2</v>
      </c>
      <c r="P40" s="77"/>
      <c r="Q40" s="181">
        <f t="shared" ref="Q40" si="35">Q16/$D16</f>
        <v>5.2466515469434094E-2</v>
      </c>
      <c r="R40" s="77"/>
      <c r="S40" s="181">
        <f t="shared" ref="S40:V40" si="36">S16/$D16</f>
        <v>0.23382459420616508</v>
      </c>
      <c r="T40" s="181">
        <f t="shared" si="36"/>
        <v>0.21970506087846894</v>
      </c>
      <c r="U40" s="181">
        <f t="shared" si="36"/>
        <v>1.0342703725371953E-2</v>
      </c>
      <c r="V40" s="181">
        <f t="shared" si="36"/>
        <v>3.7768296023241868E-3</v>
      </c>
      <c r="W40" s="77"/>
      <c r="X40" s="181">
        <f t="shared" ref="X40" si="37">X16/$D16</f>
        <v>5.1132818561759313E-3</v>
      </c>
      <c r="Y40" s="77"/>
      <c r="Z40" s="181">
        <f t="shared" ref="Z40:AA40" si="38">Z16/$D16</f>
        <v>0.13098202029971198</v>
      </c>
      <c r="AA40" s="181">
        <f t="shared" si="38"/>
        <v>0</v>
      </c>
      <c r="AB40" s="59"/>
      <c r="AC40" s="77"/>
      <c r="AD40" s="54"/>
    </row>
    <row r="41" spans="1:30" x14ac:dyDescent="0.2">
      <c r="A41" s="76" t="s">
        <v>760</v>
      </c>
      <c r="B41" s="54"/>
      <c r="C41" s="54"/>
      <c r="D41" s="181">
        <f t="shared" si="23"/>
        <v>1</v>
      </c>
      <c r="E41" s="77"/>
      <c r="F41" s="181">
        <f t="shared" si="23"/>
        <v>0.54234026591269802</v>
      </c>
      <c r="G41" s="181">
        <f t="shared" si="23"/>
        <v>0.27998293596759788</v>
      </c>
      <c r="H41" s="181">
        <f t="shared" si="23"/>
        <v>3.0585706108359857E-2</v>
      </c>
      <c r="I41" s="181">
        <f t="shared" si="23"/>
        <v>0.104395777139834</v>
      </c>
      <c r="J41" s="181">
        <f t="shared" si="23"/>
        <v>1.3115671156364646E-2</v>
      </c>
      <c r="K41" s="181">
        <f t="shared" si="23"/>
        <v>0.1142601755405417</v>
      </c>
      <c r="L41" s="77"/>
      <c r="M41" s="181">
        <f t="shared" ref="M41:O41" si="39">M17/$D17</f>
        <v>0.16638244681312392</v>
      </c>
      <c r="N41" s="181">
        <f t="shared" si="39"/>
        <v>0.13599676065255287</v>
      </c>
      <c r="O41" s="181">
        <f t="shared" si="39"/>
        <v>3.0385686160571027E-2</v>
      </c>
      <c r="P41" s="77"/>
      <c r="Q41" s="181">
        <f t="shared" ref="Q41" si="40">Q17/$D17</f>
        <v>5.95343925898301E-2</v>
      </c>
      <c r="R41" s="77"/>
      <c r="S41" s="181">
        <f t="shared" ref="S41:V41" si="41">S17/$D17</f>
        <v>0.23174289468434792</v>
      </c>
      <c r="T41" s="181">
        <f t="shared" si="41"/>
        <v>0.21690022202756265</v>
      </c>
      <c r="U41" s="181">
        <f t="shared" si="41"/>
        <v>1.0060081872663725E-2</v>
      </c>
      <c r="V41" s="181">
        <f t="shared" si="41"/>
        <v>4.78259078412156E-3</v>
      </c>
      <c r="W41" s="77"/>
      <c r="X41" s="181">
        <f t="shared" ref="X41" si="42">X17/$D17</f>
        <v>4.425210969549267E-3</v>
      </c>
      <c r="Y41" s="77"/>
      <c r="Z41" s="181">
        <f t="shared" ref="Z41:AA41" si="43">Z17/$D17</f>
        <v>0.12904918430889584</v>
      </c>
      <c r="AA41" s="181">
        <f t="shared" si="43"/>
        <v>0</v>
      </c>
      <c r="AB41" s="59"/>
      <c r="AC41" s="77"/>
      <c r="AD41" s="54"/>
    </row>
    <row r="42" spans="1:30" x14ac:dyDescent="0.2">
      <c r="A42" s="76"/>
      <c r="B42" s="54"/>
      <c r="C42" s="54"/>
      <c r="D42" s="77"/>
      <c r="E42" s="77"/>
      <c r="F42" s="77"/>
      <c r="G42" s="77"/>
      <c r="H42" s="77"/>
      <c r="I42" s="77"/>
      <c r="J42" s="77"/>
      <c r="K42" s="77"/>
      <c r="L42" s="77"/>
      <c r="M42" s="77"/>
      <c r="N42" s="77"/>
      <c r="O42" s="77"/>
      <c r="P42" s="77"/>
      <c r="Q42" s="77"/>
      <c r="R42" s="77"/>
      <c r="S42" s="77"/>
      <c r="T42" s="77"/>
      <c r="U42" s="77"/>
      <c r="V42" s="77"/>
      <c r="W42" s="77"/>
      <c r="X42" s="77"/>
      <c r="Y42" s="59"/>
      <c r="Z42" s="77"/>
      <c r="AA42" s="77"/>
    </row>
    <row r="43" spans="1:30" x14ac:dyDescent="0.2">
      <c r="A43" s="76"/>
      <c r="B43" s="54"/>
      <c r="C43" s="55"/>
      <c r="D43" s="57"/>
      <c r="E43" s="57"/>
      <c r="F43" s="57"/>
      <c r="G43" s="57"/>
      <c r="H43" s="57"/>
      <c r="I43" s="57"/>
      <c r="J43" s="57"/>
      <c r="K43" s="57"/>
      <c r="L43" s="57"/>
      <c r="M43" s="57"/>
      <c r="N43" s="57"/>
      <c r="O43" s="57"/>
      <c r="P43" s="57"/>
      <c r="Q43" s="57"/>
      <c r="R43" s="57"/>
      <c r="S43" s="57"/>
      <c r="T43" s="57"/>
      <c r="U43" s="57"/>
      <c r="V43" s="57"/>
      <c r="W43" s="57"/>
      <c r="X43" s="57"/>
      <c r="Y43" s="55"/>
      <c r="Z43" s="57"/>
      <c r="AA43" s="57"/>
    </row>
    <row r="44" spans="1:30" ht="25.5" customHeight="1" x14ac:dyDescent="0.2">
      <c r="A44" s="78"/>
      <c r="B44" s="78"/>
      <c r="C44" s="50"/>
      <c r="D44" s="105" t="s">
        <v>736</v>
      </c>
      <c r="E44" s="52"/>
      <c r="F44" s="212" t="s">
        <v>737</v>
      </c>
      <c r="G44" s="212"/>
      <c r="H44" s="212"/>
      <c r="I44" s="212"/>
      <c r="J44" s="212"/>
      <c r="K44" s="212"/>
      <c r="L44" s="53"/>
      <c r="M44" s="212" t="s">
        <v>738</v>
      </c>
      <c r="N44" s="212"/>
      <c r="O44" s="212"/>
      <c r="P44" s="52"/>
      <c r="Q44" s="4" t="s">
        <v>739</v>
      </c>
      <c r="R44" s="5"/>
      <c r="S44" s="4" t="s">
        <v>740</v>
      </c>
      <c r="T44" s="4"/>
      <c r="U44" s="4"/>
      <c r="V44" s="4"/>
      <c r="W44" s="5"/>
      <c r="X44" s="4" t="s">
        <v>741</v>
      </c>
      <c r="Y44" s="54"/>
      <c r="Z44" s="79" t="s">
        <v>795</v>
      </c>
      <c r="AA44" s="79"/>
    </row>
    <row r="45" spans="1:30" ht="51" x14ac:dyDescent="0.2">
      <c r="A45" s="55"/>
      <c r="B45" s="55"/>
      <c r="C45" s="55"/>
      <c r="D45" s="55"/>
      <c r="E45" s="57"/>
      <c r="F45" s="56" t="s">
        <v>3</v>
      </c>
      <c r="G45" s="58" t="s">
        <v>797</v>
      </c>
      <c r="H45" s="58" t="s">
        <v>798</v>
      </c>
      <c r="I45" s="58" t="s">
        <v>799</v>
      </c>
      <c r="J45" s="58" t="s">
        <v>800</v>
      </c>
      <c r="K45" s="58"/>
      <c r="L45" s="57"/>
      <c r="M45" s="58" t="s">
        <v>3</v>
      </c>
      <c r="N45" s="58" t="s">
        <v>801</v>
      </c>
      <c r="O45" s="58" t="s">
        <v>802</v>
      </c>
      <c r="P45" s="58"/>
      <c r="Q45" s="58" t="s">
        <v>803</v>
      </c>
      <c r="R45" s="58"/>
      <c r="S45" s="58" t="s">
        <v>3</v>
      </c>
      <c r="T45" s="58" t="s">
        <v>804</v>
      </c>
      <c r="U45" s="58" t="s">
        <v>805</v>
      </c>
      <c r="V45" s="58" t="s">
        <v>806</v>
      </c>
      <c r="W45" s="57"/>
      <c r="X45" s="58" t="s">
        <v>3</v>
      </c>
      <c r="Y45" s="55"/>
      <c r="Z45" s="56" t="s">
        <v>807</v>
      </c>
      <c r="AA45" s="56"/>
    </row>
    <row r="46" spans="1:30" x14ac:dyDescent="0.2">
      <c r="A46" s="108"/>
      <c r="B46" s="108"/>
      <c r="C46" s="108"/>
      <c r="D46" s="55" t="s">
        <v>1003</v>
      </c>
      <c r="E46" s="109"/>
      <c r="F46" s="110"/>
      <c r="G46" s="111"/>
      <c r="H46" s="111"/>
      <c r="I46" s="111"/>
      <c r="J46" s="111"/>
      <c r="K46" s="111"/>
      <c r="L46" s="109"/>
      <c r="M46" s="111"/>
      <c r="N46" s="111"/>
      <c r="O46" s="111"/>
      <c r="P46" s="111"/>
      <c r="Q46" s="111"/>
      <c r="R46" s="111"/>
      <c r="S46" s="111"/>
      <c r="T46" s="111"/>
      <c r="U46" s="111"/>
      <c r="V46" s="111"/>
      <c r="W46" s="109"/>
      <c r="X46" s="111"/>
      <c r="Y46" s="108"/>
      <c r="Z46" s="110"/>
      <c r="AA46" s="110"/>
    </row>
    <row r="47" spans="1:30" x14ac:dyDescent="0.2">
      <c r="A47" s="53" t="s">
        <v>722</v>
      </c>
      <c r="B47" s="54"/>
      <c r="C47" s="77"/>
      <c r="D47" s="181">
        <f t="shared" ref="D47:D50" si="44">D23/$D23</f>
        <v>1</v>
      </c>
      <c r="E47" s="77"/>
      <c r="F47" s="181">
        <f t="shared" ref="F47:J50" si="45">F23/$D23</f>
        <v>0.2057948417540339</v>
      </c>
      <c r="G47" s="181">
        <f t="shared" si="45"/>
        <v>0.12357911437690286</v>
      </c>
      <c r="H47" s="181">
        <f t="shared" si="45"/>
        <v>1.7411668117110687E-2</v>
      </c>
      <c r="I47" s="181">
        <f t="shared" si="45"/>
        <v>5.3926487071003108E-2</v>
      </c>
      <c r="J47" s="181">
        <f t="shared" si="45"/>
        <v>1.0877572189017227E-2</v>
      </c>
      <c r="K47" s="77"/>
      <c r="L47" s="77"/>
      <c r="M47" s="181">
        <f t="shared" ref="M47:O50" si="46">M23/$D23</f>
        <v>0.17622499358995655</v>
      </c>
      <c r="N47" s="181">
        <f t="shared" si="46"/>
        <v>0.13377292042330835</v>
      </c>
      <c r="O47" s="181">
        <f t="shared" si="46"/>
        <v>4.2452073166648209E-2</v>
      </c>
      <c r="P47" s="77"/>
      <c r="Q47" s="181">
        <f t="shared" ref="Q47:Q50" si="47">Q23/$D23</f>
        <v>0.34889093526811427</v>
      </c>
      <c r="R47" s="77"/>
      <c r="S47" s="181">
        <f t="shared" ref="S47:V50" si="48">S23/$D23</f>
        <v>0.26908922938789537</v>
      </c>
      <c r="T47" s="181">
        <f t="shared" si="48"/>
        <v>0.13509759208589353</v>
      </c>
      <c r="U47" s="181">
        <f t="shared" si="48"/>
        <v>8.443357054679447E-3</v>
      </c>
      <c r="V47" s="181">
        <f t="shared" si="48"/>
        <v>0.12554828024732237</v>
      </c>
      <c r="W47" s="77"/>
      <c r="X47" s="181">
        <f t="shared" ref="X47:X50" si="49">X23/$D23</f>
        <v>0</v>
      </c>
      <c r="Y47" s="77"/>
      <c r="Z47" s="181">
        <f t="shared" ref="Z47:Z50" si="50">Z23/$D23</f>
        <v>6.4011368584047837E-2</v>
      </c>
      <c r="AA47" s="77"/>
    </row>
    <row r="48" spans="1:30" x14ac:dyDescent="0.2">
      <c r="A48" s="1" t="s">
        <v>723</v>
      </c>
      <c r="D48" s="181">
        <f t="shared" si="44"/>
        <v>1</v>
      </c>
      <c r="E48" s="20"/>
      <c r="F48" s="181">
        <f t="shared" si="45"/>
        <v>0.21278740222332757</v>
      </c>
      <c r="G48" s="181">
        <f t="shared" si="45"/>
        <v>0.13571293844796195</v>
      </c>
      <c r="H48" s="181">
        <f t="shared" si="45"/>
        <v>1.7768690682071701E-2</v>
      </c>
      <c r="I48" s="181">
        <f t="shared" si="45"/>
        <v>4.6677973383232832E-2</v>
      </c>
      <c r="J48" s="181">
        <f t="shared" si="45"/>
        <v>1.2627799710061062E-2</v>
      </c>
      <c r="K48" s="20"/>
      <c r="L48" s="20"/>
      <c r="M48" s="181">
        <f t="shared" si="46"/>
        <v>0.16420927414438646</v>
      </c>
      <c r="N48" s="181">
        <f t="shared" si="46"/>
        <v>0.13383073796985093</v>
      </c>
      <c r="O48" s="181">
        <f t="shared" si="46"/>
        <v>3.0378536174535526E-2</v>
      </c>
      <c r="P48" s="20"/>
      <c r="Q48" s="181">
        <f t="shared" si="47"/>
        <v>0.35687856173735105</v>
      </c>
      <c r="R48" s="20"/>
      <c r="S48" s="181">
        <f t="shared" si="48"/>
        <v>0.26612476189493489</v>
      </c>
      <c r="T48" s="181">
        <f t="shared" si="48"/>
        <v>0.12809826912922032</v>
      </c>
      <c r="U48" s="181">
        <f t="shared" si="48"/>
        <v>6.9277447453071073E-3</v>
      </c>
      <c r="V48" s="181">
        <f t="shared" si="48"/>
        <v>0.13109874802040747</v>
      </c>
      <c r="W48" s="20"/>
      <c r="X48" s="181">
        <f t="shared" si="49"/>
        <v>0</v>
      </c>
      <c r="Y48" s="20"/>
      <c r="Z48" s="181">
        <f t="shared" si="50"/>
        <v>5.157450715672672E-2</v>
      </c>
      <c r="AA48" s="20"/>
    </row>
    <row r="49" spans="1:27" x14ac:dyDescent="0.2">
      <c r="A49" s="1" t="s">
        <v>761</v>
      </c>
      <c r="D49" s="181">
        <f t="shared" si="44"/>
        <v>1</v>
      </c>
      <c r="E49" s="20"/>
      <c r="F49" s="181">
        <f t="shared" si="45"/>
        <v>0.18409291640230743</v>
      </c>
      <c r="G49" s="181">
        <f t="shared" si="45"/>
        <v>0.10936883523386184</v>
      </c>
      <c r="H49" s="181">
        <f t="shared" si="45"/>
        <v>1.8556402993065577E-2</v>
      </c>
      <c r="I49" s="181">
        <f t="shared" si="45"/>
        <v>4.2449442089657417E-2</v>
      </c>
      <c r="J49" s="181">
        <f t="shared" si="45"/>
        <v>1.371823608572259E-2</v>
      </c>
      <c r="K49" s="20"/>
      <c r="L49" s="20"/>
      <c r="M49" s="181">
        <f t="shared" si="46"/>
        <v>0.17050733051456801</v>
      </c>
      <c r="N49" s="181">
        <f t="shared" si="46"/>
        <v>0.1345034952785657</v>
      </c>
      <c r="O49" s="181">
        <f t="shared" si="46"/>
        <v>3.6003835236002327E-2</v>
      </c>
      <c r="P49" s="20"/>
      <c r="Q49" s="181">
        <f t="shared" si="47"/>
        <v>0.40563424361864114</v>
      </c>
      <c r="R49" s="20"/>
      <c r="S49" s="181">
        <f t="shared" si="48"/>
        <v>0.23976550946448333</v>
      </c>
      <c r="T49" s="181">
        <f t="shared" si="48"/>
        <v>0.12848442311982838</v>
      </c>
      <c r="U49" s="181">
        <f t="shared" si="48"/>
        <v>6.1792689894365803E-3</v>
      </c>
      <c r="V49" s="181">
        <f t="shared" si="48"/>
        <v>0.10510181735521837</v>
      </c>
      <c r="W49" s="20"/>
      <c r="X49" s="181">
        <f t="shared" si="49"/>
        <v>0</v>
      </c>
      <c r="Y49" s="20"/>
      <c r="Z49" s="181">
        <f t="shared" si="50"/>
        <v>4.7085340561701224E-2</v>
      </c>
      <c r="AA49" s="20"/>
    </row>
    <row r="50" spans="1:27" x14ac:dyDescent="0.2">
      <c r="A50" s="1" t="s">
        <v>760</v>
      </c>
      <c r="D50" s="181">
        <f t="shared" si="44"/>
        <v>1</v>
      </c>
      <c r="E50" s="20"/>
      <c r="F50" s="181">
        <f t="shared" si="45"/>
        <v>0.17105422271155701</v>
      </c>
      <c r="G50" s="181">
        <f t="shared" si="45"/>
        <v>8.7427324167249951E-2</v>
      </c>
      <c r="H50" s="181">
        <f t="shared" si="45"/>
        <v>1.6100511053202381E-2</v>
      </c>
      <c r="I50" s="181">
        <f t="shared" si="45"/>
        <v>5.6743468383472613E-2</v>
      </c>
      <c r="J50" s="181">
        <f t="shared" si="45"/>
        <v>1.0782919107632056E-2</v>
      </c>
      <c r="K50" s="20"/>
      <c r="L50" s="20"/>
      <c r="M50" s="181">
        <f t="shared" si="46"/>
        <v>0.2081472432001947</v>
      </c>
      <c r="N50" s="181">
        <f t="shared" si="46"/>
        <v>0.15520533150993407</v>
      </c>
      <c r="O50" s="181">
        <f t="shared" si="46"/>
        <v>5.2941911690260635E-2</v>
      </c>
      <c r="P50" s="20"/>
      <c r="Q50" s="181">
        <f t="shared" si="47"/>
        <v>0.33963827618040765</v>
      </c>
      <c r="R50" s="20"/>
      <c r="S50" s="181">
        <f t="shared" si="48"/>
        <v>0.28116025790784077</v>
      </c>
      <c r="T50" s="181">
        <f t="shared" si="48"/>
        <v>0.14601957055364426</v>
      </c>
      <c r="U50" s="181">
        <f t="shared" si="48"/>
        <v>6.6435826167737903E-3</v>
      </c>
      <c r="V50" s="181">
        <f t="shared" si="48"/>
        <v>0.12849710473742273</v>
      </c>
      <c r="W50" s="20"/>
      <c r="X50" s="181">
        <f t="shared" si="49"/>
        <v>0</v>
      </c>
      <c r="Y50" s="20"/>
      <c r="Z50" s="181">
        <f t="shared" si="50"/>
        <v>5.5876901128982706E-2</v>
      </c>
      <c r="AA50" s="20"/>
    </row>
  </sheetData>
  <mergeCells count="6">
    <mergeCell ref="F44:K44"/>
    <mergeCell ref="M44:O44"/>
    <mergeCell ref="F20:K20"/>
    <mergeCell ref="M20:O20"/>
    <mergeCell ref="F4:K4"/>
    <mergeCell ref="M4:O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Y129"/>
  <sheetViews>
    <sheetView showGridLines="0" zoomScale="85" zoomScaleNormal="85" workbookViewId="0">
      <pane ySplit="5" topLeftCell="A6" activePane="bottomLeft" state="frozen"/>
      <selection pane="bottomLeft" activeCell="G10" sqref="G10"/>
    </sheetView>
  </sheetViews>
  <sheetFormatPr defaultRowHeight="15" x14ac:dyDescent="0.25"/>
  <cols>
    <col min="1" max="2" width="9.140625" style="1"/>
    <col min="3" max="3" width="12.85546875" style="1" bestFit="1" customWidth="1"/>
    <col min="4" max="4" width="3.28515625" style="1" customWidth="1"/>
    <col min="5" max="19" width="9.140625" style="1"/>
    <col min="20" max="20" width="3.28515625" style="1" customWidth="1"/>
    <col min="21" max="22" width="9.140625" style="1"/>
  </cols>
  <sheetData>
    <row r="2" spans="1:25" x14ac:dyDescent="0.25">
      <c r="A2" s="2" t="s">
        <v>958</v>
      </c>
      <c r="B2" s="2"/>
      <c r="C2" s="2"/>
      <c r="D2" s="2"/>
      <c r="E2" s="2"/>
      <c r="F2" s="2"/>
      <c r="G2" s="2"/>
      <c r="H2" s="2"/>
      <c r="I2" s="2"/>
      <c r="J2" s="2"/>
      <c r="K2" s="2"/>
      <c r="L2" s="2"/>
      <c r="M2" s="2"/>
      <c r="N2" s="2"/>
      <c r="O2" s="2"/>
      <c r="P2" s="2"/>
      <c r="Q2" s="2"/>
      <c r="R2" s="2"/>
      <c r="S2" s="2"/>
      <c r="T2" s="2"/>
      <c r="U2" s="2"/>
      <c r="V2" s="2"/>
    </row>
    <row r="3" spans="1:25" s="48" customFormat="1" ht="27.75" customHeight="1" x14ac:dyDescent="0.2">
      <c r="A3" s="63"/>
      <c r="B3" s="63"/>
      <c r="C3" s="64"/>
      <c r="D3" s="50"/>
      <c r="E3" s="3" t="s">
        <v>736</v>
      </c>
      <c r="F3" s="212" t="s">
        <v>737</v>
      </c>
      <c r="G3" s="212"/>
      <c r="H3" s="212"/>
      <c r="I3" s="212"/>
      <c r="J3" s="212"/>
      <c r="K3" s="212" t="s">
        <v>738</v>
      </c>
      <c r="L3" s="212"/>
      <c r="M3" s="212"/>
      <c r="N3" s="4" t="s">
        <v>739</v>
      </c>
      <c r="O3" s="4" t="s">
        <v>740</v>
      </c>
      <c r="P3" s="4"/>
      <c r="Q3" s="4"/>
      <c r="R3" s="4"/>
      <c r="S3" s="4" t="s">
        <v>741</v>
      </c>
      <c r="T3" s="54"/>
      <c r="U3" s="213" t="s">
        <v>812</v>
      </c>
      <c r="V3" s="213"/>
    </row>
    <row r="4" spans="1:25" s="48" customFormat="1" ht="27.75" customHeight="1" x14ac:dyDescent="0.2">
      <c r="A4" s="65"/>
      <c r="B4" s="65"/>
      <c r="C4" s="65"/>
      <c r="D4" s="50"/>
      <c r="E4" s="19"/>
      <c r="F4" s="3"/>
      <c r="G4" s="3"/>
      <c r="H4" s="3"/>
      <c r="I4" s="3"/>
      <c r="J4" s="3"/>
      <c r="K4" s="3"/>
      <c r="L4" s="3"/>
      <c r="M4" s="3"/>
      <c r="N4" s="4"/>
      <c r="O4" s="4"/>
      <c r="P4" s="4"/>
      <c r="Q4" s="4"/>
      <c r="R4" s="4"/>
      <c r="S4" s="4"/>
      <c r="T4" s="54"/>
      <c r="U4" s="62"/>
      <c r="V4" s="62"/>
    </row>
    <row r="5" spans="1:25" s="48" customFormat="1" ht="63.75" x14ac:dyDescent="0.2">
      <c r="A5" s="50" t="s">
        <v>0</v>
      </c>
      <c r="B5" s="50" t="s">
        <v>2</v>
      </c>
      <c r="C5" s="51" t="s">
        <v>1</v>
      </c>
      <c r="D5" s="50"/>
      <c r="E5" s="180" t="s">
        <v>3</v>
      </c>
      <c r="F5" s="60" t="s">
        <v>3</v>
      </c>
      <c r="G5" s="14" t="s">
        <v>797</v>
      </c>
      <c r="H5" s="14" t="s">
        <v>798</v>
      </c>
      <c r="I5" s="14" t="s">
        <v>799</v>
      </c>
      <c r="J5" s="14" t="s">
        <v>800</v>
      </c>
      <c r="K5" s="14" t="s">
        <v>3</v>
      </c>
      <c r="L5" s="14" t="s">
        <v>801</v>
      </c>
      <c r="M5" s="14" t="s">
        <v>802</v>
      </c>
      <c r="N5" s="14" t="s">
        <v>803</v>
      </c>
      <c r="O5" s="14" t="s">
        <v>3</v>
      </c>
      <c r="P5" s="14" t="s">
        <v>804</v>
      </c>
      <c r="Q5" s="14" t="s">
        <v>805</v>
      </c>
      <c r="R5" s="14" t="s">
        <v>806</v>
      </c>
      <c r="S5" s="14" t="s">
        <v>817</v>
      </c>
      <c r="T5" s="59"/>
      <c r="U5" s="60" t="s">
        <v>807</v>
      </c>
      <c r="V5" s="59"/>
    </row>
    <row r="6" spans="1:25" s="48" customFormat="1" ht="18" customHeight="1" x14ac:dyDescent="0.2">
      <c r="A6" s="55"/>
      <c r="B6" s="55"/>
      <c r="C6" s="55"/>
      <c r="D6" s="55"/>
      <c r="E6" s="18" t="s">
        <v>763</v>
      </c>
      <c r="F6" s="49"/>
      <c r="G6" s="49"/>
      <c r="H6" s="49"/>
      <c r="I6" s="49"/>
      <c r="J6" s="49"/>
      <c r="K6" s="49"/>
      <c r="L6" s="49"/>
      <c r="M6" s="49"/>
      <c r="N6" s="49"/>
      <c r="O6" s="49"/>
      <c r="P6" s="49"/>
      <c r="Q6" s="49"/>
      <c r="R6" s="49"/>
      <c r="S6" s="49"/>
      <c r="T6" s="49"/>
      <c r="U6" s="49"/>
      <c r="V6" s="49"/>
    </row>
    <row r="7" spans="1:25" s="48" customFormat="1" ht="13.5" customHeight="1" x14ac:dyDescent="0.2">
      <c r="A7" s="59" t="s">
        <v>722</v>
      </c>
      <c r="B7" s="59"/>
      <c r="C7" s="59"/>
      <c r="D7" s="59"/>
      <c r="E7" s="60">
        <f t="shared" ref="E7:S7" si="0">E23+E24</f>
        <v>325489.05703591305</v>
      </c>
      <c r="F7" s="60">
        <f t="shared" si="0"/>
        <v>66983.968985375439</v>
      </c>
      <c r="G7" s="60">
        <f t="shared" si="0"/>
        <v>40223.649407871359</v>
      </c>
      <c r="H7" s="60">
        <f t="shared" si="0"/>
        <v>5667.3074368606294</v>
      </c>
      <c r="I7" s="60">
        <f t="shared" si="0"/>
        <v>17552.481426000159</v>
      </c>
      <c r="J7" s="60">
        <f t="shared" si="0"/>
        <v>3540.5307146432901</v>
      </c>
      <c r="K7" s="60">
        <f t="shared" si="0"/>
        <v>57359.306989754783</v>
      </c>
      <c r="L7" s="60">
        <f t="shared" si="0"/>
        <v>43541.621725522869</v>
      </c>
      <c r="M7" s="60">
        <f t="shared" si="0"/>
        <v>13817.685264231914</v>
      </c>
      <c r="N7" s="60">
        <f t="shared" si="0"/>
        <v>113560.1815287963</v>
      </c>
      <c r="O7" s="60">
        <f t="shared" si="0"/>
        <v>87585.599531986561</v>
      </c>
      <c r="P7" s="60">
        <f t="shared" si="0"/>
        <v>43972.787855859911</v>
      </c>
      <c r="Q7" s="60">
        <f t="shared" si="0"/>
        <v>2748.2203259451371</v>
      </c>
      <c r="R7" s="60">
        <f t="shared" si="0"/>
        <v>40864.591350181508</v>
      </c>
      <c r="S7" s="60">
        <f t="shared" si="0"/>
        <v>0</v>
      </c>
      <c r="T7" s="59"/>
      <c r="U7" s="60">
        <v>20835</v>
      </c>
      <c r="V7" s="59"/>
      <c r="X7" s="205"/>
    </row>
    <row r="8" spans="1:25" s="48" customFormat="1" ht="13.5" customHeight="1" x14ac:dyDescent="0.2">
      <c r="A8" s="59" t="s">
        <v>723</v>
      </c>
      <c r="B8" s="59"/>
      <c r="C8" s="59"/>
      <c r="D8" s="59"/>
      <c r="E8" s="60">
        <f t="shared" ref="E8:S8" si="1">E37+E38</f>
        <v>341719.21306864783</v>
      </c>
      <c r="F8" s="60">
        <f t="shared" si="1"/>
        <v>72713.543638677336</v>
      </c>
      <c r="G8" s="60">
        <f t="shared" si="1"/>
        <v>46375.718529671401</v>
      </c>
      <c r="H8" s="60">
        <f t="shared" si="1"/>
        <v>6071.9029971377577</v>
      </c>
      <c r="I8" s="60">
        <f t="shared" si="1"/>
        <v>15950.760332157612</v>
      </c>
      <c r="J8" s="60">
        <f t="shared" si="1"/>
        <v>4315.1617797105655</v>
      </c>
      <c r="K8" s="60">
        <f t="shared" si="1"/>
        <v>56113.4639391936</v>
      </c>
      <c r="L8" s="60">
        <f t="shared" si="1"/>
        <v>45732.534463453871</v>
      </c>
      <c r="M8" s="60">
        <f t="shared" si="1"/>
        <v>10380.929475739731</v>
      </c>
      <c r="N8" s="60">
        <f t="shared" si="1"/>
        <v>121952.26127795845</v>
      </c>
      <c r="O8" s="60">
        <f t="shared" si="1"/>
        <v>90939.944212818431</v>
      </c>
      <c r="P8" s="60">
        <f t="shared" si="1"/>
        <v>43773.639722293032</v>
      </c>
      <c r="Q8" s="60">
        <f t="shared" si="1"/>
        <v>2367.3434827068049</v>
      </c>
      <c r="R8" s="60">
        <f t="shared" si="1"/>
        <v>44798.961007818594</v>
      </c>
      <c r="S8" s="60">
        <f t="shared" si="1"/>
        <v>0</v>
      </c>
      <c r="T8" s="59"/>
      <c r="U8" s="60">
        <f>U37+U38</f>
        <v>17624</v>
      </c>
      <c r="V8" s="59"/>
      <c r="X8" s="205"/>
    </row>
    <row r="9" spans="1:25" s="48" customFormat="1" ht="13.5" customHeight="1" x14ac:dyDescent="0.2">
      <c r="A9" s="59" t="s">
        <v>761</v>
      </c>
      <c r="B9" s="59"/>
      <c r="C9" s="59"/>
      <c r="D9" s="59"/>
      <c r="E9" s="60">
        <v>348261.25933000003</v>
      </c>
      <c r="F9" s="60">
        <v>64112.430900000007</v>
      </c>
      <c r="G9" s="14">
        <v>38088.928290000003</v>
      </c>
      <c r="H9" s="14">
        <v>6462.476275</v>
      </c>
      <c r="I9" s="14">
        <v>14783.496160000001</v>
      </c>
      <c r="J9" s="14">
        <v>4777.5301749999999</v>
      </c>
      <c r="K9" s="14">
        <v>59381.097649999996</v>
      </c>
      <c r="L9" s="14">
        <v>46842.356650000002</v>
      </c>
      <c r="M9" s="14">
        <v>12538.740999999998</v>
      </c>
      <c r="N9" s="14">
        <v>141266.69250999999</v>
      </c>
      <c r="O9" s="14">
        <v>83501.038270000005</v>
      </c>
      <c r="P9" s="14">
        <v>44746.147000000004</v>
      </c>
      <c r="Q9" s="14">
        <v>2152</v>
      </c>
      <c r="R9" s="14">
        <v>36602.89127</v>
      </c>
      <c r="S9" s="60">
        <f>S24+S26</f>
        <v>0</v>
      </c>
      <c r="T9" s="59"/>
      <c r="U9" s="60">
        <v>16398</v>
      </c>
      <c r="V9" s="59"/>
      <c r="X9" s="205"/>
    </row>
    <row r="10" spans="1:25" s="48" customFormat="1" ht="13.5" customHeight="1" x14ac:dyDescent="0.2">
      <c r="A10" s="59" t="s">
        <v>760</v>
      </c>
      <c r="B10" s="59"/>
      <c r="C10" s="59"/>
      <c r="D10" s="59"/>
      <c r="E10" s="60">
        <v>301502.04573999997</v>
      </c>
      <c r="F10" s="60">
        <v>51573.198080000002</v>
      </c>
      <c r="G10" s="14">
        <v>26359.517090000001</v>
      </c>
      <c r="H10" s="14">
        <v>4854.3370199999999</v>
      </c>
      <c r="I10" s="14">
        <v>17108.271800000002</v>
      </c>
      <c r="J10" s="14">
        <v>3251.0721699999999</v>
      </c>
      <c r="K10" s="14">
        <v>62756.819640000002</v>
      </c>
      <c r="L10" s="14">
        <v>46794.72496</v>
      </c>
      <c r="M10" s="14">
        <v>15962.09468</v>
      </c>
      <c r="N10" s="14">
        <v>102401.63508000001</v>
      </c>
      <c r="O10" s="14">
        <v>84770.392939999991</v>
      </c>
      <c r="P10" s="14">
        <v>44025.199240000002</v>
      </c>
      <c r="Q10" s="14">
        <v>2003.05375</v>
      </c>
      <c r="R10" s="14">
        <v>38742.139949999997</v>
      </c>
      <c r="S10" s="60">
        <f>S25+S27</f>
        <v>0</v>
      </c>
      <c r="T10" s="59"/>
      <c r="U10" s="60">
        <v>16847</v>
      </c>
      <c r="V10" s="59"/>
      <c r="X10" s="205"/>
    </row>
    <row r="11" spans="1:25" s="48" customFormat="1" ht="13.5" customHeight="1" x14ac:dyDescent="0.2">
      <c r="A11" s="55"/>
      <c r="B11" s="55"/>
      <c r="C11" s="55"/>
      <c r="D11" s="55"/>
      <c r="E11" s="179" t="s">
        <v>796</v>
      </c>
      <c r="F11" s="56"/>
      <c r="G11" s="58"/>
      <c r="H11" s="58"/>
      <c r="I11" s="58"/>
      <c r="J11" s="58"/>
      <c r="K11" s="58"/>
      <c r="L11" s="58"/>
      <c r="M11" s="58"/>
      <c r="N11" s="58"/>
      <c r="O11" s="58"/>
      <c r="P11" s="58"/>
      <c r="Q11" s="58"/>
      <c r="R11" s="58"/>
      <c r="S11" s="58"/>
      <c r="T11" s="55"/>
      <c r="U11" s="56"/>
      <c r="V11" s="55"/>
      <c r="X11" s="205"/>
    </row>
    <row r="12" spans="1:25" x14ac:dyDescent="0.25">
      <c r="A12" s="1">
        <v>2021</v>
      </c>
      <c r="B12" s="1" t="s">
        <v>808</v>
      </c>
      <c r="C12" s="1" t="s">
        <v>4</v>
      </c>
      <c r="E12" s="6">
        <f t="shared" ref="E12:E23" si="2">SUM(F12,K12,N12,O12)</f>
        <v>20181</v>
      </c>
      <c r="F12" s="6">
        <f>SUM(G12:J12)</f>
        <v>3625</v>
      </c>
      <c r="G12" s="6">
        <v>1312</v>
      </c>
      <c r="H12" s="6">
        <v>164</v>
      </c>
      <c r="I12" s="6">
        <v>2149</v>
      </c>
      <c r="J12" s="6">
        <v>0</v>
      </c>
      <c r="K12" s="6">
        <f>SUM(L12:M12)</f>
        <v>7278</v>
      </c>
      <c r="L12" s="6">
        <v>6725</v>
      </c>
      <c r="M12" s="6">
        <v>553</v>
      </c>
      <c r="N12" s="6">
        <v>4156</v>
      </c>
      <c r="O12" s="6">
        <f>SUM(P12:R12)</f>
        <v>5122</v>
      </c>
      <c r="P12" s="6">
        <v>3517</v>
      </c>
      <c r="Q12" s="6">
        <v>0</v>
      </c>
      <c r="R12" s="6">
        <v>1605</v>
      </c>
      <c r="S12" s="166">
        <v>0</v>
      </c>
      <c r="T12" s="47"/>
      <c r="U12" s="1">
        <v>1644</v>
      </c>
      <c r="V12" s="6"/>
      <c r="W12" s="6"/>
      <c r="X12" s="205"/>
      <c r="Y12" s="47"/>
    </row>
    <row r="13" spans="1:25" x14ac:dyDescent="0.25">
      <c r="C13" s="1" t="s">
        <v>46</v>
      </c>
      <c r="E13" s="6">
        <f t="shared" si="2"/>
        <v>39115</v>
      </c>
      <c r="F13" s="6">
        <f t="shared" ref="F13:F38" si="3">SUM(G13:J13)</f>
        <v>4808</v>
      </c>
      <c r="G13" s="6">
        <v>3042</v>
      </c>
      <c r="H13" s="6">
        <v>487</v>
      </c>
      <c r="I13" s="6">
        <v>1060</v>
      </c>
      <c r="J13" s="6">
        <v>219</v>
      </c>
      <c r="K13" s="6">
        <f t="shared" ref="K13:K24" si="4">SUM(L13:M13)</f>
        <v>8675</v>
      </c>
      <c r="L13" s="6">
        <v>4705</v>
      </c>
      <c r="M13" s="6">
        <v>3970</v>
      </c>
      <c r="N13" s="6">
        <v>12616</v>
      </c>
      <c r="O13" s="6">
        <f>SUM(P13:R13)</f>
        <v>13016</v>
      </c>
      <c r="P13" s="6">
        <v>3254</v>
      </c>
      <c r="Q13" s="6">
        <v>826</v>
      </c>
      <c r="R13" s="6">
        <v>8936</v>
      </c>
      <c r="S13" s="166">
        <v>0</v>
      </c>
      <c r="T13" s="47"/>
      <c r="U13" s="1">
        <v>1699</v>
      </c>
      <c r="V13" s="6"/>
      <c r="W13" s="6"/>
      <c r="X13" s="205"/>
      <c r="Y13" s="47"/>
    </row>
    <row r="14" spans="1:25" x14ac:dyDescent="0.25">
      <c r="C14" s="1" t="s">
        <v>83</v>
      </c>
      <c r="E14" s="6">
        <f t="shared" si="2"/>
        <v>42960</v>
      </c>
      <c r="F14" s="6">
        <f t="shared" si="3"/>
        <v>9029</v>
      </c>
      <c r="G14" s="6">
        <v>6554</v>
      </c>
      <c r="H14" s="6">
        <v>1298</v>
      </c>
      <c r="I14" s="6">
        <v>1177</v>
      </c>
      <c r="J14" s="6">
        <v>0</v>
      </c>
      <c r="K14" s="6">
        <f>SUM(L14:M14)</f>
        <v>5133</v>
      </c>
      <c r="L14" s="6">
        <v>1726</v>
      </c>
      <c r="M14" s="6">
        <v>3407</v>
      </c>
      <c r="N14" s="6">
        <v>14281</v>
      </c>
      <c r="O14" s="6">
        <f t="shared" ref="O14:O24" si="5">SUM(P14:R14)</f>
        <v>14517</v>
      </c>
      <c r="P14" s="6">
        <v>6958</v>
      </c>
      <c r="Q14" s="6">
        <v>1460</v>
      </c>
      <c r="R14" s="6">
        <v>6099</v>
      </c>
      <c r="S14" s="166">
        <v>0</v>
      </c>
      <c r="T14" s="47"/>
      <c r="U14" s="1">
        <v>84</v>
      </c>
      <c r="V14" s="6"/>
      <c r="W14" s="6"/>
      <c r="X14" s="205"/>
      <c r="Y14" s="47"/>
    </row>
    <row r="15" spans="1:25" x14ac:dyDescent="0.25">
      <c r="C15" s="1" t="s">
        <v>186</v>
      </c>
      <c r="E15" s="6">
        <f t="shared" si="2"/>
        <v>27692</v>
      </c>
      <c r="F15" s="6">
        <f t="shared" si="3"/>
        <v>2425</v>
      </c>
      <c r="G15" s="6">
        <v>683</v>
      </c>
      <c r="H15" s="6">
        <v>116</v>
      </c>
      <c r="I15" s="6">
        <v>1444</v>
      </c>
      <c r="J15" s="6">
        <v>182</v>
      </c>
      <c r="K15" s="6">
        <f t="shared" si="4"/>
        <v>2571</v>
      </c>
      <c r="L15" s="6">
        <v>1598</v>
      </c>
      <c r="M15" s="6">
        <v>973</v>
      </c>
      <c r="N15" s="6">
        <v>15848</v>
      </c>
      <c r="O15" s="6">
        <f t="shared" si="5"/>
        <v>6848</v>
      </c>
      <c r="P15" s="6">
        <v>2293</v>
      </c>
      <c r="Q15" s="6">
        <v>0</v>
      </c>
      <c r="R15" s="6">
        <v>4555</v>
      </c>
      <c r="S15" s="166">
        <v>0</v>
      </c>
      <c r="T15" s="47"/>
      <c r="U15" s="1">
        <v>10495</v>
      </c>
      <c r="V15" s="6"/>
      <c r="W15" s="6"/>
      <c r="X15" s="205"/>
      <c r="Y15" s="47"/>
    </row>
    <row r="16" spans="1:25" x14ac:dyDescent="0.25">
      <c r="C16" s="1" t="s">
        <v>206</v>
      </c>
      <c r="E16" s="6">
        <f t="shared" si="2"/>
        <v>42651</v>
      </c>
      <c r="F16" s="6">
        <f t="shared" si="3"/>
        <v>10359</v>
      </c>
      <c r="G16" s="6">
        <v>5105</v>
      </c>
      <c r="H16" s="6">
        <v>1551</v>
      </c>
      <c r="I16" s="6">
        <v>1888</v>
      </c>
      <c r="J16" s="6">
        <v>1815</v>
      </c>
      <c r="K16" s="6">
        <f t="shared" si="4"/>
        <v>16965</v>
      </c>
      <c r="L16" s="6">
        <v>16476</v>
      </c>
      <c r="M16" s="6">
        <v>489</v>
      </c>
      <c r="N16" s="6">
        <v>12104</v>
      </c>
      <c r="O16" s="6">
        <f t="shared" si="5"/>
        <v>3223</v>
      </c>
      <c r="P16" s="6">
        <v>2620</v>
      </c>
      <c r="Q16" s="6">
        <v>0</v>
      </c>
      <c r="R16" s="6">
        <v>603</v>
      </c>
      <c r="S16" s="166">
        <v>0</v>
      </c>
      <c r="T16" s="47"/>
      <c r="U16" s="1">
        <v>3539</v>
      </c>
      <c r="V16" s="6"/>
      <c r="W16" s="6"/>
      <c r="X16" s="205"/>
      <c r="Y16" s="47"/>
    </row>
    <row r="17" spans="1:25" x14ac:dyDescent="0.25">
      <c r="C17" s="1" t="s">
        <v>269</v>
      </c>
      <c r="E17" s="6">
        <f t="shared" si="2"/>
        <v>40392</v>
      </c>
      <c r="F17" s="6">
        <f t="shared" si="3"/>
        <v>19538</v>
      </c>
      <c r="G17" s="6">
        <v>15048</v>
      </c>
      <c r="H17" s="6">
        <v>1155</v>
      </c>
      <c r="I17" s="6">
        <v>2180</v>
      </c>
      <c r="J17" s="6">
        <v>1155</v>
      </c>
      <c r="K17" s="6">
        <f t="shared" si="4"/>
        <v>5802</v>
      </c>
      <c r="L17" s="6">
        <v>5802</v>
      </c>
      <c r="M17" s="6">
        <v>0</v>
      </c>
      <c r="N17" s="6">
        <v>11826</v>
      </c>
      <c r="O17" s="6">
        <f t="shared" si="5"/>
        <v>3226</v>
      </c>
      <c r="P17" s="6">
        <v>2765</v>
      </c>
      <c r="Q17" s="6">
        <v>0</v>
      </c>
      <c r="R17" s="6">
        <v>461</v>
      </c>
      <c r="S17" s="166">
        <v>0</v>
      </c>
      <c r="T17" s="47"/>
      <c r="U17" s="1">
        <v>666</v>
      </c>
      <c r="V17" s="6"/>
      <c r="W17" s="6"/>
      <c r="X17" s="205"/>
      <c r="Y17" s="47"/>
    </row>
    <row r="18" spans="1:25" x14ac:dyDescent="0.25">
      <c r="C18" s="1" t="s">
        <v>392</v>
      </c>
      <c r="E18" s="6">
        <f t="shared" si="2"/>
        <v>16638</v>
      </c>
      <c r="F18" s="6">
        <f t="shared" si="3"/>
        <v>0</v>
      </c>
      <c r="G18" s="6">
        <v>0</v>
      </c>
      <c r="H18" s="6">
        <v>0</v>
      </c>
      <c r="I18" s="6">
        <v>0</v>
      </c>
      <c r="J18" s="6">
        <v>0</v>
      </c>
      <c r="K18" s="6">
        <f t="shared" si="4"/>
        <v>0</v>
      </c>
      <c r="L18" s="6">
        <v>0</v>
      </c>
      <c r="M18" s="6">
        <v>0</v>
      </c>
      <c r="N18" s="6">
        <v>7960</v>
      </c>
      <c r="O18" s="6">
        <f t="shared" si="5"/>
        <v>8678</v>
      </c>
      <c r="P18" s="6">
        <v>3955</v>
      </c>
      <c r="Q18" s="6">
        <v>0</v>
      </c>
      <c r="R18" s="6">
        <v>4723</v>
      </c>
      <c r="S18" s="166">
        <v>0</v>
      </c>
      <c r="T18" s="47"/>
      <c r="U18" s="1">
        <v>134</v>
      </c>
      <c r="V18" s="6"/>
      <c r="W18" s="6"/>
      <c r="X18" s="205"/>
      <c r="Y18" s="47"/>
    </row>
    <row r="19" spans="1:25" x14ac:dyDescent="0.25">
      <c r="C19" s="1" t="s">
        <v>487</v>
      </c>
      <c r="E19" s="6">
        <f t="shared" si="2"/>
        <v>18048</v>
      </c>
      <c r="F19" s="6">
        <f t="shared" si="3"/>
        <v>6416</v>
      </c>
      <c r="G19" s="6">
        <v>4088</v>
      </c>
      <c r="H19" s="6">
        <v>329</v>
      </c>
      <c r="I19" s="6">
        <v>1937</v>
      </c>
      <c r="J19" s="6">
        <v>62</v>
      </c>
      <c r="K19" s="6">
        <f t="shared" si="4"/>
        <v>4404</v>
      </c>
      <c r="L19" s="6">
        <v>1793</v>
      </c>
      <c r="M19" s="6">
        <v>2611</v>
      </c>
      <c r="N19" s="6">
        <v>3581</v>
      </c>
      <c r="O19" s="6">
        <f t="shared" si="5"/>
        <v>3647</v>
      </c>
      <c r="P19" s="6">
        <v>2919</v>
      </c>
      <c r="Q19" s="6">
        <v>0</v>
      </c>
      <c r="R19" s="6">
        <v>728</v>
      </c>
      <c r="S19" s="166">
        <v>0</v>
      </c>
      <c r="T19" s="47"/>
      <c r="U19" s="1">
        <v>618</v>
      </c>
      <c r="V19" s="6"/>
      <c r="W19" s="6"/>
      <c r="X19" s="205"/>
      <c r="Y19" s="47"/>
    </row>
    <row r="20" spans="1:25" x14ac:dyDescent="0.25">
      <c r="C20" s="1" t="s">
        <v>538</v>
      </c>
      <c r="E20" s="6">
        <f t="shared" si="2"/>
        <v>23119</v>
      </c>
      <c r="F20" s="6">
        <f t="shared" si="3"/>
        <v>3809</v>
      </c>
      <c r="G20" s="6">
        <v>1399</v>
      </c>
      <c r="H20" s="6">
        <v>0</v>
      </c>
      <c r="I20" s="6">
        <v>2410</v>
      </c>
      <c r="J20" s="6">
        <v>0</v>
      </c>
      <c r="K20" s="6">
        <f t="shared" si="4"/>
        <v>1160</v>
      </c>
      <c r="L20" s="6">
        <v>383</v>
      </c>
      <c r="M20" s="6">
        <v>777</v>
      </c>
      <c r="N20" s="6">
        <v>8860</v>
      </c>
      <c r="O20" s="6">
        <f t="shared" si="5"/>
        <v>9290</v>
      </c>
      <c r="P20" s="6">
        <v>2641</v>
      </c>
      <c r="Q20" s="6">
        <v>0</v>
      </c>
      <c r="R20" s="6">
        <v>6649</v>
      </c>
      <c r="S20" s="166">
        <v>0</v>
      </c>
      <c r="T20" s="47"/>
      <c r="U20" s="1">
        <v>285</v>
      </c>
      <c r="V20" s="6"/>
      <c r="W20" s="6"/>
      <c r="X20" s="205"/>
      <c r="Y20" s="47"/>
    </row>
    <row r="21" spans="1:25" x14ac:dyDescent="0.25">
      <c r="C21" s="1" t="s">
        <v>590</v>
      </c>
      <c r="E21" s="6">
        <f t="shared" si="2"/>
        <v>20276</v>
      </c>
      <c r="F21" s="6">
        <f t="shared" si="3"/>
        <v>2263</v>
      </c>
      <c r="G21" s="6">
        <v>1151</v>
      </c>
      <c r="H21" s="6">
        <v>416</v>
      </c>
      <c r="I21" s="6">
        <v>696</v>
      </c>
      <c r="J21" s="6">
        <v>0</v>
      </c>
      <c r="K21" s="6">
        <f t="shared" si="4"/>
        <v>3774</v>
      </c>
      <c r="L21" s="6">
        <v>2995</v>
      </c>
      <c r="M21" s="6">
        <v>779</v>
      </c>
      <c r="N21" s="6">
        <v>4315</v>
      </c>
      <c r="O21" s="6">
        <f t="shared" si="5"/>
        <v>9924</v>
      </c>
      <c r="P21" s="6">
        <v>7159</v>
      </c>
      <c r="Q21" s="6">
        <v>0</v>
      </c>
      <c r="R21" s="6">
        <v>2765</v>
      </c>
      <c r="S21" s="166">
        <v>0</v>
      </c>
      <c r="T21" s="47"/>
      <c r="U21" s="1">
        <v>1344</v>
      </c>
      <c r="V21" s="6"/>
      <c r="W21" s="6"/>
      <c r="X21" s="205"/>
      <c r="Y21" s="47"/>
    </row>
    <row r="22" spans="1:25" s="11" customFormat="1" x14ac:dyDescent="0.25">
      <c r="A22" s="10"/>
      <c r="B22" s="10"/>
      <c r="C22" s="10" t="s">
        <v>617</v>
      </c>
      <c r="D22" s="10"/>
      <c r="E22" s="6">
        <f t="shared" si="2"/>
        <v>26466</v>
      </c>
      <c r="F22" s="6">
        <f t="shared" si="3"/>
        <v>2900</v>
      </c>
      <c r="G22" s="12">
        <v>686</v>
      </c>
      <c r="H22" s="12">
        <v>0</v>
      </c>
      <c r="I22" s="12">
        <v>2214</v>
      </c>
      <c r="J22" s="12">
        <v>0</v>
      </c>
      <c r="K22" s="6">
        <f t="shared" si="4"/>
        <v>199</v>
      </c>
      <c r="L22" s="12">
        <v>199</v>
      </c>
      <c r="M22" s="12">
        <v>0</v>
      </c>
      <c r="N22" s="12">
        <v>15258</v>
      </c>
      <c r="O22" s="6">
        <f t="shared" si="5"/>
        <v>8109</v>
      </c>
      <c r="P22" s="12">
        <v>5008</v>
      </c>
      <c r="Q22" s="12">
        <v>411</v>
      </c>
      <c r="R22" s="12">
        <v>2690</v>
      </c>
      <c r="S22" s="166">
        <v>0</v>
      </c>
      <c r="T22" s="47"/>
      <c r="U22" s="10">
        <v>151</v>
      </c>
      <c r="V22" s="12"/>
      <c r="W22" s="12"/>
      <c r="X22" s="205"/>
      <c r="Y22" s="66"/>
    </row>
    <row r="23" spans="1:25" s="11" customFormat="1" x14ac:dyDescent="0.25">
      <c r="A23" s="10"/>
      <c r="B23" s="10" t="s">
        <v>809</v>
      </c>
      <c r="C23" s="10"/>
      <c r="D23" s="10"/>
      <c r="E23" s="12">
        <f t="shared" si="2"/>
        <v>317538</v>
      </c>
      <c r="F23" s="12">
        <f t="shared" si="3"/>
        <v>65172</v>
      </c>
      <c r="G23" s="12">
        <v>39068</v>
      </c>
      <c r="H23" s="12">
        <v>5516</v>
      </c>
      <c r="I23" s="12">
        <v>17155</v>
      </c>
      <c r="J23" s="12">
        <v>3433</v>
      </c>
      <c r="K23" s="12">
        <f t="shared" si="4"/>
        <v>55961</v>
      </c>
      <c r="L23" s="12">
        <v>42402</v>
      </c>
      <c r="M23" s="12">
        <v>13559</v>
      </c>
      <c r="N23" s="12">
        <v>110805</v>
      </c>
      <c r="O23" s="12">
        <f t="shared" si="5"/>
        <v>85600</v>
      </c>
      <c r="P23" s="12">
        <v>43089</v>
      </c>
      <c r="Q23" s="12">
        <v>2697</v>
      </c>
      <c r="R23" s="12">
        <v>39814</v>
      </c>
      <c r="S23" s="167">
        <v>0</v>
      </c>
      <c r="T23" s="80"/>
      <c r="U23" s="10">
        <v>20659</v>
      </c>
      <c r="V23" s="12"/>
      <c r="W23" s="12"/>
      <c r="X23" s="205"/>
      <c r="Y23" s="66"/>
    </row>
    <row r="24" spans="1:25" s="11" customFormat="1" x14ac:dyDescent="0.25">
      <c r="A24" s="10"/>
      <c r="B24" s="10" t="s">
        <v>811</v>
      </c>
      <c r="C24" s="10"/>
      <c r="D24" s="10"/>
      <c r="E24" s="12">
        <f>SUM(F24,K24,N24,O24)</f>
        <v>7951.0570359130761</v>
      </c>
      <c r="F24" s="12">
        <f t="shared" si="3"/>
        <v>1811.9689853754387</v>
      </c>
      <c r="G24" s="12">
        <v>1155.6494078713599</v>
      </c>
      <c r="H24" s="12">
        <v>151.307436860629</v>
      </c>
      <c r="I24" s="12">
        <v>397.48142600016001</v>
      </c>
      <c r="J24" s="12">
        <v>107.53071464329</v>
      </c>
      <c r="K24" s="12">
        <f t="shared" si="4"/>
        <v>1398.3069897547841</v>
      </c>
      <c r="L24" s="12">
        <v>1139.6217255228701</v>
      </c>
      <c r="M24" s="12">
        <v>258.685264231914</v>
      </c>
      <c r="N24" s="12">
        <v>2755.18152879629</v>
      </c>
      <c r="O24" s="12">
        <f t="shared" si="5"/>
        <v>1985.5995319865633</v>
      </c>
      <c r="P24" s="12">
        <v>883.78785585991398</v>
      </c>
      <c r="Q24" s="12">
        <v>51.220325945137297</v>
      </c>
      <c r="R24" s="12">
        <v>1050.5913501815121</v>
      </c>
      <c r="S24" s="167">
        <v>0</v>
      </c>
      <c r="T24" s="80"/>
      <c r="U24" s="10">
        <v>176</v>
      </c>
      <c r="V24" s="12"/>
      <c r="W24" s="12"/>
      <c r="X24" s="205"/>
      <c r="Y24" s="66"/>
    </row>
    <row r="25" spans="1:25" x14ac:dyDescent="0.25">
      <c r="E25" s="6"/>
      <c r="F25" s="6"/>
      <c r="G25" s="6"/>
      <c r="H25" s="6"/>
      <c r="I25" s="6"/>
      <c r="J25" s="6"/>
      <c r="K25" s="6"/>
      <c r="L25" s="6"/>
      <c r="M25" s="6"/>
      <c r="N25" s="6"/>
      <c r="O25" s="6"/>
      <c r="P25" s="6"/>
      <c r="Q25" s="6"/>
      <c r="R25" s="6"/>
      <c r="S25" s="168"/>
      <c r="U25" s="6"/>
      <c r="V25" s="6"/>
      <c r="X25" s="205"/>
    </row>
    <row r="26" spans="1:25" x14ac:dyDescent="0.25">
      <c r="A26" s="1">
        <v>2020</v>
      </c>
      <c r="B26" s="1" t="s">
        <v>808</v>
      </c>
      <c r="C26" s="1" t="s">
        <v>4</v>
      </c>
      <c r="E26" s="6">
        <f t="shared" ref="E26:E38" si="6">SUM(F26,K26,N26,O26)</f>
        <v>18798</v>
      </c>
      <c r="F26" s="12">
        <f t="shared" si="3"/>
        <v>3358</v>
      </c>
      <c r="G26" s="6">
        <v>1291</v>
      </c>
      <c r="H26" s="6">
        <v>355</v>
      </c>
      <c r="I26" s="6">
        <v>1712</v>
      </c>
      <c r="J26" s="6">
        <v>0</v>
      </c>
      <c r="K26" s="6">
        <f t="shared" ref="K26:K66" si="7">SUM(L26:M26)</f>
        <v>6467</v>
      </c>
      <c r="L26" s="6">
        <v>5986</v>
      </c>
      <c r="M26" s="6">
        <v>481</v>
      </c>
      <c r="N26" s="6">
        <v>3550</v>
      </c>
      <c r="O26" s="6">
        <f t="shared" ref="O26:O66" si="8">SUM(P26:R26)</f>
        <v>5423</v>
      </c>
      <c r="P26" s="6">
        <v>3465</v>
      </c>
      <c r="Q26" s="6">
        <v>0</v>
      </c>
      <c r="R26" s="6">
        <v>1958</v>
      </c>
      <c r="S26" s="166">
        <v>0</v>
      </c>
      <c r="U26" s="6">
        <v>1889</v>
      </c>
      <c r="V26" s="6"/>
      <c r="X26" s="205"/>
    </row>
    <row r="27" spans="1:25" x14ac:dyDescent="0.25">
      <c r="C27" s="1" t="s">
        <v>46</v>
      </c>
      <c r="E27" s="6">
        <f t="shared" si="6"/>
        <v>39149</v>
      </c>
      <c r="F27" s="12">
        <f t="shared" si="3"/>
        <v>3037</v>
      </c>
      <c r="G27" s="6">
        <v>2377</v>
      </c>
      <c r="H27" s="6">
        <v>135</v>
      </c>
      <c r="I27" s="6">
        <v>246</v>
      </c>
      <c r="J27" s="6">
        <v>279</v>
      </c>
      <c r="K27" s="6">
        <f t="shared" si="7"/>
        <v>8366</v>
      </c>
      <c r="L27" s="6">
        <v>4438</v>
      </c>
      <c r="M27" s="6">
        <v>3928</v>
      </c>
      <c r="N27" s="6">
        <v>14084</v>
      </c>
      <c r="O27" s="6">
        <f t="shared" si="8"/>
        <v>13662</v>
      </c>
      <c r="P27" s="6">
        <v>3181</v>
      </c>
      <c r="Q27" s="6">
        <v>837</v>
      </c>
      <c r="R27" s="6">
        <v>9644</v>
      </c>
      <c r="S27" s="166">
        <v>0</v>
      </c>
      <c r="U27" s="6">
        <v>1515</v>
      </c>
      <c r="V27" s="6"/>
      <c r="X27" s="205"/>
    </row>
    <row r="28" spans="1:25" x14ac:dyDescent="0.25">
      <c r="C28" s="1" t="s">
        <v>83</v>
      </c>
      <c r="E28" s="6">
        <f t="shared" si="6"/>
        <v>46841</v>
      </c>
      <c r="F28" s="12">
        <f t="shared" si="3"/>
        <v>10214</v>
      </c>
      <c r="G28" s="6">
        <v>6669</v>
      </c>
      <c r="H28" s="6">
        <v>1512</v>
      </c>
      <c r="I28" s="6">
        <v>2033</v>
      </c>
      <c r="J28" s="6">
        <v>0</v>
      </c>
      <c r="K28" s="6">
        <f t="shared" si="7"/>
        <v>3395</v>
      </c>
      <c r="L28" s="6">
        <v>2773</v>
      </c>
      <c r="M28" s="6">
        <v>622</v>
      </c>
      <c r="N28" s="6">
        <v>18981</v>
      </c>
      <c r="O28" s="6">
        <f t="shared" si="8"/>
        <v>14251</v>
      </c>
      <c r="P28" s="6">
        <v>7225</v>
      </c>
      <c r="Q28" s="6">
        <v>1385</v>
      </c>
      <c r="R28" s="6">
        <v>5641</v>
      </c>
      <c r="S28" s="166">
        <v>0</v>
      </c>
      <c r="U28" s="6">
        <v>36</v>
      </c>
      <c r="V28" s="6"/>
      <c r="X28" s="205"/>
    </row>
    <row r="29" spans="1:25" x14ac:dyDescent="0.25">
      <c r="C29" s="1" t="s">
        <v>186</v>
      </c>
      <c r="E29" s="6">
        <f t="shared" si="6"/>
        <v>22021</v>
      </c>
      <c r="F29" s="12">
        <f t="shared" si="3"/>
        <v>2451</v>
      </c>
      <c r="G29" s="6">
        <v>978</v>
      </c>
      <c r="H29" s="6">
        <v>14</v>
      </c>
      <c r="I29" s="6">
        <v>1285</v>
      </c>
      <c r="J29" s="6">
        <v>174</v>
      </c>
      <c r="K29" s="6">
        <f t="shared" si="7"/>
        <v>2390</v>
      </c>
      <c r="L29" s="6">
        <v>1484</v>
      </c>
      <c r="M29" s="6">
        <v>906</v>
      </c>
      <c r="N29" s="6">
        <v>10654</v>
      </c>
      <c r="O29" s="6">
        <f t="shared" si="8"/>
        <v>6526</v>
      </c>
      <c r="P29" s="6">
        <v>2272</v>
      </c>
      <c r="Q29" s="6">
        <v>99</v>
      </c>
      <c r="R29" s="6">
        <v>4155</v>
      </c>
      <c r="S29" s="166">
        <v>0</v>
      </c>
      <c r="U29" s="6">
        <v>7326</v>
      </c>
      <c r="V29" s="6"/>
      <c r="X29" s="205"/>
    </row>
    <row r="30" spans="1:25" x14ac:dyDescent="0.25">
      <c r="C30" s="1" t="s">
        <v>206</v>
      </c>
      <c r="E30" s="6">
        <f t="shared" si="6"/>
        <v>38711</v>
      </c>
      <c r="F30" s="12">
        <f t="shared" si="3"/>
        <v>9718</v>
      </c>
      <c r="G30" s="6">
        <v>4786</v>
      </c>
      <c r="H30" s="6">
        <v>1667</v>
      </c>
      <c r="I30" s="6">
        <v>1467</v>
      </c>
      <c r="J30" s="6">
        <v>1798</v>
      </c>
      <c r="K30" s="6">
        <f t="shared" si="7"/>
        <v>17571</v>
      </c>
      <c r="L30" s="6">
        <v>17091</v>
      </c>
      <c r="M30" s="6">
        <v>480</v>
      </c>
      <c r="N30" s="6">
        <v>9610</v>
      </c>
      <c r="O30" s="6">
        <f t="shared" si="8"/>
        <v>1812</v>
      </c>
      <c r="P30" s="6">
        <v>780</v>
      </c>
      <c r="Q30" s="6">
        <v>0</v>
      </c>
      <c r="R30" s="6">
        <v>1032</v>
      </c>
      <c r="S30" s="166">
        <v>0</v>
      </c>
      <c r="U30" s="6">
        <v>3357</v>
      </c>
      <c r="V30" s="6"/>
      <c r="X30" s="205"/>
    </row>
    <row r="31" spans="1:25" x14ac:dyDescent="0.25">
      <c r="C31" s="1" t="s">
        <v>269</v>
      </c>
      <c r="E31" s="6">
        <f t="shared" si="6"/>
        <v>49866</v>
      </c>
      <c r="F31" s="12">
        <f t="shared" si="3"/>
        <v>21315</v>
      </c>
      <c r="G31" s="6">
        <v>16609</v>
      </c>
      <c r="H31" s="6">
        <v>1441</v>
      </c>
      <c r="I31" s="6">
        <v>1629</v>
      </c>
      <c r="J31" s="6">
        <v>1636</v>
      </c>
      <c r="K31" s="6">
        <f t="shared" si="7"/>
        <v>5455</v>
      </c>
      <c r="L31" s="6">
        <v>5455</v>
      </c>
      <c r="M31" s="6">
        <v>0</v>
      </c>
      <c r="N31" s="6">
        <v>18027</v>
      </c>
      <c r="O31" s="6">
        <f t="shared" si="8"/>
        <v>5069</v>
      </c>
      <c r="P31" s="6">
        <v>4689</v>
      </c>
      <c r="Q31" s="6">
        <v>0</v>
      </c>
      <c r="R31" s="6">
        <v>380</v>
      </c>
      <c r="S31" s="166">
        <v>0</v>
      </c>
      <c r="U31" s="6">
        <v>1000.9999999999999</v>
      </c>
      <c r="V31" s="6"/>
      <c r="X31" s="205"/>
    </row>
    <row r="32" spans="1:25" x14ac:dyDescent="0.25">
      <c r="C32" s="1" t="s">
        <v>392</v>
      </c>
      <c r="E32" s="6">
        <f t="shared" si="6"/>
        <v>25774</v>
      </c>
      <c r="F32" s="12">
        <f t="shared" si="3"/>
        <v>0</v>
      </c>
      <c r="G32" s="6">
        <v>0</v>
      </c>
      <c r="H32" s="6">
        <v>0</v>
      </c>
      <c r="I32" s="6">
        <v>0</v>
      </c>
      <c r="J32" s="6">
        <v>0</v>
      </c>
      <c r="K32" s="6">
        <f t="shared" si="7"/>
        <v>0</v>
      </c>
      <c r="L32" s="6">
        <v>0</v>
      </c>
      <c r="M32" s="6">
        <v>0</v>
      </c>
      <c r="N32" s="6">
        <v>11388</v>
      </c>
      <c r="O32" s="6">
        <f t="shared" si="8"/>
        <v>14386</v>
      </c>
      <c r="P32" s="6">
        <v>2926</v>
      </c>
      <c r="Q32" s="6">
        <v>0</v>
      </c>
      <c r="R32" s="6">
        <v>11460</v>
      </c>
      <c r="S32" s="166">
        <v>0</v>
      </c>
      <c r="U32" s="6">
        <v>9</v>
      </c>
      <c r="V32" s="6"/>
      <c r="X32" s="205"/>
    </row>
    <row r="33" spans="1:24" x14ac:dyDescent="0.25">
      <c r="C33" s="1" t="s">
        <v>487</v>
      </c>
      <c r="E33" s="6">
        <f t="shared" si="6"/>
        <v>20829</v>
      </c>
      <c r="F33" s="12">
        <f t="shared" si="3"/>
        <v>8346</v>
      </c>
      <c r="G33" s="6">
        <v>6168</v>
      </c>
      <c r="H33" s="6">
        <v>488</v>
      </c>
      <c r="I33" s="6">
        <v>1403</v>
      </c>
      <c r="J33" s="6">
        <v>287</v>
      </c>
      <c r="K33" s="6">
        <f t="shared" si="7"/>
        <v>4656</v>
      </c>
      <c r="L33" s="6">
        <v>2323</v>
      </c>
      <c r="M33" s="6">
        <v>2333</v>
      </c>
      <c r="N33" s="6">
        <v>3886</v>
      </c>
      <c r="O33" s="6">
        <f t="shared" si="8"/>
        <v>3941</v>
      </c>
      <c r="P33" s="6">
        <v>3456</v>
      </c>
      <c r="Q33" s="6">
        <v>0</v>
      </c>
      <c r="R33" s="6">
        <v>485</v>
      </c>
      <c r="S33" s="166">
        <v>0</v>
      </c>
      <c r="U33" s="6">
        <v>922</v>
      </c>
      <c r="V33" s="6"/>
      <c r="X33" s="205"/>
    </row>
    <row r="34" spans="1:24" x14ac:dyDescent="0.25">
      <c r="C34" s="1" t="s">
        <v>538</v>
      </c>
      <c r="E34" s="6">
        <f t="shared" si="6"/>
        <v>29506</v>
      </c>
      <c r="F34" s="12">
        <f t="shared" si="3"/>
        <v>5225</v>
      </c>
      <c r="G34" s="6">
        <v>2025</v>
      </c>
      <c r="H34" s="6">
        <v>3</v>
      </c>
      <c r="I34" s="6">
        <v>3151</v>
      </c>
      <c r="J34" s="6">
        <v>46</v>
      </c>
      <c r="K34" s="6">
        <f t="shared" si="7"/>
        <v>2429</v>
      </c>
      <c r="L34" s="6">
        <v>1767</v>
      </c>
      <c r="M34" s="6">
        <v>662</v>
      </c>
      <c r="N34" s="6">
        <v>14313</v>
      </c>
      <c r="O34" s="6">
        <f t="shared" si="8"/>
        <v>7539</v>
      </c>
      <c r="P34" s="6">
        <v>2877</v>
      </c>
      <c r="Q34" s="6">
        <v>0</v>
      </c>
      <c r="R34" s="6">
        <v>4662</v>
      </c>
      <c r="S34" s="166">
        <v>0</v>
      </c>
      <c r="U34" s="6">
        <v>149</v>
      </c>
      <c r="V34" s="6"/>
      <c r="X34" s="205"/>
    </row>
    <row r="35" spans="1:24" x14ac:dyDescent="0.25">
      <c r="C35" s="1" t="s">
        <v>590</v>
      </c>
      <c r="E35" s="6">
        <f t="shared" si="6"/>
        <v>19626</v>
      </c>
      <c r="F35" s="12">
        <f t="shared" si="3"/>
        <v>2122</v>
      </c>
      <c r="G35" s="6">
        <v>1088</v>
      </c>
      <c r="H35" s="6">
        <v>323</v>
      </c>
      <c r="I35" s="6">
        <v>711</v>
      </c>
      <c r="J35" s="6">
        <v>0</v>
      </c>
      <c r="K35" s="6">
        <f t="shared" si="7"/>
        <v>3891</v>
      </c>
      <c r="L35" s="6">
        <v>3151</v>
      </c>
      <c r="M35" s="6">
        <v>740</v>
      </c>
      <c r="N35" s="6">
        <v>4356</v>
      </c>
      <c r="O35" s="6">
        <f t="shared" si="8"/>
        <v>9257</v>
      </c>
      <c r="P35" s="6">
        <v>7095</v>
      </c>
      <c r="Q35" s="6">
        <v>0</v>
      </c>
      <c r="R35" s="6">
        <v>2162</v>
      </c>
      <c r="S35" s="166">
        <v>0</v>
      </c>
      <c r="U35" s="6">
        <v>1406</v>
      </c>
      <c r="V35" s="6"/>
      <c r="X35" s="205"/>
    </row>
    <row r="36" spans="1:24" s="81" customFormat="1" x14ac:dyDescent="0.25">
      <c r="A36" s="1"/>
      <c r="B36" s="1"/>
      <c r="C36" s="1" t="s">
        <v>617</v>
      </c>
      <c r="D36" s="1"/>
      <c r="E36" s="6">
        <f t="shared" si="6"/>
        <v>23492</v>
      </c>
      <c r="F36" s="12">
        <f t="shared" si="3"/>
        <v>5324</v>
      </c>
      <c r="G36" s="6">
        <v>3362</v>
      </c>
      <c r="H36" s="6">
        <v>0</v>
      </c>
      <c r="I36" s="6">
        <v>1962</v>
      </c>
      <c r="J36" s="6">
        <v>0</v>
      </c>
      <c r="K36" s="6">
        <f t="shared" si="7"/>
        <v>256</v>
      </c>
      <c r="L36" s="6">
        <v>256</v>
      </c>
      <c r="M36" s="6">
        <v>0</v>
      </c>
      <c r="N36" s="6">
        <v>10665</v>
      </c>
      <c r="O36" s="6">
        <f t="shared" si="8"/>
        <v>7247</v>
      </c>
      <c r="P36" s="6">
        <v>5008</v>
      </c>
      <c r="Q36" s="6">
        <v>0</v>
      </c>
      <c r="R36" s="6">
        <v>2239</v>
      </c>
      <c r="S36" s="166">
        <v>0</v>
      </c>
      <c r="T36" s="1"/>
      <c r="U36" s="6">
        <v>14</v>
      </c>
      <c r="V36" s="6"/>
      <c r="X36" s="205"/>
    </row>
    <row r="37" spans="1:24" s="11" customFormat="1" x14ac:dyDescent="0.25">
      <c r="A37" s="10"/>
      <c r="B37" s="10" t="s">
        <v>809</v>
      </c>
      <c r="C37" s="10"/>
      <c r="D37" s="10"/>
      <c r="E37" s="12">
        <f t="shared" si="6"/>
        <v>334613</v>
      </c>
      <c r="F37" s="12">
        <f t="shared" si="3"/>
        <v>71110</v>
      </c>
      <c r="G37" s="12">
        <v>45353</v>
      </c>
      <c r="H37" s="12">
        <v>5938</v>
      </c>
      <c r="I37" s="12">
        <v>15599</v>
      </c>
      <c r="J37" s="12">
        <v>4220</v>
      </c>
      <c r="K37" s="12">
        <f t="shared" si="7"/>
        <v>54876</v>
      </c>
      <c r="L37" s="12">
        <v>44724</v>
      </c>
      <c r="M37" s="12">
        <v>10152</v>
      </c>
      <c r="N37" s="12">
        <v>119514</v>
      </c>
      <c r="O37" s="12">
        <f t="shared" si="8"/>
        <v>89113</v>
      </c>
      <c r="P37" s="12">
        <v>42974</v>
      </c>
      <c r="Q37" s="12">
        <v>2321</v>
      </c>
      <c r="R37" s="12">
        <v>43818</v>
      </c>
      <c r="S37" s="169">
        <v>0</v>
      </c>
      <c r="T37" s="10"/>
      <c r="U37" s="12">
        <v>17624</v>
      </c>
      <c r="V37" s="12"/>
      <c r="X37" s="205"/>
    </row>
    <row r="38" spans="1:24" s="11" customFormat="1" x14ac:dyDescent="0.25">
      <c r="A38" s="10"/>
      <c r="B38" s="10" t="s">
        <v>811</v>
      </c>
      <c r="C38" s="10"/>
      <c r="D38" s="10"/>
      <c r="E38" s="12">
        <f t="shared" si="6"/>
        <v>7106.2130686478149</v>
      </c>
      <c r="F38" s="12">
        <f t="shared" si="3"/>
        <v>1603.5436386773347</v>
      </c>
      <c r="G38" s="12">
        <v>1022.7185296714</v>
      </c>
      <c r="H38" s="12">
        <v>133.90299713775801</v>
      </c>
      <c r="I38" s="12">
        <v>351.760332157611</v>
      </c>
      <c r="J38" s="12">
        <v>95.161779710565796</v>
      </c>
      <c r="K38" s="12">
        <f t="shared" si="7"/>
        <v>1237.4639391936009</v>
      </c>
      <c r="L38" s="12">
        <v>1008.53446345387</v>
      </c>
      <c r="M38" s="12">
        <v>228.929475739731</v>
      </c>
      <c r="N38" s="12">
        <v>2438.2612779584501</v>
      </c>
      <c r="O38" s="12">
        <f t="shared" si="8"/>
        <v>1826.9442128184292</v>
      </c>
      <c r="P38" s="12">
        <v>799.63972229303101</v>
      </c>
      <c r="Q38" s="12">
        <v>46.343482706804998</v>
      </c>
      <c r="R38" s="12">
        <v>980.96100781859309</v>
      </c>
      <c r="S38" s="169">
        <v>0</v>
      </c>
      <c r="T38" s="10"/>
      <c r="U38" s="12">
        <v>0</v>
      </c>
      <c r="V38" s="12"/>
      <c r="X38" s="205"/>
    </row>
    <row r="39" spans="1:24" x14ac:dyDescent="0.25">
      <c r="E39" s="6"/>
      <c r="F39" s="6"/>
      <c r="G39" s="6"/>
      <c r="H39" s="6"/>
      <c r="I39" s="6"/>
      <c r="J39" s="6"/>
      <c r="K39" s="6"/>
      <c r="L39" s="6"/>
      <c r="M39" s="6"/>
      <c r="N39" s="6"/>
      <c r="O39" s="6"/>
      <c r="P39" s="6"/>
      <c r="Q39" s="6"/>
      <c r="R39" s="6"/>
      <c r="S39" s="6"/>
      <c r="U39" s="6"/>
      <c r="V39" s="6"/>
      <c r="X39" s="205"/>
    </row>
    <row r="40" spans="1:24" x14ac:dyDescent="0.25">
      <c r="A40" s="1">
        <v>2019</v>
      </c>
      <c r="B40" s="1" t="s">
        <v>808</v>
      </c>
      <c r="C40" s="1" t="s">
        <v>4</v>
      </c>
      <c r="E40" s="6">
        <v>20930</v>
      </c>
      <c r="F40" s="6">
        <f t="shared" ref="F40:F66" si="9">SUM(G40:J40)</f>
        <v>4158</v>
      </c>
      <c r="G40" s="6">
        <v>2005</v>
      </c>
      <c r="H40" s="6">
        <v>255</v>
      </c>
      <c r="I40" s="6">
        <v>1898</v>
      </c>
      <c r="J40" s="6">
        <v>0</v>
      </c>
      <c r="K40" s="6">
        <f t="shared" si="7"/>
        <v>7107</v>
      </c>
      <c r="L40" s="6">
        <v>6622</v>
      </c>
      <c r="M40" s="6">
        <v>485</v>
      </c>
      <c r="N40" s="6">
        <v>3217</v>
      </c>
      <c r="O40" s="6">
        <f t="shared" si="8"/>
        <v>6448</v>
      </c>
      <c r="P40" s="6">
        <v>3532</v>
      </c>
      <c r="Q40" s="6">
        <v>67</v>
      </c>
      <c r="R40" s="6">
        <v>2849</v>
      </c>
      <c r="S40" s="166">
        <v>0</v>
      </c>
      <c r="U40" s="6">
        <v>1440</v>
      </c>
      <c r="V40" s="6"/>
      <c r="X40" s="205"/>
    </row>
    <row r="41" spans="1:24" x14ac:dyDescent="0.25">
      <c r="C41" s="1" t="s">
        <v>33</v>
      </c>
      <c r="E41" s="6">
        <v>5765</v>
      </c>
      <c r="F41" s="6">
        <f t="shared" si="9"/>
        <v>2417</v>
      </c>
      <c r="G41" s="6">
        <v>637</v>
      </c>
      <c r="H41" s="6">
        <v>485</v>
      </c>
      <c r="I41" s="6">
        <v>1295</v>
      </c>
      <c r="J41" s="6">
        <v>0</v>
      </c>
      <c r="K41" s="6">
        <f t="shared" si="7"/>
        <v>1936</v>
      </c>
      <c r="L41" s="6">
        <v>1686</v>
      </c>
      <c r="M41" s="6">
        <v>250</v>
      </c>
      <c r="N41" s="6">
        <v>459</v>
      </c>
      <c r="O41" s="6">
        <f t="shared" si="8"/>
        <v>953</v>
      </c>
      <c r="P41" s="6">
        <v>970</v>
      </c>
      <c r="Q41" s="6">
        <v>0</v>
      </c>
      <c r="R41" s="6">
        <v>-17</v>
      </c>
      <c r="S41" s="166">
        <v>0</v>
      </c>
      <c r="U41" s="6">
        <v>0</v>
      </c>
      <c r="V41" s="6"/>
      <c r="X41" s="205"/>
    </row>
    <row r="42" spans="1:24" x14ac:dyDescent="0.25">
      <c r="C42" s="1" t="s">
        <v>46</v>
      </c>
      <c r="E42" s="6">
        <v>38351</v>
      </c>
      <c r="F42" s="6">
        <f t="shared" si="9"/>
        <v>3581</v>
      </c>
      <c r="G42" s="6">
        <v>2341</v>
      </c>
      <c r="H42" s="6">
        <v>151</v>
      </c>
      <c r="I42" s="6">
        <v>442</v>
      </c>
      <c r="J42" s="6">
        <v>647</v>
      </c>
      <c r="K42" s="6">
        <f t="shared" si="7"/>
        <v>9422</v>
      </c>
      <c r="L42" s="6">
        <v>5120</v>
      </c>
      <c r="M42" s="6">
        <v>4302</v>
      </c>
      <c r="N42" s="6">
        <v>11949</v>
      </c>
      <c r="O42" s="6">
        <f t="shared" si="8"/>
        <v>13399</v>
      </c>
      <c r="P42" s="6">
        <v>3212</v>
      </c>
      <c r="Q42" s="6">
        <v>666</v>
      </c>
      <c r="R42" s="6">
        <v>9521</v>
      </c>
      <c r="S42" s="166">
        <v>0</v>
      </c>
      <c r="U42" s="6">
        <v>2567</v>
      </c>
      <c r="V42" s="6"/>
      <c r="X42" s="205"/>
    </row>
    <row r="43" spans="1:24" x14ac:dyDescent="0.25">
      <c r="C43" s="1" t="s">
        <v>83</v>
      </c>
      <c r="E43" s="6">
        <v>54506</v>
      </c>
      <c r="F43" s="6">
        <f t="shared" si="9"/>
        <v>6322</v>
      </c>
      <c r="G43" s="6">
        <v>4456</v>
      </c>
      <c r="H43" s="6">
        <v>712</v>
      </c>
      <c r="I43" s="6">
        <v>1154</v>
      </c>
      <c r="J43" s="6">
        <v>0</v>
      </c>
      <c r="K43" s="6">
        <f t="shared" si="7"/>
        <v>2552</v>
      </c>
      <c r="L43" s="6">
        <v>2396</v>
      </c>
      <c r="M43" s="6">
        <v>156</v>
      </c>
      <c r="N43" s="6">
        <v>31272</v>
      </c>
      <c r="O43" s="6">
        <f t="shared" si="8"/>
        <v>14360</v>
      </c>
      <c r="P43" s="6">
        <v>7178</v>
      </c>
      <c r="Q43" s="6">
        <v>1250</v>
      </c>
      <c r="R43" s="6">
        <v>5932</v>
      </c>
      <c r="S43" s="166">
        <v>0</v>
      </c>
      <c r="U43" s="6">
        <v>89</v>
      </c>
      <c r="V43" s="6"/>
      <c r="X43" s="205"/>
    </row>
    <row r="44" spans="1:24" x14ac:dyDescent="0.25">
      <c r="C44" s="1" t="s">
        <v>186</v>
      </c>
      <c r="E44" s="6">
        <v>24214</v>
      </c>
      <c r="F44" s="6">
        <f t="shared" si="9"/>
        <v>2146</v>
      </c>
      <c r="G44" s="6">
        <v>1048</v>
      </c>
      <c r="H44" s="6">
        <v>14</v>
      </c>
      <c r="I44" s="6">
        <v>911</v>
      </c>
      <c r="J44" s="6">
        <v>173</v>
      </c>
      <c r="K44" s="6">
        <f t="shared" si="7"/>
        <v>2351</v>
      </c>
      <c r="L44" s="6">
        <v>1451</v>
      </c>
      <c r="M44" s="6">
        <v>900</v>
      </c>
      <c r="N44" s="6">
        <v>13656</v>
      </c>
      <c r="O44" s="6">
        <f t="shared" si="8"/>
        <v>6061</v>
      </c>
      <c r="P44" s="6">
        <v>2133</v>
      </c>
      <c r="Q44" s="6">
        <v>94</v>
      </c>
      <c r="R44" s="6">
        <v>3834</v>
      </c>
      <c r="S44" s="166">
        <v>0</v>
      </c>
      <c r="U44" s="6">
        <v>2509</v>
      </c>
      <c r="V44" s="6"/>
      <c r="X44" s="205"/>
    </row>
    <row r="45" spans="1:24" x14ac:dyDescent="0.25">
      <c r="C45" s="1" t="s">
        <v>269</v>
      </c>
      <c r="E45" s="6">
        <v>60055.083769999997</v>
      </c>
      <c r="F45" s="6">
        <f t="shared" si="9"/>
        <v>21898.583400000003</v>
      </c>
      <c r="G45" s="6">
        <v>17183.618340000001</v>
      </c>
      <c r="H45" s="6">
        <v>1492.3040249999999</v>
      </c>
      <c r="I45" s="6">
        <v>1668.09401</v>
      </c>
      <c r="J45" s="6">
        <v>1554.5670250000001</v>
      </c>
      <c r="K45" s="6">
        <f t="shared" si="7"/>
        <v>5808.19625</v>
      </c>
      <c r="L45" s="6">
        <v>5088.3982500000002</v>
      </c>
      <c r="M45" s="6">
        <v>719.798</v>
      </c>
      <c r="N45" s="6">
        <v>26733.62385</v>
      </c>
      <c r="O45" s="6">
        <f t="shared" si="8"/>
        <v>5614.6802700000007</v>
      </c>
      <c r="P45" s="6">
        <v>4781.2560000000003</v>
      </c>
      <c r="Q45" s="6">
        <v>75</v>
      </c>
      <c r="R45" s="6">
        <v>758.42426999999998</v>
      </c>
      <c r="S45" s="166">
        <v>0</v>
      </c>
      <c r="U45" s="6">
        <v>874</v>
      </c>
      <c r="V45" s="6"/>
      <c r="X45" s="205"/>
    </row>
    <row r="46" spans="1:24" x14ac:dyDescent="0.25">
      <c r="C46" s="1" t="s">
        <v>392</v>
      </c>
      <c r="E46" s="6">
        <v>13561</v>
      </c>
      <c r="F46" s="6">
        <f t="shared" si="9"/>
        <v>0</v>
      </c>
      <c r="G46" s="6">
        <v>0</v>
      </c>
      <c r="H46" s="6">
        <v>0</v>
      </c>
      <c r="I46" s="6">
        <v>0</v>
      </c>
      <c r="J46" s="6">
        <v>0</v>
      </c>
      <c r="K46" s="6">
        <f t="shared" si="7"/>
        <v>1344</v>
      </c>
      <c r="L46" s="6">
        <v>0</v>
      </c>
      <c r="M46" s="6">
        <v>1344</v>
      </c>
      <c r="N46" s="6">
        <v>7500</v>
      </c>
      <c r="O46" s="6">
        <f t="shared" si="8"/>
        <v>4717</v>
      </c>
      <c r="P46" s="6">
        <v>2715</v>
      </c>
      <c r="Q46" s="6">
        <v>0</v>
      </c>
      <c r="R46" s="6">
        <v>2002</v>
      </c>
      <c r="S46" s="166">
        <v>0</v>
      </c>
      <c r="U46" s="6">
        <v>30</v>
      </c>
      <c r="V46" s="6"/>
      <c r="X46" s="205"/>
    </row>
    <row r="47" spans="1:24" x14ac:dyDescent="0.25">
      <c r="C47" s="1" t="s">
        <v>487</v>
      </c>
      <c r="E47" s="6">
        <v>19079</v>
      </c>
      <c r="F47" s="6">
        <f t="shared" si="9"/>
        <v>6336</v>
      </c>
      <c r="G47" s="6">
        <v>4393</v>
      </c>
      <c r="H47" s="6">
        <v>654</v>
      </c>
      <c r="I47" s="6">
        <v>1228</v>
      </c>
      <c r="J47" s="6">
        <v>61</v>
      </c>
      <c r="K47" s="6">
        <f t="shared" si="7"/>
        <v>4235</v>
      </c>
      <c r="L47" s="6">
        <v>1740</v>
      </c>
      <c r="M47" s="6">
        <v>2495</v>
      </c>
      <c r="N47" s="6">
        <v>4634</v>
      </c>
      <c r="O47" s="6">
        <f t="shared" si="8"/>
        <v>3874</v>
      </c>
      <c r="P47" s="6">
        <v>3396</v>
      </c>
      <c r="Q47" s="6">
        <v>0</v>
      </c>
      <c r="R47" s="6">
        <v>478</v>
      </c>
      <c r="S47" s="166">
        <v>0</v>
      </c>
      <c r="U47" s="6">
        <v>12</v>
      </c>
      <c r="V47" s="6"/>
      <c r="X47" s="205"/>
    </row>
    <row r="48" spans="1:24" x14ac:dyDescent="0.25">
      <c r="C48" s="1" t="s">
        <v>538</v>
      </c>
      <c r="E48" s="6">
        <v>27526</v>
      </c>
      <c r="F48" s="6">
        <f t="shared" si="9"/>
        <v>2499</v>
      </c>
      <c r="G48" s="6">
        <v>849</v>
      </c>
      <c r="H48" s="6">
        <v>0</v>
      </c>
      <c r="I48" s="6">
        <v>1604</v>
      </c>
      <c r="J48" s="6">
        <v>46</v>
      </c>
      <c r="K48" s="6">
        <f t="shared" si="7"/>
        <v>713</v>
      </c>
      <c r="L48" s="6">
        <v>0</v>
      </c>
      <c r="M48" s="6">
        <v>713</v>
      </c>
      <c r="N48" s="6">
        <v>16605</v>
      </c>
      <c r="O48" s="6">
        <f t="shared" si="8"/>
        <v>7709</v>
      </c>
      <c r="P48" s="6">
        <v>2572</v>
      </c>
      <c r="Q48" s="6">
        <v>0</v>
      </c>
      <c r="R48" s="6">
        <v>5137</v>
      </c>
      <c r="S48" s="166">
        <v>0</v>
      </c>
      <c r="U48" s="6">
        <v>2943</v>
      </c>
      <c r="V48" s="6"/>
      <c r="X48" s="205"/>
    </row>
    <row r="49" spans="1:24" x14ac:dyDescent="0.25">
      <c r="C49" s="1" t="s">
        <v>590</v>
      </c>
      <c r="E49" s="6">
        <v>19636</v>
      </c>
      <c r="F49" s="6">
        <f t="shared" si="9"/>
        <v>1268</v>
      </c>
      <c r="G49" s="6">
        <v>391</v>
      </c>
      <c r="H49" s="6">
        <v>316</v>
      </c>
      <c r="I49" s="6">
        <v>511</v>
      </c>
      <c r="J49" s="6">
        <v>50</v>
      </c>
      <c r="K49" s="6">
        <f t="shared" si="7"/>
        <v>4355</v>
      </c>
      <c r="L49" s="6">
        <v>3652</v>
      </c>
      <c r="M49" s="6">
        <v>703</v>
      </c>
      <c r="N49" s="6">
        <v>5249</v>
      </c>
      <c r="O49" s="6">
        <f t="shared" si="8"/>
        <v>8764</v>
      </c>
      <c r="P49" s="6">
        <v>7208</v>
      </c>
      <c r="Q49" s="6">
        <v>0</v>
      </c>
      <c r="R49" s="6">
        <v>1556</v>
      </c>
      <c r="S49" s="166">
        <v>0</v>
      </c>
      <c r="U49" s="6">
        <v>2050</v>
      </c>
      <c r="V49" s="6"/>
      <c r="X49" s="205"/>
    </row>
    <row r="50" spans="1:24" x14ac:dyDescent="0.25">
      <c r="C50" s="1" t="s">
        <v>617</v>
      </c>
      <c r="E50" s="6">
        <v>16976</v>
      </c>
      <c r="F50" s="6">
        <f t="shared" si="9"/>
        <v>1595</v>
      </c>
      <c r="G50" s="6">
        <v>31</v>
      </c>
      <c r="H50" s="6">
        <v>0</v>
      </c>
      <c r="I50" s="6">
        <v>1564</v>
      </c>
      <c r="J50" s="6">
        <v>0</v>
      </c>
      <c r="K50" s="6">
        <f t="shared" si="7"/>
        <v>328</v>
      </c>
      <c r="L50" s="6">
        <v>328</v>
      </c>
      <c r="M50" s="6">
        <v>0</v>
      </c>
      <c r="N50" s="6">
        <v>9883</v>
      </c>
      <c r="O50" s="6">
        <f t="shared" si="8"/>
        <v>5170</v>
      </c>
      <c r="P50" s="6">
        <v>5008</v>
      </c>
      <c r="Q50" s="6">
        <v>0</v>
      </c>
      <c r="R50" s="6">
        <v>162</v>
      </c>
      <c r="S50" s="166">
        <v>0</v>
      </c>
      <c r="U50" s="6">
        <v>122</v>
      </c>
      <c r="V50" s="6"/>
      <c r="X50" s="205"/>
    </row>
    <row r="51" spans="1:24" s="11" customFormat="1" x14ac:dyDescent="0.25">
      <c r="A51" s="10"/>
      <c r="B51" s="10" t="s">
        <v>809</v>
      </c>
      <c r="C51" s="10"/>
      <c r="D51" s="10"/>
      <c r="E51" s="12">
        <v>300599.08377000003</v>
      </c>
      <c r="F51" s="12">
        <f t="shared" si="9"/>
        <v>52220.583400000003</v>
      </c>
      <c r="G51" s="12">
        <v>33334.618340000001</v>
      </c>
      <c r="H51" s="12">
        <v>4079.3040249999999</v>
      </c>
      <c r="I51" s="12">
        <v>12275.094010000001</v>
      </c>
      <c r="J51" s="12">
        <v>2531.5670250000003</v>
      </c>
      <c r="K51" s="12">
        <f t="shared" si="7"/>
        <v>40151.196249999994</v>
      </c>
      <c r="L51" s="12">
        <v>28083.398249999998</v>
      </c>
      <c r="M51" s="12">
        <v>12067.797999999999</v>
      </c>
      <c r="N51" s="12">
        <v>131157.62385</v>
      </c>
      <c r="O51" s="12">
        <f t="shared" si="8"/>
        <v>77069.680269999997</v>
      </c>
      <c r="P51" s="12">
        <v>42705.256000000001</v>
      </c>
      <c r="Q51" s="12">
        <v>2152</v>
      </c>
      <c r="R51" s="12">
        <v>32212.42427</v>
      </c>
      <c r="S51" s="167">
        <v>0</v>
      </c>
      <c r="T51" s="10"/>
      <c r="U51" s="12">
        <v>12636</v>
      </c>
      <c r="V51" s="12"/>
      <c r="X51" s="205"/>
    </row>
    <row r="52" spans="1:24" s="11" customFormat="1" x14ac:dyDescent="0.25">
      <c r="A52" s="10"/>
      <c r="B52" s="10" t="s">
        <v>811</v>
      </c>
      <c r="C52" s="10"/>
      <c r="D52" s="10"/>
      <c r="E52" s="12">
        <v>47662.175560000003</v>
      </c>
      <c r="F52" s="12">
        <f t="shared" si="9"/>
        <v>11891.8475</v>
      </c>
      <c r="G52" s="12">
        <v>4754.3099499999998</v>
      </c>
      <c r="H52" s="12">
        <v>2383.1722500000001</v>
      </c>
      <c r="I52" s="12">
        <v>2508.4021499999999</v>
      </c>
      <c r="J52" s="12">
        <v>2245.96315</v>
      </c>
      <c r="K52" s="12">
        <f t="shared" si="7"/>
        <v>19229.901399999999</v>
      </c>
      <c r="L52" s="12">
        <v>18758.9584</v>
      </c>
      <c r="M52" s="12">
        <v>470.94299999999998</v>
      </c>
      <c r="N52" s="12">
        <v>10109.068660000001</v>
      </c>
      <c r="O52" s="12">
        <f t="shared" si="8"/>
        <v>6431.3580000000002</v>
      </c>
      <c r="P52" s="12">
        <v>2040.8910000000001</v>
      </c>
      <c r="Q52" s="12">
        <v>0</v>
      </c>
      <c r="R52" s="12">
        <v>4390.4669999999996</v>
      </c>
      <c r="S52" s="167">
        <v>0</v>
      </c>
      <c r="T52" s="10"/>
      <c r="U52" s="12">
        <v>3762</v>
      </c>
      <c r="V52" s="12"/>
      <c r="X52" s="205"/>
    </row>
    <row r="53" spans="1:24" x14ac:dyDescent="0.25">
      <c r="E53" s="6"/>
      <c r="F53" s="6"/>
      <c r="G53" s="6"/>
      <c r="H53" s="6"/>
      <c r="I53" s="6"/>
      <c r="J53" s="6"/>
      <c r="K53" s="6"/>
      <c r="L53" s="6"/>
      <c r="M53" s="6"/>
      <c r="N53" s="6"/>
      <c r="O53" s="6"/>
      <c r="P53" s="6"/>
      <c r="Q53" s="6"/>
      <c r="R53" s="6"/>
      <c r="S53" s="168"/>
      <c r="U53" s="6"/>
      <c r="V53" s="6"/>
      <c r="X53" s="205"/>
    </row>
    <row r="54" spans="1:24" x14ac:dyDescent="0.25">
      <c r="A54" s="1">
        <v>2017</v>
      </c>
      <c r="B54" s="1" t="s">
        <v>808</v>
      </c>
      <c r="C54" s="1" t="s">
        <v>4</v>
      </c>
      <c r="E54" s="6">
        <v>19708</v>
      </c>
      <c r="F54" s="6">
        <f t="shared" si="9"/>
        <v>4270</v>
      </c>
      <c r="G54" s="6">
        <v>2230</v>
      </c>
      <c r="H54" s="6">
        <v>225</v>
      </c>
      <c r="I54" s="6">
        <v>1815</v>
      </c>
      <c r="J54" s="6">
        <v>0</v>
      </c>
      <c r="K54" s="6">
        <f t="shared" si="7"/>
        <v>7384</v>
      </c>
      <c r="L54" s="6">
        <v>6758</v>
      </c>
      <c r="M54" s="6">
        <v>626</v>
      </c>
      <c r="N54" s="6">
        <v>3270</v>
      </c>
      <c r="O54" s="6">
        <f t="shared" si="8"/>
        <v>4784</v>
      </c>
      <c r="P54" s="6">
        <v>3742</v>
      </c>
      <c r="Q54" s="6">
        <v>67</v>
      </c>
      <c r="R54" s="6">
        <v>975</v>
      </c>
      <c r="S54" s="166">
        <v>0</v>
      </c>
      <c r="U54" s="6">
        <v>1341</v>
      </c>
      <c r="V54" s="6"/>
      <c r="X54" s="205"/>
    </row>
    <row r="55" spans="1:24" x14ac:dyDescent="0.25">
      <c r="C55" s="1" t="s">
        <v>33</v>
      </c>
      <c r="E55" s="6">
        <v>9821</v>
      </c>
      <c r="F55" s="6">
        <f t="shared" si="9"/>
        <v>1430</v>
      </c>
      <c r="G55" s="6">
        <v>634</v>
      </c>
      <c r="H55" s="6">
        <v>45</v>
      </c>
      <c r="I55" s="6">
        <v>751</v>
      </c>
      <c r="J55" s="6">
        <v>0</v>
      </c>
      <c r="K55" s="6">
        <f t="shared" si="7"/>
        <v>5993</v>
      </c>
      <c r="L55" s="6">
        <v>1459</v>
      </c>
      <c r="M55" s="6">
        <v>4534</v>
      </c>
      <c r="N55" s="6">
        <v>410</v>
      </c>
      <c r="O55" s="6">
        <f t="shared" si="8"/>
        <v>1988</v>
      </c>
      <c r="P55" s="6">
        <v>1238</v>
      </c>
      <c r="Q55" s="6">
        <v>0</v>
      </c>
      <c r="R55" s="6">
        <v>750</v>
      </c>
      <c r="S55" s="166">
        <v>0</v>
      </c>
      <c r="U55" s="6">
        <v>0</v>
      </c>
      <c r="V55" s="6"/>
      <c r="X55" s="205"/>
    </row>
    <row r="56" spans="1:24" x14ac:dyDescent="0.25">
      <c r="C56" s="1" t="s">
        <v>46</v>
      </c>
      <c r="E56" s="6">
        <v>38047.498790000005</v>
      </c>
      <c r="F56" s="6">
        <f t="shared" si="9"/>
        <v>2865.5592499999998</v>
      </c>
      <c r="G56" s="6">
        <v>2053.1187300000001</v>
      </c>
      <c r="H56" s="6">
        <v>151.50002000000001</v>
      </c>
      <c r="I56" s="6">
        <v>468.39400000000001</v>
      </c>
      <c r="J56" s="6">
        <v>192.54650000000001</v>
      </c>
      <c r="K56" s="6">
        <f t="shared" si="7"/>
        <v>8276.6765599999999</v>
      </c>
      <c r="L56" s="6">
        <v>4600.38717</v>
      </c>
      <c r="M56" s="6">
        <v>3676.2893899999999</v>
      </c>
      <c r="N56" s="6">
        <v>19811.26598</v>
      </c>
      <c r="O56" s="6">
        <f t="shared" si="8"/>
        <v>7093.9970000000003</v>
      </c>
      <c r="P56" s="6">
        <v>3062.37</v>
      </c>
      <c r="Q56" s="6">
        <v>655.8</v>
      </c>
      <c r="R56" s="6">
        <v>3375.8270000000002</v>
      </c>
      <c r="S56" s="166">
        <v>0</v>
      </c>
      <c r="U56" s="6">
        <v>2139</v>
      </c>
      <c r="V56" s="6"/>
      <c r="X56" s="205"/>
    </row>
    <row r="57" spans="1:24" x14ac:dyDescent="0.25">
      <c r="C57" s="1" t="s">
        <v>83</v>
      </c>
      <c r="E57" s="6">
        <v>43280</v>
      </c>
      <c r="F57" s="6">
        <f t="shared" si="9"/>
        <v>5915</v>
      </c>
      <c r="G57" s="6">
        <v>4232</v>
      </c>
      <c r="H57" s="6">
        <v>460</v>
      </c>
      <c r="I57" s="6">
        <v>1223</v>
      </c>
      <c r="J57" s="6">
        <v>0</v>
      </c>
      <c r="K57" s="6">
        <f t="shared" si="7"/>
        <v>2335</v>
      </c>
      <c r="L57" s="6">
        <v>2233</v>
      </c>
      <c r="M57" s="6">
        <v>102</v>
      </c>
      <c r="N57" s="6">
        <v>21804</v>
      </c>
      <c r="O57" s="6">
        <f t="shared" si="8"/>
        <v>13226</v>
      </c>
      <c r="P57" s="6">
        <v>6825</v>
      </c>
      <c r="Q57" s="6">
        <v>1250</v>
      </c>
      <c r="R57" s="6">
        <v>5151</v>
      </c>
      <c r="S57" s="166">
        <v>0</v>
      </c>
      <c r="U57" s="6">
        <v>0</v>
      </c>
      <c r="V57" s="6"/>
      <c r="X57" s="205"/>
    </row>
    <row r="58" spans="1:24" x14ac:dyDescent="0.25">
      <c r="C58" s="1" t="s">
        <v>186</v>
      </c>
      <c r="E58" s="6">
        <v>14938.63754</v>
      </c>
      <c r="F58" s="6">
        <f t="shared" si="9"/>
        <v>3052.42283</v>
      </c>
      <c r="G58" s="6">
        <v>1773.7933599999999</v>
      </c>
      <c r="H58" s="6">
        <v>20.837</v>
      </c>
      <c r="I58" s="6">
        <v>974.76679999999999</v>
      </c>
      <c r="J58" s="6">
        <v>283.02566999999999</v>
      </c>
      <c r="K58" s="6">
        <f t="shared" si="7"/>
        <v>2567.1620000000003</v>
      </c>
      <c r="L58" s="6">
        <v>2265.0650000000001</v>
      </c>
      <c r="M58" s="6">
        <v>302.09699999999998</v>
      </c>
      <c r="N58" s="6">
        <v>5590.31736</v>
      </c>
      <c r="O58" s="6">
        <f t="shared" si="8"/>
        <v>3728.7356</v>
      </c>
      <c r="P58" s="6">
        <v>2244.0814</v>
      </c>
      <c r="Q58" s="6">
        <v>30.25375</v>
      </c>
      <c r="R58" s="6">
        <v>1454.4004500000001</v>
      </c>
      <c r="S58" s="166">
        <v>0</v>
      </c>
      <c r="U58" s="6">
        <v>724</v>
      </c>
      <c r="V58" s="6"/>
      <c r="X58" s="205"/>
    </row>
    <row r="59" spans="1:24" x14ac:dyDescent="0.25">
      <c r="C59" s="1" t="s">
        <v>206</v>
      </c>
      <c r="E59" s="6">
        <v>56481</v>
      </c>
      <c r="F59" s="6">
        <f t="shared" si="9"/>
        <v>13695</v>
      </c>
      <c r="G59" s="6">
        <v>4986</v>
      </c>
      <c r="H59" s="6">
        <v>3226</v>
      </c>
      <c r="I59" s="6">
        <v>2785</v>
      </c>
      <c r="J59" s="6">
        <v>2698</v>
      </c>
      <c r="K59" s="6">
        <f t="shared" si="7"/>
        <v>16205</v>
      </c>
      <c r="L59" s="6">
        <v>15349</v>
      </c>
      <c r="M59" s="6">
        <v>856</v>
      </c>
      <c r="N59" s="6">
        <v>19105</v>
      </c>
      <c r="O59" s="6">
        <f t="shared" si="8"/>
        <v>7476</v>
      </c>
      <c r="P59" s="6">
        <v>1512</v>
      </c>
      <c r="Q59" s="6">
        <v>0</v>
      </c>
      <c r="R59" s="6">
        <v>5964</v>
      </c>
      <c r="S59" s="166">
        <v>0</v>
      </c>
      <c r="U59" s="6">
        <v>4107</v>
      </c>
      <c r="V59" s="6"/>
      <c r="X59" s="205"/>
    </row>
    <row r="60" spans="1:24" x14ac:dyDescent="0.25">
      <c r="C60" s="1" t="s">
        <v>269</v>
      </c>
      <c r="E60" s="6">
        <v>42271</v>
      </c>
      <c r="F60" s="6">
        <f t="shared" si="9"/>
        <v>12232.948</v>
      </c>
      <c r="G60" s="6">
        <v>6032.05</v>
      </c>
      <c r="H60" s="6">
        <v>0</v>
      </c>
      <c r="I60" s="6">
        <v>6200.8980000000001</v>
      </c>
      <c r="J60" s="6">
        <v>0</v>
      </c>
      <c r="K60" s="6">
        <f t="shared" si="7"/>
        <v>6684.6750000000002</v>
      </c>
      <c r="L60" s="6">
        <v>6684.6750000000002</v>
      </c>
      <c r="M60" s="6">
        <v>0</v>
      </c>
      <c r="N60" s="6">
        <v>12292.004000000001</v>
      </c>
      <c r="O60" s="6">
        <f t="shared" si="8"/>
        <v>11061.151</v>
      </c>
      <c r="P60" s="6">
        <v>4367</v>
      </c>
      <c r="Q60" s="6">
        <v>0</v>
      </c>
      <c r="R60" s="6">
        <v>6694.1509999999998</v>
      </c>
      <c r="S60" s="166">
        <v>0</v>
      </c>
      <c r="U60" s="6">
        <v>853</v>
      </c>
      <c r="V60" s="6"/>
      <c r="X60" s="205"/>
    </row>
    <row r="61" spans="1:24" x14ac:dyDescent="0.25">
      <c r="C61" s="1" t="s">
        <v>392</v>
      </c>
      <c r="E61" s="6">
        <v>9001</v>
      </c>
      <c r="F61" s="6">
        <f t="shared" si="9"/>
        <v>250</v>
      </c>
      <c r="G61" s="6">
        <v>0</v>
      </c>
      <c r="H61" s="6">
        <v>0</v>
      </c>
      <c r="I61" s="6">
        <v>250</v>
      </c>
      <c r="J61" s="6">
        <v>0</v>
      </c>
      <c r="K61" s="6">
        <f t="shared" si="7"/>
        <v>0</v>
      </c>
      <c r="L61" s="6">
        <v>0</v>
      </c>
      <c r="M61" s="6">
        <v>0</v>
      </c>
      <c r="N61" s="6">
        <v>638</v>
      </c>
      <c r="O61" s="6">
        <f t="shared" si="8"/>
        <v>8113</v>
      </c>
      <c r="P61" s="6">
        <v>2827</v>
      </c>
      <c r="Q61" s="6">
        <v>0</v>
      </c>
      <c r="R61" s="6">
        <v>5286</v>
      </c>
      <c r="S61" s="166">
        <v>0</v>
      </c>
      <c r="U61" s="6">
        <v>-1</v>
      </c>
      <c r="V61" s="6"/>
      <c r="X61" s="205"/>
    </row>
    <row r="62" spans="1:24" x14ac:dyDescent="0.25">
      <c r="C62" s="1" t="s">
        <v>487</v>
      </c>
      <c r="E62" s="6">
        <v>16315</v>
      </c>
      <c r="F62" s="6">
        <f t="shared" si="9"/>
        <v>4858</v>
      </c>
      <c r="G62" s="6">
        <v>3300</v>
      </c>
      <c r="H62" s="6">
        <v>421</v>
      </c>
      <c r="I62" s="6">
        <v>1087</v>
      </c>
      <c r="J62" s="6">
        <v>50</v>
      </c>
      <c r="K62" s="6">
        <f t="shared" si="7"/>
        <v>2531</v>
      </c>
      <c r="L62" s="6">
        <v>1631</v>
      </c>
      <c r="M62" s="6">
        <v>900</v>
      </c>
      <c r="N62" s="6">
        <v>4588</v>
      </c>
      <c r="O62" s="6">
        <f t="shared" si="8"/>
        <v>4338</v>
      </c>
      <c r="P62" s="6">
        <v>3363</v>
      </c>
      <c r="Q62" s="6">
        <v>0</v>
      </c>
      <c r="R62" s="6">
        <v>975</v>
      </c>
      <c r="S62" s="166">
        <v>0</v>
      </c>
      <c r="U62" s="6">
        <v>0</v>
      </c>
      <c r="V62" s="6"/>
      <c r="X62" s="205"/>
    </row>
    <row r="63" spans="1:24" x14ac:dyDescent="0.25">
      <c r="C63" s="1" t="s">
        <v>538</v>
      </c>
      <c r="E63" s="6">
        <v>16337.98213</v>
      </c>
      <c r="F63" s="6">
        <f t="shared" si="9"/>
        <v>27.5</v>
      </c>
      <c r="G63" s="6">
        <v>0</v>
      </c>
      <c r="H63" s="6">
        <v>0</v>
      </c>
      <c r="I63" s="6">
        <v>0</v>
      </c>
      <c r="J63" s="6">
        <v>27.5</v>
      </c>
      <c r="K63" s="6">
        <f t="shared" si="7"/>
        <v>2690.9060799999997</v>
      </c>
      <c r="L63" s="6">
        <v>1863.1977899999999</v>
      </c>
      <c r="M63" s="6">
        <v>827.70829000000003</v>
      </c>
      <c r="N63" s="6">
        <v>6739.9903800000002</v>
      </c>
      <c r="O63" s="6">
        <f t="shared" si="8"/>
        <v>6879.5856700000004</v>
      </c>
      <c r="P63" s="6">
        <v>2255.806</v>
      </c>
      <c r="Q63" s="6">
        <v>0</v>
      </c>
      <c r="R63" s="6">
        <v>4623.7796699999999</v>
      </c>
      <c r="S63" s="166">
        <v>0</v>
      </c>
      <c r="U63" s="6">
        <v>6390</v>
      </c>
      <c r="V63" s="6"/>
      <c r="X63" s="205"/>
    </row>
    <row r="64" spans="1:24" x14ac:dyDescent="0.25">
      <c r="C64" s="1" t="s">
        <v>590</v>
      </c>
      <c r="E64" s="6">
        <v>18209.841840000001</v>
      </c>
      <c r="F64" s="6">
        <f t="shared" si="9"/>
        <v>1393</v>
      </c>
      <c r="G64" s="6">
        <v>1088</v>
      </c>
      <c r="H64" s="6">
        <v>305</v>
      </c>
      <c r="I64" s="6">
        <v>0</v>
      </c>
      <c r="J64" s="6">
        <v>0</v>
      </c>
      <c r="K64" s="6">
        <f>SUM(L64:M64)</f>
        <v>8004</v>
      </c>
      <c r="L64" s="6">
        <v>3866</v>
      </c>
      <c r="M64" s="6">
        <v>4138</v>
      </c>
      <c r="N64" s="6">
        <v>20</v>
      </c>
      <c r="O64" s="6">
        <f t="shared" si="8"/>
        <v>8792.8418399999991</v>
      </c>
      <c r="P64" s="6">
        <v>7543.2518399999999</v>
      </c>
      <c r="Q64" s="6">
        <v>0</v>
      </c>
      <c r="R64" s="6">
        <v>1249.5899999999999</v>
      </c>
      <c r="S64" s="166">
        <v>0</v>
      </c>
      <c r="U64" s="6">
        <v>1287</v>
      </c>
      <c r="V64" s="6"/>
      <c r="X64" s="205"/>
    </row>
    <row r="65" spans="1:24" x14ac:dyDescent="0.25">
      <c r="C65" s="1" t="s">
        <v>617</v>
      </c>
      <c r="E65" s="6">
        <v>17091.30719</v>
      </c>
      <c r="F65" s="6">
        <f t="shared" si="9"/>
        <v>1583.768</v>
      </c>
      <c r="G65" s="6">
        <v>30.555</v>
      </c>
      <c r="H65" s="6">
        <v>0</v>
      </c>
      <c r="I65" s="6">
        <v>1553.213</v>
      </c>
      <c r="J65" s="6">
        <v>0</v>
      </c>
      <c r="K65" s="6">
        <f>SUM(L65:M65)</f>
        <v>85.4</v>
      </c>
      <c r="L65" s="6">
        <v>85.4</v>
      </c>
      <c r="M65" s="6">
        <v>0</v>
      </c>
      <c r="N65" s="6">
        <v>8133.0573599999998</v>
      </c>
      <c r="O65" s="6">
        <f t="shared" si="8"/>
        <v>7289.0818299999992</v>
      </c>
      <c r="P65" s="6">
        <v>5045.6899999999996</v>
      </c>
      <c r="Q65" s="6">
        <v>0</v>
      </c>
      <c r="R65" s="6">
        <v>2243.39183</v>
      </c>
      <c r="S65" s="169">
        <v>0</v>
      </c>
      <c r="U65" s="6">
        <v>7</v>
      </c>
      <c r="V65" s="6"/>
      <c r="X65" s="205"/>
    </row>
    <row r="66" spans="1:24" s="11" customFormat="1" x14ac:dyDescent="0.25">
      <c r="A66" s="10"/>
      <c r="B66" s="10" t="s">
        <v>809</v>
      </c>
      <c r="C66" s="10"/>
      <c r="D66" s="10"/>
      <c r="E66" s="12">
        <f>SUM(E54:E65)</f>
        <v>301502.26749000006</v>
      </c>
      <c r="F66" s="12">
        <f t="shared" si="9"/>
        <v>51573.198080000002</v>
      </c>
      <c r="G66" s="12">
        <v>26359.517090000001</v>
      </c>
      <c r="H66" s="12">
        <v>4854.3370199999999</v>
      </c>
      <c r="I66" s="12">
        <v>17108.271800000002</v>
      </c>
      <c r="J66" s="12">
        <v>3251.0721699999999</v>
      </c>
      <c r="K66" s="12">
        <f t="shared" si="7"/>
        <v>62756.819640000002</v>
      </c>
      <c r="L66" s="12">
        <v>46794.72496</v>
      </c>
      <c r="M66" s="12">
        <v>15962.09468</v>
      </c>
      <c r="N66" s="12">
        <v>102401.63508000001</v>
      </c>
      <c r="O66" s="12">
        <f t="shared" si="8"/>
        <v>84770.392939999991</v>
      </c>
      <c r="P66" s="12">
        <v>44025.199240000002</v>
      </c>
      <c r="Q66" s="12">
        <v>2003.05375</v>
      </c>
      <c r="R66" s="12">
        <v>38742.139949999997</v>
      </c>
      <c r="S66" s="166">
        <v>0</v>
      </c>
      <c r="T66" s="10"/>
      <c r="U66" s="12">
        <v>16847</v>
      </c>
      <c r="V66" s="12"/>
      <c r="X66" s="205"/>
    </row>
    <row r="67" spans="1:24" x14ac:dyDescent="0.25">
      <c r="E67" s="6"/>
      <c r="F67" s="6"/>
      <c r="G67" s="6"/>
      <c r="H67" s="6"/>
      <c r="I67" s="6"/>
      <c r="J67" s="6"/>
      <c r="K67" s="6"/>
      <c r="L67" s="6"/>
      <c r="M67" s="6"/>
      <c r="N67" s="6"/>
      <c r="O67" s="6"/>
      <c r="P67" s="6"/>
      <c r="Q67" s="6"/>
      <c r="R67" s="6"/>
      <c r="S67" s="169">
        <v>0</v>
      </c>
      <c r="U67" s="6"/>
      <c r="V67" s="6"/>
      <c r="X67" s="47"/>
    </row>
    <row r="68" spans="1:24" x14ac:dyDescent="0.25">
      <c r="A68" s="55"/>
      <c r="B68" s="55"/>
      <c r="C68" s="55"/>
      <c r="D68" s="55"/>
      <c r="E68" s="18" t="s">
        <v>969</v>
      </c>
      <c r="F68" s="49"/>
      <c r="G68" s="49"/>
      <c r="H68" s="49"/>
      <c r="I68" s="49"/>
      <c r="J68" s="49"/>
      <c r="K68" s="49"/>
      <c r="L68" s="49"/>
      <c r="M68" s="49"/>
      <c r="N68" s="49"/>
      <c r="O68" s="49"/>
      <c r="P68" s="49"/>
      <c r="Q68" s="49"/>
      <c r="R68" s="49"/>
      <c r="S68" s="49"/>
      <c r="T68" s="49"/>
      <c r="U68" s="49"/>
    </row>
    <row r="69" spans="1:24" x14ac:dyDescent="0.25">
      <c r="A69" s="59" t="s">
        <v>722</v>
      </c>
      <c r="B69" s="59"/>
      <c r="C69" s="59"/>
      <c r="D69" s="59"/>
      <c r="E69" s="182">
        <f t="shared" ref="E69:S69" si="10">E7/$E7</f>
        <v>1</v>
      </c>
      <c r="F69" s="182">
        <f t="shared" si="10"/>
        <v>0.2057948417540339</v>
      </c>
      <c r="G69" s="182">
        <f t="shared" si="10"/>
        <v>0.12357911437690286</v>
      </c>
      <c r="H69" s="182">
        <f t="shared" si="10"/>
        <v>1.7411668117110687E-2</v>
      </c>
      <c r="I69" s="182">
        <f t="shared" si="10"/>
        <v>5.3926487071003108E-2</v>
      </c>
      <c r="J69" s="182">
        <f t="shared" si="10"/>
        <v>1.0877572189017227E-2</v>
      </c>
      <c r="K69" s="182">
        <f t="shared" si="10"/>
        <v>0.17622499358995655</v>
      </c>
      <c r="L69" s="182">
        <f t="shared" si="10"/>
        <v>0.13377292042330835</v>
      </c>
      <c r="M69" s="182">
        <f t="shared" si="10"/>
        <v>4.2452073166648209E-2</v>
      </c>
      <c r="N69" s="182">
        <f t="shared" si="10"/>
        <v>0.34889093526811427</v>
      </c>
      <c r="O69" s="182">
        <f t="shared" si="10"/>
        <v>0.26908922938789537</v>
      </c>
      <c r="P69" s="182">
        <f t="shared" si="10"/>
        <v>0.13509759208589353</v>
      </c>
      <c r="Q69" s="182">
        <f t="shared" si="10"/>
        <v>8.443357054679447E-3</v>
      </c>
      <c r="R69" s="182">
        <f t="shared" si="10"/>
        <v>0.12554828024732237</v>
      </c>
      <c r="S69" s="182">
        <f t="shared" si="10"/>
        <v>0</v>
      </c>
      <c r="T69" s="53"/>
      <c r="U69" s="182">
        <f>U7/$E7</f>
        <v>6.4011368584047837E-2</v>
      </c>
    </row>
    <row r="70" spans="1:24" x14ac:dyDescent="0.25">
      <c r="A70" s="59" t="s">
        <v>723</v>
      </c>
      <c r="B70" s="59"/>
      <c r="C70" s="59"/>
      <c r="D70" s="59"/>
      <c r="E70" s="182">
        <f t="shared" ref="E70:S70" si="11">E8/$E8</f>
        <v>1</v>
      </c>
      <c r="F70" s="182">
        <f t="shared" si="11"/>
        <v>0.21278740222332757</v>
      </c>
      <c r="G70" s="182">
        <f t="shared" si="11"/>
        <v>0.13571293844796195</v>
      </c>
      <c r="H70" s="182">
        <f t="shared" si="11"/>
        <v>1.7768690682071701E-2</v>
      </c>
      <c r="I70" s="182">
        <f t="shared" si="11"/>
        <v>4.6677973383232832E-2</v>
      </c>
      <c r="J70" s="182">
        <f t="shared" si="11"/>
        <v>1.2627799710061062E-2</v>
      </c>
      <c r="K70" s="182">
        <f t="shared" si="11"/>
        <v>0.16420927414438646</v>
      </c>
      <c r="L70" s="182">
        <f t="shared" si="11"/>
        <v>0.13383073796985093</v>
      </c>
      <c r="M70" s="182">
        <f t="shared" si="11"/>
        <v>3.0378536174535526E-2</v>
      </c>
      <c r="N70" s="182">
        <f t="shared" si="11"/>
        <v>0.35687856173735105</v>
      </c>
      <c r="O70" s="182">
        <f t="shared" si="11"/>
        <v>0.26612476189493489</v>
      </c>
      <c r="P70" s="182">
        <f t="shared" si="11"/>
        <v>0.12809826912922032</v>
      </c>
      <c r="Q70" s="182">
        <f t="shared" si="11"/>
        <v>6.9277447453071073E-3</v>
      </c>
      <c r="R70" s="182">
        <f t="shared" si="11"/>
        <v>0.13109874802040747</v>
      </c>
      <c r="S70" s="182">
        <f t="shared" si="11"/>
        <v>0</v>
      </c>
      <c r="T70" s="53"/>
      <c r="U70" s="182">
        <f>U8/$E8</f>
        <v>5.157450715672672E-2</v>
      </c>
    </row>
    <row r="71" spans="1:24" x14ac:dyDescent="0.25">
      <c r="A71" s="59" t="s">
        <v>761</v>
      </c>
      <c r="B71" s="59"/>
      <c r="C71" s="59"/>
      <c r="D71" s="59"/>
      <c r="E71" s="182">
        <f t="shared" ref="E71:S71" si="12">E9/$E9</f>
        <v>1</v>
      </c>
      <c r="F71" s="182">
        <f t="shared" si="12"/>
        <v>0.18409291640230743</v>
      </c>
      <c r="G71" s="182">
        <f t="shared" si="12"/>
        <v>0.10936883523386184</v>
      </c>
      <c r="H71" s="182">
        <f t="shared" si="12"/>
        <v>1.8556402993065577E-2</v>
      </c>
      <c r="I71" s="182">
        <f t="shared" si="12"/>
        <v>4.2449442089657417E-2</v>
      </c>
      <c r="J71" s="182">
        <f t="shared" si="12"/>
        <v>1.371823608572259E-2</v>
      </c>
      <c r="K71" s="182">
        <f t="shared" si="12"/>
        <v>0.17050733051456801</v>
      </c>
      <c r="L71" s="182">
        <f t="shared" si="12"/>
        <v>0.1345034952785657</v>
      </c>
      <c r="M71" s="182">
        <f t="shared" si="12"/>
        <v>3.6003835236002327E-2</v>
      </c>
      <c r="N71" s="182">
        <f t="shared" si="12"/>
        <v>0.40563424361864114</v>
      </c>
      <c r="O71" s="182">
        <f t="shared" si="12"/>
        <v>0.23976550946448333</v>
      </c>
      <c r="P71" s="182">
        <f t="shared" si="12"/>
        <v>0.12848442311982838</v>
      </c>
      <c r="Q71" s="182">
        <f t="shared" si="12"/>
        <v>6.1792689894365803E-3</v>
      </c>
      <c r="R71" s="182">
        <f t="shared" si="12"/>
        <v>0.10510181735521837</v>
      </c>
      <c r="S71" s="182">
        <f t="shared" si="12"/>
        <v>0</v>
      </c>
      <c r="T71" s="53"/>
      <c r="U71" s="182">
        <f>U9/$E9</f>
        <v>4.7085340561701224E-2</v>
      </c>
    </row>
    <row r="72" spans="1:24" x14ac:dyDescent="0.25">
      <c r="A72" s="59" t="s">
        <v>760</v>
      </c>
      <c r="B72" s="59"/>
      <c r="C72" s="59"/>
      <c r="D72" s="59"/>
      <c r="E72" s="182">
        <f t="shared" ref="E72:S72" si="13">E10/$E10</f>
        <v>1</v>
      </c>
      <c r="F72" s="182">
        <f t="shared" si="13"/>
        <v>0.17105422271155701</v>
      </c>
      <c r="G72" s="182">
        <f t="shared" si="13"/>
        <v>8.7427324167249951E-2</v>
      </c>
      <c r="H72" s="182">
        <f t="shared" si="13"/>
        <v>1.6100511053202381E-2</v>
      </c>
      <c r="I72" s="182">
        <f t="shared" si="13"/>
        <v>5.6743468383472613E-2</v>
      </c>
      <c r="J72" s="182">
        <f t="shared" si="13"/>
        <v>1.0782919107632056E-2</v>
      </c>
      <c r="K72" s="182">
        <f t="shared" si="13"/>
        <v>0.2081472432001947</v>
      </c>
      <c r="L72" s="182">
        <f t="shared" si="13"/>
        <v>0.15520533150993407</v>
      </c>
      <c r="M72" s="182">
        <f t="shared" si="13"/>
        <v>5.2941911690260635E-2</v>
      </c>
      <c r="N72" s="182">
        <f t="shared" si="13"/>
        <v>0.33963827618040765</v>
      </c>
      <c r="O72" s="182">
        <f t="shared" si="13"/>
        <v>0.28116025790784077</v>
      </c>
      <c r="P72" s="182">
        <f t="shared" si="13"/>
        <v>0.14601957055364426</v>
      </c>
      <c r="Q72" s="182">
        <f t="shared" si="13"/>
        <v>6.6435826167737903E-3</v>
      </c>
      <c r="R72" s="182">
        <f t="shared" si="13"/>
        <v>0.12849710473742273</v>
      </c>
      <c r="S72" s="182">
        <f t="shared" si="13"/>
        <v>0</v>
      </c>
      <c r="T72" s="53"/>
      <c r="U72" s="182">
        <f>U10/$E10</f>
        <v>5.5876901128982706E-2</v>
      </c>
    </row>
    <row r="73" spans="1:24" x14ac:dyDescent="0.25">
      <c r="A73" s="55"/>
      <c r="B73" s="55"/>
      <c r="C73" s="55"/>
      <c r="D73" s="55"/>
      <c r="E73" s="185" t="s">
        <v>1003</v>
      </c>
      <c r="F73" s="56"/>
      <c r="G73" s="58"/>
      <c r="H73" s="58"/>
      <c r="I73" s="58"/>
      <c r="J73" s="58"/>
      <c r="K73" s="58"/>
      <c r="L73" s="58"/>
      <c r="M73" s="58"/>
      <c r="N73" s="58"/>
      <c r="O73" s="58"/>
      <c r="P73" s="58"/>
      <c r="Q73" s="58"/>
      <c r="R73" s="58"/>
      <c r="S73" s="58"/>
      <c r="T73" s="186"/>
      <c r="U73" s="56"/>
    </row>
    <row r="74" spans="1:24" x14ac:dyDescent="0.25">
      <c r="A74" s="1">
        <v>2021</v>
      </c>
      <c r="B74" s="1" t="s">
        <v>808</v>
      </c>
      <c r="C74" s="1" t="s">
        <v>4</v>
      </c>
      <c r="E74" s="187">
        <f t="shared" ref="E74:S74" si="14">E12/$E12</f>
        <v>1</v>
      </c>
      <c r="F74" s="187">
        <f t="shared" si="14"/>
        <v>0.17962439918735446</v>
      </c>
      <c r="G74" s="187">
        <f t="shared" si="14"/>
        <v>6.5011644616223177E-2</v>
      </c>
      <c r="H74" s="187">
        <f t="shared" si="14"/>
        <v>8.1264555770278971E-3</v>
      </c>
      <c r="I74" s="187">
        <f t="shared" si="14"/>
        <v>0.10648629899410336</v>
      </c>
      <c r="J74" s="187">
        <f t="shared" si="14"/>
        <v>0</v>
      </c>
      <c r="K74" s="187">
        <f t="shared" si="14"/>
        <v>0.3606362420098112</v>
      </c>
      <c r="L74" s="187">
        <f t="shared" si="14"/>
        <v>0.33323423021654031</v>
      </c>
      <c r="M74" s="187">
        <f t="shared" si="14"/>
        <v>2.7402011793270897E-2</v>
      </c>
      <c r="N74" s="187">
        <f t="shared" si="14"/>
        <v>0.20593627669590209</v>
      </c>
      <c r="O74" s="187">
        <f t="shared" si="14"/>
        <v>0.25380308210693225</v>
      </c>
      <c r="P74" s="187">
        <f t="shared" si="14"/>
        <v>0.17427283088053119</v>
      </c>
      <c r="Q74" s="187">
        <f t="shared" si="14"/>
        <v>0</v>
      </c>
      <c r="R74" s="187">
        <f t="shared" si="14"/>
        <v>7.9530251226401075E-2</v>
      </c>
      <c r="S74" s="188">
        <f t="shared" si="14"/>
        <v>0</v>
      </c>
      <c r="T74" s="188"/>
      <c r="U74" s="187">
        <f t="shared" ref="U74:U86" si="15">U12/$E12</f>
        <v>8.1462762003865027E-2</v>
      </c>
    </row>
    <row r="75" spans="1:24" x14ac:dyDescent="0.25">
      <c r="C75" s="1" t="s">
        <v>46</v>
      </c>
      <c r="E75" s="187">
        <f t="shared" ref="E75:S75" si="16">E13/$E13</f>
        <v>1</v>
      </c>
      <c r="F75" s="187">
        <f t="shared" si="16"/>
        <v>0.12291959606289148</v>
      </c>
      <c r="G75" s="187">
        <f t="shared" si="16"/>
        <v>7.7770676211172188E-2</v>
      </c>
      <c r="H75" s="187">
        <f t="shared" si="16"/>
        <v>1.2450466572925988E-2</v>
      </c>
      <c r="I75" s="187">
        <f t="shared" si="16"/>
        <v>2.7099578166943628E-2</v>
      </c>
      <c r="J75" s="187">
        <f t="shared" si="16"/>
        <v>5.5988751118496742E-3</v>
      </c>
      <c r="K75" s="187">
        <f t="shared" si="16"/>
        <v>0.22178192509267544</v>
      </c>
      <c r="L75" s="187">
        <f t="shared" si="16"/>
        <v>0.12028633516553752</v>
      </c>
      <c r="M75" s="187">
        <f t="shared" si="16"/>
        <v>0.10149558992713793</v>
      </c>
      <c r="N75" s="187">
        <f t="shared" si="16"/>
        <v>0.32253611146618943</v>
      </c>
      <c r="O75" s="187">
        <f t="shared" si="16"/>
        <v>0.33276236737824366</v>
      </c>
      <c r="P75" s="187">
        <f t="shared" si="16"/>
        <v>8.3190591844560915E-2</v>
      </c>
      <c r="Q75" s="187">
        <f t="shared" si="16"/>
        <v>2.1117218458391922E-2</v>
      </c>
      <c r="R75" s="187">
        <f t="shared" si="16"/>
        <v>0.2284545570752908</v>
      </c>
      <c r="S75" s="188">
        <f t="shared" si="16"/>
        <v>0</v>
      </c>
      <c r="T75" s="188"/>
      <c r="U75" s="187">
        <f t="shared" si="15"/>
        <v>4.3436021986450211E-2</v>
      </c>
    </row>
    <row r="76" spans="1:24" x14ac:dyDescent="0.25">
      <c r="C76" s="1" t="s">
        <v>83</v>
      </c>
      <c r="E76" s="187">
        <f t="shared" ref="E76:S76" si="17">E14/$E14</f>
        <v>1</v>
      </c>
      <c r="F76" s="187">
        <f t="shared" si="17"/>
        <v>0.21017225325884545</v>
      </c>
      <c r="G76" s="187">
        <f t="shared" si="17"/>
        <v>0.15256052141527002</v>
      </c>
      <c r="H76" s="187">
        <f t="shared" si="17"/>
        <v>3.0214152700186219E-2</v>
      </c>
      <c r="I76" s="187">
        <f t="shared" si="17"/>
        <v>2.7397579143389198E-2</v>
      </c>
      <c r="J76" s="187">
        <f t="shared" si="17"/>
        <v>0</v>
      </c>
      <c r="K76" s="187">
        <f t="shared" si="17"/>
        <v>0.11948324022346368</v>
      </c>
      <c r="L76" s="187">
        <f t="shared" si="17"/>
        <v>4.0176908752327746E-2</v>
      </c>
      <c r="M76" s="187">
        <f t="shared" si="17"/>
        <v>7.9306331471135944E-2</v>
      </c>
      <c r="N76" s="187">
        <f t="shared" si="17"/>
        <v>0.33242551210428306</v>
      </c>
      <c r="O76" s="187">
        <f t="shared" si="17"/>
        <v>0.33791899441340784</v>
      </c>
      <c r="P76" s="187">
        <f t="shared" si="17"/>
        <v>0.16196461824953445</v>
      </c>
      <c r="Q76" s="187">
        <f t="shared" si="17"/>
        <v>3.398510242085661E-2</v>
      </c>
      <c r="R76" s="187">
        <f t="shared" si="17"/>
        <v>0.14196927374301677</v>
      </c>
      <c r="S76" s="188">
        <f t="shared" si="17"/>
        <v>0</v>
      </c>
      <c r="T76" s="188"/>
      <c r="U76" s="187">
        <f t="shared" si="15"/>
        <v>1.9553072625698325E-3</v>
      </c>
    </row>
    <row r="77" spans="1:24" x14ac:dyDescent="0.25">
      <c r="C77" s="1" t="s">
        <v>186</v>
      </c>
      <c r="E77" s="187">
        <f t="shared" ref="E77:S77" si="18">E15/$E15</f>
        <v>1</v>
      </c>
      <c r="F77" s="187">
        <f t="shared" si="18"/>
        <v>8.7570417449082769E-2</v>
      </c>
      <c r="G77" s="187">
        <f t="shared" si="18"/>
        <v>2.4664162935143723E-2</v>
      </c>
      <c r="H77" s="187">
        <f t="shared" si="18"/>
        <v>4.1889354326159183E-3</v>
      </c>
      <c r="I77" s="187">
        <f t="shared" si="18"/>
        <v>5.2145023833598154E-2</v>
      </c>
      <c r="J77" s="187">
        <f t="shared" si="18"/>
        <v>6.5722952477249748E-3</v>
      </c>
      <c r="K77" s="187">
        <f t="shared" si="18"/>
        <v>9.2842698252202802E-2</v>
      </c>
      <c r="L77" s="187">
        <f t="shared" si="18"/>
        <v>5.7706196735519286E-2</v>
      </c>
      <c r="M77" s="187">
        <f t="shared" si="18"/>
        <v>3.5136501516683516E-2</v>
      </c>
      <c r="N77" s="187">
        <f t="shared" si="18"/>
        <v>0.57229524772497475</v>
      </c>
      <c r="O77" s="187">
        <f t="shared" si="18"/>
        <v>0.2472916365737397</v>
      </c>
      <c r="P77" s="187">
        <f t="shared" si="18"/>
        <v>8.2803697818864652E-2</v>
      </c>
      <c r="Q77" s="187">
        <f t="shared" si="18"/>
        <v>0</v>
      </c>
      <c r="R77" s="187">
        <f t="shared" si="18"/>
        <v>0.16448793875487505</v>
      </c>
      <c r="S77" s="188">
        <f t="shared" si="18"/>
        <v>0</v>
      </c>
      <c r="T77" s="188"/>
      <c r="U77" s="187">
        <f t="shared" si="15"/>
        <v>0.37899032211469014</v>
      </c>
    </row>
    <row r="78" spans="1:24" x14ac:dyDescent="0.25">
      <c r="C78" s="1" t="s">
        <v>206</v>
      </c>
      <c r="E78" s="187">
        <f t="shared" ref="E78:S78" si="19">E16/$E16</f>
        <v>1</v>
      </c>
      <c r="F78" s="187">
        <f t="shared" si="19"/>
        <v>0.24287824435534924</v>
      </c>
      <c r="G78" s="187">
        <f t="shared" si="19"/>
        <v>0.11969238704836932</v>
      </c>
      <c r="H78" s="187">
        <f t="shared" si="19"/>
        <v>3.636491524231554E-2</v>
      </c>
      <c r="I78" s="187">
        <f t="shared" si="19"/>
        <v>4.4266254015146188E-2</v>
      </c>
      <c r="J78" s="187">
        <f t="shared" si="19"/>
        <v>4.2554688049518181E-2</v>
      </c>
      <c r="K78" s="187">
        <f t="shared" si="19"/>
        <v>0.39776324119012452</v>
      </c>
      <c r="L78" s="187">
        <f t="shared" si="19"/>
        <v>0.38629809383132868</v>
      </c>
      <c r="M78" s="187">
        <f t="shared" si="19"/>
        <v>1.1465147358795807E-2</v>
      </c>
      <c r="N78" s="187">
        <f t="shared" si="19"/>
        <v>0.28379170476659399</v>
      </c>
      <c r="O78" s="187">
        <f t="shared" si="19"/>
        <v>7.5566809687932293E-2</v>
      </c>
      <c r="P78" s="187">
        <f t="shared" si="19"/>
        <v>6.142880588966261E-2</v>
      </c>
      <c r="Q78" s="187">
        <f t="shared" si="19"/>
        <v>0</v>
      </c>
      <c r="R78" s="187">
        <f t="shared" si="19"/>
        <v>1.4138003798269677E-2</v>
      </c>
      <c r="S78" s="188">
        <f t="shared" si="19"/>
        <v>0</v>
      </c>
      <c r="T78" s="188"/>
      <c r="U78" s="187">
        <f t="shared" si="15"/>
        <v>8.2975780169280908E-2</v>
      </c>
    </row>
    <row r="79" spans="1:24" x14ac:dyDescent="0.25">
      <c r="C79" s="1" t="s">
        <v>269</v>
      </c>
      <c r="E79" s="187">
        <f t="shared" ref="E79:S79" si="20">E17/$E17</f>
        <v>1</v>
      </c>
      <c r="F79" s="187">
        <f t="shared" si="20"/>
        <v>0.48370964547435136</v>
      </c>
      <c r="G79" s="187">
        <f t="shared" si="20"/>
        <v>0.37254901960784315</v>
      </c>
      <c r="H79" s="187">
        <f t="shared" si="20"/>
        <v>2.8594771241830064E-2</v>
      </c>
      <c r="I79" s="187">
        <f t="shared" si="20"/>
        <v>5.397108338284809E-2</v>
      </c>
      <c r="J79" s="187">
        <f t="shared" si="20"/>
        <v>2.8594771241830064E-2</v>
      </c>
      <c r="K79" s="187">
        <f t="shared" si="20"/>
        <v>0.14364230540701128</v>
      </c>
      <c r="L79" s="187">
        <f t="shared" si="20"/>
        <v>0.14364230540701128</v>
      </c>
      <c r="M79" s="187">
        <f t="shared" si="20"/>
        <v>0</v>
      </c>
      <c r="N79" s="187">
        <f t="shared" si="20"/>
        <v>0.29278074866310161</v>
      </c>
      <c r="O79" s="187">
        <f t="shared" si="20"/>
        <v>7.986730045553575E-2</v>
      </c>
      <c r="P79" s="187">
        <f t="shared" si="20"/>
        <v>6.8454149336502276E-2</v>
      </c>
      <c r="Q79" s="187">
        <f t="shared" si="20"/>
        <v>0</v>
      </c>
      <c r="R79" s="187">
        <f t="shared" si="20"/>
        <v>1.1413151119033472E-2</v>
      </c>
      <c r="S79" s="188">
        <f t="shared" si="20"/>
        <v>0</v>
      </c>
      <c r="T79" s="188"/>
      <c r="U79" s="187">
        <f t="shared" si="15"/>
        <v>1.6488413547237075E-2</v>
      </c>
    </row>
    <row r="80" spans="1:24" x14ac:dyDescent="0.25">
      <c r="C80" s="1" t="s">
        <v>392</v>
      </c>
      <c r="E80" s="187">
        <f t="shared" ref="E80:S80" si="21">E18/$E18</f>
        <v>1</v>
      </c>
      <c r="F80" s="187">
        <f t="shared" si="21"/>
        <v>0</v>
      </c>
      <c r="G80" s="187">
        <f t="shared" si="21"/>
        <v>0</v>
      </c>
      <c r="H80" s="187">
        <f t="shared" si="21"/>
        <v>0</v>
      </c>
      <c r="I80" s="187">
        <f t="shared" si="21"/>
        <v>0</v>
      </c>
      <c r="J80" s="187">
        <f t="shared" si="21"/>
        <v>0</v>
      </c>
      <c r="K80" s="187">
        <f t="shared" si="21"/>
        <v>0</v>
      </c>
      <c r="L80" s="187">
        <f t="shared" si="21"/>
        <v>0</v>
      </c>
      <c r="M80" s="187">
        <f t="shared" si="21"/>
        <v>0</v>
      </c>
      <c r="N80" s="187">
        <f t="shared" si="21"/>
        <v>0.47842288736626998</v>
      </c>
      <c r="O80" s="187">
        <f t="shared" si="21"/>
        <v>0.52157711263372997</v>
      </c>
      <c r="P80" s="187">
        <f t="shared" si="21"/>
        <v>0.23770885923788918</v>
      </c>
      <c r="Q80" s="187">
        <f t="shared" si="21"/>
        <v>0</v>
      </c>
      <c r="R80" s="187">
        <f t="shared" si="21"/>
        <v>0.28386825339584082</v>
      </c>
      <c r="S80" s="188">
        <f t="shared" si="21"/>
        <v>0</v>
      </c>
      <c r="T80" s="188"/>
      <c r="U80" s="187">
        <f t="shared" si="15"/>
        <v>8.0538526265176106E-3</v>
      </c>
    </row>
    <row r="81" spans="1:21" x14ac:dyDescent="0.25">
      <c r="C81" s="1" t="s">
        <v>487</v>
      </c>
      <c r="E81" s="187">
        <f t="shared" ref="E81:S81" si="22">E19/$E19</f>
        <v>1</v>
      </c>
      <c r="F81" s="187">
        <f t="shared" si="22"/>
        <v>0.35549645390070922</v>
      </c>
      <c r="G81" s="187">
        <f t="shared" si="22"/>
        <v>0.22650709219858156</v>
      </c>
      <c r="H81" s="187">
        <f t="shared" si="22"/>
        <v>1.8229166666666668E-2</v>
      </c>
      <c r="I81" s="187">
        <f t="shared" si="22"/>
        <v>0.10732491134751773</v>
      </c>
      <c r="J81" s="187">
        <f t="shared" si="22"/>
        <v>3.4352836879432626E-3</v>
      </c>
      <c r="K81" s="187">
        <f t="shared" si="22"/>
        <v>0.24401595744680851</v>
      </c>
      <c r="L81" s="187">
        <f t="shared" si="22"/>
        <v>9.9346187943262415E-2</v>
      </c>
      <c r="M81" s="187">
        <f t="shared" si="22"/>
        <v>0.1446697695035461</v>
      </c>
      <c r="N81" s="187">
        <f t="shared" si="22"/>
        <v>0.19841533687943264</v>
      </c>
      <c r="O81" s="187">
        <f t="shared" si="22"/>
        <v>0.20207225177304963</v>
      </c>
      <c r="P81" s="187">
        <f t="shared" si="22"/>
        <v>0.16173537234042554</v>
      </c>
      <c r="Q81" s="187">
        <f t="shared" si="22"/>
        <v>0</v>
      </c>
      <c r="R81" s="187">
        <f t="shared" si="22"/>
        <v>4.0336879432624116E-2</v>
      </c>
      <c r="S81" s="188">
        <f t="shared" si="22"/>
        <v>0</v>
      </c>
      <c r="T81" s="188"/>
      <c r="U81" s="187">
        <f t="shared" si="15"/>
        <v>3.4242021276595744E-2</v>
      </c>
    </row>
    <row r="82" spans="1:21" x14ac:dyDescent="0.25">
      <c r="C82" s="1" t="s">
        <v>538</v>
      </c>
      <c r="E82" s="187">
        <f t="shared" ref="E82:S82" si="23">E20/$E20</f>
        <v>1</v>
      </c>
      <c r="F82" s="187">
        <f t="shared" si="23"/>
        <v>0.16475626108395691</v>
      </c>
      <c r="G82" s="187">
        <f t="shared" si="23"/>
        <v>6.05129979670401E-2</v>
      </c>
      <c r="H82" s="187">
        <f t="shared" si="23"/>
        <v>0</v>
      </c>
      <c r="I82" s="187">
        <f t="shared" si="23"/>
        <v>0.10424326311691683</v>
      </c>
      <c r="J82" s="187">
        <f t="shared" si="23"/>
        <v>0</v>
      </c>
      <c r="K82" s="187">
        <f t="shared" si="23"/>
        <v>5.0175180587395646E-2</v>
      </c>
      <c r="L82" s="187">
        <f t="shared" si="23"/>
        <v>1.6566460487045288E-2</v>
      </c>
      <c r="M82" s="187">
        <f t="shared" si="23"/>
        <v>3.3608720100350362E-2</v>
      </c>
      <c r="N82" s="187">
        <f t="shared" si="23"/>
        <v>0.38323456896924607</v>
      </c>
      <c r="O82" s="187">
        <f t="shared" si="23"/>
        <v>0.40183398935940134</v>
      </c>
      <c r="P82" s="187">
        <f t="shared" si="23"/>
        <v>0.11423504476837233</v>
      </c>
      <c r="Q82" s="187">
        <f t="shared" si="23"/>
        <v>0</v>
      </c>
      <c r="R82" s="187">
        <f t="shared" si="23"/>
        <v>0.28759894459102903</v>
      </c>
      <c r="S82" s="188">
        <f t="shared" si="23"/>
        <v>0</v>
      </c>
      <c r="T82" s="188"/>
      <c r="U82" s="187">
        <f t="shared" si="15"/>
        <v>1.2327522816730828E-2</v>
      </c>
    </row>
    <row r="83" spans="1:21" x14ac:dyDescent="0.25">
      <c r="C83" s="1" t="s">
        <v>590</v>
      </c>
      <c r="E83" s="187">
        <f t="shared" ref="E83:S83" si="24">E21/$E21</f>
        <v>1</v>
      </c>
      <c r="F83" s="187">
        <f t="shared" si="24"/>
        <v>0.11160978496744921</v>
      </c>
      <c r="G83" s="187">
        <f t="shared" si="24"/>
        <v>5.6766620635233772E-2</v>
      </c>
      <c r="H83" s="187">
        <f t="shared" si="24"/>
        <v>2.0516867232195698E-2</v>
      </c>
      <c r="I83" s="187">
        <f t="shared" si="24"/>
        <v>3.4326297100019727E-2</v>
      </c>
      <c r="J83" s="187">
        <f t="shared" si="24"/>
        <v>0</v>
      </c>
      <c r="K83" s="187">
        <f t="shared" si="24"/>
        <v>0.18613138686131386</v>
      </c>
      <c r="L83" s="187">
        <f t="shared" si="24"/>
        <v>0.14771158019333203</v>
      </c>
      <c r="M83" s="187">
        <f t="shared" si="24"/>
        <v>3.8419806667981851E-2</v>
      </c>
      <c r="N83" s="187">
        <f t="shared" si="24"/>
        <v>0.2128131781416453</v>
      </c>
      <c r="O83" s="187">
        <f t="shared" si="24"/>
        <v>0.48944565002959162</v>
      </c>
      <c r="P83" s="187">
        <f t="shared" si="24"/>
        <v>0.35307753008482934</v>
      </c>
      <c r="Q83" s="187">
        <f t="shared" si="24"/>
        <v>0</v>
      </c>
      <c r="R83" s="187">
        <f t="shared" si="24"/>
        <v>0.13636811994476228</v>
      </c>
      <c r="S83" s="188">
        <f t="shared" si="24"/>
        <v>0</v>
      </c>
      <c r="T83" s="188"/>
      <c r="U83" s="187">
        <f t="shared" si="15"/>
        <v>6.6285263365555333E-2</v>
      </c>
    </row>
    <row r="84" spans="1:21" x14ac:dyDescent="0.25">
      <c r="A84" s="10"/>
      <c r="B84" s="10"/>
      <c r="C84" s="10" t="s">
        <v>617</v>
      </c>
      <c r="D84" s="10"/>
      <c r="E84" s="187">
        <f t="shared" ref="E84:S84" si="25">E22/$E22</f>
        <v>1</v>
      </c>
      <c r="F84" s="187">
        <f t="shared" si="25"/>
        <v>0.10957454847729162</v>
      </c>
      <c r="G84" s="189">
        <f t="shared" si="25"/>
        <v>2.5920048363938637E-2</v>
      </c>
      <c r="H84" s="189">
        <f t="shared" si="25"/>
        <v>0</v>
      </c>
      <c r="I84" s="189">
        <f t="shared" si="25"/>
        <v>8.3654500113352986E-2</v>
      </c>
      <c r="J84" s="189">
        <f t="shared" si="25"/>
        <v>0</v>
      </c>
      <c r="K84" s="187">
        <f t="shared" si="25"/>
        <v>7.519081085165873E-3</v>
      </c>
      <c r="L84" s="189">
        <f t="shared" si="25"/>
        <v>7.519081085165873E-3</v>
      </c>
      <c r="M84" s="189">
        <f t="shared" si="25"/>
        <v>0</v>
      </c>
      <c r="N84" s="189">
        <f t="shared" si="25"/>
        <v>0.57651326229879851</v>
      </c>
      <c r="O84" s="187">
        <f t="shared" si="25"/>
        <v>0.30639310813874404</v>
      </c>
      <c r="P84" s="189">
        <f t="shared" si="25"/>
        <v>0.18922390992216429</v>
      </c>
      <c r="Q84" s="189">
        <f t="shared" si="25"/>
        <v>1.5529358422126502E-2</v>
      </c>
      <c r="R84" s="189">
        <f t="shared" si="25"/>
        <v>0.10163983979445326</v>
      </c>
      <c r="S84" s="188">
        <f t="shared" si="25"/>
        <v>0</v>
      </c>
      <c r="T84" s="188"/>
      <c r="U84" s="189">
        <f t="shared" si="15"/>
        <v>5.7054333862313908E-3</v>
      </c>
    </row>
    <row r="85" spans="1:21" x14ac:dyDescent="0.25">
      <c r="A85" s="10"/>
      <c r="B85" s="10" t="s">
        <v>809</v>
      </c>
      <c r="C85" s="10"/>
      <c r="D85" s="10"/>
      <c r="E85" s="189">
        <f t="shared" ref="E85:S85" si="26">E23/$E23</f>
        <v>1</v>
      </c>
      <c r="F85" s="189">
        <f t="shared" si="26"/>
        <v>0.20524157738601365</v>
      </c>
      <c r="G85" s="189">
        <f t="shared" si="26"/>
        <v>0.12303409355730653</v>
      </c>
      <c r="H85" s="189">
        <f t="shared" si="26"/>
        <v>1.737114927977124E-2</v>
      </c>
      <c r="I85" s="189">
        <f t="shared" si="26"/>
        <v>5.4025030075140611E-2</v>
      </c>
      <c r="J85" s="189">
        <f t="shared" si="26"/>
        <v>1.0811304473795262E-2</v>
      </c>
      <c r="K85" s="189">
        <f t="shared" si="26"/>
        <v>0.17623402553395184</v>
      </c>
      <c r="L85" s="189">
        <f t="shared" si="26"/>
        <v>0.13353362432212837</v>
      </c>
      <c r="M85" s="189">
        <f t="shared" si="26"/>
        <v>4.2700401211823467E-2</v>
      </c>
      <c r="N85" s="189">
        <f t="shared" si="26"/>
        <v>0.34895036184645617</v>
      </c>
      <c r="O85" s="189">
        <f t="shared" si="26"/>
        <v>0.26957403523357837</v>
      </c>
      <c r="P85" s="189">
        <f t="shared" si="26"/>
        <v>0.13569714490864085</v>
      </c>
      <c r="Q85" s="189">
        <f t="shared" si="26"/>
        <v>8.4934716474878592E-3</v>
      </c>
      <c r="R85" s="189">
        <f t="shared" si="26"/>
        <v>0.12538341867744962</v>
      </c>
      <c r="S85" s="190">
        <f t="shared" si="26"/>
        <v>0</v>
      </c>
      <c r="T85" s="190"/>
      <c r="U85" s="189">
        <f t="shared" si="15"/>
        <v>6.5059929835169339E-2</v>
      </c>
    </row>
    <row r="86" spans="1:21" x14ac:dyDescent="0.25">
      <c r="A86" s="10"/>
      <c r="B86" s="10" t="s">
        <v>811</v>
      </c>
      <c r="C86" s="10"/>
      <c r="D86" s="10"/>
      <c r="E86" s="189">
        <f t="shared" ref="E86:S86" si="27">E24/$E24</f>
        <v>1</v>
      </c>
      <c r="F86" s="189">
        <f t="shared" si="27"/>
        <v>0.22789032668124454</v>
      </c>
      <c r="G86" s="189">
        <f t="shared" si="27"/>
        <v>0.14534538019933202</v>
      </c>
      <c r="H86" s="189">
        <f t="shared" si="27"/>
        <v>1.9029851776588759E-2</v>
      </c>
      <c r="I86" s="189">
        <f t="shared" si="27"/>
        <v>4.9991016817616682E-2</v>
      </c>
      <c r="J86" s="189">
        <f t="shared" si="27"/>
        <v>1.3524077887707101E-2</v>
      </c>
      <c r="K86" s="189">
        <f t="shared" si="27"/>
        <v>0.17586428866488527</v>
      </c>
      <c r="L86" s="189">
        <f t="shared" si="27"/>
        <v>0.1433295875473492</v>
      </c>
      <c r="M86" s="189">
        <f t="shared" si="27"/>
        <v>3.253470111753605E-2</v>
      </c>
      <c r="N86" s="189">
        <f t="shared" si="27"/>
        <v>0.34651764115787065</v>
      </c>
      <c r="O86" s="189">
        <f t="shared" si="27"/>
        <v>0.24972774349599958</v>
      </c>
      <c r="P86" s="189">
        <f t="shared" si="27"/>
        <v>0.11115350473126399</v>
      </c>
      <c r="Q86" s="189">
        <f t="shared" si="27"/>
        <v>6.4419517699076979E-3</v>
      </c>
      <c r="R86" s="189">
        <f t="shared" si="27"/>
        <v>0.13213228699482787</v>
      </c>
      <c r="S86" s="190">
        <f t="shared" si="27"/>
        <v>0</v>
      </c>
      <c r="T86" s="190"/>
      <c r="U86" s="189">
        <f t="shared" si="15"/>
        <v>2.2135421643317225E-2</v>
      </c>
    </row>
    <row r="87" spans="1:21" x14ac:dyDescent="0.25">
      <c r="E87" s="177"/>
      <c r="F87" s="177"/>
      <c r="G87" s="177"/>
      <c r="H87" s="177"/>
      <c r="I87" s="177"/>
      <c r="J87" s="177"/>
      <c r="K87" s="177"/>
      <c r="L87" s="177"/>
      <c r="M87" s="177"/>
      <c r="N87" s="177"/>
      <c r="O87" s="177"/>
      <c r="P87" s="177"/>
      <c r="Q87" s="177"/>
      <c r="R87" s="177"/>
      <c r="S87" s="191"/>
      <c r="T87" s="92"/>
      <c r="U87" s="177"/>
    </row>
    <row r="88" spans="1:21" x14ac:dyDescent="0.25">
      <c r="A88" s="1">
        <v>2020</v>
      </c>
      <c r="B88" s="1" t="s">
        <v>808</v>
      </c>
      <c r="C88" s="1" t="s">
        <v>4</v>
      </c>
      <c r="E88" s="187">
        <f t="shared" ref="E88:S88" si="28">E26/$E26</f>
        <v>1</v>
      </c>
      <c r="F88" s="189">
        <f t="shared" si="28"/>
        <v>0.17863602510905416</v>
      </c>
      <c r="G88" s="187">
        <f t="shared" si="28"/>
        <v>6.867751888498777E-2</v>
      </c>
      <c r="H88" s="187">
        <f t="shared" si="28"/>
        <v>1.8884987764655813E-2</v>
      </c>
      <c r="I88" s="187">
        <f t="shared" si="28"/>
        <v>9.1073518459410571E-2</v>
      </c>
      <c r="J88" s="187">
        <f t="shared" si="28"/>
        <v>0</v>
      </c>
      <c r="K88" s="187">
        <f t="shared" si="28"/>
        <v>0.34402596020853282</v>
      </c>
      <c r="L88" s="187">
        <f t="shared" si="28"/>
        <v>0.31843813171613999</v>
      </c>
      <c r="M88" s="187">
        <f t="shared" si="28"/>
        <v>2.5587828492392807E-2</v>
      </c>
      <c r="N88" s="187">
        <f t="shared" si="28"/>
        <v>0.18884987764655814</v>
      </c>
      <c r="O88" s="187">
        <f t="shared" si="28"/>
        <v>0.28848813703585485</v>
      </c>
      <c r="P88" s="187">
        <f t="shared" si="28"/>
        <v>0.18432812001276733</v>
      </c>
      <c r="Q88" s="187">
        <f t="shared" si="28"/>
        <v>0</v>
      </c>
      <c r="R88" s="187">
        <f t="shared" si="28"/>
        <v>0.10416001702308757</v>
      </c>
      <c r="S88" s="188">
        <f t="shared" si="28"/>
        <v>0</v>
      </c>
      <c r="T88" s="187"/>
      <c r="U88" s="187">
        <f t="shared" ref="U88:U100" si="29">U26/$E26</f>
        <v>0.10048941376742207</v>
      </c>
    </row>
    <row r="89" spans="1:21" x14ac:dyDescent="0.25">
      <c r="C89" s="1" t="s">
        <v>46</v>
      </c>
      <c r="E89" s="187">
        <f t="shared" ref="E89:S89" si="30">E27/$E27</f>
        <v>1</v>
      </c>
      <c r="F89" s="189">
        <f t="shared" si="30"/>
        <v>7.7575416996602725E-2</v>
      </c>
      <c r="G89" s="187">
        <f t="shared" si="30"/>
        <v>6.0716748831387772E-2</v>
      </c>
      <c r="H89" s="187">
        <f t="shared" si="30"/>
        <v>3.4483639428848759E-3</v>
      </c>
      <c r="I89" s="187">
        <f t="shared" si="30"/>
        <v>6.2836854070346627E-3</v>
      </c>
      <c r="J89" s="187">
        <f t="shared" si="30"/>
        <v>7.1266188152954097E-3</v>
      </c>
      <c r="K89" s="187">
        <f t="shared" si="30"/>
        <v>0.21369639071240645</v>
      </c>
      <c r="L89" s="187">
        <f t="shared" si="30"/>
        <v>0.11336177169276354</v>
      </c>
      <c r="M89" s="187">
        <f t="shared" si="30"/>
        <v>0.1003346190196429</v>
      </c>
      <c r="N89" s="187">
        <f t="shared" si="30"/>
        <v>0.35975376127104142</v>
      </c>
      <c r="O89" s="187">
        <f t="shared" si="30"/>
        <v>0.3489744310199494</v>
      </c>
      <c r="P89" s="187">
        <f t="shared" si="30"/>
        <v>8.1253671869013264E-2</v>
      </c>
      <c r="Q89" s="187">
        <f t="shared" si="30"/>
        <v>2.137985644588623E-2</v>
      </c>
      <c r="R89" s="187">
        <f t="shared" si="30"/>
        <v>0.24634090270504994</v>
      </c>
      <c r="S89" s="188">
        <f t="shared" si="30"/>
        <v>0</v>
      </c>
      <c r="T89" s="187"/>
      <c r="U89" s="187">
        <f t="shared" si="29"/>
        <v>3.8698306470152495E-2</v>
      </c>
    </row>
    <row r="90" spans="1:21" x14ac:dyDescent="0.25">
      <c r="C90" s="1" t="s">
        <v>83</v>
      </c>
      <c r="E90" s="187">
        <f t="shared" ref="E90:S90" si="31">E28/$E28</f>
        <v>1</v>
      </c>
      <c r="F90" s="189">
        <f t="shared" si="31"/>
        <v>0.21805683055442882</v>
      </c>
      <c r="G90" s="187">
        <f t="shared" si="31"/>
        <v>0.14237526952883159</v>
      </c>
      <c r="H90" s="187">
        <f t="shared" si="31"/>
        <v>3.2279413334471936E-2</v>
      </c>
      <c r="I90" s="187">
        <f t="shared" si="31"/>
        <v>4.3402147691125298E-2</v>
      </c>
      <c r="J90" s="187">
        <f t="shared" si="31"/>
        <v>0</v>
      </c>
      <c r="K90" s="187">
        <f t="shared" si="31"/>
        <v>7.2479238274161528E-2</v>
      </c>
      <c r="L90" s="187">
        <f t="shared" si="31"/>
        <v>5.9200273264874786E-2</v>
      </c>
      <c r="M90" s="187">
        <f t="shared" si="31"/>
        <v>1.3278965009286737E-2</v>
      </c>
      <c r="N90" s="187">
        <f t="shared" si="31"/>
        <v>0.40522192096667448</v>
      </c>
      <c r="O90" s="187">
        <f t="shared" si="31"/>
        <v>0.30424201020473518</v>
      </c>
      <c r="P90" s="187">
        <f t="shared" si="31"/>
        <v>0.1542452125274866</v>
      </c>
      <c r="Q90" s="187">
        <f t="shared" si="31"/>
        <v>2.9568113404923036E-2</v>
      </c>
      <c r="R90" s="187">
        <f t="shared" si="31"/>
        <v>0.12042868427232553</v>
      </c>
      <c r="S90" s="188">
        <f t="shared" si="31"/>
        <v>0</v>
      </c>
      <c r="T90" s="187"/>
      <c r="U90" s="187">
        <f t="shared" si="29"/>
        <v>7.6855746034456998E-4</v>
      </c>
    </row>
    <row r="91" spans="1:21" x14ac:dyDescent="0.25">
      <c r="C91" s="1" t="s">
        <v>186</v>
      </c>
      <c r="E91" s="187">
        <f t="shared" ref="E91:S91" si="32">E29/$E29</f>
        <v>1</v>
      </c>
      <c r="F91" s="189">
        <f t="shared" si="32"/>
        <v>0.11130284728213978</v>
      </c>
      <c r="G91" s="187">
        <f t="shared" si="32"/>
        <v>4.441215203669225E-2</v>
      </c>
      <c r="H91" s="187">
        <f t="shared" si="32"/>
        <v>6.3575677762136142E-4</v>
      </c>
      <c r="I91" s="187">
        <f t="shared" si="32"/>
        <v>5.8353389945960676E-2</v>
      </c>
      <c r="J91" s="187">
        <f t="shared" si="32"/>
        <v>7.9015485218654914E-3</v>
      </c>
      <c r="K91" s="187">
        <f t="shared" si="32"/>
        <v>0.1085327641796467</v>
      </c>
      <c r="L91" s="187">
        <f t="shared" si="32"/>
        <v>6.7390218427864315E-2</v>
      </c>
      <c r="M91" s="187">
        <f t="shared" si="32"/>
        <v>4.1142545751782389E-2</v>
      </c>
      <c r="N91" s="187">
        <f t="shared" si="32"/>
        <v>0.48381090776985602</v>
      </c>
      <c r="O91" s="187">
        <f t="shared" si="32"/>
        <v>0.29635348076835749</v>
      </c>
      <c r="P91" s="187">
        <f t="shared" si="32"/>
        <v>0.10317424276826666</v>
      </c>
      <c r="Q91" s="187">
        <f t="shared" si="32"/>
        <v>4.4957086417510561E-3</v>
      </c>
      <c r="R91" s="187">
        <f t="shared" si="32"/>
        <v>0.18868352935833976</v>
      </c>
      <c r="S91" s="188">
        <f t="shared" si="32"/>
        <v>0</v>
      </c>
      <c r="T91" s="187"/>
      <c r="U91" s="187">
        <f t="shared" si="29"/>
        <v>0.33268243948957815</v>
      </c>
    </row>
    <row r="92" spans="1:21" x14ac:dyDescent="0.25">
      <c r="C92" s="1" t="s">
        <v>206</v>
      </c>
      <c r="E92" s="187">
        <f t="shared" ref="E92:S92" si="33">E30/$E30</f>
        <v>1</v>
      </c>
      <c r="F92" s="189">
        <f t="shared" si="33"/>
        <v>0.25103975614166518</v>
      </c>
      <c r="G92" s="187">
        <f t="shared" si="33"/>
        <v>0.12363410916793677</v>
      </c>
      <c r="H92" s="187">
        <f t="shared" si="33"/>
        <v>4.3062695357908604E-2</v>
      </c>
      <c r="I92" s="187">
        <f t="shared" si="33"/>
        <v>3.789620521298856E-2</v>
      </c>
      <c r="J92" s="187">
        <f t="shared" si="33"/>
        <v>4.6446746402831238E-2</v>
      </c>
      <c r="K92" s="187">
        <f t="shared" si="33"/>
        <v>0.45390199168195089</v>
      </c>
      <c r="L92" s="187">
        <f t="shared" si="33"/>
        <v>0.44150241533414275</v>
      </c>
      <c r="M92" s="187">
        <f t="shared" si="33"/>
        <v>1.2399576347808116E-2</v>
      </c>
      <c r="N92" s="187">
        <f t="shared" si="33"/>
        <v>0.24824985146340833</v>
      </c>
      <c r="O92" s="187">
        <f t="shared" si="33"/>
        <v>4.6808400712975637E-2</v>
      </c>
      <c r="P92" s="187">
        <f t="shared" si="33"/>
        <v>2.0149311565188191E-2</v>
      </c>
      <c r="Q92" s="187">
        <f t="shared" si="33"/>
        <v>0</v>
      </c>
      <c r="R92" s="187">
        <f t="shared" si="33"/>
        <v>2.6659089147787449E-2</v>
      </c>
      <c r="S92" s="188">
        <f t="shared" si="33"/>
        <v>0</v>
      </c>
      <c r="T92" s="187"/>
      <c r="U92" s="187">
        <f t="shared" si="29"/>
        <v>8.671953708248302E-2</v>
      </c>
    </row>
    <row r="93" spans="1:21" x14ac:dyDescent="0.25">
      <c r="C93" s="1" t="s">
        <v>269</v>
      </c>
      <c r="E93" s="187">
        <f t="shared" ref="E93:S93" si="34">E31/$E31</f>
        <v>1</v>
      </c>
      <c r="F93" s="189">
        <f t="shared" si="34"/>
        <v>0.42744555408494767</v>
      </c>
      <c r="G93" s="187">
        <f t="shared" si="34"/>
        <v>0.33307263466089121</v>
      </c>
      <c r="H93" s="187">
        <f t="shared" si="34"/>
        <v>2.8897445153010067E-2</v>
      </c>
      <c r="I93" s="187">
        <f t="shared" si="34"/>
        <v>3.2667549031404161E-2</v>
      </c>
      <c r="J93" s="187">
        <f t="shared" si="34"/>
        <v>3.2807925239642238E-2</v>
      </c>
      <c r="K93" s="187">
        <f t="shared" si="34"/>
        <v>0.10939317370553082</v>
      </c>
      <c r="L93" s="187">
        <f t="shared" si="34"/>
        <v>0.10939317370553082</v>
      </c>
      <c r="M93" s="187">
        <f t="shared" si="34"/>
        <v>0</v>
      </c>
      <c r="N93" s="187">
        <f t="shared" si="34"/>
        <v>0.36150884370111902</v>
      </c>
      <c r="O93" s="187">
        <f t="shared" si="34"/>
        <v>0.10165242850840252</v>
      </c>
      <c r="P93" s="187">
        <f t="shared" si="34"/>
        <v>9.4032005775478281E-2</v>
      </c>
      <c r="Q93" s="187">
        <f t="shared" si="34"/>
        <v>0</v>
      </c>
      <c r="R93" s="187">
        <f t="shared" si="34"/>
        <v>7.6204227329242369E-3</v>
      </c>
      <c r="S93" s="188">
        <f t="shared" si="34"/>
        <v>0</v>
      </c>
      <c r="T93" s="187"/>
      <c r="U93" s="187">
        <f t="shared" si="29"/>
        <v>2.007379777804516E-2</v>
      </c>
    </row>
    <row r="94" spans="1:21" x14ac:dyDescent="0.25">
      <c r="C94" s="1" t="s">
        <v>392</v>
      </c>
      <c r="E94" s="187">
        <f t="shared" ref="E94:S94" si="35">E32/$E32</f>
        <v>1</v>
      </c>
      <c r="F94" s="189">
        <f t="shared" si="35"/>
        <v>0</v>
      </c>
      <c r="G94" s="187">
        <f t="shared" si="35"/>
        <v>0</v>
      </c>
      <c r="H94" s="187">
        <f t="shared" si="35"/>
        <v>0</v>
      </c>
      <c r="I94" s="187">
        <f t="shared" si="35"/>
        <v>0</v>
      </c>
      <c r="J94" s="187">
        <f t="shared" si="35"/>
        <v>0</v>
      </c>
      <c r="K94" s="187">
        <f t="shared" si="35"/>
        <v>0</v>
      </c>
      <c r="L94" s="187">
        <f t="shared" si="35"/>
        <v>0</v>
      </c>
      <c r="M94" s="187">
        <f t="shared" si="35"/>
        <v>0</v>
      </c>
      <c r="N94" s="187">
        <f t="shared" si="35"/>
        <v>0.44184061457282531</v>
      </c>
      <c r="O94" s="187">
        <f t="shared" si="35"/>
        <v>0.55815938542717469</v>
      </c>
      <c r="P94" s="187">
        <f t="shared" si="35"/>
        <v>0.11352525801195003</v>
      </c>
      <c r="Q94" s="187">
        <f t="shared" si="35"/>
        <v>0</v>
      </c>
      <c r="R94" s="187">
        <f t="shared" si="35"/>
        <v>0.44463412741522462</v>
      </c>
      <c r="S94" s="188">
        <f t="shared" si="35"/>
        <v>0</v>
      </c>
      <c r="T94" s="187"/>
      <c r="U94" s="187">
        <f t="shared" si="29"/>
        <v>3.4918910529991464E-4</v>
      </c>
    </row>
    <row r="95" spans="1:21" x14ac:dyDescent="0.25">
      <c r="C95" s="1" t="s">
        <v>487</v>
      </c>
      <c r="E95" s="187">
        <f t="shared" ref="E95:S95" si="36">E33/$E33</f>
        <v>1</v>
      </c>
      <c r="F95" s="189">
        <f t="shared" si="36"/>
        <v>0.40069134379951032</v>
      </c>
      <c r="G95" s="187">
        <f t="shared" si="36"/>
        <v>0.2961255941235777</v>
      </c>
      <c r="H95" s="187">
        <f t="shared" si="36"/>
        <v>2.3428873205626772E-2</v>
      </c>
      <c r="I95" s="187">
        <f t="shared" si="36"/>
        <v>6.7358010466176968E-2</v>
      </c>
      <c r="J95" s="187">
        <f t="shared" si="36"/>
        <v>1.3778866004128859E-2</v>
      </c>
      <c r="K95" s="187">
        <f t="shared" si="36"/>
        <v>0.22353449517499641</v>
      </c>
      <c r="L95" s="187">
        <f t="shared" si="36"/>
        <v>0.11152719765711268</v>
      </c>
      <c r="M95" s="187">
        <f t="shared" si="36"/>
        <v>0.11200729751788371</v>
      </c>
      <c r="N95" s="187">
        <f t="shared" si="36"/>
        <v>0.1865668058956263</v>
      </c>
      <c r="O95" s="187">
        <f t="shared" si="36"/>
        <v>0.189207355129867</v>
      </c>
      <c r="P95" s="187">
        <f t="shared" si="36"/>
        <v>0.16592251188247156</v>
      </c>
      <c r="Q95" s="187">
        <f t="shared" si="36"/>
        <v>0</v>
      </c>
      <c r="R95" s="187">
        <f t="shared" si="36"/>
        <v>2.3284843247395458E-2</v>
      </c>
      <c r="S95" s="188">
        <f t="shared" si="36"/>
        <v>0</v>
      </c>
      <c r="T95" s="187"/>
      <c r="U95" s="187">
        <f t="shared" si="29"/>
        <v>4.4265207163089924E-2</v>
      </c>
    </row>
    <row r="96" spans="1:21" x14ac:dyDescent="0.25">
      <c r="C96" s="1" t="s">
        <v>538</v>
      </c>
      <c r="E96" s="187">
        <f t="shared" ref="E96:S96" si="37">E34/$E34</f>
        <v>1</v>
      </c>
      <c r="F96" s="189">
        <f t="shared" si="37"/>
        <v>0.17708262726225174</v>
      </c>
      <c r="G96" s="187">
        <f t="shared" si="37"/>
        <v>6.8630109130346367E-2</v>
      </c>
      <c r="H96" s="187">
        <f t="shared" si="37"/>
        <v>1.0167423574866129E-4</v>
      </c>
      <c r="I96" s="187">
        <f t="shared" si="37"/>
        <v>0.10679183894801057</v>
      </c>
      <c r="J96" s="187">
        <f t="shared" si="37"/>
        <v>1.5590049481461398E-3</v>
      </c>
      <c r="K96" s="187">
        <f t="shared" si="37"/>
        <v>8.2322239544499423E-2</v>
      </c>
      <c r="L96" s="187">
        <f t="shared" si="37"/>
        <v>5.9886124855961502E-2</v>
      </c>
      <c r="M96" s="187">
        <f t="shared" si="37"/>
        <v>2.2436114688537925E-2</v>
      </c>
      <c r="N96" s="187">
        <f t="shared" si="37"/>
        <v>0.48508777875686299</v>
      </c>
      <c r="O96" s="187">
        <f t="shared" si="37"/>
        <v>0.25550735443638584</v>
      </c>
      <c r="P96" s="187">
        <f t="shared" si="37"/>
        <v>9.7505592082966178E-2</v>
      </c>
      <c r="Q96" s="187">
        <f t="shared" si="37"/>
        <v>0</v>
      </c>
      <c r="R96" s="187">
        <f t="shared" si="37"/>
        <v>0.15800176235341964</v>
      </c>
      <c r="S96" s="188">
        <f t="shared" si="37"/>
        <v>0</v>
      </c>
      <c r="T96" s="187"/>
      <c r="U96" s="187">
        <f t="shared" si="29"/>
        <v>5.0498203755168442E-3</v>
      </c>
    </row>
    <row r="97" spans="1:21" x14ac:dyDescent="0.25">
      <c r="C97" s="1" t="s">
        <v>590</v>
      </c>
      <c r="E97" s="187">
        <f t="shared" ref="E97:S97" si="38">E35/$E35</f>
        <v>1</v>
      </c>
      <c r="F97" s="189">
        <f t="shared" si="38"/>
        <v>0.10812187913991644</v>
      </c>
      <c r="G97" s="187">
        <f t="shared" si="38"/>
        <v>5.5436665647610316E-2</v>
      </c>
      <c r="H97" s="187">
        <f t="shared" si="38"/>
        <v>1.6457760114134311E-2</v>
      </c>
      <c r="I97" s="187">
        <f t="shared" si="38"/>
        <v>3.6227453378171813E-2</v>
      </c>
      <c r="J97" s="187">
        <f t="shared" si="38"/>
        <v>0</v>
      </c>
      <c r="K97" s="187">
        <f t="shared" si="38"/>
        <v>0.19825741363497401</v>
      </c>
      <c r="L97" s="187">
        <f t="shared" si="38"/>
        <v>0.16055232854376847</v>
      </c>
      <c r="M97" s="187">
        <f t="shared" si="38"/>
        <v>3.7705085091205542E-2</v>
      </c>
      <c r="N97" s="187">
        <f t="shared" si="38"/>
        <v>0.22195047386120453</v>
      </c>
      <c r="O97" s="187">
        <f t="shared" si="38"/>
        <v>0.47167023336390501</v>
      </c>
      <c r="P97" s="187">
        <f t="shared" si="38"/>
        <v>0.36151024151635586</v>
      </c>
      <c r="Q97" s="187">
        <f t="shared" si="38"/>
        <v>0</v>
      </c>
      <c r="R97" s="187">
        <f t="shared" si="38"/>
        <v>0.11015999184754917</v>
      </c>
      <c r="S97" s="188">
        <f t="shared" si="38"/>
        <v>0</v>
      </c>
      <c r="T97" s="187"/>
      <c r="U97" s="187">
        <f t="shared" si="29"/>
        <v>7.1639661673290528E-2</v>
      </c>
    </row>
    <row r="98" spans="1:21" x14ac:dyDescent="0.25">
      <c r="C98" s="1" t="s">
        <v>617</v>
      </c>
      <c r="E98" s="187">
        <f t="shared" ref="E98:S98" si="39">E36/$E36</f>
        <v>1</v>
      </c>
      <c r="F98" s="189">
        <f t="shared" si="39"/>
        <v>0.22663034224416823</v>
      </c>
      <c r="G98" s="187">
        <f t="shared" si="39"/>
        <v>0.14311254895283501</v>
      </c>
      <c r="H98" s="187">
        <f t="shared" si="39"/>
        <v>0</v>
      </c>
      <c r="I98" s="187">
        <f t="shared" si="39"/>
        <v>8.3517793291333214E-2</v>
      </c>
      <c r="J98" s="187">
        <f t="shared" si="39"/>
        <v>0</v>
      </c>
      <c r="K98" s="187">
        <f t="shared" si="39"/>
        <v>1.0897326749531755E-2</v>
      </c>
      <c r="L98" s="187">
        <f t="shared" si="39"/>
        <v>1.0897326749531755E-2</v>
      </c>
      <c r="M98" s="187">
        <f t="shared" si="39"/>
        <v>0</v>
      </c>
      <c r="N98" s="187">
        <f t="shared" si="39"/>
        <v>0.45398433509279756</v>
      </c>
      <c r="O98" s="187">
        <f t="shared" si="39"/>
        <v>0.30848799591350246</v>
      </c>
      <c r="P98" s="187">
        <f t="shared" si="39"/>
        <v>0.21317895453771496</v>
      </c>
      <c r="Q98" s="187">
        <f t="shared" si="39"/>
        <v>0</v>
      </c>
      <c r="R98" s="187">
        <f t="shared" si="39"/>
        <v>9.5309041375787495E-2</v>
      </c>
      <c r="S98" s="188">
        <f t="shared" si="39"/>
        <v>0</v>
      </c>
      <c r="T98" s="187"/>
      <c r="U98" s="187">
        <f t="shared" si="29"/>
        <v>5.9594755661501785E-4</v>
      </c>
    </row>
    <row r="99" spans="1:21" x14ac:dyDescent="0.25">
      <c r="A99" s="10"/>
      <c r="B99" s="10" t="s">
        <v>809</v>
      </c>
      <c r="C99" s="10"/>
      <c r="D99" s="10"/>
      <c r="E99" s="189">
        <f t="shared" ref="E99:S99" si="40">E37/$E37</f>
        <v>1</v>
      </c>
      <c r="F99" s="189">
        <f t="shared" si="40"/>
        <v>0.21251415814687416</v>
      </c>
      <c r="G99" s="189">
        <f t="shared" si="40"/>
        <v>0.13553866705716752</v>
      </c>
      <c r="H99" s="189">
        <f t="shared" si="40"/>
        <v>1.7745873591283063E-2</v>
      </c>
      <c r="I99" s="189">
        <f t="shared" si="40"/>
        <v>4.6618033369892981E-2</v>
      </c>
      <c r="J99" s="189">
        <f t="shared" si="40"/>
        <v>1.2611584128530572E-2</v>
      </c>
      <c r="K99" s="189">
        <f t="shared" si="40"/>
        <v>0.16399841010361224</v>
      </c>
      <c r="L99" s="189">
        <f t="shared" si="40"/>
        <v>0.13365888354606664</v>
      </c>
      <c r="M99" s="189">
        <f t="shared" si="40"/>
        <v>3.0339526557545581E-2</v>
      </c>
      <c r="N99" s="189">
        <f t="shared" si="40"/>
        <v>0.35717082121734661</v>
      </c>
      <c r="O99" s="189">
        <f t="shared" si="40"/>
        <v>0.26631661053216699</v>
      </c>
      <c r="P99" s="189">
        <f t="shared" si="40"/>
        <v>0.12842896121788455</v>
      </c>
      <c r="Q99" s="189">
        <f t="shared" si="40"/>
        <v>6.9363712706918138E-3</v>
      </c>
      <c r="R99" s="189">
        <f t="shared" si="40"/>
        <v>0.13095127804359066</v>
      </c>
      <c r="S99" s="192">
        <f t="shared" si="40"/>
        <v>0</v>
      </c>
      <c r="T99" s="189"/>
      <c r="U99" s="189">
        <f t="shared" si="29"/>
        <v>5.266980063536085E-2</v>
      </c>
    </row>
    <row r="100" spans="1:21" x14ac:dyDescent="0.25">
      <c r="A100" s="10"/>
      <c r="B100" s="10" t="s">
        <v>811</v>
      </c>
      <c r="C100" s="10"/>
      <c r="D100" s="10"/>
      <c r="E100" s="189">
        <f t="shared" ref="E100:S100" si="41">E38/$E38</f>
        <v>1</v>
      </c>
      <c r="F100" s="189">
        <f t="shared" si="41"/>
        <v>0.22565375160957007</v>
      </c>
      <c r="G100" s="189">
        <f t="shared" si="41"/>
        <v>0.14391892274994858</v>
      </c>
      <c r="H100" s="189">
        <f t="shared" si="41"/>
        <v>1.8843087850620464E-2</v>
      </c>
      <c r="I100" s="189">
        <f t="shared" si="41"/>
        <v>4.9500391947091549E-2</v>
      </c>
      <c r="J100" s="189">
        <f t="shared" si="41"/>
        <v>1.339134906190948E-2</v>
      </c>
      <c r="K100" s="189">
        <f t="shared" si="41"/>
        <v>0.17413831069226132</v>
      </c>
      <c r="L100" s="189">
        <f t="shared" si="41"/>
        <v>0.14192291361252077</v>
      </c>
      <c r="M100" s="189">
        <f t="shared" si="41"/>
        <v>3.2215397079740561E-2</v>
      </c>
      <c r="N100" s="189">
        <f t="shared" si="41"/>
        <v>0.34311682669858473</v>
      </c>
      <c r="O100" s="189">
        <f t="shared" si="41"/>
        <v>0.25709111099958393</v>
      </c>
      <c r="P100" s="189">
        <f t="shared" si="41"/>
        <v>0.11252684299897979</v>
      </c>
      <c r="Q100" s="189">
        <f t="shared" si="41"/>
        <v>6.5215442119614534E-3</v>
      </c>
      <c r="R100" s="189">
        <f t="shared" si="41"/>
        <v>0.13804272378864266</v>
      </c>
      <c r="S100" s="192">
        <f t="shared" si="41"/>
        <v>0</v>
      </c>
      <c r="T100" s="189"/>
      <c r="U100" s="189">
        <f t="shared" si="29"/>
        <v>0</v>
      </c>
    </row>
    <row r="101" spans="1:21" x14ac:dyDescent="0.25">
      <c r="E101" s="177"/>
      <c r="F101" s="177"/>
      <c r="G101" s="177"/>
      <c r="H101" s="177"/>
      <c r="I101" s="177"/>
      <c r="J101" s="177"/>
      <c r="K101" s="177"/>
      <c r="L101" s="177"/>
      <c r="M101" s="177"/>
      <c r="N101" s="177"/>
      <c r="O101" s="177"/>
      <c r="P101" s="177"/>
      <c r="Q101" s="177"/>
      <c r="R101" s="177"/>
      <c r="S101" s="177"/>
      <c r="T101" s="92"/>
      <c r="U101" s="177"/>
    </row>
    <row r="102" spans="1:21" x14ac:dyDescent="0.25">
      <c r="A102" s="1">
        <v>2019</v>
      </c>
      <c r="B102" s="1" t="s">
        <v>808</v>
      </c>
      <c r="C102" s="1" t="s">
        <v>4</v>
      </c>
      <c r="E102" s="187">
        <f t="shared" ref="E102:S102" si="42">E40/$E40</f>
        <v>1</v>
      </c>
      <c r="F102" s="189">
        <f t="shared" si="42"/>
        <v>0.19866220735785953</v>
      </c>
      <c r="G102" s="187">
        <f t="shared" si="42"/>
        <v>9.5795508838987103E-2</v>
      </c>
      <c r="H102" s="187">
        <f t="shared" si="42"/>
        <v>1.2183468705207836E-2</v>
      </c>
      <c r="I102" s="187">
        <f t="shared" si="42"/>
        <v>9.0683229813664598E-2</v>
      </c>
      <c r="J102" s="187">
        <f t="shared" si="42"/>
        <v>0</v>
      </c>
      <c r="K102" s="187">
        <f t="shared" si="42"/>
        <v>0.33956043956043958</v>
      </c>
      <c r="L102" s="187">
        <f t="shared" si="42"/>
        <v>0.31638795986622076</v>
      </c>
      <c r="M102" s="187">
        <f t="shared" si="42"/>
        <v>2.3172479694218824E-2</v>
      </c>
      <c r="N102" s="187">
        <f t="shared" si="42"/>
        <v>0.15370281892021023</v>
      </c>
      <c r="O102" s="187">
        <f t="shared" si="42"/>
        <v>0.30807453416149067</v>
      </c>
      <c r="P102" s="187">
        <f t="shared" si="42"/>
        <v>0.16875298614429049</v>
      </c>
      <c r="Q102" s="187">
        <f t="shared" si="42"/>
        <v>3.2011466794075491E-3</v>
      </c>
      <c r="R102" s="187">
        <f t="shared" si="42"/>
        <v>0.13612040133779263</v>
      </c>
      <c r="S102" s="188">
        <f t="shared" si="42"/>
        <v>0</v>
      </c>
      <c r="T102" s="187"/>
      <c r="U102" s="187">
        <f t="shared" ref="U102:U113" si="43">U40/$E40</f>
        <v>6.8800764452938368E-2</v>
      </c>
    </row>
    <row r="103" spans="1:21" x14ac:dyDescent="0.25">
      <c r="C103" s="1" t="s">
        <v>33</v>
      </c>
      <c r="E103" s="187">
        <f t="shared" ref="E103:S103" si="44">E41/$E41</f>
        <v>1</v>
      </c>
      <c r="F103" s="189">
        <f t="shared" si="44"/>
        <v>0.41925411968777104</v>
      </c>
      <c r="G103" s="187">
        <f t="shared" si="44"/>
        <v>0.11049436253252386</v>
      </c>
      <c r="H103" s="187">
        <f t="shared" si="44"/>
        <v>8.4128360797918467E-2</v>
      </c>
      <c r="I103" s="187">
        <f t="shared" si="44"/>
        <v>0.22463139635732871</v>
      </c>
      <c r="J103" s="187">
        <f t="shared" si="44"/>
        <v>0</v>
      </c>
      <c r="K103" s="187">
        <f t="shared" si="44"/>
        <v>0.33581960104076325</v>
      </c>
      <c r="L103" s="187">
        <f t="shared" si="44"/>
        <v>0.2924544666088465</v>
      </c>
      <c r="M103" s="187">
        <f t="shared" si="44"/>
        <v>4.3365134431916738E-2</v>
      </c>
      <c r="N103" s="187">
        <f t="shared" si="44"/>
        <v>7.9618386816999134E-2</v>
      </c>
      <c r="O103" s="187">
        <f t="shared" si="44"/>
        <v>0.16530789245446662</v>
      </c>
      <c r="P103" s="187">
        <f t="shared" si="44"/>
        <v>0.16825672159583693</v>
      </c>
      <c r="Q103" s="187">
        <f t="shared" si="44"/>
        <v>0</v>
      </c>
      <c r="R103" s="187">
        <f t="shared" si="44"/>
        <v>-2.9488291413703382E-3</v>
      </c>
      <c r="S103" s="188">
        <f t="shared" si="44"/>
        <v>0</v>
      </c>
      <c r="T103" s="187"/>
      <c r="U103" s="187">
        <f t="shared" si="43"/>
        <v>0</v>
      </c>
    </row>
    <row r="104" spans="1:21" x14ac:dyDescent="0.25">
      <c r="C104" s="1" t="s">
        <v>46</v>
      </c>
      <c r="E104" s="187">
        <f t="shared" ref="E104:S104" si="45">E42/$E42</f>
        <v>1</v>
      </c>
      <c r="F104" s="189">
        <f t="shared" si="45"/>
        <v>9.3374357904617872E-2</v>
      </c>
      <c r="G104" s="187">
        <f t="shared" si="45"/>
        <v>6.1041433078668092E-2</v>
      </c>
      <c r="H104" s="187">
        <f t="shared" si="45"/>
        <v>3.9373158457406583E-3</v>
      </c>
      <c r="I104" s="187">
        <f t="shared" si="45"/>
        <v>1.152512320408855E-2</v>
      </c>
      <c r="J104" s="187">
        <f t="shared" si="45"/>
        <v>1.6870485776120572E-2</v>
      </c>
      <c r="K104" s="187">
        <f t="shared" si="45"/>
        <v>0.24567807879846679</v>
      </c>
      <c r="L104" s="187">
        <f t="shared" si="45"/>
        <v>0.13350368960392167</v>
      </c>
      <c r="M104" s="187">
        <f t="shared" si="45"/>
        <v>0.11217438919454513</v>
      </c>
      <c r="N104" s="187">
        <f t="shared" si="45"/>
        <v>0.31156945060102736</v>
      </c>
      <c r="O104" s="187">
        <f t="shared" si="45"/>
        <v>0.34937811269588798</v>
      </c>
      <c r="P104" s="187">
        <f t="shared" si="45"/>
        <v>8.3752705274960232E-2</v>
      </c>
      <c r="Q104" s="187">
        <f t="shared" si="45"/>
        <v>1.7365909624260125E-2</v>
      </c>
      <c r="R104" s="187">
        <f t="shared" si="45"/>
        <v>0.24825949779666762</v>
      </c>
      <c r="S104" s="188">
        <f t="shared" si="45"/>
        <v>0</v>
      </c>
      <c r="T104" s="187"/>
      <c r="U104" s="187">
        <f t="shared" si="43"/>
        <v>6.6934369377591202E-2</v>
      </c>
    </row>
    <row r="105" spans="1:21" x14ac:dyDescent="0.25">
      <c r="C105" s="1" t="s">
        <v>83</v>
      </c>
      <c r="E105" s="187">
        <f t="shared" ref="E105:S105" si="46">E43/$E43</f>
        <v>1</v>
      </c>
      <c r="F105" s="189">
        <f t="shared" si="46"/>
        <v>0.11598723076358566</v>
      </c>
      <c r="G105" s="187">
        <f t="shared" si="46"/>
        <v>8.1752467618243868E-2</v>
      </c>
      <c r="H105" s="187">
        <f t="shared" si="46"/>
        <v>1.3062782079037169E-2</v>
      </c>
      <c r="I105" s="187">
        <f t="shared" si="46"/>
        <v>2.1171981066304628E-2</v>
      </c>
      <c r="J105" s="187">
        <f t="shared" si="46"/>
        <v>0</v>
      </c>
      <c r="K105" s="187">
        <f t="shared" si="46"/>
        <v>4.6820533519245588E-2</v>
      </c>
      <c r="L105" s="187">
        <f t="shared" si="46"/>
        <v>4.3958463288445306E-2</v>
      </c>
      <c r="M105" s="187">
        <f t="shared" si="46"/>
        <v>2.862070230800279E-3</v>
      </c>
      <c r="N105" s="187">
        <f t="shared" si="46"/>
        <v>0.5737350016511944</v>
      </c>
      <c r="O105" s="187">
        <f t="shared" si="46"/>
        <v>0.26345723406597438</v>
      </c>
      <c r="P105" s="187">
        <f t="shared" si="46"/>
        <v>0.1316919238249</v>
      </c>
      <c r="Q105" s="187">
        <f t="shared" si="46"/>
        <v>2.2933255054489413E-2</v>
      </c>
      <c r="R105" s="187">
        <f t="shared" si="46"/>
        <v>0.10883205518658497</v>
      </c>
      <c r="S105" s="188">
        <f t="shared" si="46"/>
        <v>0</v>
      </c>
      <c r="T105" s="187"/>
      <c r="U105" s="187">
        <f t="shared" si="43"/>
        <v>1.6328477598796462E-3</v>
      </c>
    </row>
    <row r="106" spans="1:21" x14ac:dyDescent="0.25">
      <c r="C106" s="1" t="s">
        <v>186</v>
      </c>
      <c r="E106" s="187">
        <f t="shared" ref="E106:S106" si="47">E44/$E44</f>
        <v>1</v>
      </c>
      <c r="F106" s="189">
        <f t="shared" si="47"/>
        <v>8.862641447096721E-2</v>
      </c>
      <c r="G106" s="187">
        <f t="shared" si="47"/>
        <v>4.3280746675476996E-2</v>
      </c>
      <c r="H106" s="187">
        <f t="shared" si="47"/>
        <v>5.7817791360370032E-4</v>
      </c>
      <c r="I106" s="187">
        <f t="shared" si="47"/>
        <v>3.7622862806640789E-2</v>
      </c>
      <c r="J106" s="187">
        <f t="shared" si="47"/>
        <v>7.1446270752457252E-3</v>
      </c>
      <c r="K106" s="187">
        <f t="shared" si="47"/>
        <v>9.7092591063021386E-2</v>
      </c>
      <c r="L106" s="187">
        <f t="shared" si="47"/>
        <v>5.9924010902783514E-2</v>
      </c>
      <c r="M106" s="187">
        <f t="shared" si="47"/>
        <v>3.7168580160237878E-2</v>
      </c>
      <c r="N106" s="187">
        <f t="shared" si="47"/>
        <v>0.56397125629800937</v>
      </c>
      <c r="O106" s="187">
        <f t="shared" si="47"/>
        <v>0.25030973816800201</v>
      </c>
      <c r="P106" s="187">
        <f t="shared" si="47"/>
        <v>8.8089534979763767E-2</v>
      </c>
      <c r="Q106" s="187">
        <f t="shared" si="47"/>
        <v>3.8820517056248451E-3</v>
      </c>
      <c r="R106" s="187">
        <f t="shared" si="47"/>
        <v>0.15833815148261338</v>
      </c>
      <c r="S106" s="188">
        <f t="shared" si="47"/>
        <v>0</v>
      </c>
      <c r="T106" s="187"/>
      <c r="U106" s="187">
        <f t="shared" si="43"/>
        <v>0.10361774180226316</v>
      </c>
    </row>
    <row r="107" spans="1:21" x14ac:dyDescent="0.25">
      <c r="C107" s="1" t="s">
        <v>269</v>
      </c>
      <c r="E107" s="187">
        <f t="shared" ref="E107:S107" si="48">E45/$E45</f>
        <v>1</v>
      </c>
      <c r="F107" s="189">
        <f t="shared" si="48"/>
        <v>0.36464162607561379</v>
      </c>
      <c r="G107" s="187">
        <f t="shared" si="48"/>
        <v>0.28613095280676187</v>
      </c>
      <c r="H107" s="187">
        <f t="shared" si="48"/>
        <v>2.4848920879292281E-2</v>
      </c>
      <c r="I107" s="187">
        <f t="shared" si="48"/>
        <v>2.7776066658877632E-2</v>
      </c>
      <c r="J107" s="187">
        <f t="shared" si="48"/>
        <v>2.5885685730681982E-2</v>
      </c>
      <c r="K107" s="187">
        <f t="shared" si="48"/>
        <v>9.6714480863007879E-2</v>
      </c>
      <c r="L107" s="187">
        <f t="shared" si="48"/>
        <v>8.4728851090902418E-2</v>
      </c>
      <c r="M107" s="187">
        <f t="shared" si="48"/>
        <v>1.1985629772105471E-2</v>
      </c>
      <c r="N107" s="187">
        <f t="shared" si="48"/>
        <v>0.44515172025044369</v>
      </c>
      <c r="O107" s="187">
        <f t="shared" si="48"/>
        <v>9.3492172810934721E-2</v>
      </c>
      <c r="P107" s="187">
        <f t="shared" si="48"/>
        <v>7.9614508878404655E-2</v>
      </c>
      <c r="Q107" s="187">
        <f t="shared" si="48"/>
        <v>1.2488534740412037E-3</v>
      </c>
      <c r="R107" s="187">
        <f t="shared" si="48"/>
        <v>1.262881045848885E-2</v>
      </c>
      <c r="S107" s="188">
        <f t="shared" si="48"/>
        <v>0</v>
      </c>
      <c r="T107" s="187"/>
      <c r="U107" s="187">
        <f t="shared" si="43"/>
        <v>1.4553305817493492E-2</v>
      </c>
    </row>
    <row r="108" spans="1:21" x14ac:dyDescent="0.25">
      <c r="C108" s="1" t="s">
        <v>392</v>
      </c>
      <c r="E108" s="187">
        <f t="shared" ref="E108:S108" si="49">E46/$E46</f>
        <v>1</v>
      </c>
      <c r="F108" s="189">
        <f t="shared" si="49"/>
        <v>0</v>
      </c>
      <c r="G108" s="187">
        <f t="shared" si="49"/>
        <v>0</v>
      </c>
      <c r="H108" s="187">
        <f t="shared" si="49"/>
        <v>0</v>
      </c>
      <c r="I108" s="187">
        <f t="shared" si="49"/>
        <v>0</v>
      </c>
      <c r="J108" s="187">
        <f t="shared" si="49"/>
        <v>0</v>
      </c>
      <c r="K108" s="187">
        <f t="shared" si="49"/>
        <v>9.9107735417742052E-2</v>
      </c>
      <c r="L108" s="187">
        <f t="shared" si="49"/>
        <v>0</v>
      </c>
      <c r="M108" s="187">
        <f t="shared" si="49"/>
        <v>9.9107735417742052E-2</v>
      </c>
      <c r="N108" s="187">
        <f t="shared" si="49"/>
        <v>0.55305655925079267</v>
      </c>
      <c r="O108" s="187">
        <f t="shared" si="49"/>
        <v>0.34783570533146524</v>
      </c>
      <c r="P108" s="187">
        <f t="shared" si="49"/>
        <v>0.20020647444878698</v>
      </c>
      <c r="Q108" s="187">
        <f t="shared" si="49"/>
        <v>0</v>
      </c>
      <c r="R108" s="187">
        <f t="shared" si="49"/>
        <v>0.14762923088267826</v>
      </c>
      <c r="S108" s="188">
        <f t="shared" si="49"/>
        <v>0</v>
      </c>
      <c r="T108" s="187"/>
      <c r="U108" s="187">
        <f t="shared" si="43"/>
        <v>2.2122262370031709E-3</v>
      </c>
    </row>
    <row r="109" spans="1:21" x14ac:dyDescent="0.25">
      <c r="C109" s="1" t="s">
        <v>487</v>
      </c>
      <c r="E109" s="187">
        <f t="shared" ref="E109:S109" si="50">E47/$E47</f>
        <v>1</v>
      </c>
      <c r="F109" s="189">
        <f t="shared" si="50"/>
        <v>0.33209287698516693</v>
      </c>
      <c r="G109" s="187">
        <f t="shared" si="50"/>
        <v>0.23025315792232298</v>
      </c>
      <c r="H109" s="187">
        <f t="shared" si="50"/>
        <v>3.4278526128203785E-2</v>
      </c>
      <c r="I109" s="187">
        <f t="shared" si="50"/>
        <v>6.436396037528172E-2</v>
      </c>
      <c r="J109" s="187">
        <f t="shared" si="50"/>
        <v>3.1972325593584571E-3</v>
      </c>
      <c r="K109" s="187">
        <f t="shared" si="50"/>
        <v>0.22197180145709944</v>
      </c>
      <c r="L109" s="187">
        <f t="shared" si="50"/>
        <v>9.1199748414487136E-2</v>
      </c>
      <c r="M109" s="187">
        <f t="shared" si="50"/>
        <v>0.1307720530426123</v>
      </c>
      <c r="N109" s="187">
        <f t="shared" si="50"/>
        <v>0.24288484721421458</v>
      </c>
      <c r="O109" s="187">
        <f t="shared" si="50"/>
        <v>0.20305047434351906</v>
      </c>
      <c r="P109" s="187">
        <f t="shared" si="50"/>
        <v>0.17799675035379212</v>
      </c>
      <c r="Q109" s="187">
        <f t="shared" si="50"/>
        <v>0</v>
      </c>
      <c r="R109" s="187">
        <f t="shared" si="50"/>
        <v>2.5053723989726925E-2</v>
      </c>
      <c r="S109" s="188">
        <f t="shared" si="50"/>
        <v>0</v>
      </c>
      <c r="T109" s="187"/>
      <c r="U109" s="187">
        <f t="shared" si="43"/>
        <v>6.2896378216887683E-4</v>
      </c>
    </row>
    <row r="110" spans="1:21" x14ac:dyDescent="0.25">
      <c r="C110" s="1" t="s">
        <v>538</v>
      </c>
      <c r="E110" s="187">
        <f t="shared" ref="E110:S110" si="51">E48/$E48</f>
        <v>1</v>
      </c>
      <c r="F110" s="189">
        <f t="shared" si="51"/>
        <v>9.0786892392646951E-2</v>
      </c>
      <c r="G110" s="187">
        <f t="shared" si="51"/>
        <v>3.0843566082976094E-2</v>
      </c>
      <c r="H110" s="187">
        <f t="shared" si="51"/>
        <v>0</v>
      </c>
      <c r="I110" s="187">
        <f t="shared" si="51"/>
        <v>5.8272179030734575E-2</v>
      </c>
      <c r="J110" s="187">
        <f t="shared" si="51"/>
        <v>1.6711472789362784E-3</v>
      </c>
      <c r="K110" s="187">
        <f t="shared" si="51"/>
        <v>2.5902782823512317E-2</v>
      </c>
      <c r="L110" s="187">
        <f t="shared" si="51"/>
        <v>0</v>
      </c>
      <c r="M110" s="187">
        <f t="shared" si="51"/>
        <v>2.5902782823512317E-2</v>
      </c>
      <c r="N110" s="187">
        <f t="shared" si="51"/>
        <v>0.60324783840732399</v>
      </c>
      <c r="O110" s="187">
        <f t="shared" si="51"/>
        <v>0.28006248637651676</v>
      </c>
      <c r="P110" s="187">
        <f t="shared" si="51"/>
        <v>9.3438930465741477E-2</v>
      </c>
      <c r="Q110" s="187">
        <f t="shared" si="51"/>
        <v>0</v>
      </c>
      <c r="R110" s="187">
        <f t="shared" si="51"/>
        <v>0.18662355591077526</v>
      </c>
      <c r="S110" s="188">
        <f t="shared" si="51"/>
        <v>0</v>
      </c>
      <c r="T110" s="187"/>
      <c r="U110" s="187">
        <f t="shared" si="43"/>
        <v>0.1069170965632493</v>
      </c>
    </row>
    <row r="111" spans="1:21" x14ac:dyDescent="0.25">
      <c r="C111" s="1" t="s">
        <v>590</v>
      </c>
      <c r="E111" s="187">
        <f t="shared" ref="E111:S111" si="52">E49/$E49</f>
        <v>1</v>
      </c>
      <c r="F111" s="189">
        <f t="shared" si="52"/>
        <v>6.4575269912405781E-2</v>
      </c>
      <c r="G111" s="187">
        <f t="shared" si="52"/>
        <v>1.9912405785292322E-2</v>
      </c>
      <c r="H111" s="187">
        <f t="shared" si="52"/>
        <v>1.6092890609085354E-2</v>
      </c>
      <c r="I111" s="187">
        <f t="shared" si="52"/>
        <v>2.6023630067223469E-2</v>
      </c>
      <c r="J111" s="187">
        <f t="shared" si="52"/>
        <v>2.5463434508046444E-3</v>
      </c>
      <c r="K111" s="187">
        <f t="shared" si="52"/>
        <v>0.22178651456508452</v>
      </c>
      <c r="L111" s="187">
        <f t="shared" si="52"/>
        <v>0.18598492564677124</v>
      </c>
      <c r="M111" s="187">
        <f t="shared" si="52"/>
        <v>3.5801588918313303E-2</v>
      </c>
      <c r="N111" s="187">
        <f t="shared" si="52"/>
        <v>0.26731513546547159</v>
      </c>
      <c r="O111" s="187">
        <f t="shared" si="52"/>
        <v>0.44632308005703808</v>
      </c>
      <c r="P111" s="187">
        <f t="shared" si="52"/>
        <v>0.36708087186799754</v>
      </c>
      <c r="Q111" s="187">
        <f t="shared" si="52"/>
        <v>0</v>
      </c>
      <c r="R111" s="187">
        <f t="shared" si="52"/>
        <v>7.9242208189040542E-2</v>
      </c>
      <c r="S111" s="188">
        <f t="shared" si="52"/>
        <v>0</v>
      </c>
      <c r="T111" s="187"/>
      <c r="U111" s="187">
        <f t="shared" si="43"/>
        <v>0.10440008148299043</v>
      </c>
    </row>
    <row r="112" spans="1:21" x14ac:dyDescent="0.25">
      <c r="C112" s="1" t="s">
        <v>617</v>
      </c>
      <c r="E112" s="187">
        <f t="shared" ref="E112:S112" si="53">E50/$E50</f>
        <v>1</v>
      </c>
      <c r="F112" s="189">
        <f t="shared" si="53"/>
        <v>9.3956173421300665E-2</v>
      </c>
      <c r="G112" s="187">
        <f t="shared" si="53"/>
        <v>1.8261074458058436E-3</v>
      </c>
      <c r="H112" s="187">
        <f t="shared" si="53"/>
        <v>0</v>
      </c>
      <c r="I112" s="187">
        <f t="shared" si="53"/>
        <v>9.2130065975494821E-2</v>
      </c>
      <c r="J112" s="187">
        <f t="shared" si="53"/>
        <v>0</v>
      </c>
      <c r="K112" s="187">
        <f t="shared" si="53"/>
        <v>1.932139491046183E-2</v>
      </c>
      <c r="L112" s="187">
        <f t="shared" si="53"/>
        <v>1.932139491046183E-2</v>
      </c>
      <c r="M112" s="187">
        <f t="shared" si="53"/>
        <v>0</v>
      </c>
      <c r="N112" s="187">
        <f t="shared" si="53"/>
        <v>0.582174835061263</v>
      </c>
      <c r="O112" s="187">
        <f t="shared" si="53"/>
        <v>0.30454759660697456</v>
      </c>
      <c r="P112" s="187">
        <f t="shared" si="53"/>
        <v>0.29500471253534399</v>
      </c>
      <c r="Q112" s="187">
        <f t="shared" si="53"/>
        <v>0</v>
      </c>
      <c r="R112" s="187">
        <f t="shared" si="53"/>
        <v>9.542884071630538E-3</v>
      </c>
      <c r="S112" s="188">
        <f t="shared" si="53"/>
        <v>0</v>
      </c>
      <c r="T112" s="187"/>
      <c r="U112" s="187">
        <f t="shared" si="43"/>
        <v>7.1866163996229969E-3</v>
      </c>
    </row>
    <row r="113" spans="1:22" x14ac:dyDescent="0.25">
      <c r="A113" s="10"/>
      <c r="B113" s="10" t="s">
        <v>809</v>
      </c>
      <c r="C113" s="10"/>
      <c r="D113" s="10"/>
      <c r="E113" s="189">
        <f t="shared" ref="E113:S113" si="54">E51/$E51</f>
        <v>1</v>
      </c>
      <c r="F113" s="189">
        <f t="shared" si="54"/>
        <v>0.17372169849977318</v>
      </c>
      <c r="G113" s="189">
        <f t="shared" si="54"/>
        <v>0.11089394525735018</v>
      </c>
      <c r="H113" s="189">
        <f t="shared" si="54"/>
        <v>1.3570580368505824E-2</v>
      </c>
      <c r="I113" s="189">
        <f t="shared" si="54"/>
        <v>4.0835433881069812E-2</v>
      </c>
      <c r="J113" s="189">
        <f t="shared" si="54"/>
        <v>8.4217389928473631E-3</v>
      </c>
      <c r="K113" s="189">
        <f t="shared" si="54"/>
        <v>0.13357058759607274</v>
      </c>
      <c r="L113" s="189">
        <f t="shared" si="54"/>
        <v>9.3424763301965655E-2</v>
      </c>
      <c r="M113" s="189">
        <f t="shared" si="54"/>
        <v>4.0145824294107089E-2</v>
      </c>
      <c r="N113" s="189">
        <f t="shared" si="54"/>
        <v>0.43632077052621282</v>
      </c>
      <c r="O113" s="189">
        <f t="shared" si="54"/>
        <v>0.25638694337794121</v>
      </c>
      <c r="P113" s="189">
        <f t="shared" si="54"/>
        <v>0.14206715291479546</v>
      </c>
      <c r="Q113" s="189">
        <f t="shared" si="54"/>
        <v>7.1590371235016083E-3</v>
      </c>
      <c r="R113" s="189">
        <f t="shared" si="54"/>
        <v>0.10716075333964414</v>
      </c>
      <c r="S113" s="192">
        <f t="shared" si="54"/>
        <v>0</v>
      </c>
      <c r="T113" s="189"/>
      <c r="U113" s="189">
        <f t="shared" si="43"/>
        <v>4.2036056269779888E-2</v>
      </c>
    </row>
    <row r="114" spans="1:22" x14ac:dyDescent="0.25">
      <c r="A114" s="10"/>
      <c r="B114" s="10" t="s">
        <v>811</v>
      </c>
      <c r="C114" s="10"/>
      <c r="D114" s="10"/>
      <c r="E114" s="189">
        <f t="shared" ref="E114" si="55">E52/$E52</f>
        <v>1</v>
      </c>
      <c r="F114" s="189">
        <f t="shared" ref="F114:J114" si="56">F52/$E52</f>
        <v>0.24950282609382421</v>
      </c>
      <c r="G114" s="189">
        <f t="shared" si="56"/>
        <v>9.9750166544852525E-2</v>
      </c>
      <c r="H114" s="189">
        <f t="shared" si="56"/>
        <v>5.0001331705891605E-2</v>
      </c>
      <c r="I114" s="189">
        <f t="shared" si="56"/>
        <v>5.2628779960794549E-2</v>
      </c>
      <c r="J114" s="189">
        <f t="shared" si="56"/>
        <v>4.7122547882285544E-2</v>
      </c>
      <c r="K114" s="189">
        <f t="shared" ref="K114:M114" si="57">K52/$E52</f>
        <v>0.4034625187386221</v>
      </c>
      <c r="L114" s="189">
        <f t="shared" si="57"/>
        <v>0.39358166469730488</v>
      </c>
      <c r="M114" s="189">
        <f t="shared" si="57"/>
        <v>9.8808540413172861E-3</v>
      </c>
      <c r="N114" s="189">
        <f t="shared" ref="N114:N128" si="58">N52/$E52</f>
        <v>0.21209834719512749</v>
      </c>
      <c r="O114" s="189">
        <f t="shared" ref="O114:R114" si="59">O52/$E52</f>
        <v>0.13493630797242609</v>
      </c>
      <c r="P114" s="189">
        <f t="shared" si="59"/>
        <v>4.281992955673633E-2</v>
      </c>
      <c r="Q114" s="189">
        <f t="shared" si="59"/>
        <v>0</v>
      </c>
      <c r="R114" s="189">
        <f t="shared" si="59"/>
        <v>9.2116378415689745E-2</v>
      </c>
      <c r="S114" s="192">
        <f t="shared" ref="S114:S128" si="60">S52/$E52</f>
        <v>0</v>
      </c>
      <c r="T114" s="189"/>
      <c r="U114" s="189">
        <f t="shared" ref="U114:U128" si="61">U52/$E52</f>
        <v>7.8930513678801106E-2</v>
      </c>
    </row>
    <row r="115" spans="1:22" x14ac:dyDescent="0.25">
      <c r="E115" s="177"/>
      <c r="F115" s="177"/>
      <c r="G115" s="177"/>
      <c r="H115" s="177"/>
      <c r="I115" s="177"/>
      <c r="J115" s="177"/>
      <c r="K115" s="177"/>
      <c r="L115" s="177"/>
      <c r="M115" s="177"/>
      <c r="N115" s="177"/>
      <c r="O115" s="177"/>
      <c r="P115" s="177"/>
      <c r="Q115" s="177"/>
      <c r="R115" s="177"/>
      <c r="S115" s="191"/>
      <c r="T115" s="92"/>
      <c r="U115" s="177"/>
    </row>
    <row r="116" spans="1:22" x14ac:dyDescent="0.25">
      <c r="A116" s="1">
        <v>2017</v>
      </c>
      <c r="B116" s="1" t="s">
        <v>808</v>
      </c>
      <c r="C116" s="1" t="s">
        <v>4</v>
      </c>
      <c r="E116" s="187">
        <f t="shared" ref="E116" si="62">E54/$E54</f>
        <v>1</v>
      </c>
      <c r="F116" s="189">
        <f t="shared" ref="F116:J116" si="63">F54/$E54</f>
        <v>0.21666328394560586</v>
      </c>
      <c r="G116" s="187">
        <f t="shared" si="63"/>
        <v>0.11315201948447332</v>
      </c>
      <c r="H116" s="187">
        <f t="shared" si="63"/>
        <v>1.1416683580271971E-2</v>
      </c>
      <c r="I116" s="187">
        <f t="shared" si="63"/>
        <v>9.209458088086056E-2</v>
      </c>
      <c r="J116" s="187">
        <f t="shared" si="63"/>
        <v>0</v>
      </c>
      <c r="K116" s="187">
        <f t="shared" ref="K116:M116" si="64">K54/$E54</f>
        <v>0.37467018469656993</v>
      </c>
      <c r="L116" s="187">
        <f t="shared" si="64"/>
        <v>0.34290643393545767</v>
      </c>
      <c r="M116" s="187">
        <f t="shared" si="64"/>
        <v>3.1763750761112236E-2</v>
      </c>
      <c r="N116" s="187">
        <f t="shared" si="58"/>
        <v>0.16592246803328597</v>
      </c>
      <c r="O116" s="187">
        <f t="shared" ref="O116:R116" si="65">O54/$E54</f>
        <v>0.24274406332453827</v>
      </c>
      <c r="P116" s="187">
        <f t="shared" si="65"/>
        <v>0.18987213314390095</v>
      </c>
      <c r="Q116" s="187">
        <f t="shared" si="65"/>
        <v>3.3996346661254312E-3</v>
      </c>
      <c r="R116" s="187">
        <f t="shared" si="65"/>
        <v>4.947229551451187E-2</v>
      </c>
      <c r="S116" s="188">
        <f t="shared" si="60"/>
        <v>0</v>
      </c>
      <c r="T116" s="187"/>
      <c r="U116" s="187">
        <f t="shared" si="61"/>
        <v>6.8043434138420941E-2</v>
      </c>
    </row>
    <row r="117" spans="1:22" x14ac:dyDescent="0.25">
      <c r="C117" s="1" t="s">
        <v>33</v>
      </c>
      <c r="E117" s="187">
        <f t="shared" ref="E117" si="66">E55/$E55</f>
        <v>1</v>
      </c>
      <c r="F117" s="189">
        <f t="shared" ref="F117:J117" si="67">F55/$E55</f>
        <v>0.1456063537317992</v>
      </c>
      <c r="G117" s="187">
        <f t="shared" si="67"/>
        <v>6.4555544241930551E-2</v>
      </c>
      <c r="H117" s="187">
        <f t="shared" si="67"/>
        <v>4.5820181244272474E-3</v>
      </c>
      <c r="I117" s="187">
        <f t="shared" si="67"/>
        <v>7.6468791365441408E-2</v>
      </c>
      <c r="J117" s="187">
        <f t="shared" si="67"/>
        <v>0</v>
      </c>
      <c r="K117" s="187">
        <f t="shared" ref="K117:M117" si="68">K55/$E55</f>
        <v>0.61022299154872217</v>
      </c>
      <c r="L117" s="187">
        <f t="shared" si="68"/>
        <v>0.14855920985643009</v>
      </c>
      <c r="M117" s="187">
        <f t="shared" si="68"/>
        <v>0.46166378169229205</v>
      </c>
      <c r="N117" s="187">
        <f t="shared" si="58"/>
        <v>4.1747276244781591E-2</v>
      </c>
      <c r="O117" s="187">
        <f t="shared" ref="O117:R117" si="69">O55/$E55</f>
        <v>0.20242337847469707</v>
      </c>
      <c r="P117" s="187">
        <f t="shared" si="69"/>
        <v>0.12605640973424295</v>
      </c>
      <c r="Q117" s="187">
        <f t="shared" si="69"/>
        <v>0</v>
      </c>
      <c r="R117" s="187">
        <f t="shared" si="69"/>
        <v>7.6366968740454122E-2</v>
      </c>
      <c r="S117" s="188">
        <f t="shared" si="60"/>
        <v>0</v>
      </c>
      <c r="T117" s="187"/>
      <c r="U117" s="187">
        <f t="shared" si="61"/>
        <v>0</v>
      </c>
    </row>
    <row r="118" spans="1:22" x14ac:dyDescent="0.25">
      <c r="C118" s="1" t="s">
        <v>46</v>
      </c>
      <c r="E118" s="187">
        <f t="shared" ref="E118" si="70">E56/$E56</f>
        <v>1</v>
      </c>
      <c r="F118" s="189">
        <f t="shared" ref="F118:J118" si="71">F56/$E56</f>
        <v>7.5315312205309862E-2</v>
      </c>
      <c r="G118" s="187">
        <f t="shared" si="71"/>
        <v>5.3961989494553046E-2</v>
      </c>
      <c r="H118" s="187">
        <f t="shared" si="71"/>
        <v>3.9818654265866915E-3</v>
      </c>
      <c r="I118" s="187">
        <f t="shared" si="71"/>
        <v>1.2310769824457097E-2</v>
      </c>
      <c r="J118" s="187">
        <f t="shared" si="71"/>
        <v>5.0606874597130379E-3</v>
      </c>
      <c r="K118" s="187">
        <f t="shared" ref="K118:M118" si="72">K56/$E56</f>
        <v>0.21753536561450268</v>
      </c>
      <c r="L118" s="187">
        <f t="shared" si="72"/>
        <v>0.12091168450760596</v>
      </c>
      <c r="M118" s="187">
        <f t="shared" si="72"/>
        <v>9.6623681106896731E-2</v>
      </c>
      <c r="N118" s="187">
        <f t="shared" si="58"/>
        <v>0.5206982485063375</v>
      </c>
      <c r="O118" s="187">
        <f t="shared" ref="O118:R118" si="73">O56/$E56</f>
        <v>0.18645107367384975</v>
      </c>
      <c r="P118" s="187">
        <f t="shared" si="73"/>
        <v>8.0488076677589129E-2</v>
      </c>
      <c r="Q118" s="187">
        <f t="shared" si="73"/>
        <v>1.72363498483733E-2</v>
      </c>
      <c r="R118" s="187">
        <f t="shared" si="73"/>
        <v>8.8726647147887319E-2</v>
      </c>
      <c r="S118" s="188">
        <f t="shared" si="60"/>
        <v>0</v>
      </c>
      <c r="T118" s="187"/>
      <c r="U118" s="187">
        <f t="shared" si="61"/>
        <v>5.6219201472507613E-2</v>
      </c>
    </row>
    <row r="119" spans="1:22" x14ac:dyDescent="0.25">
      <c r="C119" s="1" t="s">
        <v>83</v>
      </c>
      <c r="E119" s="187">
        <f t="shared" ref="E119" si="74">E57/$E57</f>
        <v>1</v>
      </c>
      <c r="F119" s="189">
        <f t="shared" ref="F119:J119" si="75">F57/$E57</f>
        <v>0.13666820702402957</v>
      </c>
      <c r="G119" s="187">
        <f t="shared" si="75"/>
        <v>9.7781885397412199E-2</v>
      </c>
      <c r="H119" s="187">
        <f t="shared" si="75"/>
        <v>1.0628465804066543E-2</v>
      </c>
      <c r="I119" s="187">
        <f t="shared" si="75"/>
        <v>2.8257855822550831E-2</v>
      </c>
      <c r="J119" s="187">
        <f t="shared" si="75"/>
        <v>0</v>
      </c>
      <c r="K119" s="187">
        <f t="shared" ref="K119:M119" si="76">K57/$E57</f>
        <v>5.3951016635859522E-2</v>
      </c>
      <c r="L119" s="187">
        <f t="shared" si="76"/>
        <v>5.1594269870609978E-2</v>
      </c>
      <c r="M119" s="187">
        <f t="shared" si="76"/>
        <v>2.3567467652495381E-3</v>
      </c>
      <c r="N119" s="187">
        <f t="shared" si="58"/>
        <v>0.50378927911275417</v>
      </c>
      <c r="O119" s="187">
        <f t="shared" ref="O119:R119" si="77">O57/$E57</f>
        <v>0.30559149722735673</v>
      </c>
      <c r="P119" s="187">
        <f t="shared" si="77"/>
        <v>0.15769408502772644</v>
      </c>
      <c r="Q119" s="187">
        <f t="shared" si="77"/>
        <v>2.8881700554528652E-2</v>
      </c>
      <c r="R119" s="187">
        <f t="shared" si="77"/>
        <v>0.11901571164510166</v>
      </c>
      <c r="S119" s="188">
        <f t="shared" si="60"/>
        <v>0</v>
      </c>
      <c r="T119" s="187"/>
      <c r="U119" s="187">
        <f t="shared" si="61"/>
        <v>0</v>
      </c>
    </row>
    <row r="120" spans="1:22" x14ac:dyDescent="0.25">
      <c r="C120" s="1" t="s">
        <v>186</v>
      </c>
      <c r="E120" s="187">
        <f t="shared" ref="E120" si="78">E58/$E58</f>
        <v>1</v>
      </c>
      <c r="F120" s="189">
        <f t="shared" ref="F120:J120" si="79">F58/$E58</f>
        <v>0.20433073778159291</v>
      </c>
      <c r="G120" s="187">
        <f t="shared" si="79"/>
        <v>0.11873863029680282</v>
      </c>
      <c r="H120" s="187">
        <f t="shared" si="79"/>
        <v>1.3948393850648311E-3</v>
      </c>
      <c r="I120" s="187">
        <f t="shared" si="79"/>
        <v>6.5251385703009701E-2</v>
      </c>
      <c r="J120" s="187">
        <f t="shared" si="79"/>
        <v>1.8945882396715543E-2</v>
      </c>
      <c r="K120" s="187">
        <f t="shared" ref="K120:M120" si="80">K58/$E58</f>
        <v>0.17184713084617759</v>
      </c>
      <c r="L120" s="187">
        <f t="shared" si="80"/>
        <v>0.15162460391284119</v>
      </c>
      <c r="M120" s="187">
        <f t="shared" si="80"/>
        <v>2.0222526933336385E-2</v>
      </c>
      <c r="N120" s="187">
        <f t="shared" si="58"/>
        <v>0.37421868929018809</v>
      </c>
      <c r="O120" s="187">
        <f t="shared" ref="O120:R120" si="81">O58/$E58</f>
        <v>0.24960345881716869</v>
      </c>
      <c r="P120" s="187">
        <f t="shared" si="81"/>
        <v>0.15021995104916375</v>
      </c>
      <c r="Q120" s="187">
        <f t="shared" si="81"/>
        <v>2.0252014227530417E-3</v>
      </c>
      <c r="R120" s="187">
        <f t="shared" si="81"/>
        <v>9.7358306345251888E-2</v>
      </c>
      <c r="S120" s="188">
        <f t="shared" si="60"/>
        <v>0</v>
      </c>
      <c r="T120" s="187"/>
      <c r="U120" s="187">
        <f t="shared" si="61"/>
        <v>4.8464928482360115E-2</v>
      </c>
    </row>
    <row r="121" spans="1:22" x14ac:dyDescent="0.25">
      <c r="C121" s="1" t="s">
        <v>206</v>
      </c>
      <c r="E121" s="187">
        <f t="shared" ref="E121" si="82">E59/$E59</f>
        <v>1</v>
      </c>
      <c r="F121" s="189">
        <f t="shared" ref="F121:J121" si="83">F59/$E59</f>
        <v>0.24247091942423116</v>
      </c>
      <c r="G121" s="187">
        <f t="shared" si="83"/>
        <v>8.8277473840760609E-2</v>
      </c>
      <c r="H121" s="187">
        <f t="shared" si="83"/>
        <v>5.7116552468971869E-2</v>
      </c>
      <c r="I121" s="187">
        <f t="shared" si="83"/>
        <v>4.9308617057063436E-2</v>
      </c>
      <c r="J121" s="187">
        <f t="shared" si="83"/>
        <v>4.7768276057435242E-2</v>
      </c>
      <c r="K121" s="187">
        <f t="shared" ref="K121:M121" si="84">K59/$E59</f>
        <v>0.28691064251695259</v>
      </c>
      <c r="L121" s="187">
        <f t="shared" si="84"/>
        <v>0.27175510348612808</v>
      </c>
      <c r="M121" s="187">
        <f t="shared" si="84"/>
        <v>1.5155539030824524E-2</v>
      </c>
      <c r="N121" s="187">
        <f t="shared" si="58"/>
        <v>0.33825534250455908</v>
      </c>
      <c r="O121" s="187">
        <f t="shared" ref="O121:R121" si="85">O59/$E59</f>
        <v>0.13236309555425718</v>
      </c>
      <c r="P121" s="187">
        <f t="shared" si="85"/>
        <v>2.6770064269400328E-2</v>
      </c>
      <c r="Q121" s="187">
        <f t="shared" si="85"/>
        <v>0</v>
      </c>
      <c r="R121" s="187">
        <f t="shared" si="85"/>
        <v>0.10559303128485685</v>
      </c>
      <c r="S121" s="188">
        <f t="shared" si="60"/>
        <v>0</v>
      </c>
      <c r="T121" s="187"/>
      <c r="U121" s="187">
        <f t="shared" si="61"/>
        <v>7.2714718223827482E-2</v>
      </c>
    </row>
    <row r="122" spans="1:22" x14ac:dyDescent="0.25">
      <c r="C122" s="1" t="s">
        <v>269</v>
      </c>
      <c r="E122" s="187">
        <f t="shared" ref="E122" si="86">E60/$E60</f>
        <v>1</v>
      </c>
      <c r="F122" s="189">
        <f t="shared" ref="F122:J122" si="87">F60/$E60</f>
        <v>0.28939339026755934</v>
      </c>
      <c r="G122" s="187">
        <f t="shared" si="87"/>
        <v>0.1426994866456909</v>
      </c>
      <c r="H122" s="187">
        <f t="shared" si="87"/>
        <v>0</v>
      </c>
      <c r="I122" s="187">
        <f t="shared" si="87"/>
        <v>0.14669390362186843</v>
      </c>
      <c r="J122" s="187">
        <f t="shared" si="87"/>
        <v>0</v>
      </c>
      <c r="K122" s="187">
        <f t="shared" ref="K122:M122" si="88">K60/$E60</f>
        <v>0.15813855834969601</v>
      </c>
      <c r="L122" s="187">
        <f t="shared" si="88"/>
        <v>0.15813855834969601</v>
      </c>
      <c r="M122" s="187">
        <f t="shared" si="88"/>
        <v>0</v>
      </c>
      <c r="N122" s="187">
        <f t="shared" si="58"/>
        <v>0.29079047100849281</v>
      </c>
      <c r="O122" s="187">
        <f t="shared" ref="O122:R122" si="89">O60/$E60</f>
        <v>0.26167232854675782</v>
      </c>
      <c r="P122" s="187">
        <f t="shared" si="89"/>
        <v>0.10330959759646093</v>
      </c>
      <c r="Q122" s="187">
        <f t="shared" si="89"/>
        <v>0</v>
      </c>
      <c r="R122" s="187">
        <f t="shared" si="89"/>
        <v>0.1583627309502969</v>
      </c>
      <c r="S122" s="188">
        <f t="shared" si="60"/>
        <v>0</v>
      </c>
      <c r="T122" s="187"/>
      <c r="U122" s="187">
        <f t="shared" si="61"/>
        <v>2.0179319154976224E-2</v>
      </c>
    </row>
    <row r="123" spans="1:22" x14ac:dyDescent="0.25">
      <c r="C123" s="1" t="s">
        <v>392</v>
      </c>
      <c r="E123" s="187">
        <f t="shared" ref="E123" si="90">E61/$E61</f>
        <v>1</v>
      </c>
      <c r="F123" s="189">
        <f t="shared" ref="F123:J123" si="91">F61/$E61</f>
        <v>2.777469170092212E-2</v>
      </c>
      <c r="G123" s="187">
        <f t="shared" si="91"/>
        <v>0</v>
      </c>
      <c r="H123" s="187">
        <f t="shared" si="91"/>
        <v>0</v>
      </c>
      <c r="I123" s="187">
        <f t="shared" si="91"/>
        <v>2.777469170092212E-2</v>
      </c>
      <c r="J123" s="187">
        <f t="shared" si="91"/>
        <v>0</v>
      </c>
      <c r="K123" s="187">
        <f t="shared" ref="K123:M123" si="92">K61/$E61</f>
        <v>0</v>
      </c>
      <c r="L123" s="187">
        <f t="shared" si="92"/>
        <v>0</v>
      </c>
      <c r="M123" s="187">
        <f t="shared" si="92"/>
        <v>0</v>
      </c>
      <c r="N123" s="187">
        <f t="shared" si="58"/>
        <v>7.0881013220753256E-2</v>
      </c>
      <c r="O123" s="187">
        <f t="shared" ref="O123:R123" si="93">O61/$E61</f>
        <v>0.90134429507832459</v>
      </c>
      <c r="P123" s="187">
        <f t="shared" si="93"/>
        <v>0.31407621375402733</v>
      </c>
      <c r="Q123" s="187">
        <f t="shared" si="93"/>
        <v>0</v>
      </c>
      <c r="R123" s="187">
        <f t="shared" si="93"/>
        <v>0.58726808132429731</v>
      </c>
      <c r="S123" s="188">
        <f t="shared" si="60"/>
        <v>0</v>
      </c>
      <c r="T123" s="187"/>
      <c r="U123" s="187">
        <f t="shared" si="61"/>
        <v>-1.1109876680368848E-4</v>
      </c>
    </row>
    <row r="124" spans="1:22" x14ac:dyDescent="0.25">
      <c r="C124" s="1" t="s">
        <v>487</v>
      </c>
      <c r="E124" s="187">
        <f t="shared" ref="E124" si="94">E62/$E62</f>
        <v>1</v>
      </c>
      <c r="F124" s="189">
        <f t="shared" ref="F124:J124" si="95">F62/$E62</f>
        <v>0.29776279497395036</v>
      </c>
      <c r="G124" s="187">
        <f t="shared" si="95"/>
        <v>0.20226785167024211</v>
      </c>
      <c r="H124" s="187">
        <f t="shared" si="95"/>
        <v>2.5804474410052101E-2</v>
      </c>
      <c r="I124" s="187">
        <f t="shared" si="95"/>
        <v>6.662580447441005E-2</v>
      </c>
      <c r="J124" s="187">
        <f t="shared" si="95"/>
        <v>3.0646644192460926E-3</v>
      </c>
      <c r="K124" s="187">
        <f t="shared" ref="K124:M124" si="96">K62/$E62</f>
        <v>0.1551333129022372</v>
      </c>
      <c r="L124" s="187">
        <f t="shared" si="96"/>
        <v>9.9969353355807533E-2</v>
      </c>
      <c r="M124" s="187">
        <f t="shared" si="96"/>
        <v>5.5163959546429664E-2</v>
      </c>
      <c r="N124" s="187">
        <f t="shared" si="58"/>
        <v>0.28121360711002147</v>
      </c>
      <c r="O124" s="187">
        <f t="shared" ref="O124:R124" si="97">O62/$E62</f>
        <v>0.26589028501379097</v>
      </c>
      <c r="P124" s="187">
        <f t="shared" si="97"/>
        <v>0.20612932883849219</v>
      </c>
      <c r="Q124" s="187">
        <f t="shared" si="97"/>
        <v>0</v>
      </c>
      <c r="R124" s="187">
        <f t="shared" si="97"/>
        <v>5.9760956175298807E-2</v>
      </c>
      <c r="S124" s="188">
        <f t="shared" si="60"/>
        <v>0</v>
      </c>
      <c r="T124" s="187"/>
      <c r="U124" s="187">
        <f t="shared" si="61"/>
        <v>0</v>
      </c>
    </row>
    <row r="125" spans="1:22" x14ac:dyDescent="0.25">
      <c r="C125" s="1" t="s">
        <v>538</v>
      </c>
      <c r="E125" s="187">
        <f t="shared" ref="E125" si="98">E63/$E63</f>
        <v>1</v>
      </c>
      <c r="F125" s="189">
        <f t="shared" ref="F125:J125" si="99">F63/$E63</f>
        <v>1.6831943982546149E-3</v>
      </c>
      <c r="G125" s="187">
        <f t="shared" si="99"/>
        <v>0</v>
      </c>
      <c r="H125" s="187">
        <f t="shared" si="99"/>
        <v>0</v>
      </c>
      <c r="I125" s="187">
        <f t="shared" si="99"/>
        <v>0</v>
      </c>
      <c r="J125" s="187">
        <f t="shared" si="99"/>
        <v>1.6831943982546149E-3</v>
      </c>
      <c r="K125" s="187">
        <f t="shared" ref="K125:M125" si="100">K63/$E63</f>
        <v>0.1647024741849194</v>
      </c>
      <c r="L125" s="187">
        <f t="shared" si="100"/>
        <v>0.11404087574430466</v>
      </c>
      <c r="M125" s="187">
        <f t="shared" si="100"/>
        <v>5.0661598440614769E-2</v>
      </c>
      <c r="N125" s="187">
        <f t="shared" si="58"/>
        <v>0.41253505643294519</v>
      </c>
      <c r="O125" s="187">
        <f t="shared" ref="O125:R125" si="101">O63/$E63</f>
        <v>0.42107927498388076</v>
      </c>
      <c r="P125" s="187">
        <f t="shared" si="101"/>
        <v>0.13807127355451454</v>
      </c>
      <c r="Q125" s="187">
        <f t="shared" si="101"/>
        <v>0</v>
      </c>
      <c r="R125" s="187">
        <f t="shared" si="101"/>
        <v>0.28300800142936622</v>
      </c>
      <c r="S125" s="188">
        <f t="shared" si="60"/>
        <v>0</v>
      </c>
      <c r="T125" s="187"/>
      <c r="U125" s="187">
        <f t="shared" si="61"/>
        <v>0.39111317108534505</v>
      </c>
    </row>
    <row r="126" spans="1:22" x14ac:dyDescent="0.25">
      <c r="C126" s="1" t="s">
        <v>590</v>
      </c>
      <c r="E126" s="187">
        <f t="shared" ref="E126" si="102">E64/$E64</f>
        <v>1</v>
      </c>
      <c r="F126" s="189">
        <f t="shared" ref="F126:J126" si="103">F64/$E64</f>
        <v>7.649709493577897E-2</v>
      </c>
      <c r="G126" s="187">
        <f t="shared" si="103"/>
        <v>5.9747910473889096E-2</v>
      </c>
      <c r="H126" s="187">
        <f t="shared" si="103"/>
        <v>1.6749184461889867E-2</v>
      </c>
      <c r="I126" s="187">
        <f t="shared" si="103"/>
        <v>0</v>
      </c>
      <c r="J126" s="187">
        <f t="shared" si="103"/>
        <v>0</v>
      </c>
      <c r="K126" s="187">
        <f t="shared" ref="K126:M126" si="104">K64/$E64</f>
        <v>0.43954253256710324</v>
      </c>
      <c r="L126" s="187">
        <f t="shared" si="104"/>
        <v>0.2123027774743155</v>
      </c>
      <c r="M126" s="187">
        <f t="shared" si="104"/>
        <v>0.22723975509278777</v>
      </c>
      <c r="N126" s="187">
        <f t="shared" si="58"/>
        <v>1.0983071778288436E-3</v>
      </c>
      <c r="O126" s="187">
        <f t="shared" ref="O126:R126" si="105">O64/$E64</f>
        <v>0.48286206531928882</v>
      </c>
      <c r="P126" s="187">
        <f t="shared" si="105"/>
        <v>0.41424038200213165</v>
      </c>
      <c r="Q126" s="187">
        <f t="shared" si="105"/>
        <v>0</v>
      </c>
      <c r="R126" s="187">
        <f t="shared" si="105"/>
        <v>6.8621683317157234E-2</v>
      </c>
      <c r="S126" s="188">
        <f t="shared" si="60"/>
        <v>0</v>
      </c>
      <c r="T126" s="187"/>
      <c r="U126" s="187">
        <f t="shared" si="61"/>
        <v>7.0676066893286094E-2</v>
      </c>
    </row>
    <row r="127" spans="1:22" x14ac:dyDescent="0.25">
      <c r="C127" s="1" t="s">
        <v>617</v>
      </c>
      <c r="E127" s="189">
        <f t="shared" ref="E127" si="106">E65/$E65</f>
        <v>1</v>
      </c>
      <c r="F127" s="189">
        <f t="shared" ref="F127:J127" si="107">F65/$E65</f>
        <v>9.2665118144190359E-2</v>
      </c>
      <c r="G127" s="189">
        <f t="shared" si="107"/>
        <v>1.7877509110524623E-3</v>
      </c>
      <c r="H127" s="189">
        <f t="shared" si="107"/>
        <v>0</v>
      </c>
      <c r="I127" s="189">
        <f t="shared" si="107"/>
        <v>9.0877367233137885E-2</v>
      </c>
      <c r="J127" s="189">
        <f t="shared" si="107"/>
        <v>0</v>
      </c>
      <c r="K127" s="189">
        <f t="shared" ref="K127:M127" si="108">K65/$E65</f>
        <v>4.996692122529219E-3</v>
      </c>
      <c r="L127" s="189">
        <f t="shared" si="108"/>
        <v>4.996692122529219E-3</v>
      </c>
      <c r="M127" s="189">
        <f t="shared" si="108"/>
        <v>0</v>
      </c>
      <c r="N127" s="189">
        <f t="shared" si="58"/>
        <v>0.47585929324110404</v>
      </c>
      <c r="O127" s="189">
        <f t="shared" ref="O127:R127" si="109">O65/$E65</f>
        <v>0.42647889649217635</v>
      </c>
      <c r="P127" s="189">
        <f t="shared" si="109"/>
        <v>0.2952196659920896</v>
      </c>
      <c r="Q127" s="189">
        <f t="shared" si="109"/>
        <v>0</v>
      </c>
      <c r="R127" s="189">
        <f t="shared" si="109"/>
        <v>0.13125923050008675</v>
      </c>
      <c r="S127" s="192">
        <f t="shared" si="60"/>
        <v>0</v>
      </c>
      <c r="T127" s="189"/>
      <c r="U127" s="189">
        <f t="shared" si="61"/>
        <v>4.0956492807616552E-4</v>
      </c>
    </row>
    <row r="128" spans="1:22" s="11" customFormat="1" x14ac:dyDescent="0.25">
      <c r="A128" s="10"/>
      <c r="B128" s="10" t="s">
        <v>809</v>
      </c>
      <c r="C128" s="10"/>
      <c r="D128" s="10"/>
      <c r="E128" s="189">
        <f t="shared" ref="E128" si="110">E66/$E66</f>
        <v>1</v>
      </c>
      <c r="F128" s="189">
        <f t="shared" ref="F128:J128" si="111">F66/$E66</f>
        <v>0.17105409690396617</v>
      </c>
      <c r="G128" s="189">
        <f t="shared" si="111"/>
        <v>8.7427259865879015E-2</v>
      </c>
      <c r="H128" s="189">
        <f t="shared" si="111"/>
        <v>1.610049921153911E-2</v>
      </c>
      <c r="I128" s="189">
        <f t="shared" si="111"/>
        <v>5.6743426649577135E-2</v>
      </c>
      <c r="J128" s="189">
        <f t="shared" si="111"/>
        <v>1.0782911176970927E-2</v>
      </c>
      <c r="K128" s="189">
        <f t="shared" ref="K128:M128" si="112">K66/$E66</f>
        <v>0.20814709011129232</v>
      </c>
      <c r="L128" s="189">
        <f t="shared" si="112"/>
        <v>0.15520521735894421</v>
      </c>
      <c r="M128" s="189">
        <f t="shared" si="112"/>
        <v>5.2941872752348094E-2</v>
      </c>
      <c r="N128" s="189">
        <f t="shared" si="58"/>
        <v>0.3396380263819952</v>
      </c>
      <c r="O128" s="189">
        <f t="shared" ref="O128:R128" si="113">O66/$E66</f>
        <v>0.2811600511190569</v>
      </c>
      <c r="P128" s="189">
        <f t="shared" si="113"/>
        <v>0.14601946315863176</v>
      </c>
      <c r="Q128" s="189">
        <f t="shared" si="113"/>
        <v>6.6435777305271356E-3</v>
      </c>
      <c r="R128" s="189">
        <f t="shared" si="113"/>
        <v>0.12849701022989807</v>
      </c>
      <c r="S128" s="193">
        <f t="shared" si="60"/>
        <v>0</v>
      </c>
      <c r="T128" s="189"/>
      <c r="U128" s="189">
        <f t="shared" si="61"/>
        <v>5.5876860032433306E-2</v>
      </c>
      <c r="V128" s="10"/>
    </row>
    <row r="129" spans="5:21" x14ac:dyDescent="0.25">
      <c r="E129" s="183"/>
      <c r="F129" s="183"/>
      <c r="G129" s="183"/>
      <c r="H129" s="183"/>
      <c r="I129" s="183"/>
      <c r="J129" s="183"/>
      <c r="K129" s="183"/>
      <c r="L129" s="183"/>
      <c r="M129" s="183"/>
      <c r="N129" s="183"/>
      <c r="O129" s="183"/>
      <c r="P129" s="183"/>
      <c r="Q129" s="183"/>
      <c r="R129" s="183"/>
      <c r="S129" s="184"/>
      <c r="T129" s="183"/>
      <c r="U129" s="183"/>
    </row>
  </sheetData>
  <mergeCells count="3">
    <mergeCell ref="F3:J3"/>
    <mergeCell ref="K3:M3"/>
    <mergeCell ref="U3:V3"/>
  </mergeCells>
  <pageMargins left="0.7" right="0.7" top="0.75" bottom="0.75" header="0.3" footer="0.3"/>
  <pageSetup paperSize="9" orientation="portrait" r:id="rId1"/>
  <ignoredErrors>
    <ignoredError sqref="S8" formula="1"/>
    <ignoredError sqref="K12:O6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Z132"/>
  <sheetViews>
    <sheetView showGridLines="0" zoomScale="85" zoomScaleNormal="85" workbookViewId="0">
      <pane ySplit="5" topLeftCell="A6" activePane="bottomLeft" state="frozen"/>
      <selection pane="bottomLeft"/>
    </sheetView>
  </sheetViews>
  <sheetFormatPr defaultRowHeight="15" x14ac:dyDescent="0.25"/>
  <cols>
    <col min="1" max="2" width="9.140625" style="1"/>
    <col min="3" max="3" width="12.85546875" style="1" bestFit="1" customWidth="1"/>
    <col min="4" max="4" width="12.85546875" style="1" customWidth="1"/>
    <col min="5" max="5" width="3.28515625" style="1" customWidth="1"/>
    <col min="6" max="20" width="9.140625" style="1"/>
    <col min="21" max="21" width="3.28515625" style="1" customWidth="1"/>
    <col min="22" max="23" width="9.140625" style="1"/>
  </cols>
  <sheetData>
    <row r="2" spans="1:26" x14ac:dyDescent="0.25">
      <c r="A2" s="2" t="s">
        <v>1024</v>
      </c>
      <c r="B2" s="2"/>
      <c r="C2" s="2"/>
      <c r="D2" s="2"/>
      <c r="E2" s="2"/>
      <c r="F2" s="2"/>
      <c r="G2" s="2"/>
      <c r="H2" s="2"/>
      <c r="I2" s="2"/>
      <c r="J2" s="2"/>
      <c r="K2" s="2"/>
      <c r="L2" s="2"/>
      <c r="M2" s="2"/>
      <c r="N2" s="2"/>
      <c r="O2" s="2"/>
      <c r="P2" s="2"/>
      <c r="Q2" s="2"/>
      <c r="R2" s="2"/>
      <c r="S2" s="2"/>
      <c r="T2" s="2"/>
      <c r="U2" s="2"/>
      <c r="V2" s="2"/>
      <c r="W2" s="2"/>
    </row>
    <row r="3" spans="1:26" s="48" customFormat="1" ht="27.75" customHeight="1" x14ac:dyDescent="0.2">
      <c r="A3" s="63"/>
      <c r="B3" s="63"/>
      <c r="C3" s="64"/>
      <c r="D3" s="107"/>
      <c r="E3" s="50"/>
      <c r="F3" s="200" t="s">
        <v>736</v>
      </c>
      <c r="G3" s="212" t="s">
        <v>737</v>
      </c>
      <c r="H3" s="212"/>
      <c r="I3" s="212"/>
      <c r="J3" s="212"/>
      <c r="K3" s="212"/>
      <c r="L3" s="212" t="s">
        <v>738</v>
      </c>
      <c r="M3" s="212"/>
      <c r="N3" s="212"/>
      <c r="O3" s="4" t="s">
        <v>739</v>
      </c>
      <c r="P3" s="4" t="s">
        <v>740</v>
      </c>
      <c r="Q3" s="4"/>
      <c r="R3" s="4"/>
      <c r="S3" s="4"/>
      <c r="T3" s="4" t="s">
        <v>741</v>
      </c>
      <c r="U3" s="54"/>
      <c r="V3" s="213" t="s">
        <v>812</v>
      </c>
      <c r="W3" s="213"/>
    </row>
    <row r="4" spans="1:26" s="48" customFormat="1" ht="27.75" customHeight="1" x14ac:dyDescent="0.2">
      <c r="A4" s="65"/>
      <c r="B4" s="65"/>
      <c r="C4" s="65"/>
      <c r="D4" s="65"/>
      <c r="E4" s="50"/>
      <c r="F4" s="19"/>
      <c r="G4" s="200"/>
      <c r="H4" s="200"/>
      <c r="I4" s="200"/>
      <c r="J4" s="200"/>
      <c r="K4" s="200"/>
      <c r="L4" s="200"/>
      <c r="M4" s="200"/>
      <c r="N4" s="200"/>
      <c r="O4" s="4"/>
      <c r="P4" s="4"/>
      <c r="Q4" s="4"/>
      <c r="R4" s="4"/>
      <c r="S4" s="4"/>
      <c r="T4" s="4"/>
      <c r="U4" s="54"/>
      <c r="V4" s="201"/>
      <c r="W4" s="201"/>
    </row>
    <row r="5" spans="1:26" s="48" customFormat="1" ht="63.75" x14ac:dyDescent="0.2">
      <c r="A5" s="50" t="s">
        <v>0</v>
      </c>
      <c r="B5" s="50" t="s">
        <v>2</v>
      </c>
      <c r="C5" s="51" t="s">
        <v>1</v>
      </c>
      <c r="D5" s="98" t="s">
        <v>824</v>
      </c>
      <c r="E5" s="50"/>
      <c r="F5" s="180" t="s">
        <v>3</v>
      </c>
      <c r="G5" s="60" t="s">
        <v>3</v>
      </c>
      <c r="H5" s="14" t="s">
        <v>797</v>
      </c>
      <c r="I5" s="14" t="s">
        <v>798</v>
      </c>
      <c r="J5" s="14" t="s">
        <v>799</v>
      </c>
      <c r="K5" s="14" t="s">
        <v>800</v>
      </c>
      <c r="L5" s="14" t="s">
        <v>3</v>
      </c>
      <c r="M5" s="14" t="s">
        <v>801</v>
      </c>
      <c r="N5" s="14" t="s">
        <v>802</v>
      </c>
      <c r="O5" s="14" t="s">
        <v>803</v>
      </c>
      <c r="P5" s="14" t="s">
        <v>3</v>
      </c>
      <c r="Q5" s="14" t="s">
        <v>804</v>
      </c>
      <c r="R5" s="14" t="s">
        <v>805</v>
      </c>
      <c r="S5" s="14" t="s">
        <v>806</v>
      </c>
      <c r="T5" s="14" t="s">
        <v>817</v>
      </c>
      <c r="U5" s="59"/>
      <c r="V5" s="60" t="s">
        <v>807</v>
      </c>
      <c r="W5" s="59"/>
    </row>
    <row r="6" spans="1:26" s="48" customFormat="1" ht="18" customHeight="1" x14ac:dyDescent="0.2">
      <c r="A6" s="55"/>
      <c r="B6" s="55"/>
      <c r="C6" s="55"/>
      <c r="D6" s="2"/>
      <c r="E6" s="55"/>
      <c r="F6" s="18" t="s">
        <v>763</v>
      </c>
      <c r="G6" s="49"/>
      <c r="H6" s="49"/>
      <c r="I6" s="49"/>
      <c r="J6" s="49"/>
      <c r="K6" s="49"/>
      <c r="L6" s="49"/>
      <c r="M6" s="49"/>
      <c r="N6" s="49"/>
      <c r="O6" s="49"/>
      <c r="P6" s="49"/>
      <c r="Q6" s="49"/>
      <c r="R6" s="49"/>
      <c r="S6" s="49"/>
      <c r="T6" s="49"/>
      <c r="U6" s="49"/>
      <c r="V6" s="49"/>
      <c r="W6" s="49"/>
    </row>
    <row r="7" spans="1:26" s="48" customFormat="1" ht="13.5" customHeight="1" x14ac:dyDescent="0.2">
      <c r="A7" s="59" t="s">
        <v>722</v>
      </c>
      <c r="B7" s="59"/>
      <c r="C7" s="59"/>
      <c r="D7" s="202">
        <f>SUM(D12:D24)</f>
        <v>5924</v>
      </c>
      <c r="E7" s="59"/>
      <c r="F7" s="203">
        <f>'Tabel 3'!E7/'Tabel 4'!$D7/1000</f>
        <v>5.4944135218756421E-2</v>
      </c>
      <c r="G7" s="203">
        <f>'Tabel 3'!F7/'Tabel 4'!$D7/1000</f>
        <v>1.1307219612656219E-2</v>
      </c>
      <c r="H7" s="203">
        <f>'Tabel 3'!G7/'Tabel 4'!$D7/1000</f>
        <v>6.7899475705387163E-3</v>
      </c>
      <c r="I7" s="203">
        <f>'Tabel 3'!H7/'Tabel 4'!$D7/1000</f>
        <v>9.5666904741063959E-4</v>
      </c>
      <c r="J7" s="203">
        <f>'Tabel 3'!I7/'Tabel 4'!$D7/1000</f>
        <v>2.962944197501715E-3</v>
      </c>
      <c r="K7" s="203">
        <f>'Tabel 3'!J7/'Tabel 4'!$D7/1000</f>
        <v>5.9765879720514688E-4</v>
      </c>
      <c r="L7" s="203">
        <f>'Tabel 3'!K7/'Tabel 4'!$D7/1000</f>
        <v>9.6825298767310563E-3</v>
      </c>
      <c r="M7" s="203">
        <f>'Tabel 3'!L7/'Tabel 4'!$D7/1000</f>
        <v>7.3500374283461973E-3</v>
      </c>
      <c r="N7" s="203">
        <f>'Tabel 3'!M7/'Tabel 4'!$D7/1000</f>
        <v>2.3324924483848607E-3</v>
      </c>
      <c r="O7" s="203">
        <f>'Tabel 3'!N7/'Tabel 4'!$D7/1000</f>
        <v>1.9169510723969666E-2</v>
      </c>
      <c r="P7" s="203">
        <f>'Tabel 3'!O7/'Tabel 4'!$D7/1000</f>
        <v>1.4784875005399486E-2</v>
      </c>
      <c r="Q7" s="203">
        <f>'Tabel 3'!P7/'Tabel 4'!$D7/1000</f>
        <v>7.4228203672957313E-3</v>
      </c>
      <c r="R7" s="203">
        <f>'Tabel 3'!Q7/'Tabel 4'!$D7/1000</f>
        <v>4.6391295171254848E-4</v>
      </c>
      <c r="S7" s="203">
        <f>'Tabel 3'!R7/'Tabel 4'!$D7/1000</f>
        <v>6.8981416863912069E-3</v>
      </c>
      <c r="T7" s="203">
        <f>'Tabel 3'!S7/'Tabel 4'!$D7/1000</f>
        <v>0</v>
      </c>
      <c r="U7" s="59"/>
      <c r="V7" s="203">
        <f>'Tabel 3'!U7/'Tabel 4'!$D7/1000</f>
        <v>3.5170492910195812E-3</v>
      </c>
      <c r="W7" s="59"/>
    </row>
    <row r="8" spans="1:26" s="48" customFormat="1" ht="13.5" customHeight="1" x14ac:dyDescent="0.2">
      <c r="A8" s="59" t="s">
        <v>723</v>
      </c>
      <c r="B8" s="59"/>
      <c r="C8" s="59"/>
      <c r="D8" s="202">
        <f>SUM(D26:D38)</f>
        <v>5835</v>
      </c>
      <c r="E8" s="59"/>
      <c r="F8" s="203">
        <f>'Tabel 3'!E8/'Tabel 4'!$D8/1000</f>
        <v>5.8563704039185573E-2</v>
      </c>
      <c r="G8" s="203">
        <f>'Tabel 3'!F8/'Tabel 4'!$D8/1000</f>
        <v>1.2461618447074094E-2</v>
      </c>
      <c r="H8" s="203">
        <f>'Tabel 3'!G8/'Tabel 4'!$D8/1000</f>
        <v>7.9478523615546526E-3</v>
      </c>
      <c r="I8" s="203">
        <f>'Tabel 3'!H8/'Tabel 4'!$D8/1000</f>
        <v>1.0406003422686815E-3</v>
      </c>
      <c r="J8" s="203">
        <f>'Tabel 3'!I8/'Tabel 4'!$D8/1000</f>
        <v>2.7336350183646296E-3</v>
      </c>
      <c r="K8" s="203">
        <f>'Tabel 3'!J8/'Tabel 4'!$D8/1000</f>
        <v>7.3953072488612949E-4</v>
      </c>
      <c r="L8" s="203">
        <f>'Tabel 3'!K8/'Tabel 4'!$D8/1000</f>
        <v>9.6167033314813362E-3</v>
      </c>
      <c r="M8" s="203">
        <f>'Tabel 3'!L8/'Tabel 4'!$D8/1000</f>
        <v>7.8376237298121449E-3</v>
      </c>
      <c r="N8" s="203">
        <f>'Tabel 3'!M8/'Tabel 4'!$D8/1000</f>
        <v>1.7790796016691913E-3</v>
      </c>
      <c r="O8" s="203">
        <f>'Tabel 3'!N8/'Tabel 4'!$D8/1000</f>
        <v>2.0900130467516445E-2</v>
      </c>
      <c r="P8" s="203">
        <f>'Tabel 3'!O8/'Tabel 4'!$D8/1000</f>
        <v>1.5585251793113699E-2</v>
      </c>
      <c r="Q8" s="203">
        <f>'Tabel 3'!P8/'Tabel 4'!$D8/1000</f>
        <v>7.5019091212156002E-3</v>
      </c>
      <c r="R8" s="203">
        <f>'Tabel 3'!Q8/'Tabel 4'!$D8/1000</f>
        <v>4.057143929231885E-4</v>
      </c>
      <c r="S8" s="203">
        <f>'Tabel 3'!R8/'Tabel 4'!$D8/1000</f>
        <v>7.6776282789749097E-3</v>
      </c>
      <c r="T8" s="203">
        <f>'Tabel 3'!S8/'Tabel 4'!$D8/1000</f>
        <v>0</v>
      </c>
      <c r="U8" s="59"/>
      <c r="V8" s="203">
        <f>'Tabel 3'!U8/'Tabel 4'!$D8/1000</f>
        <v>3.0203941730934021E-3</v>
      </c>
      <c r="W8" s="59"/>
    </row>
    <row r="9" spans="1:26" s="48" customFormat="1" ht="13.5" customHeight="1" x14ac:dyDescent="0.2">
      <c r="A9" s="59" t="s">
        <v>761</v>
      </c>
      <c r="B9" s="59"/>
      <c r="C9" s="59"/>
      <c r="D9" s="202">
        <f>SUM(D40:D52)</f>
        <v>5657</v>
      </c>
      <c r="E9" s="59"/>
      <c r="F9" s="203">
        <f>'Tabel 3'!E9/'Tabel 4'!$D9/1000</f>
        <v>6.1562888338341885E-2</v>
      </c>
      <c r="G9" s="203">
        <f>'Tabel 3'!F9/'Tabel 4'!$D9/1000</f>
        <v>1.1333291656354959E-2</v>
      </c>
      <c r="H9" s="203">
        <f>'Tabel 3'!G9/'Tabel 4'!$D9/1000</f>
        <v>6.733061391196748E-3</v>
      </c>
      <c r="I9" s="203">
        <f>'Tabel 3'!H9/'Tabel 4'!$D9/1000</f>
        <v>1.1423857654233693E-3</v>
      </c>
      <c r="J9" s="203">
        <f>'Tabel 3'!I9/'Tabel 4'!$D9/1000</f>
        <v>2.6133102633904897E-3</v>
      </c>
      <c r="K9" s="203">
        <f>'Tabel 3'!J9/'Tabel 4'!$D9/1000</f>
        <v>8.4453423634435205E-4</v>
      </c>
      <c r="L9" s="203">
        <f>'Tabel 3'!K9/'Tabel 4'!$D9/1000</f>
        <v>1.0496923749337103E-2</v>
      </c>
      <c r="M9" s="203">
        <f>'Tabel 3'!L9/'Tabel 4'!$D9/1000</f>
        <v>8.2804236609510355E-3</v>
      </c>
      <c r="N9" s="203">
        <f>'Tabel 3'!M9/'Tabel 4'!$D9/1000</f>
        <v>2.2165000883860699E-3</v>
      </c>
      <c r="O9" s="203">
        <f>'Tabel 3'!N9/'Tabel 4'!$D9/1000</f>
        <v>2.4972015646102172E-2</v>
      </c>
      <c r="P9" s="203">
        <f>'Tabel 3'!O9/'Tabel 4'!$D9/1000</f>
        <v>1.4760657286547641E-2</v>
      </c>
      <c r="Q9" s="203">
        <f>'Tabel 3'!P9/'Tabel 4'!$D9/1000</f>
        <v>7.9098721937422671E-3</v>
      </c>
      <c r="R9" s="203">
        <f>'Tabel 3'!Q9/'Tabel 4'!$D9/1000</f>
        <v>3.8041364680926285E-4</v>
      </c>
      <c r="S9" s="203">
        <f>'Tabel 3'!R9/'Tabel 4'!$D9/1000</f>
        <v>6.4703714459961115E-3</v>
      </c>
      <c r="T9" s="203">
        <f>'Tabel 3'!S9/'Tabel 4'!$D9/1000</f>
        <v>0</v>
      </c>
      <c r="U9" s="59"/>
      <c r="V9" s="203">
        <f>'Tabel 3'!U9/'Tabel 4'!$D9/1000</f>
        <v>2.8987095633728126E-3</v>
      </c>
      <c r="W9" s="59"/>
    </row>
    <row r="10" spans="1:26" s="48" customFormat="1" ht="13.5" customHeight="1" x14ac:dyDescent="0.2">
      <c r="A10" s="59" t="s">
        <v>760</v>
      </c>
      <c r="B10" s="59"/>
      <c r="C10" s="59"/>
      <c r="D10" s="202">
        <f>SUM(D54:D66)</f>
        <v>5408</v>
      </c>
      <c r="E10" s="59"/>
      <c r="F10" s="203">
        <f>'Tabel 3'!E10/'Tabel 4'!$D10/1000</f>
        <v>5.575111792529585E-2</v>
      </c>
      <c r="G10" s="203">
        <f>'Tabel 3'!F10/'Tabel 4'!$D10/1000</f>
        <v>9.5364641420118343E-3</v>
      </c>
      <c r="H10" s="203">
        <f>'Tabel 3'!G10/'Tabel 4'!$D10/1000</f>
        <v>4.8741710595414205E-3</v>
      </c>
      <c r="I10" s="203">
        <f>'Tabel 3'!H10/'Tabel 4'!$D10/1000</f>
        <v>8.9762149038461532E-4</v>
      </c>
      <c r="J10" s="203">
        <f>'Tabel 3'!I10/'Tabel 4'!$D10/1000</f>
        <v>3.1635117973372786E-3</v>
      </c>
      <c r="K10" s="203">
        <f>'Tabel 3'!J10/'Tabel 4'!$D10/1000</f>
        <v>6.0115979474852066E-4</v>
      </c>
      <c r="L10" s="203">
        <f>'Tabel 3'!K10/'Tabel 4'!$D10/1000</f>
        <v>1.160444150147929E-2</v>
      </c>
      <c r="M10" s="203">
        <f>'Tabel 3'!L10/'Tabel 4'!$D10/1000</f>
        <v>8.6528707396449703E-3</v>
      </c>
      <c r="N10" s="203">
        <f>'Tabel 3'!M10/'Tabel 4'!$D10/1000</f>
        <v>2.9515707618343193E-3</v>
      </c>
      <c r="O10" s="203">
        <f>'Tabel 3'!N10/'Tabel 4'!$D10/1000</f>
        <v>1.8935213587278107E-2</v>
      </c>
      <c r="P10" s="203">
        <f>'Tabel 3'!O10/'Tabel 4'!$D10/1000</f>
        <v>1.5674998694526626E-2</v>
      </c>
      <c r="Q10" s="203">
        <f>'Tabel 3'!P10/'Tabel 4'!$D10/1000</f>
        <v>8.1407542973372781E-3</v>
      </c>
      <c r="R10" s="203">
        <f>'Tabel 3'!Q10/'Tabel 4'!$D10/1000</f>
        <v>3.7038715791420115E-4</v>
      </c>
      <c r="S10" s="203">
        <f>'Tabel 3'!R10/'Tabel 4'!$D10/1000</f>
        <v>7.1638572392751475E-3</v>
      </c>
      <c r="T10" s="203">
        <f>'Tabel 3'!S10/'Tabel 4'!$D10/1000</f>
        <v>0</v>
      </c>
      <c r="U10" s="59"/>
      <c r="V10" s="203">
        <f>'Tabel 3'!U10/'Tabel 4'!$D10/1000</f>
        <v>3.115199704142012E-3</v>
      </c>
      <c r="W10" s="59"/>
    </row>
    <row r="11" spans="1:26" s="48" customFormat="1" ht="13.5" customHeight="1" x14ac:dyDescent="0.2">
      <c r="A11" s="55"/>
      <c r="B11" s="55"/>
      <c r="C11" s="55"/>
      <c r="D11" s="55"/>
      <c r="E11" s="55"/>
      <c r="F11" s="179" t="s">
        <v>796</v>
      </c>
      <c r="G11" s="56"/>
      <c r="H11" s="58"/>
      <c r="I11" s="58"/>
      <c r="J11" s="58"/>
      <c r="K11" s="58"/>
      <c r="L11" s="58"/>
      <c r="M11" s="58"/>
      <c r="N11" s="58"/>
      <c r="O11" s="58"/>
      <c r="P11" s="58"/>
      <c r="Q11" s="58"/>
      <c r="R11" s="58"/>
      <c r="S11" s="58"/>
      <c r="T11" s="58"/>
      <c r="U11" s="55"/>
      <c r="V11" s="56"/>
      <c r="W11" s="55"/>
    </row>
    <row r="12" spans="1:26" x14ac:dyDescent="0.25">
      <c r="A12" s="1">
        <v>2021</v>
      </c>
      <c r="B12" s="1" t="s">
        <v>808</v>
      </c>
      <c r="C12" s="1" t="s">
        <v>4</v>
      </c>
      <c r="D12" s="92">
        <v>286</v>
      </c>
      <c r="F12" s="203">
        <f>'Tabel 3'!E12/'Tabel 4'!$D12/1000</f>
        <v>7.0562937062937064E-2</v>
      </c>
      <c r="G12" s="203">
        <f>'Tabel 3'!F12/'Tabel 4'!$D12/1000</f>
        <v>1.2674825174825176E-2</v>
      </c>
      <c r="H12" s="203">
        <f>'Tabel 3'!G12/'Tabel 4'!$D12/1000</f>
        <v>4.5874125874125872E-3</v>
      </c>
      <c r="I12" s="203">
        <f>'Tabel 3'!H12/'Tabel 4'!$D12/1000</f>
        <v>5.734265734265734E-4</v>
      </c>
      <c r="J12" s="203">
        <f>'Tabel 3'!I12/'Tabel 4'!$D12/1000</f>
        <v>7.513986013986014E-3</v>
      </c>
      <c r="K12" s="203">
        <f>'Tabel 3'!J12/'Tabel 4'!$D12/1000</f>
        <v>0</v>
      </c>
      <c r="L12" s="203">
        <f>'Tabel 3'!K12/'Tabel 4'!$D12/1000</f>
        <v>2.5447552447552448E-2</v>
      </c>
      <c r="M12" s="203">
        <f>'Tabel 3'!L12/'Tabel 4'!$D12/1000</f>
        <v>2.3513986013986014E-2</v>
      </c>
      <c r="N12" s="203">
        <f>'Tabel 3'!M12/'Tabel 4'!$D12/1000</f>
        <v>1.9335664335664335E-3</v>
      </c>
      <c r="O12" s="203">
        <f>'Tabel 3'!N12/'Tabel 4'!$D12/1000</f>
        <v>1.4531468531468531E-2</v>
      </c>
      <c r="P12" s="203">
        <f>'Tabel 3'!O12/'Tabel 4'!$D12/1000</f>
        <v>1.7909090909090909E-2</v>
      </c>
      <c r="Q12" s="203">
        <f>'Tabel 3'!P12/'Tabel 4'!$D12/1000</f>
        <v>1.2297202797202797E-2</v>
      </c>
      <c r="R12" s="203">
        <f>'Tabel 3'!Q12/'Tabel 4'!$D12/1000</f>
        <v>0</v>
      </c>
      <c r="S12" s="203">
        <f>'Tabel 3'!R12/'Tabel 4'!$D12/1000</f>
        <v>5.6118881118881114E-3</v>
      </c>
      <c r="T12" s="203">
        <f>'Tabel 3'!S12/'Tabel 4'!$D12/1000</f>
        <v>0</v>
      </c>
      <c r="U12" s="59"/>
      <c r="V12" s="203">
        <f>'Tabel 3'!U12/'Tabel 4'!$D12/1000</f>
        <v>5.7482517482517481E-3</v>
      </c>
      <c r="W12" s="6"/>
      <c r="X12" s="6"/>
      <c r="Z12" s="47"/>
    </row>
    <row r="13" spans="1:26" x14ac:dyDescent="0.25">
      <c r="C13" s="1" t="s">
        <v>46</v>
      </c>
      <c r="D13" s="92">
        <v>385</v>
      </c>
      <c r="F13" s="203">
        <f>'Tabel 3'!E13/'Tabel 4'!$D13/1000</f>
        <v>0.10159740259740259</v>
      </c>
      <c r="G13" s="203">
        <f>'Tabel 3'!F13/'Tabel 4'!$D13/1000</f>
        <v>1.2488311688311687E-2</v>
      </c>
      <c r="H13" s="203">
        <f>'Tabel 3'!G13/'Tabel 4'!$D13/1000</f>
        <v>7.9012987012987007E-3</v>
      </c>
      <c r="I13" s="203">
        <f>'Tabel 3'!H13/'Tabel 4'!$D13/1000</f>
        <v>1.2649350649350649E-3</v>
      </c>
      <c r="J13" s="203">
        <f>'Tabel 3'!I13/'Tabel 4'!$D13/1000</f>
        <v>2.7532467532467532E-3</v>
      </c>
      <c r="K13" s="203">
        <f>'Tabel 3'!J13/'Tabel 4'!$D13/1000</f>
        <v>5.6883116883116877E-4</v>
      </c>
      <c r="L13" s="203">
        <f>'Tabel 3'!K13/'Tabel 4'!$D13/1000</f>
        <v>2.2532467532467532E-2</v>
      </c>
      <c r="M13" s="203">
        <f>'Tabel 3'!L13/'Tabel 4'!$D13/1000</f>
        <v>1.2220779220779221E-2</v>
      </c>
      <c r="N13" s="203">
        <f>'Tabel 3'!M13/'Tabel 4'!$D13/1000</f>
        <v>1.0311688311688312E-2</v>
      </c>
      <c r="O13" s="203">
        <f>'Tabel 3'!N13/'Tabel 4'!$D13/1000</f>
        <v>3.276883116883117E-2</v>
      </c>
      <c r="P13" s="203">
        <f>'Tabel 3'!O13/'Tabel 4'!$D13/1000</f>
        <v>3.380779220779221E-2</v>
      </c>
      <c r="Q13" s="203">
        <f>'Tabel 3'!P13/'Tabel 4'!$D13/1000</f>
        <v>8.4519480519480526E-3</v>
      </c>
      <c r="R13" s="203">
        <f>'Tabel 3'!Q13/'Tabel 4'!$D13/1000</f>
        <v>2.1454545454545454E-3</v>
      </c>
      <c r="S13" s="203">
        <f>'Tabel 3'!R13/'Tabel 4'!$D13/1000</f>
        <v>2.3210389610389612E-2</v>
      </c>
      <c r="T13" s="203">
        <f>'Tabel 3'!S13/'Tabel 4'!$D13/1000</f>
        <v>0</v>
      </c>
      <c r="U13" s="59"/>
      <c r="V13" s="203">
        <f>'Tabel 3'!U13/'Tabel 4'!$D13/1000</f>
        <v>4.4129870129870127E-3</v>
      </c>
      <c r="W13" s="6"/>
      <c r="X13" s="6"/>
      <c r="Z13" s="47"/>
    </row>
    <row r="14" spans="1:26" x14ac:dyDescent="0.25">
      <c r="C14" s="1" t="s">
        <v>83</v>
      </c>
      <c r="D14" s="92">
        <v>903</v>
      </c>
      <c r="F14" s="203">
        <f>'Tabel 3'!E14/'Tabel 4'!$D14/1000</f>
        <v>4.7574750830564783E-2</v>
      </c>
      <c r="G14" s="203">
        <f>'Tabel 3'!F14/'Tabel 4'!$D14/1000</f>
        <v>9.9988925802879294E-3</v>
      </c>
      <c r="H14" s="203">
        <f>'Tabel 3'!G14/'Tabel 4'!$D14/1000</f>
        <v>7.258028792912514E-3</v>
      </c>
      <c r="I14" s="203">
        <f>'Tabel 3'!H14/'Tabel 4'!$D14/1000</f>
        <v>1.4374307862679955E-3</v>
      </c>
      <c r="J14" s="203">
        <f>'Tabel 3'!I14/'Tabel 4'!$D14/1000</f>
        <v>1.3034330011074198E-3</v>
      </c>
      <c r="K14" s="203">
        <f>'Tabel 3'!J14/'Tabel 4'!$D14/1000</f>
        <v>0</v>
      </c>
      <c r="L14" s="203">
        <f>'Tabel 3'!K14/'Tabel 4'!$D14/1000</f>
        <v>5.6843853820598006E-3</v>
      </c>
      <c r="M14" s="203">
        <f>'Tabel 3'!L14/'Tabel 4'!$D14/1000</f>
        <v>1.91140642303433E-3</v>
      </c>
      <c r="N14" s="203">
        <f>'Tabel 3'!M14/'Tabel 4'!$D14/1000</f>
        <v>3.7729789590254708E-3</v>
      </c>
      <c r="O14" s="203">
        <f>'Tabel 3'!N14/'Tabel 4'!$D14/1000</f>
        <v>1.5815060908084162E-2</v>
      </c>
      <c r="P14" s="203">
        <f>'Tabel 3'!O14/'Tabel 4'!$D14/1000</f>
        <v>1.6076411960132892E-2</v>
      </c>
      <c r="Q14" s="203">
        <f>'Tabel 3'!P14/'Tabel 4'!$D14/1000</f>
        <v>7.7054263565891476E-3</v>
      </c>
      <c r="R14" s="203">
        <f>'Tabel 3'!Q14/'Tabel 4'!$D14/1000</f>
        <v>1.6168327796234774E-3</v>
      </c>
      <c r="S14" s="203">
        <f>'Tabel 3'!R14/'Tabel 4'!$D14/1000</f>
        <v>6.7541528239202656E-3</v>
      </c>
      <c r="T14" s="203">
        <f>'Tabel 3'!S14/'Tabel 4'!$D14/1000</f>
        <v>0</v>
      </c>
      <c r="U14" s="59"/>
      <c r="V14" s="203">
        <f>'Tabel 3'!U14/'Tabel 4'!$D14/1000</f>
        <v>9.3023255813953483E-5</v>
      </c>
      <c r="W14" s="6"/>
      <c r="X14" s="6"/>
      <c r="Z14" s="47"/>
    </row>
    <row r="15" spans="1:26" x14ac:dyDescent="0.25">
      <c r="C15" s="1" t="s">
        <v>186</v>
      </c>
      <c r="D15" s="92">
        <v>426</v>
      </c>
      <c r="F15" s="203">
        <f>'Tabel 3'!E15/'Tabel 4'!$D15/1000</f>
        <v>6.5004694835680749E-2</v>
      </c>
      <c r="G15" s="203">
        <f>'Tabel 3'!F15/'Tabel 4'!$D15/1000</f>
        <v>5.6924882629107981E-3</v>
      </c>
      <c r="H15" s="203">
        <f>'Tabel 3'!G15/'Tabel 4'!$D15/1000</f>
        <v>1.6032863849765257E-3</v>
      </c>
      <c r="I15" s="203">
        <f>'Tabel 3'!H15/'Tabel 4'!$D15/1000</f>
        <v>2.7230046948356808E-4</v>
      </c>
      <c r="J15" s="203">
        <f>'Tabel 3'!I15/'Tabel 4'!$D15/1000</f>
        <v>3.3896713615023475E-3</v>
      </c>
      <c r="K15" s="203">
        <f>'Tabel 3'!J15/'Tabel 4'!$D15/1000</f>
        <v>4.2723004694835684E-4</v>
      </c>
      <c r="L15" s="203">
        <f>'Tabel 3'!K15/'Tabel 4'!$D15/1000</f>
        <v>6.0352112676056342E-3</v>
      </c>
      <c r="M15" s="203">
        <f>'Tabel 3'!L15/'Tabel 4'!$D15/1000</f>
        <v>3.7511737089201882E-3</v>
      </c>
      <c r="N15" s="203">
        <f>'Tabel 3'!M15/'Tabel 4'!$D15/1000</f>
        <v>2.284037558685446E-3</v>
      </c>
      <c r="O15" s="203">
        <f>'Tabel 3'!N15/'Tabel 4'!$D15/1000</f>
        <v>3.7201877934272307E-2</v>
      </c>
      <c r="P15" s="203">
        <f>'Tabel 3'!O15/'Tabel 4'!$D15/1000</f>
        <v>1.6075117370892018E-2</v>
      </c>
      <c r="Q15" s="203">
        <f>'Tabel 3'!P15/'Tabel 4'!$D15/1000</f>
        <v>5.3826291079812211E-3</v>
      </c>
      <c r="R15" s="203">
        <f>'Tabel 3'!Q15/'Tabel 4'!$D15/1000</f>
        <v>0</v>
      </c>
      <c r="S15" s="203">
        <f>'Tabel 3'!R15/'Tabel 4'!$D15/1000</f>
        <v>1.0692488262910797E-2</v>
      </c>
      <c r="T15" s="203">
        <f>'Tabel 3'!S15/'Tabel 4'!$D15/1000</f>
        <v>0</v>
      </c>
      <c r="U15" s="59"/>
      <c r="V15" s="203">
        <f>'Tabel 3'!U15/'Tabel 4'!$D15/1000</f>
        <v>2.4636150234741784E-2</v>
      </c>
      <c r="W15" s="6"/>
      <c r="X15" s="6"/>
      <c r="Z15" s="47"/>
    </row>
    <row r="16" spans="1:26" x14ac:dyDescent="0.25">
      <c r="C16" s="1" t="s">
        <v>206</v>
      </c>
      <c r="D16" s="92">
        <v>433</v>
      </c>
      <c r="F16" s="203">
        <f>'Tabel 3'!E16/'Tabel 4'!$D16/1000</f>
        <v>9.8501154734411095E-2</v>
      </c>
      <c r="G16" s="203">
        <f>'Tabel 3'!F16/'Tabel 4'!$D16/1000</f>
        <v>2.3923787528868361E-2</v>
      </c>
      <c r="H16" s="203">
        <f>'Tabel 3'!G16/'Tabel 4'!$D16/1000</f>
        <v>1.1789838337182449E-2</v>
      </c>
      <c r="I16" s="203">
        <f>'Tabel 3'!H16/'Tabel 4'!$D16/1000</f>
        <v>3.5819861431870669E-3</v>
      </c>
      <c r="J16" s="203">
        <f>'Tabel 3'!I16/'Tabel 4'!$D16/1000</f>
        <v>4.3602771362586607E-3</v>
      </c>
      <c r="K16" s="203">
        <f>'Tabel 3'!J16/'Tabel 4'!$D16/1000</f>
        <v>4.1916859122401841E-3</v>
      </c>
      <c r="L16" s="203">
        <f>'Tabel 3'!K16/'Tabel 4'!$D16/1000</f>
        <v>3.9180138568129332E-2</v>
      </c>
      <c r="M16" s="203">
        <f>'Tabel 3'!L16/'Tabel 4'!$D16/1000</f>
        <v>3.8050808314087761E-2</v>
      </c>
      <c r="N16" s="203">
        <f>'Tabel 3'!M16/'Tabel 4'!$D16/1000</f>
        <v>1.1293302540415703E-3</v>
      </c>
      <c r="O16" s="203">
        <f>'Tabel 3'!N16/'Tabel 4'!$D16/1000</f>
        <v>2.795381062355658E-2</v>
      </c>
      <c r="P16" s="203">
        <f>'Tabel 3'!O16/'Tabel 4'!$D16/1000</f>
        <v>7.4434180138568127E-3</v>
      </c>
      <c r="Q16" s="203">
        <f>'Tabel 3'!P16/'Tabel 4'!$D16/1000</f>
        <v>6.0508083140877605E-3</v>
      </c>
      <c r="R16" s="203">
        <f>'Tabel 3'!Q16/'Tabel 4'!$D16/1000</f>
        <v>0</v>
      </c>
      <c r="S16" s="203">
        <f>'Tabel 3'!R16/'Tabel 4'!$D16/1000</f>
        <v>1.3926096997690532E-3</v>
      </c>
      <c r="T16" s="203">
        <f>'Tabel 3'!S16/'Tabel 4'!$D16/1000</f>
        <v>0</v>
      </c>
      <c r="U16" s="59"/>
      <c r="V16" s="203">
        <f>'Tabel 3'!U16/'Tabel 4'!$D16/1000</f>
        <v>8.173210161662817E-3</v>
      </c>
      <c r="W16" s="6"/>
      <c r="X16" s="6"/>
      <c r="Z16" s="47"/>
    </row>
    <row r="17" spans="1:26" x14ac:dyDescent="0.25">
      <c r="C17" s="1" t="s">
        <v>269</v>
      </c>
      <c r="D17" s="92">
        <v>746</v>
      </c>
      <c r="F17" s="203">
        <f>'Tabel 3'!E17/'Tabel 4'!$D17/1000</f>
        <v>5.4144772117962467E-2</v>
      </c>
      <c r="G17" s="203">
        <f>'Tabel 3'!F17/'Tabel 4'!$D17/1000</f>
        <v>2.619034852546917E-2</v>
      </c>
      <c r="H17" s="203">
        <f>'Tabel 3'!G17/'Tabel 4'!$D17/1000</f>
        <v>2.0171581769436998E-2</v>
      </c>
      <c r="I17" s="203">
        <f>'Tabel 3'!H17/'Tabel 4'!$D17/1000</f>
        <v>1.5482573726541555E-3</v>
      </c>
      <c r="J17" s="203">
        <f>'Tabel 3'!I17/'Tabel 4'!$D17/1000</f>
        <v>2.9222520107238608E-3</v>
      </c>
      <c r="K17" s="203">
        <f>'Tabel 3'!J17/'Tabel 4'!$D17/1000</f>
        <v>1.5482573726541555E-3</v>
      </c>
      <c r="L17" s="203">
        <f>'Tabel 3'!K17/'Tabel 4'!$D17/1000</f>
        <v>7.7774798927613938E-3</v>
      </c>
      <c r="M17" s="203">
        <f>'Tabel 3'!L17/'Tabel 4'!$D17/1000</f>
        <v>7.7774798927613938E-3</v>
      </c>
      <c r="N17" s="203">
        <f>'Tabel 3'!M17/'Tabel 4'!$D17/1000</f>
        <v>0</v>
      </c>
      <c r="O17" s="203">
        <f>'Tabel 3'!N17/'Tabel 4'!$D17/1000</f>
        <v>1.585254691689008E-2</v>
      </c>
      <c r="P17" s="203">
        <f>'Tabel 3'!O17/'Tabel 4'!$D17/1000</f>
        <v>4.3243967828418238E-3</v>
      </c>
      <c r="Q17" s="203">
        <f>'Tabel 3'!P17/'Tabel 4'!$D17/1000</f>
        <v>3.7064343163538873E-3</v>
      </c>
      <c r="R17" s="203">
        <f>'Tabel 3'!Q17/'Tabel 4'!$D17/1000</f>
        <v>0</v>
      </c>
      <c r="S17" s="203">
        <f>'Tabel 3'!R17/'Tabel 4'!$D17/1000</f>
        <v>6.1796246648793563E-4</v>
      </c>
      <c r="T17" s="203">
        <f>'Tabel 3'!S17/'Tabel 4'!$D17/1000</f>
        <v>0</v>
      </c>
      <c r="U17" s="59"/>
      <c r="V17" s="203">
        <f>'Tabel 3'!U17/'Tabel 4'!$D17/1000</f>
        <v>8.9276139410187673E-4</v>
      </c>
      <c r="W17" s="6"/>
      <c r="X17" s="6"/>
      <c r="Z17" s="47"/>
    </row>
    <row r="18" spans="1:26" x14ac:dyDescent="0.25">
      <c r="C18" s="1" t="s">
        <v>392</v>
      </c>
      <c r="D18" s="92">
        <v>532</v>
      </c>
      <c r="F18" s="203">
        <f>'Tabel 3'!E18/'Tabel 4'!$D18/1000</f>
        <v>3.1274436090225566E-2</v>
      </c>
      <c r="G18" s="203">
        <f>'Tabel 3'!F18/'Tabel 4'!$D18/1000</f>
        <v>0</v>
      </c>
      <c r="H18" s="203">
        <f>'Tabel 3'!G18/'Tabel 4'!$D18/1000</f>
        <v>0</v>
      </c>
      <c r="I18" s="203">
        <f>'Tabel 3'!H18/'Tabel 4'!$D18/1000</f>
        <v>0</v>
      </c>
      <c r="J18" s="203">
        <f>'Tabel 3'!I18/'Tabel 4'!$D18/1000</f>
        <v>0</v>
      </c>
      <c r="K18" s="203">
        <f>'Tabel 3'!J18/'Tabel 4'!$D18/1000</f>
        <v>0</v>
      </c>
      <c r="L18" s="203">
        <f>'Tabel 3'!K18/'Tabel 4'!$D18/1000</f>
        <v>0</v>
      </c>
      <c r="M18" s="203">
        <f>'Tabel 3'!L18/'Tabel 4'!$D18/1000</f>
        <v>0</v>
      </c>
      <c r="N18" s="203">
        <f>'Tabel 3'!M18/'Tabel 4'!$D18/1000</f>
        <v>0</v>
      </c>
      <c r="O18" s="203">
        <f>'Tabel 3'!N18/'Tabel 4'!$D18/1000</f>
        <v>1.4962406015037594E-2</v>
      </c>
      <c r="P18" s="203">
        <f>'Tabel 3'!O18/'Tabel 4'!$D18/1000</f>
        <v>1.6312030075187969E-2</v>
      </c>
      <c r="Q18" s="203">
        <f>'Tabel 3'!P18/'Tabel 4'!$D18/1000</f>
        <v>7.4342105263157897E-3</v>
      </c>
      <c r="R18" s="203">
        <f>'Tabel 3'!Q18/'Tabel 4'!$D18/1000</f>
        <v>0</v>
      </c>
      <c r="S18" s="203">
        <f>'Tabel 3'!R18/'Tabel 4'!$D18/1000</f>
        <v>8.8778195488721807E-3</v>
      </c>
      <c r="T18" s="203">
        <f>'Tabel 3'!S18/'Tabel 4'!$D18/1000</f>
        <v>0</v>
      </c>
      <c r="U18" s="59"/>
      <c r="V18" s="203">
        <f>'Tabel 3'!U18/'Tabel 4'!$D18/1000</f>
        <v>2.5187969924812034E-4</v>
      </c>
      <c r="W18" s="6"/>
      <c r="X18" s="6"/>
      <c r="Z18" s="47"/>
    </row>
    <row r="19" spans="1:26" x14ac:dyDescent="0.25">
      <c r="C19" s="1" t="s">
        <v>487</v>
      </c>
      <c r="D19" s="92">
        <v>499</v>
      </c>
      <c r="F19" s="203">
        <f>'Tabel 3'!E19/'Tabel 4'!$D19/1000</f>
        <v>3.6168336673346693E-2</v>
      </c>
      <c r="G19" s="203">
        <f>'Tabel 3'!F19/'Tabel 4'!$D19/1000</f>
        <v>1.2857715430861723E-2</v>
      </c>
      <c r="H19" s="203">
        <f>'Tabel 3'!G19/'Tabel 4'!$D19/1000</f>
        <v>8.1923847695390788E-3</v>
      </c>
      <c r="I19" s="203">
        <f>'Tabel 3'!H19/'Tabel 4'!$D19/1000</f>
        <v>6.593186372745491E-4</v>
      </c>
      <c r="J19" s="203">
        <f>'Tabel 3'!I19/'Tabel 4'!$D19/1000</f>
        <v>3.8817635270541081E-3</v>
      </c>
      <c r="K19" s="203">
        <f>'Tabel 3'!J19/'Tabel 4'!$D19/1000</f>
        <v>1.2424849699398796E-4</v>
      </c>
      <c r="L19" s="203">
        <f>'Tabel 3'!K19/'Tabel 4'!$D19/1000</f>
        <v>8.8256513026052103E-3</v>
      </c>
      <c r="M19" s="203">
        <f>'Tabel 3'!L19/'Tabel 4'!$D19/1000</f>
        <v>3.5931863727454911E-3</v>
      </c>
      <c r="N19" s="203">
        <f>'Tabel 3'!M19/'Tabel 4'!$D19/1000</f>
        <v>5.2324649298597196E-3</v>
      </c>
      <c r="O19" s="203">
        <f>'Tabel 3'!N19/'Tabel 4'!$D19/1000</f>
        <v>7.1763527054108222E-3</v>
      </c>
      <c r="P19" s="203">
        <f>'Tabel 3'!O19/'Tabel 4'!$D19/1000</f>
        <v>7.3086172344689372E-3</v>
      </c>
      <c r="Q19" s="203">
        <f>'Tabel 3'!P19/'Tabel 4'!$D19/1000</f>
        <v>5.8496993987975955E-3</v>
      </c>
      <c r="R19" s="203">
        <f>'Tabel 3'!Q19/'Tabel 4'!$D19/1000</f>
        <v>0</v>
      </c>
      <c r="S19" s="203">
        <f>'Tabel 3'!R19/'Tabel 4'!$D19/1000</f>
        <v>1.4589178356713426E-3</v>
      </c>
      <c r="T19" s="203">
        <f>'Tabel 3'!S19/'Tabel 4'!$D19/1000</f>
        <v>0</v>
      </c>
      <c r="U19" s="59"/>
      <c r="V19" s="203">
        <f>'Tabel 3'!U19/'Tabel 4'!$D19/1000</f>
        <v>1.2384769539078154E-3</v>
      </c>
      <c r="W19" s="6"/>
      <c r="X19" s="6"/>
      <c r="Z19" s="47"/>
    </row>
    <row r="20" spans="1:26" x14ac:dyDescent="0.25">
      <c r="C20" s="1" t="s">
        <v>538</v>
      </c>
      <c r="D20" s="92">
        <v>563</v>
      </c>
      <c r="F20" s="203">
        <f>'Tabel 3'!E20/'Tabel 4'!$D20/1000</f>
        <v>4.1063943161634101E-2</v>
      </c>
      <c r="G20" s="203">
        <f>'Tabel 3'!F20/'Tabel 4'!$D20/1000</f>
        <v>6.7655417406749562E-3</v>
      </c>
      <c r="H20" s="203">
        <f>'Tabel 3'!G20/'Tabel 4'!$D20/1000</f>
        <v>2.4849023090586148E-3</v>
      </c>
      <c r="I20" s="203">
        <f>'Tabel 3'!H20/'Tabel 4'!$D20/1000</f>
        <v>0</v>
      </c>
      <c r="J20" s="203">
        <f>'Tabel 3'!I20/'Tabel 4'!$D20/1000</f>
        <v>4.2806394316163409E-3</v>
      </c>
      <c r="K20" s="203">
        <f>'Tabel 3'!J20/'Tabel 4'!$D20/1000</f>
        <v>0</v>
      </c>
      <c r="L20" s="203">
        <f>'Tabel 3'!K20/'Tabel 4'!$D20/1000</f>
        <v>2.0603907637655417E-3</v>
      </c>
      <c r="M20" s="203">
        <f>'Tabel 3'!L20/'Tabel 4'!$D20/1000</f>
        <v>6.8028419182948488E-4</v>
      </c>
      <c r="N20" s="203">
        <f>'Tabel 3'!M20/'Tabel 4'!$D20/1000</f>
        <v>1.3801065719360568E-3</v>
      </c>
      <c r="O20" s="203">
        <f>'Tabel 3'!N20/'Tabel 4'!$D20/1000</f>
        <v>1.5737122557726465E-2</v>
      </c>
      <c r="P20" s="203">
        <f>'Tabel 3'!O20/'Tabel 4'!$D20/1000</f>
        <v>1.6500888099467141E-2</v>
      </c>
      <c r="Q20" s="203">
        <f>'Tabel 3'!P20/'Tabel 4'!$D20/1000</f>
        <v>4.6909413854351687E-3</v>
      </c>
      <c r="R20" s="203">
        <f>'Tabel 3'!Q20/'Tabel 4'!$D20/1000</f>
        <v>0</v>
      </c>
      <c r="S20" s="203">
        <f>'Tabel 3'!R20/'Tabel 4'!$D20/1000</f>
        <v>1.1809946714031971E-2</v>
      </c>
      <c r="T20" s="203">
        <f>'Tabel 3'!S20/'Tabel 4'!$D20/1000</f>
        <v>0</v>
      </c>
      <c r="U20" s="59"/>
      <c r="V20" s="203">
        <f>'Tabel 3'!U20/'Tabel 4'!$D20/1000</f>
        <v>5.0621669626998219E-4</v>
      </c>
      <c r="W20" s="6"/>
      <c r="X20" s="6"/>
      <c r="Z20" s="47"/>
    </row>
    <row r="21" spans="1:26" x14ac:dyDescent="0.25">
      <c r="C21" s="1" t="s">
        <v>590</v>
      </c>
      <c r="D21" s="92">
        <v>223</v>
      </c>
      <c r="F21" s="203">
        <f>'Tabel 3'!E21/'Tabel 4'!$D21/1000</f>
        <v>9.0923766816143503E-2</v>
      </c>
      <c r="G21" s="203">
        <f>'Tabel 3'!F21/'Tabel 4'!$D21/1000</f>
        <v>1.0147982062780269E-2</v>
      </c>
      <c r="H21" s="203">
        <f>'Tabel 3'!G21/'Tabel 4'!$D21/1000</f>
        <v>5.1614349775784751E-3</v>
      </c>
      <c r="I21" s="203">
        <f>'Tabel 3'!H21/'Tabel 4'!$D21/1000</f>
        <v>1.8654708520179373E-3</v>
      </c>
      <c r="J21" s="203">
        <f>'Tabel 3'!I21/'Tabel 4'!$D21/1000</f>
        <v>3.1210762331838567E-3</v>
      </c>
      <c r="K21" s="203">
        <f>'Tabel 3'!J21/'Tabel 4'!$D21/1000</f>
        <v>0</v>
      </c>
      <c r="L21" s="203">
        <f>'Tabel 3'!K21/'Tabel 4'!$D21/1000</f>
        <v>1.69237668161435E-2</v>
      </c>
      <c r="M21" s="203">
        <f>'Tabel 3'!L21/'Tabel 4'!$D21/1000</f>
        <v>1.34304932735426E-2</v>
      </c>
      <c r="N21" s="203">
        <f>'Tabel 3'!M21/'Tabel 4'!$D21/1000</f>
        <v>3.4932735426008968E-3</v>
      </c>
      <c r="O21" s="203">
        <f>'Tabel 3'!N21/'Tabel 4'!$D21/1000</f>
        <v>1.9349775784753363E-2</v>
      </c>
      <c r="P21" s="203">
        <f>'Tabel 3'!O21/'Tabel 4'!$D21/1000</f>
        <v>4.4502242152466363E-2</v>
      </c>
      <c r="Q21" s="203">
        <f>'Tabel 3'!P21/'Tabel 4'!$D21/1000</f>
        <v>3.2103139013452915E-2</v>
      </c>
      <c r="R21" s="203">
        <f>'Tabel 3'!Q21/'Tabel 4'!$D21/1000</f>
        <v>0</v>
      </c>
      <c r="S21" s="203">
        <f>'Tabel 3'!R21/'Tabel 4'!$D21/1000</f>
        <v>1.2399103139013453E-2</v>
      </c>
      <c r="T21" s="203">
        <f>'Tabel 3'!S21/'Tabel 4'!$D21/1000</f>
        <v>0</v>
      </c>
      <c r="U21" s="59"/>
      <c r="V21" s="203">
        <f>'Tabel 3'!U21/'Tabel 4'!$D21/1000</f>
        <v>6.0269058295964123E-3</v>
      </c>
      <c r="W21" s="6"/>
      <c r="X21" s="6"/>
      <c r="Z21" s="47"/>
    </row>
    <row r="22" spans="1:26" s="81" customFormat="1" x14ac:dyDescent="0.25">
      <c r="A22" s="1"/>
      <c r="B22" s="1"/>
      <c r="C22" s="1" t="s">
        <v>617</v>
      </c>
      <c r="D22" s="92">
        <v>749</v>
      </c>
      <c r="E22" s="1"/>
      <c r="F22" s="203">
        <f>'Tabel 3'!E22/'Tabel 4'!$D22/1000</f>
        <v>3.5335113484646193E-2</v>
      </c>
      <c r="G22" s="203">
        <f>'Tabel 3'!F22/'Tabel 4'!$D22/1000</f>
        <v>3.8718291054739649E-3</v>
      </c>
      <c r="H22" s="203">
        <f>'Tabel 3'!G22/'Tabel 4'!$D22/1000</f>
        <v>9.1588785046728969E-4</v>
      </c>
      <c r="I22" s="203">
        <f>'Tabel 3'!H22/'Tabel 4'!$D22/1000</f>
        <v>0</v>
      </c>
      <c r="J22" s="203">
        <f>'Tabel 3'!I22/'Tabel 4'!$D22/1000</f>
        <v>2.9559412550066756E-3</v>
      </c>
      <c r="K22" s="203">
        <f>'Tabel 3'!J22/'Tabel 4'!$D22/1000</f>
        <v>0</v>
      </c>
      <c r="L22" s="203">
        <f>'Tabel 3'!K22/'Tabel 4'!$D22/1000</f>
        <v>2.6568758344459279E-4</v>
      </c>
      <c r="M22" s="203">
        <f>'Tabel 3'!L22/'Tabel 4'!$D22/1000</f>
        <v>2.6568758344459279E-4</v>
      </c>
      <c r="N22" s="203">
        <f>'Tabel 3'!M22/'Tabel 4'!$D22/1000</f>
        <v>0</v>
      </c>
      <c r="O22" s="203">
        <f>'Tabel 3'!N22/'Tabel 4'!$D22/1000</f>
        <v>2.0371161548731642E-2</v>
      </c>
      <c r="P22" s="203">
        <f>'Tabel 3'!O22/'Tabel 4'!$D22/1000</f>
        <v>1.0826435246995995E-2</v>
      </c>
      <c r="Q22" s="203">
        <f>'Tabel 3'!P22/'Tabel 4'!$D22/1000</f>
        <v>6.686248331108144E-3</v>
      </c>
      <c r="R22" s="203">
        <f>'Tabel 3'!Q22/'Tabel 4'!$D22/1000</f>
        <v>5.4873164218958612E-4</v>
      </c>
      <c r="S22" s="203">
        <f>'Tabel 3'!R22/'Tabel 4'!$D22/1000</f>
        <v>3.5914552736982645E-3</v>
      </c>
      <c r="T22" s="203">
        <f>'Tabel 3'!S22/'Tabel 4'!$D22/1000</f>
        <v>0</v>
      </c>
      <c r="U22" s="59"/>
      <c r="V22" s="203">
        <f>'Tabel 3'!U22/'Tabel 4'!$D22/1000</f>
        <v>2.0160213618157543E-4</v>
      </c>
      <c r="W22" s="6"/>
      <c r="X22" s="6"/>
      <c r="Z22" s="82"/>
    </row>
    <row r="23" spans="1:26" s="11" customFormat="1" x14ac:dyDescent="0.25">
      <c r="A23" s="10"/>
      <c r="B23" s="10" t="s">
        <v>809</v>
      </c>
      <c r="C23" s="10"/>
      <c r="D23" s="10"/>
      <c r="E23" s="10"/>
      <c r="F23" s="203"/>
      <c r="G23" s="203"/>
      <c r="H23" s="203"/>
      <c r="I23" s="203"/>
      <c r="J23" s="203"/>
      <c r="K23" s="203"/>
      <c r="L23" s="203"/>
      <c r="M23" s="203"/>
      <c r="N23" s="203"/>
      <c r="O23" s="203"/>
      <c r="P23" s="203"/>
      <c r="Q23" s="203"/>
      <c r="R23" s="203"/>
      <c r="S23" s="203"/>
      <c r="T23" s="203"/>
      <c r="U23" s="59"/>
      <c r="V23" s="203"/>
      <c r="W23" s="12"/>
      <c r="X23" s="12"/>
      <c r="Z23" s="66"/>
    </row>
    <row r="24" spans="1:26" s="11" customFormat="1" x14ac:dyDescent="0.25">
      <c r="A24" s="10"/>
      <c r="B24" s="10" t="s">
        <v>811</v>
      </c>
      <c r="C24" s="10"/>
      <c r="D24" s="92">
        <v>179</v>
      </c>
      <c r="E24" s="10"/>
      <c r="F24" s="203"/>
      <c r="G24" s="203"/>
      <c r="H24" s="203"/>
      <c r="I24" s="203"/>
      <c r="J24" s="203"/>
      <c r="K24" s="203"/>
      <c r="L24" s="203"/>
      <c r="M24" s="203"/>
      <c r="N24" s="203"/>
      <c r="O24" s="203"/>
      <c r="P24" s="203"/>
      <c r="Q24" s="203"/>
      <c r="R24" s="203"/>
      <c r="S24" s="203"/>
      <c r="T24" s="203"/>
      <c r="U24" s="59"/>
      <c r="V24" s="203"/>
      <c r="W24" s="12"/>
      <c r="X24" s="12"/>
      <c r="Z24" s="66"/>
    </row>
    <row r="25" spans="1:26" x14ac:dyDescent="0.25">
      <c r="F25" s="6"/>
      <c r="G25" s="6"/>
      <c r="H25" s="6"/>
      <c r="I25" s="6"/>
      <c r="J25" s="6"/>
      <c r="K25" s="6"/>
      <c r="L25" s="6"/>
      <c r="M25" s="6"/>
      <c r="N25" s="6"/>
      <c r="O25" s="6"/>
      <c r="P25" s="6"/>
      <c r="Q25" s="6"/>
      <c r="R25" s="6"/>
      <c r="S25" s="6"/>
      <c r="T25" s="168"/>
      <c r="V25" s="6"/>
      <c r="W25" s="6"/>
      <c r="Y25" s="47"/>
    </row>
    <row r="26" spans="1:26" x14ac:dyDescent="0.25">
      <c r="A26" s="1">
        <v>2020</v>
      </c>
      <c r="B26" s="1" t="s">
        <v>808</v>
      </c>
      <c r="C26" s="1" t="s">
        <v>4</v>
      </c>
      <c r="D26" s="92">
        <v>259</v>
      </c>
      <c r="F26" s="203">
        <f>'Tabel 3'!E26/'Tabel 4'!$D26/1000</f>
        <v>7.2579150579150584E-2</v>
      </c>
      <c r="G26" s="203">
        <f>'Tabel 3'!F26/'Tabel 4'!$D26/1000</f>
        <v>1.2965250965250965E-2</v>
      </c>
      <c r="H26" s="203">
        <f>'Tabel 3'!G26/'Tabel 4'!$D26/1000</f>
        <v>4.9845559845559844E-3</v>
      </c>
      <c r="I26" s="203">
        <f>'Tabel 3'!H26/'Tabel 4'!$D26/1000</f>
        <v>1.3706563706563707E-3</v>
      </c>
      <c r="J26" s="203">
        <f>'Tabel 3'!I26/'Tabel 4'!$D26/1000</f>
        <v>6.6100386100386103E-3</v>
      </c>
      <c r="K26" s="203">
        <f>'Tabel 3'!J26/'Tabel 4'!$D26/1000</f>
        <v>0</v>
      </c>
      <c r="L26" s="203">
        <f>'Tabel 3'!K26/'Tabel 4'!$D26/1000</f>
        <v>2.4969111969111966E-2</v>
      </c>
      <c r="M26" s="203">
        <f>'Tabel 3'!L26/'Tabel 4'!$D26/1000</f>
        <v>2.3111969111969114E-2</v>
      </c>
      <c r="N26" s="203">
        <f>'Tabel 3'!M26/'Tabel 4'!$D26/1000</f>
        <v>1.8571428571428571E-3</v>
      </c>
      <c r="O26" s="203">
        <f>'Tabel 3'!N26/'Tabel 4'!$D26/1000</f>
        <v>1.3706563706563707E-2</v>
      </c>
      <c r="P26" s="203">
        <f>'Tabel 3'!O26/'Tabel 4'!$D26/1000</f>
        <v>2.0938223938223938E-2</v>
      </c>
      <c r="Q26" s="203">
        <f>'Tabel 3'!P26/'Tabel 4'!$D26/1000</f>
        <v>1.3378378378378379E-2</v>
      </c>
      <c r="R26" s="203">
        <f>'Tabel 3'!Q26/'Tabel 4'!$D26/1000</f>
        <v>0</v>
      </c>
      <c r="S26" s="203">
        <f>'Tabel 3'!R26/'Tabel 4'!$D26/1000</f>
        <v>7.5598455598455605E-3</v>
      </c>
      <c r="T26" s="203">
        <f>'Tabel 3'!S26/'Tabel 4'!$D26/1000</f>
        <v>0</v>
      </c>
      <c r="U26" s="59"/>
      <c r="V26" s="203">
        <f>'Tabel 3'!U26/'Tabel 4'!$D26/1000</f>
        <v>7.2934362934362939E-3</v>
      </c>
      <c r="W26" s="6"/>
      <c r="Y26" s="47"/>
    </row>
    <row r="27" spans="1:26" x14ac:dyDescent="0.25">
      <c r="C27" s="1" t="s">
        <v>46</v>
      </c>
      <c r="D27" s="92">
        <v>395</v>
      </c>
      <c r="F27" s="203">
        <f>'Tabel 3'!E27/'Tabel 4'!$D27/1000</f>
        <v>9.9111392405063281E-2</v>
      </c>
      <c r="G27" s="203">
        <f>'Tabel 3'!F27/'Tabel 4'!$D27/1000</f>
        <v>7.6886075949367094E-3</v>
      </c>
      <c r="H27" s="203">
        <f>'Tabel 3'!G27/'Tabel 4'!$D27/1000</f>
        <v>6.017721518987342E-3</v>
      </c>
      <c r="I27" s="203">
        <f>'Tabel 3'!H27/'Tabel 4'!$D27/1000</f>
        <v>3.4177215189873416E-4</v>
      </c>
      <c r="J27" s="203">
        <f>'Tabel 3'!I27/'Tabel 4'!$D27/1000</f>
        <v>6.2278481012658228E-4</v>
      </c>
      <c r="K27" s="203">
        <f>'Tabel 3'!J27/'Tabel 4'!$D27/1000</f>
        <v>7.0632911392405065E-4</v>
      </c>
      <c r="L27" s="203">
        <f>'Tabel 3'!K27/'Tabel 4'!$D27/1000</f>
        <v>2.1179746835443037E-2</v>
      </c>
      <c r="M27" s="203">
        <f>'Tabel 3'!L27/'Tabel 4'!$D27/1000</f>
        <v>1.1235443037974684E-2</v>
      </c>
      <c r="N27" s="203">
        <f>'Tabel 3'!M27/'Tabel 4'!$D27/1000</f>
        <v>9.9443037974683533E-3</v>
      </c>
      <c r="O27" s="203">
        <f>'Tabel 3'!N27/'Tabel 4'!$D27/1000</f>
        <v>3.5655696202531645E-2</v>
      </c>
      <c r="P27" s="203">
        <f>'Tabel 3'!O27/'Tabel 4'!$D27/1000</f>
        <v>3.4587341772151899E-2</v>
      </c>
      <c r="Q27" s="203">
        <f>'Tabel 3'!P27/'Tabel 4'!$D27/1000</f>
        <v>8.0531645569620249E-3</v>
      </c>
      <c r="R27" s="203">
        <f>'Tabel 3'!Q27/'Tabel 4'!$D27/1000</f>
        <v>2.1189873417721519E-3</v>
      </c>
      <c r="S27" s="203">
        <f>'Tabel 3'!R27/'Tabel 4'!$D27/1000</f>
        <v>2.441518987341772E-2</v>
      </c>
      <c r="T27" s="203">
        <f>'Tabel 3'!S27/'Tabel 4'!$D27/1000</f>
        <v>0</v>
      </c>
      <c r="U27" s="59"/>
      <c r="V27" s="203">
        <f>'Tabel 3'!U27/'Tabel 4'!$D27/1000</f>
        <v>3.8354430379746837E-3</v>
      </c>
      <c r="W27" s="6"/>
      <c r="Y27" s="47"/>
    </row>
    <row r="28" spans="1:26" x14ac:dyDescent="0.25">
      <c r="C28" s="1" t="s">
        <v>83</v>
      </c>
      <c r="D28" s="92">
        <v>748</v>
      </c>
      <c r="F28" s="203">
        <f>'Tabel 3'!E28/'Tabel 4'!$D28/1000</f>
        <v>6.2621657754010698E-2</v>
      </c>
      <c r="G28" s="203">
        <f>'Tabel 3'!F28/'Tabel 4'!$D28/1000</f>
        <v>1.3655080213903742E-2</v>
      </c>
      <c r="H28" s="203">
        <f>'Tabel 3'!G28/'Tabel 4'!$D28/1000</f>
        <v>8.9157754010695187E-3</v>
      </c>
      <c r="I28" s="203">
        <f>'Tabel 3'!H28/'Tabel 4'!$D28/1000</f>
        <v>2.0213903743315511E-3</v>
      </c>
      <c r="J28" s="203">
        <f>'Tabel 3'!I28/'Tabel 4'!$D28/1000</f>
        <v>2.7179144385026735E-3</v>
      </c>
      <c r="K28" s="203">
        <f>'Tabel 3'!J28/'Tabel 4'!$D28/1000</f>
        <v>0</v>
      </c>
      <c r="L28" s="203">
        <f>'Tabel 3'!K28/'Tabel 4'!$D28/1000</f>
        <v>4.5387700534759365E-3</v>
      </c>
      <c r="M28" s="203">
        <f>'Tabel 3'!L28/'Tabel 4'!$D28/1000</f>
        <v>3.7072192513368982E-3</v>
      </c>
      <c r="N28" s="203">
        <f>'Tabel 3'!M28/'Tabel 4'!$D28/1000</f>
        <v>8.3155080213903739E-4</v>
      </c>
      <c r="O28" s="203">
        <f>'Tabel 3'!N28/'Tabel 4'!$D28/1000</f>
        <v>2.537566844919786E-2</v>
      </c>
      <c r="P28" s="203">
        <f>'Tabel 3'!O28/'Tabel 4'!$D28/1000</f>
        <v>1.9052139037433153E-2</v>
      </c>
      <c r="Q28" s="203">
        <f>'Tabel 3'!P28/'Tabel 4'!$D28/1000</f>
        <v>9.6590909090909088E-3</v>
      </c>
      <c r="R28" s="203">
        <f>'Tabel 3'!Q28/'Tabel 4'!$D28/1000</f>
        <v>1.8516042780748663E-3</v>
      </c>
      <c r="S28" s="203">
        <f>'Tabel 3'!R28/'Tabel 4'!$D28/1000</f>
        <v>7.5414438502673792E-3</v>
      </c>
      <c r="T28" s="203">
        <f>'Tabel 3'!S28/'Tabel 4'!$D28/1000</f>
        <v>0</v>
      </c>
      <c r="U28" s="59"/>
      <c r="V28" s="203">
        <f>'Tabel 3'!U28/'Tabel 4'!$D28/1000</f>
        <v>4.8128342245989304E-5</v>
      </c>
      <c r="W28" s="6"/>
      <c r="Y28" s="47"/>
    </row>
    <row r="29" spans="1:26" x14ac:dyDescent="0.25">
      <c r="C29" s="1" t="s">
        <v>186</v>
      </c>
      <c r="D29" s="92">
        <v>454</v>
      </c>
      <c r="F29" s="203">
        <f>'Tabel 3'!E29/'Tabel 4'!$D29/1000</f>
        <v>4.8504405286343609E-2</v>
      </c>
      <c r="G29" s="203">
        <f>'Tabel 3'!F29/'Tabel 4'!$D29/1000</f>
        <v>5.3986784140969161E-3</v>
      </c>
      <c r="H29" s="203">
        <f>'Tabel 3'!G29/'Tabel 4'!$D29/1000</f>
        <v>2.1541850220264318E-3</v>
      </c>
      <c r="I29" s="203">
        <f>'Tabel 3'!H29/'Tabel 4'!$D29/1000</f>
        <v>3.0837004405286347E-5</v>
      </c>
      <c r="J29" s="203">
        <f>'Tabel 3'!I29/'Tabel 4'!$D29/1000</f>
        <v>2.830396475770925E-3</v>
      </c>
      <c r="K29" s="203">
        <f>'Tabel 3'!J29/'Tabel 4'!$D29/1000</f>
        <v>3.8325991189427309E-4</v>
      </c>
      <c r="L29" s="203">
        <f>'Tabel 3'!K29/'Tabel 4'!$D29/1000</f>
        <v>5.2643171806167404E-3</v>
      </c>
      <c r="M29" s="203">
        <f>'Tabel 3'!L29/'Tabel 4'!$D29/1000</f>
        <v>3.2687224669603527E-3</v>
      </c>
      <c r="N29" s="203">
        <f>'Tabel 3'!M29/'Tabel 4'!$D29/1000</f>
        <v>1.9955947136563877E-3</v>
      </c>
      <c r="O29" s="203">
        <f>'Tabel 3'!N29/'Tabel 4'!$D29/1000</f>
        <v>2.3466960352422909E-2</v>
      </c>
      <c r="P29" s="203">
        <f>'Tabel 3'!O29/'Tabel 4'!$D29/1000</f>
        <v>1.4374449339207049E-2</v>
      </c>
      <c r="Q29" s="203">
        <f>'Tabel 3'!P29/'Tabel 4'!$D29/1000</f>
        <v>5.004405286343612E-3</v>
      </c>
      <c r="R29" s="203">
        <f>'Tabel 3'!Q29/'Tabel 4'!$D29/1000</f>
        <v>2.1806167400881057E-4</v>
      </c>
      <c r="S29" s="203">
        <f>'Tabel 3'!R29/'Tabel 4'!$D29/1000</f>
        <v>9.151982378854626E-3</v>
      </c>
      <c r="T29" s="203">
        <f>'Tabel 3'!S29/'Tabel 4'!$D29/1000</f>
        <v>0</v>
      </c>
      <c r="U29" s="59"/>
      <c r="V29" s="203">
        <f>'Tabel 3'!U29/'Tabel 4'!$D29/1000</f>
        <v>1.6136563876651983E-2</v>
      </c>
      <c r="W29" s="6"/>
      <c r="Y29" s="47"/>
    </row>
    <row r="30" spans="1:26" x14ac:dyDescent="0.25">
      <c r="C30" s="1" t="s">
        <v>206</v>
      </c>
      <c r="D30" s="92">
        <v>500</v>
      </c>
      <c r="F30" s="203">
        <f>'Tabel 3'!E30/'Tabel 4'!$D30/1000</f>
        <v>7.7421999999999991E-2</v>
      </c>
      <c r="G30" s="203">
        <f>'Tabel 3'!F30/'Tabel 4'!$D30/1000</f>
        <v>1.9435999999999998E-2</v>
      </c>
      <c r="H30" s="203">
        <f>'Tabel 3'!G30/'Tabel 4'!$D30/1000</f>
        <v>9.5719999999999989E-3</v>
      </c>
      <c r="I30" s="203">
        <f>'Tabel 3'!H30/'Tabel 4'!$D30/1000</f>
        <v>3.3340000000000002E-3</v>
      </c>
      <c r="J30" s="203">
        <f>'Tabel 3'!I30/'Tabel 4'!$D30/1000</f>
        <v>2.934E-3</v>
      </c>
      <c r="K30" s="203">
        <f>'Tabel 3'!J30/'Tabel 4'!$D30/1000</f>
        <v>3.5960000000000002E-3</v>
      </c>
      <c r="L30" s="203">
        <f>'Tabel 3'!K30/'Tabel 4'!$D30/1000</f>
        <v>3.5142E-2</v>
      </c>
      <c r="M30" s="203">
        <f>'Tabel 3'!L30/'Tabel 4'!$D30/1000</f>
        <v>3.4182000000000004E-2</v>
      </c>
      <c r="N30" s="203">
        <f>'Tabel 3'!M30/'Tabel 4'!$D30/1000</f>
        <v>9.5999999999999992E-4</v>
      </c>
      <c r="O30" s="203">
        <f>'Tabel 3'!N30/'Tabel 4'!$D30/1000</f>
        <v>1.9219999999999998E-2</v>
      </c>
      <c r="P30" s="203">
        <f>'Tabel 3'!O30/'Tabel 4'!$D30/1000</f>
        <v>3.6240000000000001E-3</v>
      </c>
      <c r="Q30" s="203">
        <f>'Tabel 3'!P30/'Tabel 4'!$D30/1000</f>
        <v>1.56E-3</v>
      </c>
      <c r="R30" s="203">
        <f>'Tabel 3'!Q30/'Tabel 4'!$D30/1000</f>
        <v>0</v>
      </c>
      <c r="S30" s="203">
        <f>'Tabel 3'!R30/'Tabel 4'!$D30/1000</f>
        <v>2.0639999999999999E-3</v>
      </c>
      <c r="T30" s="203">
        <f>'Tabel 3'!S30/'Tabel 4'!$D30/1000</f>
        <v>0</v>
      </c>
      <c r="U30" s="59"/>
      <c r="V30" s="203">
        <f>'Tabel 3'!U30/'Tabel 4'!$D30/1000</f>
        <v>6.7140000000000003E-3</v>
      </c>
      <c r="W30" s="6"/>
      <c r="Y30" s="47"/>
    </row>
    <row r="31" spans="1:26" x14ac:dyDescent="0.25">
      <c r="C31" s="1" t="s">
        <v>269</v>
      </c>
      <c r="D31" s="92">
        <v>766</v>
      </c>
      <c r="F31" s="203">
        <f>'Tabel 3'!E31/'Tabel 4'!$D31/1000</f>
        <v>6.5099216710182775E-2</v>
      </c>
      <c r="G31" s="203">
        <f>'Tabel 3'!F31/'Tabel 4'!$D31/1000</f>
        <v>2.7826370757180158E-2</v>
      </c>
      <c r="H31" s="203">
        <f>'Tabel 3'!G31/'Tabel 4'!$D31/1000</f>
        <v>2.1682767624020886E-2</v>
      </c>
      <c r="I31" s="203">
        <f>'Tabel 3'!H31/'Tabel 4'!$D31/1000</f>
        <v>1.8812010443864228E-3</v>
      </c>
      <c r="J31" s="203">
        <f>'Tabel 3'!I31/'Tabel 4'!$D31/1000</f>
        <v>2.1266318537859008E-3</v>
      </c>
      <c r="K31" s="203">
        <f>'Tabel 3'!J31/'Tabel 4'!$D31/1000</f>
        <v>2.1357702349869448E-3</v>
      </c>
      <c r="L31" s="203">
        <f>'Tabel 3'!K31/'Tabel 4'!$D31/1000</f>
        <v>7.1214099216710186E-3</v>
      </c>
      <c r="M31" s="203">
        <f>'Tabel 3'!L31/'Tabel 4'!$D31/1000</f>
        <v>7.1214099216710186E-3</v>
      </c>
      <c r="N31" s="203">
        <f>'Tabel 3'!M31/'Tabel 4'!$D31/1000</f>
        <v>0</v>
      </c>
      <c r="O31" s="203">
        <f>'Tabel 3'!N31/'Tabel 4'!$D31/1000</f>
        <v>2.3533942558746739E-2</v>
      </c>
      <c r="P31" s="203">
        <f>'Tabel 3'!O31/'Tabel 4'!$D31/1000</f>
        <v>6.6174934725848561E-3</v>
      </c>
      <c r="Q31" s="203">
        <f>'Tabel 3'!P31/'Tabel 4'!$D31/1000</f>
        <v>6.1214099216710186E-3</v>
      </c>
      <c r="R31" s="203">
        <f>'Tabel 3'!Q31/'Tabel 4'!$D31/1000</f>
        <v>0</v>
      </c>
      <c r="S31" s="203">
        <f>'Tabel 3'!R31/'Tabel 4'!$D31/1000</f>
        <v>4.9608355091383812E-4</v>
      </c>
      <c r="T31" s="203">
        <f>'Tabel 3'!S31/'Tabel 4'!$D31/1000</f>
        <v>0</v>
      </c>
      <c r="U31" s="59"/>
      <c r="V31" s="203">
        <f>'Tabel 3'!U31/'Tabel 4'!$D31/1000</f>
        <v>1.3067885117493472E-3</v>
      </c>
      <c r="W31" s="6"/>
      <c r="Y31" s="47"/>
    </row>
    <row r="32" spans="1:26" x14ac:dyDescent="0.25">
      <c r="C32" s="1" t="s">
        <v>392</v>
      </c>
      <c r="D32" s="92">
        <v>507</v>
      </c>
      <c r="F32" s="203">
        <f>'Tabel 3'!E32/'Tabel 4'!$D32/1000</f>
        <v>5.0836291913214995E-2</v>
      </c>
      <c r="G32" s="203">
        <f>'Tabel 3'!F32/'Tabel 4'!$D32/1000</f>
        <v>0</v>
      </c>
      <c r="H32" s="203">
        <f>'Tabel 3'!G32/'Tabel 4'!$D32/1000</f>
        <v>0</v>
      </c>
      <c r="I32" s="203">
        <f>'Tabel 3'!H32/'Tabel 4'!$D32/1000</f>
        <v>0</v>
      </c>
      <c r="J32" s="203">
        <f>'Tabel 3'!I32/'Tabel 4'!$D32/1000</f>
        <v>0</v>
      </c>
      <c r="K32" s="203">
        <f>'Tabel 3'!J32/'Tabel 4'!$D32/1000</f>
        <v>0</v>
      </c>
      <c r="L32" s="203">
        <f>'Tabel 3'!K32/'Tabel 4'!$D32/1000</f>
        <v>0</v>
      </c>
      <c r="M32" s="203">
        <f>'Tabel 3'!L32/'Tabel 4'!$D32/1000</f>
        <v>0</v>
      </c>
      <c r="N32" s="203">
        <f>'Tabel 3'!M32/'Tabel 4'!$D32/1000</f>
        <v>0</v>
      </c>
      <c r="O32" s="203">
        <f>'Tabel 3'!N32/'Tabel 4'!$D32/1000</f>
        <v>2.246153846153846E-2</v>
      </c>
      <c r="P32" s="203">
        <f>'Tabel 3'!O32/'Tabel 4'!$D32/1000</f>
        <v>2.8374753451676529E-2</v>
      </c>
      <c r="Q32" s="203">
        <f>'Tabel 3'!P32/'Tabel 4'!$D32/1000</f>
        <v>5.7712031558185403E-3</v>
      </c>
      <c r="R32" s="203">
        <f>'Tabel 3'!Q32/'Tabel 4'!$D32/1000</f>
        <v>0</v>
      </c>
      <c r="S32" s="203">
        <f>'Tabel 3'!R32/'Tabel 4'!$D32/1000</f>
        <v>2.2603550295857987E-2</v>
      </c>
      <c r="T32" s="203">
        <f>'Tabel 3'!S32/'Tabel 4'!$D32/1000</f>
        <v>0</v>
      </c>
      <c r="U32" s="59"/>
      <c r="V32" s="203">
        <f>'Tabel 3'!U32/'Tabel 4'!$D32/1000</f>
        <v>1.7751479289940828E-5</v>
      </c>
      <c r="W32" s="6"/>
      <c r="Y32" s="47"/>
    </row>
    <row r="33" spans="1:25" x14ac:dyDescent="0.25">
      <c r="C33" s="1" t="s">
        <v>487</v>
      </c>
      <c r="D33" s="92">
        <v>544</v>
      </c>
      <c r="F33" s="203">
        <f>'Tabel 3'!E33/'Tabel 4'!$D33/1000</f>
        <v>3.8288602941176468E-2</v>
      </c>
      <c r="G33" s="203">
        <f>'Tabel 3'!F33/'Tabel 4'!$D33/1000</f>
        <v>1.5341911764705882E-2</v>
      </c>
      <c r="H33" s="203">
        <f>'Tabel 3'!G33/'Tabel 4'!$D33/1000</f>
        <v>1.1338235294117647E-2</v>
      </c>
      <c r="I33" s="203">
        <f>'Tabel 3'!H33/'Tabel 4'!$D33/1000</f>
        <v>8.9705882352941182E-4</v>
      </c>
      <c r="J33" s="203">
        <f>'Tabel 3'!I33/'Tabel 4'!$D33/1000</f>
        <v>2.5790441176470587E-3</v>
      </c>
      <c r="K33" s="203">
        <f>'Tabel 3'!J33/'Tabel 4'!$D33/1000</f>
        <v>5.2757352941176468E-4</v>
      </c>
      <c r="L33" s="203">
        <f>'Tabel 3'!K33/'Tabel 4'!$D33/1000</f>
        <v>8.5588235294117646E-3</v>
      </c>
      <c r="M33" s="203">
        <f>'Tabel 3'!L33/'Tabel 4'!$D33/1000</f>
        <v>4.2702205882352946E-3</v>
      </c>
      <c r="N33" s="203">
        <f>'Tabel 3'!M33/'Tabel 4'!$D33/1000</f>
        <v>4.2886029411764708E-3</v>
      </c>
      <c r="O33" s="203">
        <f>'Tabel 3'!N33/'Tabel 4'!$D33/1000</f>
        <v>7.1433823529411765E-3</v>
      </c>
      <c r="P33" s="203">
        <f>'Tabel 3'!O33/'Tabel 4'!$D33/1000</f>
        <v>7.2444852941176471E-3</v>
      </c>
      <c r="Q33" s="203">
        <f>'Tabel 3'!P33/'Tabel 4'!$D33/1000</f>
        <v>6.3529411764705881E-3</v>
      </c>
      <c r="R33" s="203">
        <f>'Tabel 3'!Q33/'Tabel 4'!$D33/1000</f>
        <v>0</v>
      </c>
      <c r="S33" s="203">
        <f>'Tabel 3'!R33/'Tabel 4'!$D33/1000</f>
        <v>8.9154411764705884E-4</v>
      </c>
      <c r="T33" s="203">
        <f>'Tabel 3'!S33/'Tabel 4'!$D33/1000</f>
        <v>0</v>
      </c>
      <c r="U33" s="59"/>
      <c r="V33" s="203">
        <f>'Tabel 3'!U33/'Tabel 4'!$D33/1000</f>
        <v>1.6948529411764705E-3</v>
      </c>
      <c r="W33" s="6"/>
      <c r="Y33" s="47"/>
    </row>
    <row r="34" spans="1:25" x14ac:dyDescent="0.25">
      <c r="C34" s="1" t="s">
        <v>538</v>
      </c>
      <c r="D34" s="92">
        <v>545</v>
      </c>
      <c r="F34" s="203">
        <f>'Tabel 3'!E34/'Tabel 4'!$D34/1000</f>
        <v>5.4139449541284405E-2</v>
      </c>
      <c r="G34" s="203">
        <f>'Tabel 3'!F34/'Tabel 4'!$D34/1000</f>
        <v>9.5871559633027518E-3</v>
      </c>
      <c r="H34" s="203">
        <f>'Tabel 3'!G34/'Tabel 4'!$D34/1000</f>
        <v>3.7155963302752293E-3</v>
      </c>
      <c r="I34" s="203">
        <f>'Tabel 3'!H34/'Tabel 4'!$D34/1000</f>
        <v>5.5045871559633033E-6</v>
      </c>
      <c r="J34" s="203">
        <f>'Tabel 3'!I34/'Tabel 4'!$D34/1000</f>
        <v>5.7816513761467896E-3</v>
      </c>
      <c r="K34" s="203">
        <f>'Tabel 3'!J34/'Tabel 4'!$D34/1000</f>
        <v>8.4403669724770648E-5</v>
      </c>
      <c r="L34" s="203">
        <f>'Tabel 3'!K34/'Tabel 4'!$D34/1000</f>
        <v>4.4568807339449542E-3</v>
      </c>
      <c r="M34" s="203">
        <f>'Tabel 3'!L34/'Tabel 4'!$D34/1000</f>
        <v>3.2422018348623851E-3</v>
      </c>
      <c r="N34" s="203">
        <f>'Tabel 3'!M34/'Tabel 4'!$D34/1000</f>
        <v>1.2146788990825687E-3</v>
      </c>
      <c r="O34" s="203">
        <f>'Tabel 3'!N34/'Tabel 4'!$D34/1000</f>
        <v>2.6262385321100919E-2</v>
      </c>
      <c r="P34" s="203">
        <f>'Tabel 3'!O34/'Tabel 4'!$D34/1000</f>
        <v>1.3833027522935779E-2</v>
      </c>
      <c r="Q34" s="203">
        <f>'Tabel 3'!P34/'Tabel 4'!$D34/1000</f>
        <v>5.2788990825688069E-3</v>
      </c>
      <c r="R34" s="203">
        <f>'Tabel 3'!Q34/'Tabel 4'!$D34/1000</f>
        <v>0</v>
      </c>
      <c r="S34" s="203">
        <f>'Tabel 3'!R34/'Tabel 4'!$D34/1000</f>
        <v>8.5541284403669714E-3</v>
      </c>
      <c r="T34" s="203">
        <f>'Tabel 3'!S34/'Tabel 4'!$D34/1000</f>
        <v>0</v>
      </c>
      <c r="U34" s="59"/>
      <c r="V34" s="203">
        <f>'Tabel 3'!U34/'Tabel 4'!$D34/1000</f>
        <v>2.7339449541284404E-4</v>
      </c>
      <c r="W34" s="6"/>
      <c r="Y34" s="47"/>
    </row>
    <row r="35" spans="1:25" x14ac:dyDescent="0.25">
      <c r="C35" s="1" t="s">
        <v>590</v>
      </c>
      <c r="D35" s="92">
        <v>230</v>
      </c>
      <c r="F35" s="203">
        <f>'Tabel 3'!E35/'Tabel 4'!$D35/1000</f>
        <v>8.5330434782608697E-2</v>
      </c>
      <c r="G35" s="203">
        <f>'Tabel 3'!F35/'Tabel 4'!$D35/1000</f>
        <v>9.2260869565217382E-3</v>
      </c>
      <c r="H35" s="203">
        <f>'Tabel 3'!G35/'Tabel 4'!$D35/1000</f>
        <v>4.7304347826086961E-3</v>
      </c>
      <c r="I35" s="203">
        <f>'Tabel 3'!H35/'Tabel 4'!$D35/1000</f>
        <v>1.4043478260869567E-3</v>
      </c>
      <c r="J35" s="203">
        <f>'Tabel 3'!I35/'Tabel 4'!$D35/1000</f>
        <v>3.091304347826087E-3</v>
      </c>
      <c r="K35" s="203">
        <f>'Tabel 3'!J35/'Tabel 4'!$D35/1000</f>
        <v>0</v>
      </c>
      <c r="L35" s="203">
        <f>'Tabel 3'!K35/'Tabel 4'!$D35/1000</f>
        <v>1.6917391304347829E-2</v>
      </c>
      <c r="M35" s="203">
        <f>'Tabel 3'!L35/'Tabel 4'!$D35/1000</f>
        <v>1.3699999999999999E-2</v>
      </c>
      <c r="N35" s="203">
        <f>'Tabel 3'!M35/'Tabel 4'!$D35/1000</f>
        <v>3.217391304347826E-3</v>
      </c>
      <c r="O35" s="203">
        <f>'Tabel 3'!N35/'Tabel 4'!$D35/1000</f>
        <v>1.8939130434782608E-2</v>
      </c>
      <c r="P35" s="203">
        <f>'Tabel 3'!O35/'Tabel 4'!$D35/1000</f>
        <v>4.0247826086956519E-2</v>
      </c>
      <c r="Q35" s="203">
        <f>'Tabel 3'!P35/'Tabel 4'!$D35/1000</f>
        <v>3.0847826086956524E-2</v>
      </c>
      <c r="R35" s="203">
        <f>'Tabel 3'!Q35/'Tabel 4'!$D35/1000</f>
        <v>0</v>
      </c>
      <c r="S35" s="203">
        <f>'Tabel 3'!R35/'Tabel 4'!$D35/1000</f>
        <v>9.4000000000000004E-3</v>
      </c>
      <c r="T35" s="203">
        <f>'Tabel 3'!S35/'Tabel 4'!$D35/1000</f>
        <v>0</v>
      </c>
      <c r="U35" s="59"/>
      <c r="V35" s="203">
        <f>'Tabel 3'!U35/'Tabel 4'!$D35/1000</f>
        <v>6.1130434782608696E-3</v>
      </c>
      <c r="W35" s="6"/>
      <c r="Y35" s="47"/>
    </row>
    <row r="36" spans="1:25" s="81" customFormat="1" x14ac:dyDescent="0.25">
      <c r="A36" s="1"/>
      <c r="B36" s="1"/>
      <c r="C36" s="1" t="s">
        <v>617</v>
      </c>
      <c r="D36" s="92">
        <v>705</v>
      </c>
      <c r="E36" s="1"/>
      <c r="F36" s="203">
        <f>'Tabel 3'!E36/'Tabel 4'!$D36/1000</f>
        <v>3.3321985815602834E-2</v>
      </c>
      <c r="G36" s="203">
        <f>'Tabel 3'!F36/'Tabel 4'!$D36/1000</f>
        <v>7.5517730496453897E-3</v>
      </c>
      <c r="H36" s="203">
        <f>'Tabel 3'!G36/'Tabel 4'!$D36/1000</f>
        <v>4.7687943262411355E-3</v>
      </c>
      <c r="I36" s="203">
        <f>'Tabel 3'!H36/'Tabel 4'!$D36/1000</f>
        <v>0</v>
      </c>
      <c r="J36" s="203">
        <f>'Tabel 3'!I36/'Tabel 4'!$D36/1000</f>
        <v>2.7829787234042551E-3</v>
      </c>
      <c r="K36" s="203">
        <f>'Tabel 3'!J36/'Tabel 4'!$D36/1000</f>
        <v>0</v>
      </c>
      <c r="L36" s="203">
        <f>'Tabel 3'!K36/'Tabel 4'!$D36/1000</f>
        <v>3.6312056737588654E-4</v>
      </c>
      <c r="M36" s="203">
        <f>'Tabel 3'!L36/'Tabel 4'!$D36/1000</f>
        <v>3.6312056737588654E-4</v>
      </c>
      <c r="N36" s="203">
        <f>'Tabel 3'!M36/'Tabel 4'!$D36/1000</f>
        <v>0</v>
      </c>
      <c r="O36" s="203">
        <f>'Tabel 3'!N36/'Tabel 4'!$D36/1000</f>
        <v>1.5127659574468086E-2</v>
      </c>
      <c r="P36" s="203">
        <f>'Tabel 3'!O36/'Tabel 4'!$D36/1000</f>
        <v>1.0279432624113476E-2</v>
      </c>
      <c r="Q36" s="203">
        <f>'Tabel 3'!P36/'Tabel 4'!$D36/1000</f>
        <v>7.1035460992907801E-3</v>
      </c>
      <c r="R36" s="203">
        <f>'Tabel 3'!Q36/'Tabel 4'!$D36/1000</f>
        <v>0</v>
      </c>
      <c r="S36" s="203">
        <f>'Tabel 3'!R36/'Tabel 4'!$D36/1000</f>
        <v>3.175886524822695E-3</v>
      </c>
      <c r="T36" s="203">
        <f>'Tabel 3'!S36/'Tabel 4'!$D36/1000</f>
        <v>0</v>
      </c>
      <c r="U36" s="59"/>
      <c r="V36" s="203">
        <f>'Tabel 3'!U36/'Tabel 4'!$D36/1000</f>
        <v>1.9858156028368796E-5</v>
      </c>
      <c r="W36" s="6"/>
      <c r="Y36" s="82"/>
    </row>
    <row r="37" spans="1:25" s="11" customFormat="1" x14ac:dyDescent="0.25">
      <c r="A37" s="10"/>
      <c r="B37" s="10" t="s">
        <v>809</v>
      </c>
      <c r="C37" s="10"/>
      <c r="D37" s="92"/>
      <c r="E37" s="10"/>
      <c r="F37" s="203"/>
      <c r="G37" s="203"/>
      <c r="H37" s="203"/>
      <c r="I37" s="203"/>
      <c r="J37" s="203"/>
      <c r="K37" s="203"/>
      <c r="L37" s="203"/>
      <c r="M37" s="203"/>
      <c r="N37" s="203"/>
      <c r="O37" s="203"/>
      <c r="P37" s="203"/>
      <c r="Q37" s="203"/>
      <c r="R37" s="203"/>
      <c r="S37" s="203"/>
      <c r="T37" s="203"/>
      <c r="U37" s="59"/>
      <c r="V37" s="203"/>
      <c r="W37" s="12"/>
      <c r="Y37" s="66"/>
    </row>
    <row r="38" spans="1:25" s="11" customFormat="1" x14ac:dyDescent="0.25">
      <c r="A38" s="10"/>
      <c r="B38" s="10" t="s">
        <v>811</v>
      </c>
      <c r="C38" s="10"/>
      <c r="D38" s="92">
        <v>182</v>
      </c>
      <c r="E38" s="10"/>
      <c r="F38" s="203"/>
      <c r="G38" s="203"/>
      <c r="H38" s="203"/>
      <c r="I38" s="203"/>
      <c r="J38" s="203"/>
      <c r="K38" s="203"/>
      <c r="L38" s="203"/>
      <c r="M38" s="203"/>
      <c r="N38" s="203"/>
      <c r="O38" s="203"/>
      <c r="P38" s="203"/>
      <c r="Q38" s="203"/>
      <c r="R38" s="203"/>
      <c r="S38" s="203"/>
      <c r="T38" s="203"/>
      <c r="U38" s="59"/>
      <c r="V38" s="203"/>
      <c r="W38" s="12"/>
      <c r="Y38" s="66"/>
    </row>
    <row r="39" spans="1:25" x14ac:dyDescent="0.25">
      <c r="F39" s="6"/>
      <c r="G39" s="6"/>
      <c r="H39" s="6"/>
      <c r="I39" s="6"/>
      <c r="J39" s="6"/>
      <c r="K39" s="6"/>
      <c r="L39" s="6"/>
      <c r="M39" s="6"/>
      <c r="N39" s="6"/>
      <c r="O39" s="6"/>
      <c r="P39" s="6"/>
      <c r="Q39" s="6"/>
      <c r="R39" s="6"/>
      <c r="S39" s="6"/>
      <c r="T39" s="6"/>
      <c r="V39" s="6"/>
      <c r="W39" s="6"/>
      <c r="Y39" s="47"/>
    </row>
    <row r="40" spans="1:25" x14ac:dyDescent="0.25">
      <c r="A40" s="1">
        <v>2019</v>
      </c>
      <c r="B40" s="1" t="s">
        <v>808</v>
      </c>
      <c r="C40" s="1" t="s">
        <v>4</v>
      </c>
      <c r="D40" s="92">
        <v>281</v>
      </c>
      <c r="F40" s="203">
        <f>'Tabel 3'!E40/'Tabel 4'!$D40/1000</f>
        <v>7.4483985765124563E-2</v>
      </c>
      <c r="G40" s="203">
        <f>'Tabel 3'!F40/'Tabel 4'!$D40/1000</f>
        <v>1.4797153024911032E-2</v>
      </c>
      <c r="H40" s="203">
        <f>'Tabel 3'!G40/'Tabel 4'!$D40/1000</f>
        <v>7.1352313167259785E-3</v>
      </c>
      <c r="I40" s="203">
        <f>'Tabel 3'!H40/'Tabel 4'!$D40/1000</f>
        <v>9.0747330960854085E-4</v>
      </c>
      <c r="J40" s="203">
        <f>'Tabel 3'!I40/'Tabel 4'!$D40/1000</f>
        <v>6.7544483985765126E-3</v>
      </c>
      <c r="K40" s="203">
        <f>'Tabel 3'!J40/'Tabel 4'!$D40/1000</f>
        <v>0</v>
      </c>
      <c r="L40" s="203">
        <f>'Tabel 3'!K40/'Tabel 4'!$D40/1000</f>
        <v>2.5291814946619216E-2</v>
      </c>
      <c r="M40" s="203">
        <f>'Tabel 3'!L40/'Tabel 4'!$D40/1000</f>
        <v>2.3565836298932386E-2</v>
      </c>
      <c r="N40" s="203">
        <f>'Tabel 3'!M40/'Tabel 4'!$D40/1000</f>
        <v>1.7259786476868327E-3</v>
      </c>
      <c r="O40" s="203">
        <f>'Tabel 3'!N40/'Tabel 4'!$D40/1000</f>
        <v>1.1448398576512454E-2</v>
      </c>
      <c r="P40" s="203">
        <f>'Tabel 3'!O40/'Tabel 4'!$D40/1000</f>
        <v>2.294661921708185E-2</v>
      </c>
      <c r="Q40" s="203">
        <f>'Tabel 3'!P40/'Tabel 4'!$D40/1000</f>
        <v>1.2569395017793594E-2</v>
      </c>
      <c r="R40" s="203">
        <f>'Tabel 3'!Q40/'Tabel 4'!$D40/1000</f>
        <v>2.3843416370106764E-4</v>
      </c>
      <c r="S40" s="203">
        <f>'Tabel 3'!R40/'Tabel 4'!$D40/1000</f>
        <v>1.0138790035587188E-2</v>
      </c>
      <c r="T40" s="203">
        <f>'Tabel 3'!S40/'Tabel 4'!$D40/1000</f>
        <v>0</v>
      </c>
      <c r="U40" s="59"/>
      <c r="V40" s="203">
        <f>'Tabel 3'!U40/'Tabel 4'!$D40/1000</f>
        <v>5.1245551601423493E-3</v>
      </c>
      <c r="W40" s="6"/>
      <c r="Y40" s="47"/>
    </row>
    <row r="41" spans="1:25" x14ac:dyDescent="0.25">
      <c r="C41" s="1" t="s">
        <v>33</v>
      </c>
      <c r="D41" s="92">
        <v>172</v>
      </c>
      <c r="F41" s="203">
        <f>'Tabel 3'!E41/'Tabel 4'!$D41/1000</f>
        <v>3.3517441860465118E-2</v>
      </c>
      <c r="G41" s="203">
        <f>'Tabel 3'!F41/'Tabel 4'!$D41/1000</f>
        <v>1.4052325581395349E-2</v>
      </c>
      <c r="H41" s="203">
        <f>'Tabel 3'!G41/'Tabel 4'!$D41/1000</f>
        <v>3.7034883720930231E-3</v>
      </c>
      <c r="I41" s="203">
        <f>'Tabel 3'!H41/'Tabel 4'!$D41/1000</f>
        <v>2.8197674418604653E-3</v>
      </c>
      <c r="J41" s="203">
        <f>'Tabel 3'!I41/'Tabel 4'!$D41/1000</f>
        <v>7.5290697674418603E-3</v>
      </c>
      <c r="K41" s="203">
        <f>'Tabel 3'!J41/'Tabel 4'!$D41/1000</f>
        <v>0</v>
      </c>
      <c r="L41" s="203">
        <f>'Tabel 3'!K41/'Tabel 4'!$D41/1000</f>
        <v>1.1255813953488373E-2</v>
      </c>
      <c r="M41" s="203">
        <f>'Tabel 3'!L41/'Tabel 4'!$D41/1000</f>
        <v>9.8023255813953492E-3</v>
      </c>
      <c r="N41" s="203">
        <f>'Tabel 3'!M41/'Tabel 4'!$D41/1000</f>
        <v>1.4534883720930232E-3</v>
      </c>
      <c r="O41" s="203">
        <f>'Tabel 3'!N41/'Tabel 4'!$D41/1000</f>
        <v>2.6686046511627906E-3</v>
      </c>
      <c r="P41" s="203">
        <f>'Tabel 3'!O41/'Tabel 4'!$D41/1000</f>
        <v>5.5406976744186041E-3</v>
      </c>
      <c r="Q41" s="203">
        <f>'Tabel 3'!P41/'Tabel 4'!$D41/1000</f>
        <v>5.6395348837209305E-3</v>
      </c>
      <c r="R41" s="203">
        <f>'Tabel 3'!Q41/'Tabel 4'!$D41/1000</f>
        <v>0</v>
      </c>
      <c r="S41" s="203">
        <f>'Tabel 3'!R41/'Tabel 4'!$D41/1000</f>
        <v>-9.8837209302325582E-5</v>
      </c>
      <c r="T41" s="203">
        <f>'Tabel 3'!S41/'Tabel 4'!$D41/1000</f>
        <v>0</v>
      </c>
      <c r="U41" s="59"/>
      <c r="V41" s="203">
        <f>'Tabel 3'!U41/'Tabel 4'!$D41/1000</f>
        <v>0</v>
      </c>
      <c r="W41" s="6"/>
      <c r="Y41" s="47"/>
    </row>
    <row r="42" spans="1:25" x14ac:dyDescent="0.25">
      <c r="C42" s="1" t="s">
        <v>46</v>
      </c>
      <c r="D42" s="92">
        <v>418</v>
      </c>
      <c r="F42" s="203">
        <f>'Tabel 3'!E42/'Tabel 4'!$D42/1000</f>
        <v>9.1748803827751205E-2</v>
      </c>
      <c r="G42" s="203">
        <f>'Tabel 3'!F42/'Tabel 4'!$D42/1000</f>
        <v>8.5669856459330146E-3</v>
      </c>
      <c r="H42" s="203">
        <f>'Tabel 3'!G42/'Tabel 4'!$D42/1000</f>
        <v>5.6004784688995215E-3</v>
      </c>
      <c r="I42" s="203">
        <f>'Tabel 3'!H42/'Tabel 4'!$D42/1000</f>
        <v>3.61244019138756E-4</v>
      </c>
      <c r="J42" s="203">
        <f>'Tabel 3'!I42/'Tabel 4'!$D42/1000</f>
        <v>1.0574162679425837E-3</v>
      </c>
      <c r="K42" s="203">
        <f>'Tabel 3'!J42/'Tabel 4'!$D42/1000</f>
        <v>1.5478468899521531E-3</v>
      </c>
      <c r="L42" s="203">
        <f>'Tabel 3'!K42/'Tabel 4'!$D42/1000</f>
        <v>2.254066985645933E-2</v>
      </c>
      <c r="M42" s="203">
        <f>'Tabel 3'!L42/'Tabel 4'!$D42/1000</f>
        <v>1.2248803827751197E-2</v>
      </c>
      <c r="N42" s="203">
        <f>'Tabel 3'!M42/'Tabel 4'!$D42/1000</f>
        <v>1.0291866028708133E-2</v>
      </c>
      <c r="O42" s="203">
        <f>'Tabel 3'!N42/'Tabel 4'!$D42/1000</f>
        <v>2.8586124401913875E-2</v>
      </c>
      <c r="P42" s="203">
        <f>'Tabel 3'!O42/'Tabel 4'!$D42/1000</f>
        <v>3.2055023923444975E-2</v>
      </c>
      <c r="Q42" s="203">
        <f>'Tabel 3'!P42/'Tabel 4'!$D42/1000</f>
        <v>7.684210526315789E-3</v>
      </c>
      <c r="R42" s="203">
        <f>'Tabel 3'!Q42/'Tabel 4'!$D42/1000</f>
        <v>1.5933014354066986E-3</v>
      </c>
      <c r="S42" s="203">
        <f>'Tabel 3'!R42/'Tabel 4'!$D42/1000</f>
        <v>2.277751196172249E-2</v>
      </c>
      <c r="T42" s="203">
        <f>'Tabel 3'!S42/'Tabel 4'!$D42/1000</f>
        <v>0</v>
      </c>
      <c r="U42" s="59"/>
      <c r="V42" s="203">
        <f>'Tabel 3'!U42/'Tabel 4'!$D42/1000</f>
        <v>6.1411483253588509E-3</v>
      </c>
      <c r="W42" s="6"/>
      <c r="Y42" s="47"/>
    </row>
    <row r="43" spans="1:25" x14ac:dyDescent="0.25">
      <c r="C43" s="1" t="s">
        <v>83</v>
      </c>
      <c r="D43" s="92">
        <v>754</v>
      </c>
      <c r="F43" s="203">
        <f>'Tabel 3'!E43/'Tabel 4'!$D43/1000</f>
        <v>7.2289124668435012E-2</v>
      </c>
      <c r="G43" s="203">
        <f>'Tabel 3'!F43/'Tabel 4'!$D43/1000</f>
        <v>8.3846153846153845E-3</v>
      </c>
      <c r="H43" s="203">
        <f>'Tabel 3'!G43/'Tabel 4'!$D43/1000</f>
        <v>5.9098143236074267E-3</v>
      </c>
      <c r="I43" s="203">
        <f>'Tabel 3'!H43/'Tabel 4'!$D43/1000</f>
        <v>9.4429708222811665E-4</v>
      </c>
      <c r="J43" s="203">
        <f>'Tabel 3'!I43/'Tabel 4'!$D43/1000</f>
        <v>1.5305039787798409E-3</v>
      </c>
      <c r="K43" s="203">
        <f>'Tabel 3'!J43/'Tabel 4'!$D43/1000</f>
        <v>0</v>
      </c>
      <c r="L43" s="203">
        <f>'Tabel 3'!K43/'Tabel 4'!$D43/1000</f>
        <v>3.3846153846153848E-3</v>
      </c>
      <c r="M43" s="203">
        <f>'Tabel 3'!L43/'Tabel 4'!$D43/1000</f>
        <v>3.1777188328912468E-3</v>
      </c>
      <c r="N43" s="203">
        <f>'Tabel 3'!M43/'Tabel 4'!$D43/1000</f>
        <v>2.0689655172413793E-4</v>
      </c>
      <c r="O43" s="203">
        <f>'Tabel 3'!N43/'Tabel 4'!$D43/1000</f>
        <v>4.1474801061007961E-2</v>
      </c>
      <c r="P43" s="203">
        <f>'Tabel 3'!O43/'Tabel 4'!$D43/1000</f>
        <v>1.9045092838196286E-2</v>
      </c>
      <c r="Q43" s="203">
        <f>'Tabel 3'!P43/'Tabel 4'!$D43/1000</f>
        <v>9.5198938992042438E-3</v>
      </c>
      <c r="R43" s="203">
        <f>'Tabel 3'!Q43/'Tabel 4'!$D43/1000</f>
        <v>1.6578249336870025E-3</v>
      </c>
      <c r="S43" s="203">
        <f>'Tabel 3'!R43/'Tabel 4'!$D43/1000</f>
        <v>7.8673740053050393E-3</v>
      </c>
      <c r="T43" s="203">
        <f>'Tabel 3'!S43/'Tabel 4'!$D43/1000</f>
        <v>0</v>
      </c>
      <c r="U43" s="59"/>
      <c r="V43" s="203">
        <f>'Tabel 3'!U43/'Tabel 4'!$D43/1000</f>
        <v>1.1803713527851458E-4</v>
      </c>
      <c r="W43" s="6"/>
      <c r="Y43" s="47"/>
    </row>
    <row r="44" spans="1:25" x14ac:dyDescent="0.25">
      <c r="C44" s="1" t="s">
        <v>186</v>
      </c>
      <c r="D44" s="92">
        <v>455</v>
      </c>
      <c r="F44" s="203">
        <f>'Tabel 3'!E44/'Tabel 4'!$D44/1000</f>
        <v>5.3217582417582419E-2</v>
      </c>
      <c r="G44" s="203">
        <f>'Tabel 3'!F44/'Tabel 4'!$D44/1000</f>
        <v>4.716483516483517E-3</v>
      </c>
      <c r="H44" s="203">
        <f>'Tabel 3'!G44/'Tabel 4'!$D44/1000</f>
        <v>2.3032967032967032E-3</v>
      </c>
      <c r="I44" s="203">
        <f>'Tabel 3'!H44/'Tabel 4'!$D44/1000</f>
        <v>3.0769230769230768E-5</v>
      </c>
      <c r="J44" s="203">
        <f>'Tabel 3'!I44/'Tabel 4'!$D44/1000</f>
        <v>2.0021978021978024E-3</v>
      </c>
      <c r="K44" s="203">
        <f>'Tabel 3'!J44/'Tabel 4'!$D44/1000</f>
        <v>3.8021978021978022E-4</v>
      </c>
      <c r="L44" s="203">
        <f>'Tabel 3'!K44/'Tabel 4'!$D44/1000</f>
        <v>5.1670329670329669E-3</v>
      </c>
      <c r="M44" s="203">
        <f>'Tabel 3'!L44/'Tabel 4'!$D44/1000</f>
        <v>3.1890109890109894E-3</v>
      </c>
      <c r="N44" s="203">
        <f>'Tabel 3'!M44/'Tabel 4'!$D44/1000</f>
        <v>1.978021978021978E-3</v>
      </c>
      <c r="O44" s="203">
        <f>'Tabel 3'!N44/'Tabel 4'!$D44/1000</f>
        <v>3.0013186813186814E-2</v>
      </c>
      <c r="P44" s="203">
        <f>'Tabel 3'!O44/'Tabel 4'!$D44/1000</f>
        <v>1.3320879120879122E-2</v>
      </c>
      <c r="Q44" s="203">
        <f>'Tabel 3'!P44/'Tabel 4'!$D44/1000</f>
        <v>4.687912087912088E-3</v>
      </c>
      <c r="R44" s="203">
        <f>'Tabel 3'!Q44/'Tabel 4'!$D44/1000</f>
        <v>2.0659340659340657E-4</v>
      </c>
      <c r="S44" s="203">
        <f>'Tabel 3'!R44/'Tabel 4'!$D44/1000</f>
        <v>8.4263736263736275E-3</v>
      </c>
      <c r="T44" s="203">
        <f>'Tabel 3'!S44/'Tabel 4'!$D44/1000</f>
        <v>0</v>
      </c>
      <c r="U44" s="59"/>
      <c r="V44" s="203">
        <f>'Tabel 3'!U44/'Tabel 4'!$D44/1000</f>
        <v>5.5142857142857146E-3</v>
      </c>
      <c r="W44" s="6"/>
      <c r="Y44" s="47"/>
    </row>
    <row r="45" spans="1:25" x14ac:dyDescent="0.25">
      <c r="C45" s="1" t="s">
        <v>269</v>
      </c>
      <c r="D45" s="92">
        <v>703</v>
      </c>
      <c r="F45" s="203">
        <f>'Tabel 3'!E45/'Tabel 4'!$D45/1000</f>
        <v>8.5426861692745382E-2</v>
      </c>
      <c r="G45" s="203">
        <f>'Tabel 3'!F45/'Tabel 4'!$D45/1000</f>
        <v>3.1150189758179236E-2</v>
      </c>
      <c r="H45" s="203">
        <f>'Tabel 3'!G45/'Tabel 4'!$D45/1000</f>
        <v>2.4443269331436705E-2</v>
      </c>
      <c r="I45" s="203">
        <f>'Tabel 3'!H45/'Tabel 4'!$D45/1000</f>
        <v>2.1227653271692747E-3</v>
      </c>
      <c r="J45" s="203">
        <f>'Tabel 3'!I45/'Tabel 4'!$D45/1000</f>
        <v>2.3728222048364157E-3</v>
      </c>
      <c r="K45" s="203">
        <f>'Tabel 3'!J45/'Tabel 4'!$D45/1000</f>
        <v>2.2113328947368422E-3</v>
      </c>
      <c r="L45" s="203">
        <f>'Tabel 3'!K45/'Tabel 4'!$D45/1000</f>
        <v>8.262014580369844E-3</v>
      </c>
      <c r="M45" s="203">
        <f>'Tabel 3'!L45/'Tabel 4'!$D45/1000</f>
        <v>7.2381198435277384E-3</v>
      </c>
      <c r="N45" s="203">
        <f>'Tabel 3'!M45/'Tabel 4'!$D45/1000</f>
        <v>1.0238947368421051E-3</v>
      </c>
      <c r="O45" s="203">
        <f>'Tabel 3'!N45/'Tabel 4'!$D45/1000</f>
        <v>3.8027914438122333E-2</v>
      </c>
      <c r="P45" s="203">
        <f>'Tabel 3'!O45/'Tabel 4'!$D45/1000</f>
        <v>7.98674291607397E-3</v>
      </c>
      <c r="Q45" s="203">
        <f>'Tabel 3'!P45/'Tabel 4'!$D45/1000</f>
        <v>6.8012176386913229E-3</v>
      </c>
      <c r="R45" s="203">
        <f>'Tabel 3'!Q45/'Tabel 4'!$D45/1000</f>
        <v>1.0668563300142248E-4</v>
      </c>
      <c r="S45" s="203">
        <f>'Tabel 3'!R45/'Tabel 4'!$D45/1000</f>
        <v>1.0788396443812234E-3</v>
      </c>
      <c r="T45" s="203">
        <f>'Tabel 3'!S45/'Tabel 4'!$D45/1000</f>
        <v>0</v>
      </c>
      <c r="U45" s="59"/>
      <c r="V45" s="203">
        <f>'Tabel 3'!U45/'Tabel 4'!$D45/1000</f>
        <v>1.2432432432432433E-3</v>
      </c>
      <c r="W45" s="6"/>
      <c r="Y45" s="47"/>
    </row>
    <row r="46" spans="1:25" x14ac:dyDescent="0.25">
      <c r="C46" s="1" t="s">
        <v>392</v>
      </c>
      <c r="D46" s="92">
        <v>492</v>
      </c>
      <c r="F46" s="203">
        <f>'Tabel 3'!E46/'Tabel 4'!$D46/1000</f>
        <v>2.75630081300813E-2</v>
      </c>
      <c r="G46" s="203">
        <f>'Tabel 3'!F46/'Tabel 4'!$D46/1000</f>
        <v>0</v>
      </c>
      <c r="H46" s="203">
        <f>'Tabel 3'!G46/'Tabel 4'!$D46/1000</f>
        <v>0</v>
      </c>
      <c r="I46" s="203">
        <f>'Tabel 3'!H46/'Tabel 4'!$D46/1000</f>
        <v>0</v>
      </c>
      <c r="J46" s="203">
        <f>'Tabel 3'!I46/'Tabel 4'!$D46/1000</f>
        <v>0</v>
      </c>
      <c r="K46" s="203">
        <f>'Tabel 3'!J46/'Tabel 4'!$D46/1000</f>
        <v>0</v>
      </c>
      <c r="L46" s="203">
        <f>'Tabel 3'!K46/'Tabel 4'!$D46/1000</f>
        <v>2.731707317073171E-3</v>
      </c>
      <c r="M46" s="203">
        <f>'Tabel 3'!L46/'Tabel 4'!$D46/1000</f>
        <v>0</v>
      </c>
      <c r="N46" s="203">
        <f>'Tabel 3'!M46/'Tabel 4'!$D46/1000</f>
        <v>2.731707317073171E-3</v>
      </c>
      <c r="O46" s="203">
        <f>'Tabel 3'!N46/'Tabel 4'!$D46/1000</f>
        <v>1.524390243902439E-2</v>
      </c>
      <c r="P46" s="203">
        <f>'Tabel 3'!O46/'Tabel 4'!$D46/1000</f>
        <v>9.5873983739837403E-3</v>
      </c>
      <c r="Q46" s="203">
        <f>'Tabel 3'!P46/'Tabel 4'!$D46/1000</f>
        <v>5.5182926829268298E-3</v>
      </c>
      <c r="R46" s="203">
        <f>'Tabel 3'!Q46/'Tabel 4'!$D46/1000</f>
        <v>0</v>
      </c>
      <c r="S46" s="203">
        <f>'Tabel 3'!R46/'Tabel 4'!$D46/1000</f>
        <v>4.0691056910569104E-3</v>
      </c>
      <c r="T46" s="203">
        <f>'Tabel 3'!S46/'Tabel 4'!$D46/1000</f>
        <v>0</v>
      </c>
      <c r="U46" s="59"/>
      <c r="V46" s="203">
        <f>'Tabel 3'!U46/'Tabel 4'!$D46/1000</f>
        <v>6.0975609756097561E-5</v>
      </c>
      <c r="W46" s="6"/>
      <c r="Y46" s="47"/>
    </row>
    <row r="47" spans="1:25" x14ac:dyDescent="0.25">
      <c r="C47" s="1" t="s">
        <v>487</v>
      </c>
      <c r="D47" s="92">
        <v>475</v>
      </c>
      <c r="F47" s="203">
        <f>'Tabel 3'!E47/'Tabel 4'!$D47/1000</f>
        <v>4.0166315789473689E-2</v>
      </c>
      <c r="G47" s="203">
        <f>'Tabel 3'!F47/'Tabel 4'!$D47/1000</f>
        <v>1.3338947368421053E-2</v>
      </c>
      <c r="H47" s="203">
        <f>'Tabel 3'!G47/'Tabel 4'!$D47/1000</f>
        <v>9.2484210526315794E-3</v>
      </c>
      <c r="I47" s="203">
        <f>'Tabel 3'!H47/'Tabel 4'!$D47/1000</f>
        <v>1.3768421052631579E-3</v>
      </c>
      <c r="J47" s="203">
        <f>'Tabel 3'!I47/'Tabel 4'!$D47/1000</f>
        <v>2.5852631578947368E-3</v>
      </c>
      <c r="K47" s="203">
        <f>'Tabel 3'!J47/'Tabel 4'!$D47/1000</f>
        <v>1.2842105263157893E-4</v>
      </c>
      <c r="L47" s="203">
        <f>'Tabel 3'!K47/'Tabel 4'!$D47/1000</f>
        <v>8.9157894736842103E-3</v>
      </c>
      <c r="M47" s="203">
        <f>'Tabel 3'!L47/'Tabel 4'!$D47/1000</f>
        <v>3.6631578947368421E-3</v>
      </c>
      <c r="N47" s="203">
        <f>'Tabel 3'!M47/'Tabel 4'!$D47/1000</f>
        <v>5.2526315789473681E-3</v>
      </c>
      <c r="O47" s="203">
        <f>'Tabel 3'!N47/'Tabel 4'!$D47/1000</f>
        <v>9.7557894736842107E-3</v>
      </c>
      <c r="P47" s="203">
        <f>'Tabel 3'!O47/'Tabel 4'!$D47/1000</f>
        <v>8.15578947368421E-3</v>
      </c>
      <c r="Q47" s="203">
        <f>'Tabel 3'!P47/'Tabel 4'!$D47/1000</f>
        <v>7.1494736842105258E-3</v>
      </c>
      <c r="R47" s="203">
        <f>'Tabel 3'!Q47/'Tabel 4'!$D47/1000</f>
        <v>0</v>
      </c>
      <c r="S47" s="203">
        <f>'Tabel 3'!R47/'Tabel 4'!$D47/1000</f>
        <v>1.0063157894736844E-3</v>
      </c>
      <c r="T47" s="203">
        <f>'Tabel 3'!S47/'Tabel 4'!$D47/1000</f>
        <v>0</v>
      </c>
      <c r="U47" s="59"/>
      <c r="V47" s="203">
        <f>'Tabel 3'!U47/'Tabel 4'!$D47/1000</f>
        <v>2.5263157894736841E-5</v>
      </c>
      <c r="W47" s="6"/>
      <c r="Y47" s="47"/>
    </row>
    <row r="48" spans="1:25" x14ac:dyDescent="0.25">
      <c r="C48" s="1" t="s">
        <v>538</v>
      </c>
      <c r="D48" s="92">
        <v>469</v>
      </c>
      <c r="F48" s="203">
        <f>'Tabel 3'!E48/'Tabel 4'!$D48/1000</f>
        <v>5.8690831556503197E-2</v>
      </c>
      <c r="G48" s="203">
        <f>'Tabel 3'!F48/'Tabel 4'!$D48/1000</f>
        <v>5.3283582089552238E-3</v>
      </c>
      <c r="H48" s="203">
        <f>'Tabel 3'!G48/'Tabel 4'!$D48/1000</f>
        <v>1.8102345415778251E-3</v>
      </c>
      <c r="I48" s="203">
        <f>'Tabel 3'!H48/'Tabel 4'!$D48/1000</f>
        <v>0</v>
      </c>
      <c r="J48" s="203">
        <f>'Tabel 3'!I48/'Tabel 4'!$D48/1000</f>
        <v>3.420042643923241E-3</v>
      </c>
      <c r="K48" s="203">
        <f>'Tabel 3'!J48/'Tabel 4'!$D48/1000</f>
        <v>9.808102345415779E-5</v>
      </c>
      <c r="L48" s="203">
        <f>'Tabel 3'!K48/'Tabel 4'!$D48/1000</f>
        <v>1.5202558635394455E-3</v>
      </c>
      <c r="M48" s="203">
        <f>'Tabel 3'!L48/'Tabel 4'!$D48/1000</f>
        <v>0</v>
      </c>
      <c r="N48" s="203">
        <f>'Tabel 3'!M48/'Tabel 4'!$D48/1000</f>
        <v>1.5202558635394455E-3</v>
      </c>
      <c r="O48" s="203">
        <f>'Tabel 3'!N48/'Tabel 4'!$D48/1000</f>
        <v>3.5405117270788912E-2</v>
      </c>
      <c r="P48" s="203">
        <f>'Tabel 3'!O48/'Tabel 4'!$D48/1000</f>
        <v>1.6437100213219615E-2</v>
      </c>
      <c r="Q48" s="203">
        <f>'Tabel 3'!P48/'Tabel 4'!$D48/1000</f>
        <v>5.4840085287846483E-3</v>
      </c>
      <c r="R48" s="203">
        <f>'Tabel 3'!Q48/'Tabel 4'!$D48/1000</f>
        <v>0</v>
      </c>
      <c r="S48" s="203">
        <f>'Tabel 3'!R48/'Tabel 4'!$D48/1000</f>
        <v>1.0953091684434969E-2</v>
      </c>
      <c r="T48" s="203">
        <f>'Tabel 3'!S48/'Tabel 4'!$D48/1000</f>
        <v>0</v>
      </c>
      <c r="U48" s="59"/>
      <c r="V48" s="203">
        <f>'Tabel 3'!U48/'Tabel 4'!$D48/1000</f>
        <v>6.2750533049040508E-3</v>
      </c>
      <c r="W48" s="6"/>
      <c r="Y48" s="47"/>
    </row>
    <row r="49" spans="1:25" x14ac:dyDescent="0.25">
      <c r="C49" s="1" t="s">
        <v>590</v>
      </c>
      <c r="D49" s="92">
        <v>229</v>
      </c>
      <c r="F49" s="203">
        <f>'Tabel 3'!E49/'Tabel 4'!$D49/1000</f>
        <v>8.5746724890829698E-2</v>
      </c>
      <c r="G49" s="203">
        <f>'Tabel 3'!F49/'Tabel 4'!$D49/1000</f>
        <v>5.5371179039301307E-3</v>
      </c>
      <c r="H49" s="203">
        <f>'Tabel 3'!G49/'Tabel 4'!$D49/1000</f>
        <v>1.7074235807860263E-3</v>
      </c>
      <c r="I49" s="203">
        <f>'Tabel 3'!H49/'Tabel 4'!$D49/1000</f>
        <v>1.3799126637554586E-3</v>
      </c>
      <c r="J49" s="203">
        <f>'Tabel 3'!I49/'Tabel 4'!$D49/1000</f>
        <v>2.2314410480349343E-3</v>
      </c>
      <c r="K49" s="203">
        <f>'Tabel 3'!J49/'Tabel 4'!$D49/1000</f>
        <v>2.183406113537118E-4</v>
      </c>
      <c r="L49" s="203">
        <f>'Tabel 3'!K49/'Tabel 4'!$D49/1000</f>
        <v>1.9017467248908296E-2</v>
      </c>
      <c r="M49" s="203">
        <f>'Tabel 3'!L49/'Tabel 4'!$D49/1000</f>
        <v>1.594759825327511E-2</v>
      </c>
      <c r="N49" s="203">
        <f>'Tabel 3'!M49/'Tabel 4'!$D49/1000</f>
        <v>3.0698689956331878E-3</v>
      </c>
      <c r="O49" s="203">
        <f>'Tabel 3'!N49/'Tabel 4'!$D49/1000</f>
        <v>2.2921397379912663E-2</v>
      </c>
      <c r="P49" s="203">
        <f>'Tabel 3'!O49/'Tabel 4'!$D49/1000</f>
        <v>3.8270742358078598E-2</v>
      </c>
      <c r="Q49" s="203">
        <f>'Tabel 3'!P49/'Tabel 4'!$D49/1000</f>
        <v>3.1475982532751093E-2</v>
      </c>
      <c r="R49" s="203">
        <f>'Tabel 3'!Q49/'Tabel 4'!$D49/1000</f>
        <v>0</v>
      </c>
      <c r="S49" s="203">
        <f>'Tabel 3'!R49/'Tabel 4'!$D49/1000</f>
        <v>6.7947598253275112E-3</v>
      </c>
      <c r="T49" s="203">
        <f>'Tabel 3'!S49/'Tabel 4'!$D49/1000</f>
        <v>0</v>
      </c>
      <c r="U49" s="59"/>
      <c r="V49" s="203">
        <f>'Tabel 3'!U49/'Tabel 4'!$D49/1000</f>
        <v>8.9519650655021828E-3</v>
      </c>
      <c r="W49" s="6"/>
      <c r="Y49" s="47"/>
    </row>
    <row r="50" spans="1:25" x14ac:dyDescent="0.25">
      <c r="C50" s="1" t="s">
        <v>617</v>
      </c>
      <c r="D50" s="92">
        <v>685</v>
      </c>
      <c r="F50" s="203">
        <f>'Tabel 3'!E50/'Tabel 4'!$D50/1000</f>
        <v>2.478248175182482E-2</v>
      </c>
      <c r="G50" s="203">
        <f>'Tabel 3'!F50/'Tabel 4'!$D50/1000</f>
        <v>2.3284671532846713E-3</v>
      </c>
      <c r="H50" s="203">
        <f>'Tabel 3'!G50/'Tabel 4'!$D50/1000</f>
        <v>4.5255474452554745E-5</v>
      </c>
      <c r="I50" s="203">
        <f>'Tabel 3'!H50/'Tabel 4'!$D50/1000</f>
        <v>0</v>
      </c>
      <c r="J50" s="203">
        <f>'Tabel 3'!I50/'Tabel 4'!$D50/1000</f>
        <v>2.2832116788321167E-3</v>
      </c>
      <c r="K50" s="203">
        <f>'Tabel 3'!J50/'Tabel 4'!$D50/1000</f>
        <v>0</v>
      </c>
      <c r="L50" s="203">
        <f>'Tabel 3'!K50/'Tabel 4'!$D50/1000</f>
        <v>4.7883211678832115E-4</v>
      </c>
      <c r="M50" s="203">
        <f>'Tabel 3'!L50/'Tabel 4'!$D50/1000</f>
        <v>4.7883211678832115E-4</v>
      </c>
      <c r="N50" s="203">
        <f>'Tabel 3'!M50/'Tabel 4'!$D50/1000</f>
        <v>0</v>
      </c>
      <c r="O50" s="203">
        <f>'Tabel 3'!N50/'Tabel 4'!$D50/1000</f>
        <v>1.4427737226277373E-2</v>
      </c>
      <c r="P50" s="203">
        <f>'Tabel 3'!O50/'Tabel 4'!$D50/1000</f>
        <v>7.5474452554744531E-3</v>
      </c>
      <c r="Q50" s="203">
        <f>'Tabel 3'!P50/'Tabel 4'!$D50/1000</f>
        <v>7.3109489051094894E-3</v>
      </c>
      <c r="R50" s="203">
        <f>'Tabel 3'!Q50/'Tabel 4'!$D50/1000</f>
        <v>0</v>
      </c>
      <c r="S50" s="203">
        <f>'Tabel 3'!R50/'Tabel 4'!$D50/1000</f>
        <v>2.3649635036496349E-4</v>
      </c>
      <c r="T50" s="203">
        <f>'Tabel 3'!S50/'Tabel 4'!$D50/1000</f>
        <v>0</v>
      </c>
      <c r="U50" s="59"/>
      <c r="V50" s="203">
        <f>'Tabel 3'!U50/'Tabel 4'!$D50/1000</f>
        <v>1.7810218978102189E-4</v>
      </c>
      <c r="W50" s="6"/>
      <c r="Y50" s="47"/>
    </row>
    <row r="51" spans="1:25" s="11" customFormat="1" x14ac:dyDescent="0.25">
      <c r="A51" s="10"/>
      <c r="B51" s="10" t="s">
        <v>809</v>
      </c>
      <c r="C51" s="10"/>
      <c r="D51" s="92"/>
      <c r="E51" s="10"/>
      <c r="F51" s="203"/>
      <c r="G51" s="203"/>
      <c r="H51" s="203"/>
      <c r="I51" s="203"/>
      <c r="J51" s="203"/>
      <c r="K51" s="203"/>
      <c r="L51" s="203"/>
      <c r="M51" s="203"/>
      <c r="N51" s="203"/>
      <c r="O51" s="203"/>
      <c r="P51" s="203"/>
      <c r="Q51" s="203"/>
      <c r="R51" s="203"/>
      <c r="S51" s="203"/>
      <c r="T51" s="203"/>
      <c r="U51" s="59"/>
      <c r="V51" s="203"/>
      <c r="W51" s="12"/>
      <c r="Y51" s="66"/>
    </row>
    <row r="52" spans="1:25" s="11" customFormat="1" x14ac:dyDescent="0.25">
      <c r="A52" s="10"/>
      <c r="B52" s="10" t="s">
        <v>811</v>
      </c>
      <c r="C52" s="10"/>
      <c r="D52" s="92">
        <v>524</v>
      </c>
      <c r="E52" s="10"/>
      <c r="F52" s="203"/>
      <c r="G52" s="203"/>
      <c r="H52" s="203"/>
      <c r="I52" s="203"/>
      <c r="J52" s="203"/>
      <c r="K52" s="203"/>
      <c r="L52" s="203"/>
      <c r="M52" s="203"/>
      <c r="N52" s="203"/>
      <c r="O52" s="203"/>
      <c r="P52" s="203"/>
      <c r="Q52" s="203"/>
      <c r="R52" s="203"/>
      <c r="S52" s="203"/>
      <c r="T52" s="203"/>
      <c r="U52" s="59"/>
      <c r="V52" s="203"/>
      <c r="W52" s="12"/>
      <c r="Y52" s="66"/>
    </row>
    <row r="53" spans="1:25" x14ac:dyDescent="0.25">
      <c r="F53" s="6"/>
      <c r="G53" s="6"/>
      <c r="H53" s="6"/>
      <c r="I53" s="6"/>
      <c r="J53" s="6"/>
      <c r="K53" s="6"/>
      <c r="L53" s="6"/>
      <c r="M53" s="6"/>
      <c r="N53" s="6"/>
      <c r="O53" s="6"/>
      <c r="P53" s="6"/>
      <c r="Q53" s="6"/>
      <c r="R53" s="6"/>
      <c r="S53" s="6"/>
      <c r="T53" s="168"/>
      <c r="V53" s="6"/>
      <c r="W53" s="6"/>
      <c r="Y53" s="47"/>
    </row>
    <row r="54" spans="1:25" x14ac:dyDescent="0.25">
      <c r="A54" s="1">
        <v>2017</v>
      </c>
      <c r="B54" s="1" t="s">
        <v>808</v>
      </c>
      <c r="C54" s="1" t="s">
        <v>4</v>
      </c>
      <c r="D54" s="92">
        <v>280</v>
      </c>
      <c r="F54" s="203">
        <f>'Tabel 3'!E54/'Tabel 4'!$D54/1000</f>
        <v>7.0385714285714288E-2</v>
      </c>
      <c r="G54" s="203">
        <f>'Tabel 3'!F54/'Tabel 4'!$D54/1000</f>
        <v>1.525E-2</v>
      </c>
      <c r="H54" s="203">
        <f>'Tabel 3'!G54/'Tabel 4'!$D54/1000</f>
        <v>7.9642857142857137E-3</v>
      </c>
      <c r="I54" s="203">
        <f>'Tabel 3'!H54/'Tabel 4'!$D54/1000</f>
        <v>8.0357142857142856E-4</v>
      </c>
      <c r="J54" s="203">
        <f>'Tabel 3'!I54/'Tabel 4'!$D54/1000</f>
        <v>6.4821428571428565E-3</v>
      </c>
      <c r="K54" s="203">
        <f>'Tabel 3'!J54/'Tabel 4'!$D54/1000</f>
        <v>0</v>
      </c>
      <c r="L54" s="203">
        <f>'Tabel 3'!K54/'Tabel 4'!$D54/1000</f>
        <v>2.637142857142857E-2</v>
      </c>
      <c r="M54" s="203">
        <f>'Tabel 3'!L54/'Tabel 4'!$D54/1000</f>
        <v>2.4135714285714285E-2</v>
      </c>
      <c r="N54" s="203">
        <f>'Tabel 3'!M54/'Tabel 4'!$D54/1000</f>
        <v>2.2357142857142858E-3</v>
      </c>
      <c r="O54" s="203">
        <f>'Tabel 3'!N54/'Tabel 4'!$D54/1000</f>
        <v>1.1678571428571429E-2</v>
      </c>
      <c r="P54" s="203">
        <f>'Tabel 3'!O54/'Tabel 4'!$D54/1000</f>
        <v>1.7085714285714284E-2</v>
      </c>
      <c r="Q54" s="203">
        <f>'Tabel 3'!P54/'Tabel 4'!$D54/1000</f>
        <v>1.3364285714285714E-2</v>
      </c>
      <c r="R54" s="203">
        <f>'Tabel 3'!Q54/'Tabel 4'!$D54/1000</f>
        <v>2.3928571428571429E-4</v>
      </c>
      <c r="S54" s="203">
        <f>'Tabel 3'!R54/'Tabel 4'!$D54/1000</f>
        <v>3.4821428571428573E-3</v>
      </c>
      <c r="T54" s="203">
        <f>'Tabel 3'!S54/'Tabel 4'!$D54/1000</f>
        <v>0</v>
      </c>
      <c r="U54" s="59"/>
      <c r="V54" s="203">
        <f>'Tabel 3'!U54/'Tabel 4'!$D54/1000</f>
        <v>4.7892857142857147E-3</v>
      </c>
      <c r="W54" s="6"/>
      <c r="Y54" s="47"/>
    </row>
    <row r="55" spans="1:25" x14ac:dyDescent="0.25">
      <c r="C55" s="1" t="s">
        <v>33</v>
      </c>
      <c r="D55" s="92">
        <v>179</v>
      </c>
      <c r="F55" s="203">
        <f>'Tabel 3'!E55/'Tabel 4'!$D55/1000</f>
        <v>5.4865921787709493E-2</v>
      </c>
      <c r="G55" s="203">
        <f>'Tabel 3'!F55/'Tabel 4'!$D55/1000</f>
        <v>7.9888268156424573E-3</v>
      </c>
      <c r="H55" s="203">
        <f>'Tabel 3'!G55/'Tabel 4'!$D55/1000</f>
        <v>3.5418994413407819E-3</v>
      </c>
      <c r="I55" s="203">
        <f>'Tabel 3'!H55/'Tabel 4'!$D55/1000</f>
        <v>2.5139664804469275E-4</v>
      </c>
      <c r="J55" s="203">
        <f>'Tabel 3'!I55/'Tabel 4'!$D55/1000</f>
        <v>4.1955307262569828E-3</v>
      </c>
      <c r="K55" s="203">
        <f>'Tabel 3'!J55/'Tabel 4'!$D55/1000</f>
        <v>0</v>
      </c>
      <c r="L55" s="203">
        <f>'Tabel 3'!K55/'Tabel 4'!$D55/1000</f>
        <v>3.3480446927374299E-2</v>
      </c>
      <c r="M55" s="203">
        <f>'Tabel 3'!L55/'Tabel 4'!$D55/1000</f>
        <v>8.1508379888268149E-3</v>
      </c>
      <c r="N55" s="203">
        <f>'Tabel 3'!M55/'Tabel 4'!$D55/1000</f>
        <v>2.5329608938547486E-2</v>
      </c>
      <c r="O55" s="203">
        <f>'Tabel 3'!N55/'Tabel 4'!$D55/1000</f>
        <v>2.2905027932960892E-3</v>
      </c>
      <c r="P55" s="203">
        <f>'Tabel 3'!O55/'Tabel 4'!$D55/1000</f>
        <v>1.1106145251396648E-2</v>
      </c>
      <c r="Q55" s="203">
        <f>'Tabel 3'!P55/'Tabel 4'!$D55/1000</f>
        <v>6.9162011173184356E-3</v>
      </c>
      <c r="R55" s="203">
        <f>'Tabel 3'!Q55/'Tabel 4'!$D55/1000</f>
        <v>0</v>
      </c>
      <c r="S55" s="203">
        <f>'Tabel 3'!R55/'Tabel 4'!$D55/1000</f>
        <v>4.1899441340782122E-3</v>
      </c>
      <c r="T55" s="203">
        <f>'Tabel 3'!S55/'Tabel 4'!$D55/1000</f>
        <v>0</v>
      </c>
      <c r="U55" s="59"/>
      <c r="V55" s="203">
        <f>'Tabel 3'!U55/'Tabel 4'!$D55/1000</f>
        <v>0</v>
      </c>
      <c r="W55" s="6"/>
      <c r="Y55" s="47"/>
    </row>
    <row r="56" spans="1:25" x14ac:dyDescent="0.25">
      <c r="C56" s="1" t="s">
        <v>46</v>
      </c>
      <c r="D56" s="92">
        <v>557</v>
      </c>
      <c r="F56" s="203">
        <f>'Tabel 3'!E56/'Tabel 4'!$D56/1000</f>
        <v>6.8307897289048486E-2</v>
      </c>
      <c r="G56" s="203">
        <f>'Tabel 3'!F56/'Tabel 4'!$D56/1000</f>
        <v>5.1446306104129258E-3</v>
      </c>
      <c r="H56" s="203">
        <f>'Tabel 3'!G56/'Tabel 4'!$D56/1000</f>
        <v>3.686030035906643E-3</v>
      </c>
      <c r="I56" s="203">
        <f>'Tabel 3'!H56/'Tabel 4'!$D56/1000</f>
        <v>2.7199285457809696E-4</v>
      </c>
      <c r="J56" s="203">
        <f>'Tabel 3'!I56/'Tabel 4'!$D56/1000</f>
        <v>8.4092280071813288E-4</v>
      </c>
      <c r="K56" s="203">
        <f>'Tabel 3'!J56/'Tabel 4'!$D56/1000</f>
        <v>3.456849192100539E-4</v>
      </c>
      <c r="L56" s="203">
        <f>'Tabel 3'!K56/'Tabel 4'!$D56/1000</f>
        <v>1.485938341113106E-2</v>
      </c>
      <c r="M56" s="203">
        <f>'Tabel 3'!L56/'Tabel 4'!$D56/1000</f>
        <v>8.2592229263913821E-3</v>
      </c>
      <c r="N56" s="203">
        <f>'Tabel 3'!M56/'Tabel 4'!$D56/1000</f>
        <v>6.6001604847396762E-3</v>
      </c>
      <c r="O56" s="203">
        <f>'Tabel 3'!N56/'Tabel 4'!$D56/1000</f>
        <v>3.5567802477558343E-2</v>
      </c>
      <c r="P56" s="203">
        <f>'Tabel 3'!O56/'Tabel 4'!$D56/1000</f>
        <v>1.273608078994614E-2</v>
      </c>
      <c r="Q56" s="203">
        <f>'Tabel 3'!P56/'Tabel 4'!$D56/1000</f>
        <v>5.4979712746858166E-3</v>
      </c>
      <c r="R56" s="203">
        <f>'Tabel 3'!Q56/'Tabel 4'!$D56/1000</f>
        <v>1.1773788150807897E-3</v>
      </c>
      <c r="S56" s="203">
        <f>'Tabel 3'!R56/'Tabel 4'!$D56/1000</f>
        <v>6.0607307001795336E-3</v>
      </c>
      <c r="T56" s="203">
        <f>'Tabel 3'!S56/'Tabel 4'!$D56/1000</f>
        <v>0</v>
      </c>
      <c r="U56" s="59"/>
      <c r="V56" s="203">
        <f>'Tabel 3'!U56/'Tabel 4'!$D56/1000</f>
        <v>3.8402154398563732E-3</v>
      </c>
      <c r="W56" s="6"/>
      <c r="Y56" s="47"/>
    </row>
    <row r="57" spans="1:25" x14ac:dyDescent="0.25">
      <c r="C57" s="1" t="s">
        <v>83</v>
      </c>
      <c r="D57" s="92">
        <v>651</v>
      </c>
      <c r="F57" s="203">
        <f>'Tabel 3'!E57/'Tabel 4'!$D57/1000</f>
        <v>6.6482334869431642E-2</v>
      </c>
      <c r="G57" s="203">
        <f>'Tabel 3'!F57/'Tabel 4'!$D57/1000</f>
        <v>9.0860215053763446E-3</v>
      </c>
      <c r="H57" s="203">
        <f>'Tabel 3'!G57/'Tabel 4'!$D57/1000</f>
        <v>6.5007680491551458E-3</v>
      </c>
      <c r="I57" s="203">
        <f>'Tabel 3'!H57/'Tabel 4'!$D57/1000</f>
        <v>7.0660522273425499E-4</v>
      </c>
      <c r="J57" s="203">
        <f>'Tabel 3'!I57/'Tabel 4'!$D57/1000</f>
        <v>1.8786482334869432E-3</v>
      </c>
      <c r="K57" s="203">
        <f>'Tabel 3'!J57/'Tabel 4'!$D57/1000</f>
        <v>0</v>
      </c>
      <c r="L57" s="203">
        <f>'Tabel 3'!K57/'Tabel 4'!$D57/1000</f>
        <v>3.5867895545314901E-3</v>
      </c>
      <c r="M57" s="203">
        <f>'Tabel 3'!L57/'Tabel 4'!$D57/1000</f>
        <v>3.4301075268817205E-3</v>
      </c>
      <c r="N57" s="203">
        <f>'Tabel 3'!M57/'Tabel 4'!$D57/1000</f>
        <v>1.5668202764976957E-4</v>
      </c>
      <c r="O57" s="203">
        <f>'Tabel 3'!N57/'Tabel 4'!$D57/1000</f>
        <v>3.349308755760369E-2</v>
      </c>
      <c r="P57" s="203">
        <f>'Tabel 3'!O57/'Tabel 4'!$D57/1000</f>
        <v>2.0316436251920124E-2</v>
      </c>
      <c r="Q57" s="203">
        <f>'Tabel 3'!P57/'Tabel 4'!$D57/1000</f>
        <v>1.0483870967741936E-2</v>
      </c>
      <c r="R57" s="203">
        <f>'Tabel 3'!Q57/'Tabel 4'!$D57/1000</f>
        <v>1.9201228878648233E-3</v>
      </c>
      <c r="S57" s="203">
        <f>'Tabel 3'!R57/'Tabel 4'!$D57/1000</f>
        <v>7.9124423963133645E-3</v>
      </c>
      <c r="T57" s="203">
        <f>'Tabel 3'!S57/'Tabel 4'!$D57/1000</f>
        <v>0</v>
      </c>
      <c r="U57" s="59"/>
      <c r="V57" s="203">
        <f>'Tabel 3'!U57/'Tabel 4'!$D57/1000</f>
        <v>0</v>
      </c>
      <c r="W57" s="6"/>
      <c r="Y57" s="47"/>
    </row>
    <row r="58" spans="1:25" x14ac:dyDescent="0.25">
      <c r="C58" s="1" t="s">
        <v>186</v>
      </c>
      <c r="D58" s="92">
        <v>454</v>
      </c>
      <c r="F58" s="203">
        <f>'Tabel 3'!E58/'Tabel 4'!$D58/1000</f>
        <v>3.2904487973568278E-2</v>
      </c>
      <c r="G58" s="203">
        <f>'Tabel 3'!F58/'Tabel 4'!$D58/1000</f>
        <v>6.7233983039647581E-3</v>
      </c>
      <c r="H58" s="203">
        <f>'Tabel 3'!G58/'Tabel 4'!$D58/1000</f>
        <v>3.9070338325991188E-3</v>
      </c>
      <c r="I58" s="203">
        <f>'Tabel 3'!H58/'Tabel 4'!$D58/1000</f>
        <v>4.5896475770925107E-5</v>
      </c>
      <c r="J58" s="203">
        <f>'Tabel 3'!I58/'Tabel 4'!$D58/1000</f>
        <v>2.1470634361233478E-3</v>
      </c>
      <c r="K58" s="203">
        <f>'Tabel 3'!J58/'Tabel 4'!$D58/1000</f>
        <v>6.2340455947136565E-4</v>
      </c>
      <c r="L58" s="203">
        <f>'Tabel 3'!K58/'Tabel 4'!$D58/1000</f>
        <v>5.6545418502202648E-3</v>
      </c>
      <c r="M58" s="203">
        <f>'Tabel 3'!L58/'Tabel 4'!$D58/1000</f>
        <v>4.9891299559471367E-3</v>
      </c>
      <c r="N58" s="203">
        <f>'Tabel 3'!M58/'Tabel 4'!$D58/1000</f>
        <v>6.6541189427312775E-4</v>
      </c>
      <c r="O58" s="203">
        <f>'Tabel 3'!N58/'Tabel 4'!$D58/1000</f>
        <v>1.231347436123348E-2</v>
      </c>
      <c r="P58" s="203">
        <f>'Tabel 3'!O58/'Tabel 4'!$D58/1000</f>
        <v>8.2130740088105728E-3</v>
      </c>
      <c r="Q58" s="203">
        <f>'Tabel 3'!P58/'Tabel 4'!$D58/1000</f>
        <v>4.9429105726872249E-3</v>
      </c>
      <c r="R58" s="203">
        <f>'Tabel 3'!Q58/'Tabel 4'!$D58/1000</f>
        <v>6.663821585903084E-5</v>
      </c>
      <c r="S58" s="203">
        <f>'Tabel 3'!R58/'Tabel 4'!$D58/1000</f>
        <v>3.2035252202643172E-3</v>
      </c>
      <c r="T58" s="203">
        <f>'Tabel 3'!S58/'Tabel 4'!$D58/1000</f>
        <v>0</v>
      </c>
      <c r="U58" s="59"/>
      <c r="V58" s="203">
        <f>'Tabel 3'!U58/'Tabel 4'!$D58/1000</f>
        <v>1.5947136563876651E-3</v>
      </c>
      <c r="W58" s="6"/>
      <c r="Y58" s="47"/>
    </row>
    <row r="59" spans="1:25" x14ac:dyDescent="0.25">
      <c r="C59" s="1" t="s">
        <v>206</v>
      </c>
      <c r="D59" s="92">
        <v>528</v>
      </c>
      <c r="F59" s="203">
        <f>'Tabel 3'!E59/'Tabel 4'!$D59/1000</f>
        <v>0.10697159090909091</v>
      </c>
      <c r="G59" s="203">
        <f>'Tabel 3'!F59/'Tabel 4'!$D59/1000</f>
        <v>2.5937499999999999E-2</v>
      </c>
      <c r="H59" s="203">
        <f>'Tabel 3'!G59/'Tabel 4'!$D59/1000</f>
        <v>9.4431818181818176E-3</v>
      </c>
      <c r="I59" s="203">
        <f>'Tabel 3'!H59/'Tabel 4'!$D59/1000</f>
        <v>6.1098484848484845E-3</v>
      </c>
      <c r="J59" s="203">
        <f>'Tabel 3'!I59/'Tabel 4'!$D59/1000</f>
        <v>5.2746212121212123E-3</v>
      </c>
      <c r="K59" s="203">
        <f>'Tabel 3'!J59/'Tabel 4'!$D59/1000</f>
        <v>5.1098484848484844E-3</v>
      </c>
      <c r="L59" s="203">
        <f>'Tabel 3'!K59/'Tabel 4'!$D59/1000</f>
        <v>3.069128787878788E-2</v>
      </c>
      <c r="M59" s="203">
        <f>'Tabel 3'!L59/'Tabel 4'!$D59/1000</f>
        <v>2.9070075757575756E-2</v>
      </c>
      <c r="N59" s="203">
        <f>'Tabel 3'!M59/'Tabel 4'!$D59/1000</f>
        <v>1.6212121212121212E-3</v>
      </c>
      <c r="O59" s="203">
        <f>'Tabel 3'!N59/'Tabel 4'!$D59/1000</f>
        <v>3.6183712121212123E-2</v>
      </c>
      <c r="P59" s="203">
        <f>'Tabel 3'!O59/'Tabel 4'!$D59/1000</f>
        <v>1.4159090909090908E-2</v>
      </c>
      <c r="Q59" s="203">
        <f>'Tabel 3'!P59/'Tabel 4'!$D59/1000</f>
        <v>2.8636363636363638E-3</v>
      </c>
      <c r="R59" s="203">
        <f>'Tabel 3'!Q59/'Tabel 4'!$D59/1000</f>
        <v>0</v>
      </c>
      <c r="S59" s="203">
        <f>'Tabel 3'!R59/'Tabel 4'!$D59/1000</f>
        <v>1.1295454545454544E-2</v>
      </c>
      <c r="T59" s="203">
        <f>'Tabel 3'!S59/'Tabel 4'!$D59/1000</f>
        <v>0</v>
      </c>
      <c r="U59" s="59"/>
      <c r="V59" s="203">
        <f>'Tabel 3'!U59/'Tabel 4'!$D59/1000</f>
        <v>7.778409090909091E-3</v>
      </c>
      <c r="W59" s="6"/>
      <c r="Y59" s="47"/>
    </row>
    <row r="60" spans="1:25" x14ac:dyDescent="0.25">
      <c r="C60" s="1" t="s">
        <v>269</v>
      </c>
      <c r="D60" s="92">
        <v>657</v>
      </c>
      <c r="F60" s="203">
        <f>'Tabel 3'!E60/'Tabel 4'!$D60/1000</f>
        <v>6.4339421613394218E-2</v>
      </c>
      <c r="G60" s="203">
        <f>'Tabel 3'!F60/'Tabel 4'!$D60/1000</f>
        <v>1.8619403348554033E-2</v>
      </c>
      <c r="H60" s="203">
        <f>'Tabel 3'!G60/'Tabel 4'!$D60/1000</f>
        <v>9.1812024353120254E-3</v>
      </c>
      <c r="I60" s="203">
        <f>'Tabel 3'!H60/'Tabel 4'!$D60/1000</f>
        <v>0</v>
      </c>
      <c r="J60" s="203">
        <f>'Tabel 3'!I60/'Tabel 4'!$D60/1000</f>
        <v>9.4382009132420105E-3</v>
      </c>
      <c r="K60" s="203">
        <f>'Tabel 3'!J60/'Tabel 4'!$D60/1000</f>
        <v>0</v>
      </c>
      <c r="L60" s="203">
        <f>'Tabel 3'!K60/'Tabel 4'!$D60/1000</f>
        <v>1.0174543378995433E-2</v>
      </c>
      <c r="M60" s="203">
        <f>'Tabel 3'!L60/'Tabel 4'!$D60/1000</f>
        <v>1.0174543378995433E-2</v>
      </c>
      <c r="N60" s="203">
        <f>'Tabel 3'!M60/'Tabel 4'!$D60/1000</f>
        <v>0</v>
      </c>
      <c r="O60" s="203">
        <f>'Tabel 3'!N60/'Tabel 4'!$D60/1000</f>
        <v>1.870929071537291E-2</v>
      </c>
      <c r="P60" s="203">
        <f>'Tabel 3'!O60/'Tabel 4'!$D60/1000</f>
        <v>1.6835846270928465E-2</v>
      </c>
      <c r="Q60" s="203">
        <f>'Tabel 3'!P60/'Tabel 4'!$D60/1000</f>
        <v>6.646879756468797E-3</v>
      </c>
      <c r="R60" s="203">
        <f>'Tabel 3'!Q60/'Tabel 4'!$D60/1000</f>
        <v>0</v>
      </c>
      <c r="S60" s="203">
        <f>'Tabel 3'!R60/'Tabel 4'!$D60/1000</f>
        <v>1.0188966514459665E-2</v>
      </c>
      <c r="T60" s="203">
        <f>'Tabel 3'!S60/'Tabel 4'!$D60/1000</f>
        <v>0</v>
      </c>
      <c r="U60" s="59"/>
      <c r="V60" s="203">
        <f>'Tabel 3'!U60/'Tabel 4'!$D60/1000</f>
        <v>1.2983257229832572E-3</v>
      </c>
      <c r="W60" s="6"/>
      <c r="Y60" s="47"/>
    </row>
    <row r="61" spans="1:25" x14ac:dyDescent="0.25">
      <c r="C61" s="1" t="s">
        <v>392</v>
      </c>
      <c r="D61" s="92">
        <v>391</v>
      </c>
      <c r="F61" s="203">
        <f>'Tabel 3'!E61/'Tabel 4'!$D61/1000</f>
        <v>2.3020460358056265E-2</v>
      </c>
      <c r="G61" s="203">
        <f>'Tabel 3'!F61/'Tabel 4'!$D61/1000</f>
        <v>6.3938618925831207E-4</v>
      </c>
      <c r="H61" s="203">
        <f>'Tabel 3'!G61/'Tabel 4'!$D61/1000</f>
        <v>0</v>
      </c>
      <c r="I61" s="203">
        <f>'Tabel 3'!H61/'Tabel 4'!$D61/1000</f>
        <v>0</v>
      </c>
      <c r="J61" s="203">
        <f>'Tabel 3'!I61/'Tabel 4'!$D61/1000</f>
        <v>6.3938618925831207E-4</v>
      </c>
      <c r="K61" s="203">
        <f>'Tabel 3'!J61/'Tabel 4'!$D61/1000</f>
        <v>0</v>
      </c>
      <c r="L61" s="203">
        <f>'Tabel 3'!K61/'Tabel 4'!$D61/1000</f>
        <v>0</v>
      </c>
      <c r="M61" s="203">
        <f>'Tabel 3'!L61/'Tabel 4'!$D61/1000</f>
        <v>0</v>
      </c>
      <c r="N61" s="203">
        <f>'Tabel 3'!M61/'Tabel 4'!$D61/1000</f>
        <v>0</v>
      </c>
      <c r="O61" s="203">
        <f>'Tabel 3'!N61/'Tabel 4'!$D61/1000</f>
        <v>1.6317135549872124E-3</v>
      </c>
      <c r="P61" s="203">
        <f>'Tabel 3'!O61/'Tabel 4'!$D61/1000</f>
        <v>2.074936061381074E-2</v>
      </c>
      <c r="Q61" s="203">
        <f>'Tabel 3'!P61/'Tabel 4'!$D61/1000</f>
        <v>7.2301790281329922E-3</v>
      </c>
      <c r="R61" s="203">
        <f>'Tabel 3'!Q61/'Tabel 4'!$D61/1000</f>
        <v>0</v>
      </c>
      <c r="S61" s="203">
        <f>'Tabel 3'!R61/'Tabel 4'!$D61/1000</f>
        <v>1.3519181585677749E-2</v>
      </c>
      <c r="T61" s="203">
        <f>'Tabel 3'!S61/'Tabel 4'!$D61/1000</f>
        <v>0</v>
      </c>
      <c r="U61" s="59"/>
      <c r="V61" s="203">
        <f>'Tabel 3'!U61/'Tabel 4'!$D61/1000</f>
        <v>-2.5575447570332483E-6</v>
      </c>
      <c r="W61" s="6"/>
      <c r="Y61" s="47"/>
    </row>
    <row r="62" spans="1:25" x14ac:dyDescent="0.25">
      <c r="C62" s="1" t="s">
        <v>487</v>
      </c>
      <c r="D62" s="92">
        <v>430</v>
      </c>
      <c r="F62" s="203">
        <f>'Tabel 3'!E62/'Tabel 4'!$D62/1000</f>
        <v>3.794186046511628E-2</v>
      </c>
      <c r="G62" s="203">
        <f>'Tabel 3'!F62/'Tabel 4'!$D62/1000</f>
        <v>1.1297674418604652E-2</v>
      </c>
      <c r="H62" s="203">
        <f>'Tabel 3'!G62/'Tabel 4'!$D62/1000</f>
        <v>7.674418604651163E-3</v>
      </c>
      <c r="I62" s="203">
        <f>'Tabel 3'!H62/'Tabel 4'!$D62/1000</f>
        <v>9.7906976744186044E-4</v>
      </c>
      <c r="J62" s="203">
        <f>'Tabel 3'!I62/'Tabel 4'!$D62/1000</f>
        <v>2.5279069767441863E-3</v>
      </c>
      <c r="K62" s="203">
        <f>'Tabel 3'!J62/'Tabel 4'!$D62/1000</f>
        <v>1.1627906976744185E-4</v>
      </c>
      <c r="L62" s="203">
        <f>'Tabel 3'!K62/'Tabel 4'!$D62/1000</f>
        <v>5.8860465116279065E-3</v>
      </c>
      <c r="M62" s="203">
        <f>'Tabel 3'!L62/'Tabel 4'!$D62/1000</f>
        <v>3.7930232558139533E-3</v>
      </c>
      <c r="N62" s="203">
        <f>'Tabel 3'!M62/'Tabel 4'!$D62/1000</f>
        <v>2.0930232558139536E-3</v>
      </c>
      <c r="O62" s="203">
        <f>'Tabel 3'!N62/'Tabel 4'!$D62/1000</f>
        <v>1.0669767441860465E-2</v>
      </c>
      <c r="P62" s="203">
        <f>'Tabel 3'!O62/'Tabel 4'!$D62/1000</f>
        <v>1.0088372093023256E-2</v>
      </c>
      <c r="Q62" s="203">
        <f>'Tabel 3'!P62/'Tabel 4'!$D62/1000</f>
        <v>7.8209302325581397E-3</v>
      </c>
      <c r="R62" s="203">
        <f>'Tabel 3'!Q62/'Tabel 4'!$D62/1000</f>
        <v>0</v>
      </c>
      <c r="S62" s="203">
        <f>'Tabel 3'!R62/'Tabel 4'!$D62/1000</f>
        <v>2.2674418604651165E-3</v>
      </c>
      <c r="T62" s="203">
        <f>'Tabel 3'!S62/'Tabel 4'!$D62/1000</f>
        <v>0</v>
      </c>
      <c r="U62" s="59"/>
      <c r="V62" s="203">
        <f>'Tabel 3'!U62/'Tabel 4'!$D62/1000</f>
        <v>0</v>
      </c>
      <c r="W62" s="6"/>
      <c r="Y62" s="47"/>
    </row>
    <row r="63" spans="1:25" x14ac:dyDescent="0.25">
      <c r="C63" s="1" t="s">
        <v>538</v>
      </c>
      <c r="D63" s="92">
        <v>439</v>
      </c>
      <c r="F63" s="203">
        <f>'Tabel 3'!E63/'Tabel 4'!$D63/1000</f>
        <v>3.7216360205011394E-2</v>
      </c>
      <c r="G63" s="203">
        <f>'Tabel 3'!F63/'Tabel 4'!$D63/1000</f>
        <v>6.2642369020501142E-5</v>
      </c>
      <c r="H63" s="203">
        <f>'Tabel 3'!G63/'Tabel 4'!$D63/1000</f>
        <v>0</v>
      </c>
      <c r="I63" s="203">
        <f>'Tabel 3'!H63/'Tabel 4'!$D63/1000</f>
        <v>0</v>
      </c>
      <c r="J63" s="203">
        <f>'Tabel 3'!I63/'Tabel 4'!$D63/1000</f>
        <v>0</v>
      </c>
      <c r="K63" s="203">
        <f>'Tabel 3'!J63/'Tabel 4'!$D63/1000</f>
        <v>6.2642369020501142E-5</v>
      </c>
      <c r="L63" s="203">
        <f>'Tabel 3'!K63/'Tabel 4'!$D63/1000</f>
        <v>6.12962660592255E-3</v>
      </c>
      <c r="M63" s="203">
        <f>'Tabel 3'!L63/'Tabel 4'!$D63/1000</f>
        <v>4.2441863097949888E-3</v>
      </c>
      <c r="N63" s="203">
        <f>'Tabel 3'!M63/'Tabel 4'!$D63/1000</f>
        <v>1.8854402961275627E-3</v>
      </c>
      <c r="O63" s="203">
        <f>'Tabel 3'!N63/'Tabel 4'!$D63/1000</f>
        <v>1.5353053257403189E-2</v>
      </c>
      <c r="P63" s="203">
        <f>'Tabel 3'!O63/'Tabel 4'!$D63/1000</f>
        <v>1.5671037972665149E-2</v>
      </c>
      <c r="Q63" s="203">
        <f>'Tabel 3'!P63/'Tabel 4'!$D63/1000</f>
        <v>5.1385102505694764E-3</v>
      </c>
      <c r="R63" s="203">
        <f>'Tabel 3'!Q63/'Tabel 4'!$D63/1000</f>
        <v>0</v>
      </c>
      <c r="S63" s="203">
        <f>'Tabel 3'!R63/'Tabel 4'!$D63/1000</f>
        <v>1.0532527722095671E-2</v>
      </c>
      <c r="T63" s="203">
        <f>'Tabel 3'!S63/'Tabel 4'!$D63/1000</f>
        <v>0</v>
      </c>
      <c r="U63" s="59"/>
      <c r="V63" s="203">
        <f>'Tabel 3'!U63/'Tabel 4'!$D63/1000</f>
        <v>1.4555808656036447E-2</v>
      </c>
      <c r="W63" s="6"/>
      <c r="Y63" s="47"/>
    </row>
    <row r="64" spans="1:25" x14ac:dyDescent="0.25">
      <c r="C64" s="1" t="s">
        <v>590</v>
      </c>
      <c r="D64" s="92">
        <v>227</v>
      </c>
      <c r="F64" s="203">
        <f>'Tabel 3'!E64/'Tabel 4'!$D64/1000</f>
        <v>8.0219567577092518E-2</v>
      </c>
      <c r="G64" s="203">
        <f>'Tabel 3'!F64/'Tabel 4'!$D64/1000</f>
        <v>6.136563876651983E-3</v>
      </c>
      <c r="H64" s="203">
        <f>'Tabel 3'!G64/'Tabel 4'!$D64/1000</f>
        <v>4.7929515418502202E-3</v>
      </c>
      <c r="I64" s="203">
        <f>'Tabel 3'!H64/'Tabel 4'!$D64/1000</f>
        <v>1.3436123348017622E-3</v>
      </c>
      <c r="J64" s="203">
        <f>'Tabel 3'!I64/'Tabel 4'!$D64/1000</f>
        <v>0</v>
      </c>
      <c r="K64" s="203">
        <f>'Tabel 3'!J64/'Tabel 4'!$D64/1000</f>
        <v>0</v>
      </c>
      <c r="L64" s="203">
        <f>'Tabel 3'!K64/'Tabel 4'!$D64/1000</f>
        <v>3.5259911894273133E-2</v>
      </c>
      <c r="M64" s="203">
        <f>'Tabel 3'!L64/'Tabel 4'!$D64/1000</f>
        <v>1.7030837004405285E-2</v>
      </c>
      <c r="N64" s="203">
        <f>'Tabel 3'!M64/'Tabel 4'!$D64/1000</f>
        <v>1.8229074889867844E-2</v>
      </c>
      <c r="O64" s="203">
        <f>'Tabel 3'!N64/'Tabel 4'!$D64/1000</f>
        <v>8.8105726872246703E-5</v>
      </c>
      <c r="P64" s="203">
        <f>'Tabel 3'!O64/'Tabel 4'!$D64/1000</f>
        <v>3.8734986079295146E-2</v>
      </c>
      <c r="Q64" s="203">
        <f>'Tabel 3'!P64/'Tabel 4'!$D64/1000</f>
        <v>3.3230184317180618E-2</v>
      </c>
      <c r="R64" s="203">
        <f>'Tabel 3'!Q64/'Tabel 4'!$D64/1000</f>
        <v>0</v>
      </c>
      <c r="S64" s="203">
        <f>'Tabel 3'!R64/'Tabel 4'!$D64/1000</f>
        <v>5.5048017621145374E-3</v>
      </c>
      <c r="T64" s="203">
        <f>'Tabel 3'!S64/'Tabel 4'!$D64/1000</f>
        <v>0</v>
      </c>
      <c r="U64" s="59"/>
      <c r="V64" s="203">
        <f>'Tabel 3'!U64/'Tabel 4'!$D64/1000</f>
        <v>5.6696035242290747E-3</v>
      </c>
      <c r="W64" s="6"/>
      <c r="Y64" s="47"/>
    </row>
    <row r="65" spans="1:25" x14ac:dyDescent="0.25">
      <c r="C65" s="1" t="s">
        <v>617</v>
      </c>
      <c r="D65" s="92">
        <v>615</v>
      </c>
      <c r="F65" s="203">
        <f>'Tabel 3'!E65/'Tabel 4'!$D65/1000</f>
        <v>2.7790743398373983E-2</v>
      </c>
      <c r="G65" s="203">
        <f>'Tabel 3'!F65/'Tabel 4'!$D65/1000</f>
        <v>2.5752325203252033E-3</v>
      </c>
      <c r="H65" s="203">
        <f>'Tabel 3'!G65/'Tabel 4'!$D65/1000</f>
        <v>4.9682926829268297E-5</v>
      </c>
      <c r="I65" s="203">
        <f>'Tabel 3'!H65/'Tabel 4'!$D65/1000</f>
        <v>0</v>
      </c>
      <c r="J65" s="203">
        <f>'Tabel 3'!I65/'Tabel 4'!$D65/1000</f>
        <v>2.5255495934959349E-3</v>
      </c>
      <c r="K65" s="203">
        <f>'Tabel 3'!J65/'Tabel 4'!$D65/1000</f>
        <v>0</v>
      </c>
      <c r="L65" s="203">
        <f>'Tabel 3'!K65/'Tabel 4'!$D65/1000</f>
        <v>1.3886178861788619E-4</v>
      </c>
      <c r="M65" s="203">
        <f>'Tabel 3'!L65/'Tabel 4'!$D65/1000</f>
        <v>1.3886178861788619E-4</v>
      </c>
      <c r="N65" s="203">
        <f>'Tabel 3'!M65/'Tabel 4'!$D65/1000</f>
        <v>0</v>
      </c>
      <c r="O65" s="203">
        <f>'Tabel 3'!N65/'Tabel 4'!$D65/1000</f>
        <v>1.3224483512195122E-2</v>
      </c>
      <c r="P65" s="203">
        <f>'Tabel 3'!O65/'Tabel 4'!$D65/1000</f>
        <v>1.1852165577235771E-2</v>
      </c>
      <c r="Q65" s="203">
        <f>'Tabel 3'!P65/'Tabel 4'!$D65/1000</f>
        <v>8.204373983739837E-3</v>
      </c>
      <c r="R65" s="203">
        <f>'Tabel 3'!Q65/'Tabel 4'!$D65/1000</f>
        <v>0</v>
      </c>
      <c r="S65" s="203">
        <f>'Tabel 3'!R65/'Tabel 4'!$D65/1000</f>
        <v>3.6477915934959347E-3</v>
      </c>
      <c r="T65" s="203">
        <f>'Tabel 3'!S65/'Tabel 4'!$D65/1000</f>
        <v>0</v>
      </c>
      <c r="U65" s="59"/>
      <c r="V65" s="203">
        <f>'Tabel 3'!U65/'Tabel 4'!$D65/1000</f>
        <v>1.1382113821138213E-5</v>
      </c>
      <c r="W65" s="6"/>
      <c r="Y65" s="47"/>
    </row>
    <row r="66" spans="1:25" s="11" customFormat="1" x14ac:dyDescent="0.25">
      <c r="A66" s="10"/>
      <c r="B66" s="10" t="s">
        <v>809</v>
      </c>
      <c r="C66" s="10"/>
      <c r="D66" s="10"/>
      <c r="E66" s="10"/>
      <c r="F66" s="203"/>
      <c r="G66" s="203"/>
      <c r="H66" s="203"/>
      <c r="I66" s="203"/>
      <c r="J66" s="203"/>
      <c r="K66" s="203"/>
      <c r="L66" s="203"/>
      <c r="M66" s="203"/>
      <c r="N66" s="203"/>
      <c r="O66" s="203"/>
      <c r="P66" s="203"/>
      <c r="Q66" s="203"/>
      <c r="R66" s="203"/>
      <c r="S66" s="203"/>
      <c r="T66" s="203"/>
      <c r="U66" s="59"/>
      <c r="V66" s="203"/>
      <c r="W66" s="12"/>
      <c r="Y66" s="66"/>
    </row>
    <row r="67" spans="1:25" x14ac:dyDescent="0.25">
      <c r="F67" s="6"/>
      <c r="G67" s="6"/>
      <c r="H67" s="6"/>
      <c r="I67" s="6"/>
      <c r="J67" s="6"/>
      <c r="K67" s="6"/>
      <c r="L67" s="6"/>
      <c r="M67" s="6"/>
      <c r="N67" s="6"/>
      <c r="O67" s="6"/>
      <c r="P67" s="6"/>
      <c r="Q67" s="6"/>
      <c r="R67" s="6"/>
      <c r="S67" s="6"/>
      <c r="T67" s="169">
        <v>0</v>
      </c>
      <c r="V67" s="6"/>
      <c r="W67" s="6"/>
      <c r="Y67" s="47"/>
    </row>
    <row r="68" spans="1:25" x14ac:dyDescent="0.25">
      <c r="A68" s="55"/>
      <c r="B68" s="55"/>
      <c r="C68" s="55"/>
      <c r="D68" s="55"/>
      <c r="E68" s="55"/>
      <c r="F68" s="18"/>
      <c r="G68" s="49"/>
      <c r="H68" s="49"/>
      <c r="I68" s="49"/>
      <c r="J68" s="49"/>
      <c r="K68" s="49"/>
      <c r="L68" s="49"/>
      <c r="M68" s="49"/>
      <c r="N68" s="49"/>
      <c r="O68" s="49"/>
      <c r="P68" s="49"/>
      <c r="Q68" s="49"/>
      <c r="R68" s="49"/>
      <c r="S68" s="49"/>
      <c r="T68" s="49"/>
      <c r="U68" s="49"/>
      <c r="V68" s="49"/>
    </row>
    <row r="69" spans="1:25" x14ac:dyDescent="0.25">
      <c r="A69" s="59"/>
      <c r="B69" s="59"/>
      <c r="C69" s="59"/>
      <c r="D69" s="59"/>
      <c r="E69" s="59"/>
      <c r="F69" s="182"/>
      <c r="G69" s="182"/>
      <c r="H69" s="182"/>
      <c r="I69" s="182"/>
      <c r="J69" s="182"/>
      <c r="K69" s="182"/>
      <c r="L69" s="182"/>
      <c r="M69" s="182"/>
      <c r="N69" s="182"/>
      <c r="O69" s="182"/>
      <c r="P69" s="182"/>
      <c r="Q69" s="182"/>
      <c r="R69" s="182"/>
      <c r="S69" s="182"/>
      <c r="T69" s="182"/>
      <c r="U69" s="53"/>
      <c r="V69" s="182"/>
    </row>
    <row r="70" spans="1:25" x14ac:dyDescent="0.25">
      <c r="A70" s="59"/>
      <c r="B70" s="59"/>
      <c r="C70" s="59"/>
      <c r="D70" s="59"/>
      <c r="E70" s="59"/>
      <c r="F70" s="182"/>
      <c r="G70" s="182"/>
      <c r="H70" s="182"/>
      <c r="I70" s="182"/>
      <c r="J70" s="182"/>
      <c r="K70" s="182"/>
      <c r="L70" s="182"/>
      <c r="M70" s="182"/>
      <c r="N70" s="182"/>
      <c r="O70" s="182"/>
      <c r="P70" s="182"/>
      <c r="Q70" s="182"/>
      <c r="R70" s="182"/>
      <c r="S70" s="182"/>
      <c r="T70" s="182"/>
      <c r="U70" s="53"/>
      <c r="V70" s="182"/>
    </row>
    <row r="71" spans="1:25" x14ac:dyDescent="0.25">
      <c r="A71" s="59"/>
      <c r="B71" s="59"/>
      <c r="C71" s="59"/>
      <c r="D71" s="59"/>
      <c r="E71" s="59"/>
      <c r="F71" s="182"/>
      <c r="G71" s="182"/>
      <c r="H71" s="182"/>
      <c r="I71" s="182"/>
      <c r="J71" s="182"/>
      <c r="K71" s="182"/>
      <c r="L71" s="182"/>
      <c r="M71" s="182"/>
      <c r="N71" s="182"/>
      <c r="O71" s="182"/>
      <c r="P71" s="182"/>
      <c r="Q71" s="182"/>
      <c r="R71" s="182"/>
      <c r="S71" s="182"/>
      <c r="T71" s="182"/>
      <c r="U71" s="53"/>
      <c r="V71" s="182"/>
    </row>
    <row r="72" spans="1:25" x14ac:dyDescent="0.25">
      <c r="A72" s="59"/>
      <c r="B72" s="59"/>
      <c r="C72" s="59"/>
      <c r="D72" s="59"/>
      <c r="E72" s="59"/>
      <c r="F72" s="182"/>
      <c r="G72" s="182"/>
      <c r="H72" s="182"/>
      <c r="I72" s="182"/>
      <c r="J72" s="182"/>
      <c r="K72" s="182"/>
      <c r="L72" s="182"/>
      <c r="M72" s="182"/>
      <c r="N72" s="182"/>
      <c r="O72" s="182"/>
      <c r="P72" s="182"/>
      <c r="Q72" s="182"/>
      <c r="R72" s="182"/>
      <c r="S72" s="182"/>
      <c r="T72" s="182"/>
      <c r="U72" s="53"/>
      <c r="V72" s="182"/>
    </row>
    <row r="73" spans="1:25" x14ac:dyDescent="0.25">
      <c r="A73" s="55"/>
      <c r="B73" s="55"/>
      <c r="C73" s="55"/>
      <c r="D73" s="55"/>
      <c r="E73" s="55"/>
      <c r="F73" s="185"/>
      <c r="G73" s="56"/>
      <c r="H73" s="58"/>
      <c r="I73" s="58"/>
      <c r="J73" s="58"/>
      <c r="K73" s="58"/>
      <c r="L73" s="58"/>
      <c r="M73" s="58"/>
      <c r="N73" s="58"/>
      <c r="O73" s="58"/>
      <c r="P73" s="58"/>
      <c r="Q73" s="58"/>
      <c r="R73" s="58"/>
      <c r="S73" s="58"/>
      <c r="T73" s="58"/>
      <c r="U73" s="186"/>
      <c r="V73" s="56"/>
    </row>
    <row r="74" spans="1:25" x14ac:dyDescent="0.25">
      <c r="F74" s="187"/>
      <c r="G74" s="187"/>
      <c r="H74" s="187"/>
      <c r="I74" s="187"/>
      <c r="J74" s="187"/>
      <c r="K74" s="187"/>
      <c r="L74" s="187"/>
      <c r="M74" s="187"/>
      <c r="N74" s="187"/>
      <c r="O74" s="187"/>
      <c r="P74" s="187"/>
      <c r="Q74" s="187"/>
      <c r="R74" s="187"/>
      <c r="S74" s="187"/>
      <c r="T74" s="188"/>
      <c r="U74" s="188"/>
      <c r="V74" s="187"/>
    </row>
    <row r="75" spans="1:25" x14ac:dyDescent="0.25">
      <c r="F75" s="187"/>
      <c r="G75" s="187"/>
      <c r="H75" s="187"/>
      <c r="I75" s="187"/>
      <c r="J75" s="187"/>
      <c r="K75" s="187"/>
      <c r="L75" s="187"/>
      <c r="M75" s="187"/>
      <c r="N75" s="187"/>
      <c r="O75" s="187"/>
      <c r="P75" s="187"/>
      <c r="Q75" s="187"/>
      <c r="R75" s="187"/>
      <c r="S75" s="187"/>
      <c r="T75" s="188"/>
      <c r="U75" s="188"/>
      <c r="V75" s="187"/>
    </row>
    <row r="76" spans="1:25" x14ac:dyDescent="0.25">
      <c r="F76" s="187"/>
      <c r="G76" s="187"/>
      <c r="H76" s="187"/>
      <c r="I76" s="187"/>
      <c r="J76" s="187"/>
      <c r="K76" s="187"/>
      <c r="L76" s="187"/>
      <c r="M76" s="187"/>
      <c r="N76" s="187"/>
      <c r="O76" s="187"/>
      <c r="P76" s="187"/>
      <c r="Q76" s="187"/>
      <c r="R76" s="187"/>
      <c r="S76" s="187"/>
      <c r="T76" s="188"/>
      <c r="U76" s="188"/>
      <c r="V76" s="187"/>
    </row>
    <row r="77" spans="1:25" x14ac:dyDescent="0.25">
      <c r="F77" s="187"/>
      <c r="G77" s="187"/>
      <c r="H77" s="187"/>
      <c r="I77" s="187"/>
      <c r="J77" s="187"/>
      <c r="K77" s="187"/>
      <c r="L77" s="187"/>
      <c r="M77" s="187"/>
      <c r="N77" s="187"/>
      <c r="O77" s="187"/>
      <c r="P77" s="187"/>
      <c r="Q77" s="187"/>
      <c r="R77" s="187"/>
      <c r="S77" s="187"/>
      <c r="T77" s="188"/>
      <c r="U77" s="188"/>
      <c r="V77" s="187"/>
    </row>
    <row r="78" spans="1:25" x14ac:dyDescent="0.25">
      <c r="F78" s="187"/>
      <c r="G78" s="187"/>
      <c r="H78" s="187"/>
      <c r="I78" s="187"/>
      <c r="J78" s="187"/>
      <c r="K78" s="187"/>
      <c r="L78" s="187"/>
      <c r="M78" s="187"/>
      <c r="N78" s="187"/>
      <c r="O78" s="187"/>
      <c r="P78" s="187"/>
      <c r="Q78" s="187"/>
      <c r="R78" s="187"/>
      <c r="S78" s="187"/>
      <c r="T78" s="188"/>
      <c r="U78" s="188"/>
      <c r="V78" s="187"/>
    </row>
    <row r="79" spans="1:25" x14ac:dyDescent="0.25">
      <c r="F79" s="187"/>
      <c r="G79" s="187"/>
      <c r="H79" s="187"/>
      <c r="I79" s="187"/>
      <c r="J79" s="187"/>
      <c r="K79" s="187"/>
      <c r="L79" s="187"/>
      <c r="M79" s="187"/>
      <c r="N79" s="187"/>
      <c r="O79" s="187"/>
      <c r="P79" s="187"/>
      <c r="Q79" s="187"/>
      <c r="R79" s="187"/>
      <c r="S79" s="187"/>
      <c r="T79" s="188"/>
      <c r="U79" s="188"/>
      <c r="V79" s="187"/>
    </row>
    <row r="80" spans="1:25" x14ac:dyDescent="0.25">
      <c r="F80" s="187"/>
      <c r="G80" s="187"/>
      <c r="H80" s="187"/>
      <c r="I80" s="187"/>
      <c r="J80" s="187"/>
      <c r="K80" s="187"/>
      <c r="L80" s="187"/>
      <c r="M80" s="187"/>
      <c r="N80" s="187"/>
      <c r="O80" s="187"/>
      <c r="P80" s="187"/>
      <c r="Q80" s="187"/>
      <c r="R80" s="187"/>
      <c r="S80" s="187"/>
      <c r="T80" s="188"/>
      <c r="U80" s="188"/>
      <c r="V80" s="187"/>
    </row>
    <row r="81" spans="1:22" customFormat="1" x14ac:dyDescent="0.25">
      <c r="A81" s="1"/>
      <c r="B81" s="1"/>
      <c r="C81" s="1"/>
      <c r="D81" s="1"/>
      <c r="E81" s="1"/>
      <c r="F81" s="187"/>
      <c r="G81" s="187"/>
      <c r="H81" s="187"/>
      <c r="I81" s="187"/>
      <c r="J81" s="187"/>
      <c r="K81" s="187"/>
      <c r="L81" s="187"/>
      <c r="M81" s="187"/>
      <c r="N81" s="187"/>
      <c r="O81" s="187"/>
      <c r="P81" s="187"/>
      <c r="Q81" s="187"/>
      <c r="R81" s="187"/>
      <c r="S81" s="187"/>
      <c r="T81" s="188"/>
      <c r="U81" s="188"/>
      <c r="V81" s="187"/>
    </row>
    <row r="82" spans="1:22" customFormat="1" x14ac:dyDescent="0.25">
      <c r="A82" s="1"/>
      <c r="B82" s="1"/>
      <c r="C82" s="1"/>
      <c r="D82" s="1"/>
      <c r="E82" s="1"/>
      <c r="F82" s="187"/>
      <c r="G82" s="187"/>
      <c r="H82" s="187"/>
      <c r="I82" s="187"/>
      <c r="J82" s="187"/>
      <c r="K82" s="187"/>
      <c r="L82" s="187"/>
      <c r="M82" s="187"/>
      <c r="N82" s="187"/>
      <c r="O82" s="187"/>
      <c r="P82" s="187"/>
      <c r="Q82" s="187"/>
      <c r="R82" s="187"/>
      <c r="S82" s="187"/>
      <c r="T82" s="188"/>
      <c r="U82" s="188"/>
      <c r="V82" s="187"/>
    </row>
    <row r="83" spans="1:22" customFormat="1" x14ac:dyDescent="0.25">
      <c r="A83" s="1"/>
      <c r="B83" s="1"/>
      <c r="C83" s="1"/>
      <c r="D83" s="1"/>
      <c r="E83" s="1"/>
      <c r="F83" s="187"/>
      <c r="G83" s="187"/>
      <c r="H83" s="187"/>
      <c r="I83" s="187"/>
      <c r="J83" s="187"/>
      <c r="K83" s="187"/>
      <c r="L83" s="187"/>
      <c r="M83" s="187"/>
      <c r="N83" s="187"/>
      <c r="O83" s="187"/>
      <c r="P83" s="187"/>
      <c r="Q83" s="187"/>
      <c r="R83" s="187"/>
      <c r="S83" s="187"/>
      <c r="T83" s="188"/>
      <c r="U83" s="188"/>
      <c r="V83" s="187"/>
    </row>
    <row r="84" spans="1:22" customFormat="1" x14ac:dyDescent="0.25">
      <c r="A84" s="10"/>
      <c r="B84" s="10"/>
      <c r="C84" s="10"/>
      <c r="D84" s="10"/>
      <c r="E84" s="10"/>
      <c r="F84" s="187"/>
      <c r="G84" s="187"/>
      <c r="H84" s="189"/>
      <c r="I84" s="189"/>
      <c r="J84" s="189"/>
      <c r="K84" s="189"/>
      <c r="L84" s="187"/>
      <c r="M84" s="189"/>
      <c r="N84" s="189"/>
      <c r="O84" s="189"/>
      <c r="P84" s="187"/>
      <c r="Q84" s="189"/>
      <c r="R84" s="189"/>
      <c r="S84" s="189"/>
      <c r="T84" s="188"/>
      <c r="U84" s="188"/>
      <c r="V84" s="189"/>
    </row>
    <row r="85" spans="1:22" customFormat="1" x14ac:dyDescent="0.25">
      <c r="A85" s="10"/>
      <c r="B85" s="10"/>
      <c r="C85" s="10"/>
      <c r="D85" s="10"/>
      <c r="E85" s="10"/>
      <c r="F85" s="189"/>
      <c r="G85" s="189"/>
      <c r="H85" s="189"/>
      <c r="I85" s="189"/>
      <c r="J85" s="189"/>
      <c r="K85" s="189"/>
      <c r="L85" s="189"/>
      <c r="M85" s="189"/>
      <c r="N85" s="189"/>
      <c r="O85" s="189"/>
      <c r="P85" s="189"/>
      <c r="Q85" s="189"/>
      <c r="R85" s="189"/>
      <c r="S85" s="189"/>
      <c r="T85" s="190"/>
      <c r="U85" s="190"/>
      <c r="V85" s="189"/>
    </row>
    <row r="86" spans="1:22" customFormat="1" x14ac:dyDescent="0.25">
      <c r="A86" s="1"/>
      <c r="B86" s="1"/>
      <c r="C86" s="1"/>
      <c r="D86" s="1"/>
      <c r="E86" s="1"/>
      <c r="F86" s="187"/>
      <c r="G86" s="187"/>
      <c r="H86" s="187"/>
      <c r="I86" s="187"/>
      <c r="J86" s="187"/>
      <c r="K86" s="187"/>
      <c r="L86" s="187"/>
      <c r="M86" s="187"/>
      <c r="N86" s="187"/>
      <c r="O86" s="187"/>
      <c r="P86" s="187"/>
      <c r="Q86" s="187"/>
      <c r="R86" s="187"/>
      <c r="S86" s="187"/>
      <c r="T86" s="188"/>
      <c r="U86" s="188"/>
      <c r="V86" s="187"/>
    </row>
    <row r="87" spans="1:22" customFormat="1" x14ac:dyDescent="0.25">
      <c r="A87" s="10"/>
      <c r="B87" s="10"/>
      <c r="C87" s="10"/>
      <c r="D87" s="10"/>
      <c r="E87" s="10"/>
      <c r="F87" s="189"/>
      <c r="G87" s="189"/>
      <c r="H87" s="189"/>
      <c r="I87" s="189"/>
      <c r="J87" s="189"/>
      <c r="K87" s="189"/>
      <c r="L87" s="189"/>
      <c r="M87" s="189"/>
      <c r="N87" s="189"/>
      <c r="O87" s="189"/>
      <c r="P87" s="189"/>
      <c r="Q87" s="189"/>
      <c r="R87" s="189"/>
      <c r="S87" s="189"/>
      <c r="T87" s="190"/>
      <c r="U87" s="190"/>
      <c r="V87" s="189"/>
    </row>
    <row r="88" spans="1:22" customFormat="1" x14ac:dyDescent="0.25">
      <c r="A88" s="1"/>
      <c r="B88" s="1"/>
      <c r="C88" s="1"/>
      <c r="D88" s="1"/>
      <c r="E88" s="1"/>
      <c r="F88" s="177"/>
      <c r="G88" s="177"/>
      <c r="H88" s="177"/>
      <c r="I88" s="177"/>
      <c r="J88" s="177"/>
      <c r="K88" s="177"/>
      <c r="L88" s="177"/>
      <c r="M88" s="177"/>
      <c r="N88" s="177"/>
      <c r="O88" s="177"/>
      <c r="P88" s="177"/>
      <c r="Q88" s="177"/>
      <c r="R88" s="177"/>
      <c r="S88" s="177"/>
      <c r="T88" s="191"/>
      <c r="U88" s="92"/>
      <c r="V88" s="177"/>
    </row>
    <row r="89" spans="1:22" customFormat="1" x14ac:dyDescent="0.25">
      <c r="A89" s="1"/>
      <c r="B89" s="1"/>
      <c r="C89" s="1"/>
      <c r="D89" s="1"/>
      <c r="E89" s="1"/>
      <c r="F89" s="187"/>
      <c r="G89" s="189"/>
      <c r="H89" s="187"/>
      <c r="I89" s="187"/>
      <c r="J89" s="187"/>
      <c r="K89" s="187"/>
      <c r="L89" s="187"/>
      <c r="M89" s="187"/>
      <c r="N89" s="187"/>
      <c r="O89" s="187"/>
      <c r="P89" s="187"/>
      <c r="Q89" s="187"/>
      <c r="R89" s="187"/>
      <c r="S89" s="187"/>
      <c r="T89" s="188"/>
      <c r="U89" s="187"/>
      <c r="V89" s="187"/>
    </row>
    <row r="90" spans="1:22" customFormat="1" x14ac:dyDescent="0.25">
      <c r="A90" s="1"/>
      <c r="B90" s="1"/>
      <c r="C90" s="1"/>
      <c r="D90" s="1"/>
      <c r="E90" s="1"/>
      <c r="F90" s="187"/>
      <c r="G90" s="189"/>
      <c r="H90" s="187"/>
      <c r="I90" s="187"/>
      <c r="J90" s="187"/>
      <c r="K90" s="187"/>
      <c r="L90" s="187"/>
      <c r="M90" s="187"/>
      <c r="N90" s="187"/>
      <c r="O90" s="187"/>
      <c r="P90" s="187"/>
      <c r="Q90" s="187"/>
      <c r="R90" s="187"/>
      <c r="S90" s="187"/>
      <c r="T90" s="188"/>
      <c r="U90" s="187"/>
      <c r="V90" s="187"/>
    </row>
    <row r="91" spans="1:22" customFormat="1" x14ac:dyDescent="0.25">
      <c r="A91" s="1"/>
      <c r="B91" s="1"/>
      <c r="C91" s="1"/>
      <c r="D91" s="1"/>
      <c r="E91" s="1"/>
      <c r="F91" s="187"/>
      <c r="G91" s="189"/>
      <c r="H91" s="187"/>
      <c r="I91" s="187"/>
      <c r="J91" s="187"/>
      <c r="K91" s="187"/>
      <c r="L91" s="187"/>
      <c r="M91" s="187"/>
      <c r="N91" s="187"/>
      <c r="O91" s="187"/>
      <c r="P91" s="187"/>
      <c r="Q91" s="187"/>
      <c r="R91" s="187"/>
      <c r="S91" s="187"/>
      <c r="T91" s="188"/>
      <c r="U91" s="187"/>
      <c r="V91" s="187"/>
    </row>
    <row r="92" spans="1:22" customFormat="1" x14ac:dyDescent="0.25">
      <c r="A92" s="1"/>
      <c r="B92" s="1"/>
      <c r="C92" s="1"/>
      <c r="D92" s="1"/>
      <c r="E92" s="1"/>
      <c r="F92" s="187"/>
      <c r="G92" s="189"/>
      <c r="H92" s="187"/>
      <c r="I92" s="187"/>
      <c r="J92" s="187"/>
      <c r="K92" s="187"/>
      <c r="L92" s="187"/>
      <c r="M92" s="187"/>
      <c r="N92" s="187"/>
      <c r="O92" s="187"/>
      <c r="P92" s="187"/>
      <c r="Q92" s="187"/>
      <c r="R92" s="187"/>
      <c r="S92" s="187"/>
      <c r="T92" s="188"/>
      <c r="U92" s="187"/>
      <c r="V92" s="187"/>
    </row>
    <row r="93" spans="1:22" customFormat="1" x14ac:dyDescent="0.25">
      <c r="A93" s="1"/>
      <c r="B93" s="1"/>
      <c r="C93" s="1"/>
      <c r="D93" s="1"/>
      <c r="E93" s="1"/>
      <c r="F93" s="187"/>
      <c r="G93" s="189"/>
      <c r="H93" s="187"/>
      <c r="I93" s="187"/>
      <c r="J93" s="187"/>
      <c r="K93" s="187"/>
      <c r="L93" s="187"/>
      <c r="M93" s="187"/>
      <c r="N93" s="187"/>
      <c r="O93" s="187"/>
      <c r="P93" s="187"/>
      <c r="Q93" s="187"/>
      <c r="R93" s="187"/>
      <c r="S93" s="187"/>
      <c r="T93" s="188"/>
      <c r="U93" s="187"/>
      <c r="V93" s="187"/>
    </row>
    <row r="94" spans="1:22" customFormat="1" x14ac:dyDescent="0.25">
      <c r="A94" s="1"/>
      <c r="B94" s="1"/>
      <c r="C94" s="1"/>
      <c r="D94" s="1"/>
      <c r="E94" s="1"/>
      <c r="F94" s="187"/>
      <c r="G94" s="189"/>
      <c r="H94" s="187"/>
      <c r="I94" s="187"/>
      <c r="J94" s="187"/>
      <c r="K94" s="187"/>
      <c r="L94" s="187"/>
      <c r="M94" s="187"/>
      <c r="N94" s="187"/>
      <c r="O94" s="187"/>
      <c r="P94" s="187"/>
      <c r="Q94" s="187"/>
      <c r="R94" s="187"/>
      <c r="S94" s="187"/>
      <c r="T94" s="188"/>
      <c r="U94" s="187"/>
      <c r="V94" s="187"/>
    </row>
    <row r="95" spans="1:22" customFormat="1" x14ac:dyDescent="0.25">
      <c r="A95" s="1"/>
      <c r="B95" s="1"/>
      <c r="C95" s="1"/>
      <c r="D95" s="1"/>
      <c r="E95" s="1"/>
      <c r="F95" s="187"/>
      <c r="G95" s="189"/>
      <c r="H95" s="187"/>
      <c r="I95" s="187"/>
      <c r="J95" s="187"/>
      <c r="K95" s="187"/>
      <c r="L95" s="187"/>
      <c r="M95" s="187"/>
      <c r="N95" s="187"/>
      <c r="O95" s="187"/>
      <c r="P95" s="187"/>
      <c r="Q95" s="187"/>
      <c r="R95" s="187"/>
      <c r="S95" s="187"/>
      <c r="T95" s="188"/>
      <c r="U95" s="187"/>
      <c r="V95" s="187"/>
    </row>
    <row r="96" spans="1:22" customFormat="1" x14ac:dyDescent="0.25">
      <c r="A96" s="1"/>
      <c r="B96" s="1"/>
      <c r="C96" s="1"/>
      <c r="D96" s="1"/>
      <c r="E96" s="1"/>
      <c r="F96" s="187"/>
      <c r="G96" s="189"/>
      <c r="H96" s="187"/>
      <c r="I96" s="187"/>
      <c r="J96" s="187"/>
      <c r="K96" s="187"/>
      <c r="L96" s="187"/>
      <c r="M96" s="187"/>
      <c r="N96" s="187"/>
      <c r="O96" s="187"/>
      <c r="P96" s="187"/>
      <c r="Q96" s="187"/>
      <c r="R96" s="187"/>
      <c r="S96" s="187"/>
      <c r="T96" s="188"/>
      <c r="U96" s="187"/>
      <c r="V96" s="187"/>
    </row>
    <row r="97" spans="1:22" customFormat="1" x14ac:dyDescent="0.25">
      <c r="A97" s="1"/>
      <c r="B97" s="1"/>
      <c r="C97" s="1"/>
      <c r="D97" s="1"/>
      <c r="E97" s="1"/>
      <c r="F97" s="187"/>
      <c r="G97" s="189"/>
      <c r="H97" s="187"/>
      <c r="I97" s="187"/>
      <c r="J97" s="187"/>
      <c r="K97" s="187"/>
      <c r="L97" s="187"/>
      <c r="M97" s="187"/>
      <c r="N97" s="187"/>
      <c r="O97" s="187"/>
      <c r="P97" s="187"/>
      <c r="Q97" s="187"/>
      <c r="R97" s="187"/>
      <c r="S97" s="187"/>
      <c r="T97" s="188"/>
      <c r="U97" s="187"/>
      <c r="V97" s="187"/>
    </row>
    <row r="98" spans="1:22" customFormat="1" x14ac:dyDescent="0.25">
      <c r="A98" s="1"/>
      <c r="B98" s="1"/>
      <c r="C98" s="1"/>
      <c r="D98" s="1"/>
      <c r="E98" s="1"/>
      <c r="F98" s="187"/>
      <c r="G98" s="189"/>
      <c r="H98" s="187"/>
      <c r="I98" s="187"/>
      <c r="J98" s="187"/>
      <c r="K98" s="187"/>
      <c r="L98" s="187"/>
      <c r="M98" s="187"/>
      <c r="N98" s="187"/>
      <c r="O98" s="187"/>
      <c r="P98" s="187"/>
      <c r="Q98" s="187"/>
      <c r="R98" s="187"/>
      <c r="S98" s="187"/>
      <c r="T98" s="188"/>
      <c r="U98" s="187"/>
      <c r="V98" s="187"/>
    </row>
    <row r="99" spans="1:22" customFormat="1" x14ac:dyDescent="0.25">
      <c r="A99" s="1"/>
      <c r="B99" s="1"/>
      <c r="C99" s="1"/>
      <c r="D99" s="1"/>
      <c r="E99" s="1"/>
      <c r="F99" s="187"/>
      <c r="G99" s="189"/>
      <c r="H99" s="187"/>
      <c r="I99" s="187"/>
      <c r="J99" s="187"/>
      <c r="K99" s="187"/>
      <c r="L99" s="187"/>
      <c r="M99" s="187"/>
      <c r="N99" s="187"/>
      <c r="O99" s="187"/>
      <c r="P99" s="187"/>
      <c r="Q99" s="187"/>
      <c r="R99" s="187"/>
      <c r="S99" s="187"/>
      <c r="T99" s="188"/>
      <c r="U99" s="187"/>
      <c r="V99" s="187"/>
    </row>
    <row r="100" spans="1:22" customFormat="1" x14ac:dyDescent="0.25">
      <c r="A100" s="10"/>
      <c r="B100" s="10"/>
      <c r="C100" s="10"/>
      <c r="D100" s="10"/>
      <c r="E100" s="10"/>
      <c r="F100" s="189"/>
      <c r="G100" s="189"/>
      <c r="H100" s="189"/>
      <c r="I100" s="189"/>
      <c r="J100" s="189"/>
      <c r="K100" s="189"/>
      <c r="L100" s="189"/>
      <c r="M100" s="189"/>
      <c r="N100" s="189"/>
      <c r="O100" s="189"/>
      <c r="P100" s="189"/>
      <c r="Q100" s="189"/>
      <c r="R100" s="189"/>
      <c r="S100" s="189"/>
      <c r="T100" s="192"/>
      <c r="U100" s="189"/>
      <c r="V100" s="189"/>
    </row>
    <row r="101" spans="1:22" customFormat="1" x14ac:dyDescent="0.25">
      <c r="A101" s="1"/>
      <c r="B101" s="1"/>
      <c r="C101" s="1"/>
      <c r="D101" s="1"/>
      <c r="E101" s="1"/>
      <c r="F101" s="187"/>
      <c r="G101" s="189"/>
      <c r="H101" s="187"/>
      <c r="I101" s="187"/>
      <c r="J101" s="187"/>
      <c r="K101" s="187"/>
      <c r="L101" s="187"/>
      <c r="M101" s="187"/>
      <c r="N101" s="187"/>
      <c r="O101" s="187"/>
      <c r="P101" s="187"/>
      <c r="Q101" s="187"/>
      <c r="R101" s="187"/>
      <c r="S101" s="187"/>
      <c r="T101" s="188"/>
      <c r="U101" s="187"/>
      <c r="V101" s="187"/>
    </row>
    <row r="102" spans="1:22" customFormat="1" x14ac:dyDescent="0.25">
      <c r="A102" s="10"/>
      <c r="B102" s="10"/>
      <c r="C102" s="10"/>
      <c r="D102" s="10"/>
      <c r="E102" s="10"/>
      <c r="F102" s="189"/>
      <c r="G102" s="189"/>
      <c r="H102" s="189"/>
      <c r="I102" s="189"/>
      <c r="J102" s="189"/>
      <c r="K102" s="189"/>
      <c r="L102" s="189"/>
      <c r="M102" s="189"/>
      <c r="N102" s="189"/>
      <c r="O102" s="189"/>
      <c r="P102" s="189"/>
      <c r="Q102" s="189"/>
      <c r="R102" s="189"/>
      <c r="S102" s="189"/>
      <c r="T102" s="192"/>
      <c r="U102" s="189"/>
      <c r="V102" s="189"/>
    </row>
    <row r="103" spans="1:22" customFormat="1" x14ac:dyDescent="0.25">
      <c r="A103" s="1"/>
      <c r="B103" s="1"/>
      <c r="C103" s="1"/>
      <c r="D103" s="1"/>
      <c r="E103" s="1"/>
      <c r="F103" s="177"/>
      <c r="G103" s="177"/>
      <c r="H103" s="177"/>
      <c r="I103" s="177"/>
      <c r="J103" s="177"/>
      <c r="K103" s="177"/>
      <c r="L103" s="177"/>
      <c r="M103" s="177"/>
      <c r="N103" s="177"/>
      <c r="O103" s="177"/>
      <c r="P103" s="177"/>
      <c r="Q103" s="177"/>
      <c r="R103" s="177"/>
      <c r="S103" s="177"/>
      <c r="T103" s="177"/>
      <c r="U103" s="92"/>
      <c r="V103" s="177"/>
    </row>
    <row r="104" spans="1:22" customFormat="1" x14ac:dyDescent="0.25">
      <c r="A104" s="1"/>
      <c r="B104" s="1"/>
      <c r="C104" s="1"/>
      <c r="D104" s="1"/>
      <c r="E104" s="1"/>
      <c r="F104" s="187"/>
      <c r="G104" s="189"/>
      <c r="H104" s="187"/>
      <c r="I104" s="187"/>
      <c r="J104" s="187"/>
      <c r="K104" s="187"/>
      <c r="L104" s="187"/>
      <c r="M104" s="187"/>
      <c r="N104" s="187"/>
      <c r="O104" s="187"/>
      <c r="P104" s="187"/>
      <c r="Q104" s="187"/>
      <c r="R104" s="187"/>
      <c r="S104" s="187"/>
      <c r="T104" s="188"/>
      <c r="U104" s="187"/>
      <c r="V104" s="187"/>
    </row>
    <row r="105" spans="1:22" customFormat="1" x14ac:dyDescent="0.25">
      <c r="A105" s="1"/>
      <c r="B105" s="1"/>
      <c r="C105" s="1"/>
      <c r="D105" s="1"/>
      <c r="E105" s="1"/>
      <c r="F105" s="187"/>
      <c r="G105" s="189"/>
      <c r="H105" s="187"/>
      <c r="I105" s="187"/>
      <c r="J105" s="187"/>
      <c r="K105" s="187"/>
      <c r="L105" s="187"/>
      <c r="M105" s="187"/>
      <c r="N105" s="187"/>
      <c r="O105" s="187"/>
      <c r="P105" s="187"/>
      <c r="Q105" s="187"/>
      <c r="R105" s="187"/>
      <c r="S105" s="187"/>
      <c r="T105" s="188"/>
      <c r="U105" s="187"/>
      <c r="V105" s="187"/>
    </row>
    <row r="106" spans="1:22" customFormat="1" x14ac:dyDescent="0.25">
      <c r="A106" s="1"/>
      <c r="B106" s="1"/>
      <c r="C106" s="1"/>
      <c r="D106" s="1"/>
      <c r="E106" s="1"/>
      <c r="F106" s="187"/>
      <c r="G106" s="189"/>
      <c r="H106" s="187"/>
      <c r="I106" s="187"/>
      <c r="J106" s="187"/>
      <c r="K106" s="187"/>
      <c r="L106" s="187"/>
      <c r="M106" s="187"/>
      <c r="N106" s="187"/>
      <c r="O106" s="187"/>
      <c r="P106" s="187"/>
      <c r="Q106" s="187"/>
      <c r="R106" s="187"/>
      <c r="S106" s="187"/>
      <c r="T106" s="188"/>
      <c r="U106" s="187"/>
      <c r="V106" s="187"/>
    </row>
    <row r="107" spans="1:22" customFormat="1" x14ac:dyDescent="0.25">
      <c r="A107" s="1"/>
      <c r="B107" s="1"/>
      <c r="C107" s="1"/>
      <c r="D107" s="1"/>
      <c r="E107" s="1"/>
      <c r="F107" s="187"/>
      <c r="G107" s="189"/>
      <c r="H107" s="187"/>
      <c r="I107" s="187"/>
      <c r="J107" s="187"/>
      <c r="K107" s="187"/>
      <c r="L107" s="187"/>
      <c r="M107" s="187"/>
      <c r="N107" s="187"/>
      <c r="O107" s="187"/>
      <c r="P107" s="187"/>
      <c r="Q107" s="187"/>
      <c r="R107" s="187"/>
      <c r="S107" s="187"/>
      <c r="T107" s="188"/>
      <c r="U107" s="187"/>
      <c r="V107" s="187"/>
    </row>
    <row r="108" spans="1:22" customFormat="1" x14ac:dyDescent="0.25">
      <c r="A108" s="1"/>
      <c r="B108" s="1"/>
      <c r="C108" s="1"/>
      <c r="D108" s="1"/>
      <c r="E108" s="1"/>
      <c r="F108" s="187"/>
      <c r="G108" s="189"/>
      <c r="H108" s="187"/>
      <c r="I108" s="187"/>
      <c r="J108" s="187"/>
      <c r="K108" s="187"/>
      <c r="L108" s="187"/>
      <c r="M108" s="187"/>
      <c r="N108" s="187"/>
      <c r="O108" s="187"/>
      <c r="P108" s="187"/>
      <c r="Q108" s="187"/>
      <c r="R108" s="187"/>
      <c r="S108" s="187"/>
      <c r="T108" s="188"/>
      <c r="U108" s="187"/>
      <c r="V108" s="187"/>
    </row>
    <row r="109" spans="1:22" customFormat="1" x14ac:dyDescent="0.25">
      <c r="A109" s="1"/>
      <c r="B109" s="1"/>
      <c r="C109" s="1"/>
      <c r="D109" s="1"/>
      <c r="E109" s="1"/>
      <c r="F109" s="187"/>
      <c r="G109" s="189"/>
      <c r="H109" s="187"/>
      <c r="I109" s="187"/>
      <c r="J109" s="187"/>
      <c r="K109" s="187"/>
      <c r="L109" s="187"/>
      <c r="M109" s="187"/>
      <c r="N109" s="187"/>
      <c r="O109" s="187"/>
      <c r="P109" s="187"/>
      <c r="Q109" s="187"/>
      <c r="R109" s="187"/>
      <c r="S109" s="187"/>
      <c r="T109" s="188"/>
      <c r="U109" s="187"/>
      <c r="V109" s="187"/>
    </row>
    <row r="110" spans="1:22" customFormat="1" x14ac:dyDescent="0.25">
      <c r="A110" s="1"/>
      <c r="B110" s="1"/>
      <c r="C110" s="1"/>
      <c r="D110" s="1"/>
      <c r="E110" s="1"/>
      <c r="F110" s="187"/>
      <c r="G110" s="189"/>
      <c r="H110" s="187"/>
      <c r="I110" s="187"/>
      <c r="J110" s="187"/>
      <c r="K110" s="187"/>
      <c r="L110" s="187"/>
      <c r="M110" s="187"/>
      <c r="N110" s="187"/>
      <c r="O110" s="187"/>
      <c r="P110" s="187"/>
      <c r="Q110" s="187"/>
      <c r="R110" s="187"/>
      <c r="S110" s="187"/>
      <c r="T110" s="188"/>
      <c r="U110" s="187"/>
      <c r="V110" s="187"/>
    </row>
    <row r="111" spans="1:22" customFormat="1" x14ac:dyDescent="0.25">
      <c r="A111" s="1"/>
      <c r="B111" s="1"/>
      <c r="C111" s="1"/>
      <c r="D111" s="1"/>
      <c r="E111" s="1"/>
      <c r="F111" s="187"/>
      <c r="G111" s="189"/>
      <c r="H111" s="187"/>
      <c r="I111" s="187"/>
      <c r="J111" s="187"/>
      <c r="K111" s="187"/>
      <c r="L111" s="187"/>
      <c r="M111" s="187"/>
      <c r="N111" s="187"/>
      <c r="O111" s="187"/>
      <c r="P111" s="187"/>
      <c r="Q111" s="187"/>
      <c r="R111" s="187"/>
      <c r="S111" s="187"/>
      <c r="T111" s="188"/>
      <c r="U111" s="187"/>
      <c r="V111" s="187"/>
    </row>
    <row r="112" spans="1:22" customFormat="1" x14ac:dyDescent="0.25">
      <c r="A112" s="1"/>
      <c r="B112" s="1"/>
      <c r="C112" s="1"/>
      <c r="D112" s="1"/>
      <c r="E112" s="1"/>
      <c r="F112" s="187"/>
      <c r="G112" s="189"/>
      <c r="H112" s="187"/>
      <c r="I112" s="187"/>
      <c r="J112" s="187"/>
      <c r="K112" s="187"/>
      <c r="L112" s="187"/>
      <c r="M112" s="187"/>
      <c r="N112" s="187"/>
      <c r="O112" s="187"/>
      <c r="P112" s="187"/>
      <c r="Q112" s="187"/>
      <c r="R112" s="187"/>
      <c r="S112" s="187"/>
      <c r="T112" s="188"/>
      <c r="U112" s="187"/>
      <c r="V112" s="187"/>
    </row>
    <row r="113" spans="1:22" customFormat="1" x14ac:dyDescent="0.25">
      <c r="A113" s="1"/>
      <c r="B113" s="1"/>
      <c r="C113" s="1"/>
      <c r="D113" s="1"/>
      <c r="E113" s="1"/>
      <c r="F113" s="187"/>
      <c r="G113" s="189"/>
      <c r="H113" s="187"/>
      <c r="I113" s="187"/>
      <c r="J113" s="187"/>
      <c r="K113" s="187"/>
      <c r="L113" s="187"/>
      <c r="M113" s="187"/>
      <c r="N113" s="187"/>
      <c r="O113" s="187"/>
      <c r="P113" s="187"/>
      <c r="Q113" s="187"/>
      <c r="R113" s="187"/>
      <c r="S113" s="187"/>
      <c r="T113" s="188"/>
      <c r="U113" s="187"/>
      <c r="V113" s="187"/>
    </row>
    <row r="114" spans="1:22" customFormat="1" x14ac:dyDescent="0.25">
      <c r="A114" s="1"/>
      <c r="B114" s="1"/>
      <c r="C114" s="1"/>
      <c r="D114" s="1"/>
      <c r="E114" s="1"/>
      <c r="F114" s="187"/>
      <c r="G114" s="189"/>
      <c r="H114" s="187"/>
      <c r="I114" s="187"/>
      <c r="J114" s="187"/>
      <c r="K114" s="187"/>
      <c r="L114" s="187"/>
      <c r="M114" s="187"/>
      <c r="N114" s="187"/>
      <c r="O114" s="187"/>
      <c r="P114" s="187"/>
      <c r="Q114" s="187"/>
      <c r="R114" s="187"/>
      <c r="S114" s="187"/>
      <c r="T114" s="188"/>
      <c r="U114" s="187"/>
      <c r="V114" s="187"/>
    </row>
    <row r="115" spans="1:22" customFormat="1" x14ac:dyDescent="0.25">
      <c r="A115" s="10"/>
      <c r="B115" s="10"/>
      <c r="C115" s="10"/>
      <c r="D115" s="10"/>
      <c r="E115" s="10"/>
      <c r="F115" s="189"/>
      <c r="G115" s="189"/>
      <c r="H115" s="189"/>
      <c r="I115" s="189"/>
      <c r="J115" s="189"/>
      <c r="K115" s="189"/>
      <c r="L115" s="189"/>
      <c r="M115" s="189"/>
      <c r="N115" s="189"/>
      <c r="O115" s="189"/>
      <c r="P115" s="189"/>
      <c r="Q115" s="189"/>
      <c r="R115" s="189"/>
      <c r="S115" s="189"/>
      <c r="T115" s="192"/>
      <c r="U115" s="189"/>
      <c r="V115" s="189"/>
    </row>
    <row r="116" spans="1:22" customFormat="1" x14ac:dyDescent="0.25">
      <c r="A116" s="1"/>
      <c r="B116" s="1"/>
      <c r="C116" s="1"/>
      <c r="D116" s="1"/>
      <c r="E116" s="1"/>
      <c r="F116" s="187"/>
      <c r="G116" s="189"/>
      <c r="H116" s="187"/>
      <c r="I116" s="187"/>
      <c r="J116" s="187"/>
      <c r="K116" s="187"/>
      <c r="L116" s="187"/>
      <c r="M116" s="187"/>
      <c r="N116" s="187"/>
      <c r="O116" s="187"/>
      <c r="P116" s="187"/>
      <c r="Q116" s="187"/>
      <c r="R116" s="187"/>
      <c r="S116" s="187"/>
      <c r="T116" s="188"/>
      <c r="U116" s="187"/>
      <c r="V116" s="187"/>
    </row>
    <row r="117" spans="1:22" customFormat="1" x14ac:dyDescent="0.25">
      <c r="A117" s="10"/>
      <c r="B117" s="10"/>
      <c r="C117" s="10"/>
      <c r="D117" s="10"/>
      <c r="E117" s="10"/>
      <c r="F117" s="189"/>
      <c r="G117" s="189"/>
      <c r="H117" s="189"/>
      <c r="I117" s="189"/>
      <c r="J117" s="189"/>
      <c r="K117" s="189"/>
      <c r="L117" s="189"/>
      <c r="M117" s="189"/>
      <c r="N117" s="189"/>
      <c r="O117" s="189"/>
      <c r="P117" s="189"/>
      <c r="Q117" s="189"/>
      <c r="R117" s="189"/>
      <c r="S117" s="189"/>
      <c r="T117" s="192"/>
      <c r="U117" s="189"/>
      <c r="V117" s="189"/>
    </row>
    <row r="118" spans="1:22" customFormat="1" x14ac:dyDescent="0.25">
      <c r="A118" s="1"/>
      <c r="B118" s="1"/>
      <c r="C118" s="1"/>
      <c r="D118" s="1"/>
      <c r="E118" s="1"/>
      <c r="F118" s="177"/>
      <c r="G118" s="177"/>
      <c r="H118" s="177"/>
      <c r="I118" s="177"/>
      <c r="J118" s="177"/>
      <c r="K118" s="177"/>
      <c r="L118" s="177"/>
      <c r="M118" s="177"/>
      <c r="N118" s="177"/>
      <c r="O118" s="177"/>
      <c r="P118" s="177"/>
      <c r="Q118" s="177"/>
      <c r="R118" s="177"/>
      <c r="S118" s="177"/>
      <c r="T118" s="191"/>
      <c r="U118" s="92"/>
      <c r="V118" s="177"/>
    </row>
    <row r="119" spans="1:22" customFormat="1" x14ac:dyDescent="0.25">
      <c r="A119" s="1"/>
      <c r="B119" s="1"/>
      <c r="C119" s="1"/>
      <c r="D119" s="1"/>
      <c r="E119" s="1"/>
      <c r="F119" s="187"/>
      <c r="G119" s="189"/>
      <c r="H119" s="187"/>
      <c r="I119" s="187"/>
      <c r="J119" s="187"/>
      <c r="K119" s="187"/>
      <c r="L119" s="187"/>
      <c r="M119" s="187"/>
      <c r="N119" s="187"/>
      <c r="O119" s="187"/>
      <c r="P119" s="187"/>
      <c r="Q119" s="187"/>
      <c r="R119" s="187"/>
      <c r="S119" s="187"/>
      <c r="T119" s="188"/>
      <c r="U119" s="187"/>
      <c r="V119" s="187"/>
    </row>
    <row r="120" spans="1:22" customFormat="1" x14ac:dyDescent="0.25">
      <c r="A120" s="1"/>
      <c r="B120" s="1"/>
      <c r="C120" s="1"/>
      <c r="D120" s="1"/>
      <c r="E120" s="1"/>
      <c r="F120" s="187"/>
      <c r="G120" s="189"/>
      <c r="H120" s="187"/>
      <c r="I120" s="187"/>
      <c r="J120" s="187"/>
      <c r="K120" s="187"/>
      <c r="L120" s="187"/>
      <c r="M120" s="187"/>
      <c r="N120" s="187"/>
      <c r="O120" s="187"/>
      <c r="P120" s="187"/>
      <c r="Q120" s="187"/>
      <c r="R120" s="187"/>
      <c r="S120" s="187"/>
      <c r="T120" s="188"/>
      <c r="U120" s="187"/>
      <c r="V120" s="187"/>
    </row>
    <row r="121" spans="1:22" customFormat="1" x14ac:dyDescent="0.25">
      <c r="A121" s="1"/>
      <c r="B121" s="1"/>
      <c r="C121" s="1"/>
      <c r="D121" s="1"/>
      <c r="E121" s="1"/>
      <c r="F121" s="187"/>
      <c r="G121" s="189"/>
      <c r="H121" s="187"/>
      <c r="I121" s="187"/>
      <c r="J121" s="187"/>
      <c r="K121" s="187"/>
      <c r="L121" s="187"/>
      <c r="M121" s="187"/>
      <c r="N121" s="187"/>
      <c r="O121" s="187"/>
      <c r="P121" s="187"/>
      <c r="Q121" s="187"/>
      <c r="R121" s="187"/>
      <c r="S121" s="187"/>
      <c r="T121" s="188"/>
      <c r="U121" s="187"/>
      <c r="V121" s="187"/>
    </row>
    <row r="122" spans="1:22" customFormat="1" x14ac:dyDescent="0.25">
      <c r="A122" s="1"/>
      <c r="B122" s="1"/>
      <c r="C122" s="1"/>
      <c r="D122" s="1"/>
      <c r="E122" s="1"/>
      <c r="F122" s="187"/>
      <c r="G122" s="189"/>
      <c r="H122" s="187"/>
      <c r="I122" s="187"/>
      <c r="J122" s="187"/>
      <c r="K122" s="187"/>
      <c r="L122" s="187"/>
      <c r="M122" s="187"/>
      <c r="N122" s="187"/>
      <c r="O122" s="187"/>
      <c r="P122" s="187"/>
      <c r="Q122" s="187"/>
      <c r="R122" s="187"/>
      <c r="S122" s="187"/>
      <c r="T122" s="188"/>
      <c r="U122" s="187"/>
      <c r="V122" s="187"/>
    </row>
    <row r="123" spans="1:22" customFormat="1" x14ac:dyDescent="0.25">
      <c r="A123" s="1"/>
      <c r="B123" s="1"/>
      <c r="C123" s="1"/>
      <c r="D123" s="1"/>
      <c r="E123" s="1"/>
      <c r="F123" s="187"/>
      <c r="G123" s="189"/>
      <c r="H123" s="187"/>
      <c r="I123" s="187"/>
      <c r="J123" s="187"/>
      <c r="K123" s="187"/>
      <c r="L123" s="187"/>
      <c r="M123" s="187"/>
      <c r="N123" s="187"/>
      <c r="O123" s="187"/>
      <c r="P123" s="187"/>
      <c r="Q123" s="187"/>
      <c r="R123" s="187"/>
      <c r="S123" s="187"/>
      <c r="T123" s="188"/>
      <c r="U123" s="187"/>
      <c r="V123" s="187"/>
    </row>
    <row r="124" spans="1:22" customFormat="1" x14ac:dyDescent="0.25">
      <c r="A124" s="1"/>
      <c r="B124" s="1"/>
      <c r="C124" s="1"/>
      <c r="D124" s="1"/>
      <c r="E124" s="1"/>
      <c r="F124" s="187"/>
      <c r="G124" s="189"/>
      <c r="H124" s="187"/>
      <c r="I124" s="187"/>
      <c r="J124" s="187"/>
      <c r="K124" s="187"/>
      <c r="L124" s="187"/>
      <c r="M124" s="187"/>
      <c r="N124" s="187"/>
      <c r="O124" s="187"/>
      <c r="P124" s="187"/>
      <c r="Q124" s="187"/>
      <c r="R124" s="187"/>
      <c r="S124" s="187"/>
      <c r="T124" s="188"/>
      <c r="U124" s="187"/>
      <c r="V124" s="187"/>
    </row>
    <row r="125" spans="1:22" customFormat="1" x14ac:dyDescent="0.25">
      <c r="A125" s="1"/>
      <c r="B125" s="1"/>
      <c r="C125" s="1"/>
      <c r="D125" s="1"/>
      <c r="E125" s="1"/>
      <c r="F125" s="187"/>
      <c r="G125" s="189"/>
      <c r="H125" s="187"/>
      <c r="I125" s="187"/>
      <c r="J125" s="187"/>
      <c r="K125" s="187"/>
      <c r="L125" s="187"/>
      <c r="M125" s="187"/>
      <c r="N125" s="187"/>
      <c r="O125" s="187"/>
      <c r="P125" s="187"/>
      <c r="Q125" s="187"/>
      <c r="R125" s="187"/>
      <c r="S125" s="187"/>
      <c r="T125" s="188"/>
      <c r="U125" s="187"/>
      <c r="V125" s="187"/>
    </row>
    <row r="126" spans="1:22" customFormat="1" x14ac:dyDescent="0.25">
      <c r="A126" s="1"/>
      <c r="B126" s="1"/>
      <c r="C126" s="1"/>
      <c r="D126" s="1"/>
      <c r="E126" s="1"/>
      <c r="F126" s="187"/>
      <c r="G126" s="189"/>
      <c r="H126" s="187"/>
      <c r="I126" s="187"/>
      <c r="J126" s="187"/>
      <c r="K126" s="187"/>
      <c r="L126" s="187"/>
      <c r="M126" s="187"/>
      <c r="N126" s="187"/>
      <c r="O126" s="187"/>
      <c r="P126" s="187"/>
      <c r="Q126" s="187"/>
      <c r="R126" s="187"/>
      <c r="S126" s="187"/>
      <c r="T126" s="188"/>
      <c r="U126" s="187"/>
      <c r="V126" s="187"/>
    </row>
    <row r="127" spans="1:22" customFormat="1" x14ac:dyDescent="0.25">
      <c r="A127" s="1"/>
      <c r="B127" s="1"/>
      <c r="C127" s="1"/>
      <c r="D127" s="1"/>
      <c r="E127" s="1"/>
      <c r="F127" s="187"/>
      <c r="G127" s="189"/>
      <c r="H127" s="187"/>
      <c r="I127" s="187"/>
      <c r="J127" s="187"/>
      <c r="K127" s="187"/>
      <c r="L127" s="187"/>
      <c r="M127" s="187"/>
      <c r="N127" s="187"/>
      <c r="O127" s="187"/>
      <c r="P127" s="187"/>
      <c r="Q127" s="187"/>
      <c r="R127" s="187"/>
      <c r="S127" s="187"/>
      <c r="T127" s="188"/>
      <c r="U127" s="187"/>
      <c r="V127" s="187"/>
    </row>
    <row r="128" spans="1:22" customFormat="1" x14ac:dyDescent="0.25">
      <c r="A128" s="1"/>
      <c r="B128" s="1"/>
      <c r="C128" s="1"/>
      <c r="D128" s="1"/>
      <c r="E128" s="1"/>
      <c r="F128" s="187"/>
      <c r="G128" s="189"/>
      <c r="H128" s="187"/>
      <c r="I128" s="187"/>
      <c r="J128" s="187"/>
      <c r="K128" s="187"/>
      <c r="L128" s="187"/>
      <c r="M128" s="187"/>
      <c r="N128" s="187"/>
      <c r="O128" s="187"/>
      <c r="P128" s="187"/>
      <c r="Q128" s="187"/>
      <c r="R128" s="187"/>
      <c r="S128" s="187"/>
      <c r="T128" s="188"/>
      <c r="U128" s="187"/>
      <c r="V128" s="187"/>
    </row>
    <row r="129" spans="1:23" x14ac:dyDescent="0.25">
      <c r="F129" s="187"/>
      <c r="G129" s="189"/>
      <c r="H129" s="187"/>
      <c r="I129" s="187"/>
      <c r="J129" s="187"/>
      <c r="K129" s="187"/>
      <c r="L129" s="187"/>
      <c r="M129" s="187"/>
      <c r="N129" s="187"/>
      <c r="O129" s="187"/>
      <c r="P129" s="187"/>
      <c r="Q129" s="187"/>
      <c r="R129" s="187"/>
      <c r="S129" s="187"/>
      <c r="T129" s="188"/>
      <c r="U129" s="187"/>
      <c r="V129" s="187"/>
    </row>
    <row r="130" spans="1:23" x14ac:dyDescent="0.25">
      <c r="F130" s="189"/>
      <c r="G130" s="189"/>
      <c r="H130" s="189"/>
      <c r="I130" s="189"/>
      <c r="J130" s="189"/>
      <c r="K130" s="189"/>
      <c r="L130" s="189"/>
      <c r="M130" s="189"/>
      <c r="N130" s="189"/>
      <c r="O130" s="189"/>
      <c r="P130" s="189"/>
      <c r="Q130" s="189"/>
      <c r="R130" s="189"/>
      <c r="S130" s="189"/>
      <c r="T130" s="192"/>
      <c r="U130" s="189"/>
      <c r="V130" s="189"/>
    </row>
    <row r="131" spans="1:23" s="11" customFormat="1" x14ac:dyDescent="0.25">
      <c r="A131" s="10"/>
      <c r="B131" s="10"/>
      <c r="C131" s="10"/>
      <c r="D131" s="10"/>
      <c r="E131" s="10"/>
      <c r="F131" s="189"/>
      <c r="G131" s="189"/>
      <c r="H131" s="189"/>
      <c r="I131" s="189"/>
      <c r="J131" s="189"/>
      <c r="K131" s="189"/>
      <c r="L131" s="189"/>
      <c r="M131" s="189"/>
      <c r="N131" s="189"/>
      <c r="O131" s="189"/>
      <c r="P131" s="189"/>
      <c r="Q131" s="189"/>
      <c r="R131" s="189"/>
      <c r="S131" s="189"/>
      <c r="T131" s="193"/>
      <c r="U131" s="189"/>
      <c r="V131" s="189"/>
      <c r="W131" s="10"/>
    </row>
    <row r="132" spans="1:23" x14ac:dyDescent="0.25">
      <c r="F132" s="183"/>
      <c r="G132" s="183"/>
      <c r="H132" s="183"/>
      <c r="I132" s="183"/>
      <c r="J132" s="183"/>
      <c r="K132" s="183"/>
      <c r="L132" s="183"/>
      <c r="M132" s="183"/>
      <c r="N132" s="183"/>
      <c r="O132" s="183"/>
      <c r="P132" s="183"/>
      <c r="Q132" s="183"/>
      <c r="R132" s="183"/>
      <c r="S132" s="183"/>
      <c r="T132" s="184"/>
      <c r="U132" s="183"/>
      <c r="V132" s="183"/>
    </row>
  </sheetData>
  <mergeCells count="3">
    <mergeCell ref="G3:K3"/>
    <mergeCell ref="L3:N3"/>
    <mergeCell ref="V3:W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AL90"/>
  <sheetViews>
    <sheetView showGridLines="0" zoomScale="85" zoomScaleNormal="85" workbookViewId="0">
      <pane ySplit="4" topLeftCell="A5" activePane="bottomLeft" state="frozen"/>
      <selection pane="bottomLeft"/>
    </sheetView>
  </sheetViews>
  <sheetFormatPr defaultRowHeight="15" x14ac:dyDescent="0.25"/>
  <cols>
    <col min="1" max="1" width="9.140625" style="1"/>
    <col min="2" max="2" width="29.28515625" style="1" bestFit="1" customWidth="1"/>
    <col min="3" max="3" width="9.140625" style="1"/>
    <col min="4" max="19" width="10.28515625" style="1" customWidth="1"/>
    <col min="20" max="20" width="4.28515625" style="1" customWidth="1"/>
    <col min="21" max="22" width="10.28515625" style="1" customWidth="1"/>
  </cols>
  <sheetData>
    <row r="2" spans="1:38" x14ac:dyDescent="0.25">
      <c r="A2" s="2" t="s">
        <v>959</v>
      </c>
      <c r="B2" s="2"/>
      <c r="C2" s="2"/>
      <c r="D2" s="2"/>
      <c r="E2" s="2"/>
      <c r="F2" s="2"/>
      <c r="G2" s="2"/>
      <c r="H2" s="2"/>
      <c r="I2" s="2"/>
      <c r="J2" s="2"/>
      <c r="K2" s="2"/>
      <c r="L2" s="2"/>
      <c r="M2" s="2"/>
      <c r="N2" s="2"/>
      <c r="O2" s="2"/>
      <c r="P2" s="2"/>
      <c r="Q2" s="2"/>
      <c r="R2" s="2"/>
      <c r="S2" s="2"/>
      <c r="T2" s="2"/>
      <c r="U2" s="2"/>
      <c r="V2" s="2"/>
    </row>
    <row r="3" spans="1:38" ht="27.75" customHeight="1" x14ac:dyDescent="0.25">
      <c r="A3" s="2"/>
      <c r="B3" s="2"/>
      <c r="C3" s="13"/>
      <c r="D3" s="3" t="s">
        <v>736</v>
      </c>
      <c r="E3" s="212" t="s">
        <v>737</v>
      </c>
      <c r="F3" s="212"/>
      <c r="G3" s="212"/>
      <c r="H3" s="212"/>
      <c r="I3" s="212"/>
      <c r="J3" s="212"/>
      <c r="K3" s="212" t="s">
        <v>738</v>
      </c>
      <c r="L3" s="212"/>
      <c r="M3" s="212"/>
      <c r="N3" s="4" t="s">
        <v>739</v>
      </c>
      <c r="O3" s="4" t="s">
        <v>740</v>
      </c>
      <c r="P3" s="4"/>
      <c r="Q3" s="4"/>
      <c r="R3" s="4"/>
      <c r="S3" s="4" t="s">
        <v>741</v>
      </c>
      <c r="T3" s="5"/>
      <c r="U3" s="3" t="s">
        <v>757</v>
      </c>
      <c r="V3" s="105"/>
    </row>
    <row r="4" spans="1:38" ht="51" x14ac:dyDescent="0.25">
      <c r="A4" s="2" t="s">
        <v>0</v>
      </c>
      <c r="B4" s="2" t="s">
        <v>764</v>
      </c>
      <c r="C4" s="2"/>
      <c r="D4" s="3" t="s">
        <v>3</v>
      </c>
      <c r="E4" s="3" t="s">
        <v>742</v>
      </c>
      <c r="F4" s="3" t="s">
        <v>743</v>
      </c>
      <c r="G4" s="3" t="s">
        <v>744</v>
      </c>
      <c r="H4" s="3" t="s">
        <v>745</v>
      </c>
      <c r="I4" s="3" t="s">
        <v>746</v>
      </c>
      <c r="J4" s="3" t="s">
        <v>747</v>
      </c>
      <c r="K4" s="3" t="s">
        <v>748</v>
      </c>
      <c r="L4" s="3" t="s">
        <v>749</v>
      </c>
      <c r="M4" s="3" t="s">
        <v>750</v>
      </c>
      <c r="N4" s="3" t="s">
        <v>751</v>
      </c>
      <c r="O4" s="3" t="s">
        <v>752</v>
      </c>
      <c r="P4" s="4" t="s">
        <v>753</v>
      </c>
      <c r="Q4" s="4" t="s">
        <v>754</v>
      </c>
      <c r="R4" s="4" t="s">
        <v>755</v>
      </c>
      <c r="S4" s="4" t="s">
        <v>3</v>
      </c>
      <c r="T4" s="4"/>
      <c r="U4" s="3" t="s">
        <v>756</v>
      </c>
      <c r="V4" s="105" t="s">
        <v>975</v>
      </c>
    </row>
    <row r="5" spans="1:38" x14ac:dyDescent="0.25">
      <c r="A5" s="194"/>
      <c r="B5" s="194"/>
      <c r="C5" s="194"/>
      <c r="D5" s="195"/>
      <c r="E5" s="195"/>
      <c r="F5" s="195"/>
      <c r="G5" s="195"/>
      <c r="H5" s="195"/>
      <c r="I5" s="195"/>
      <c r="J5" s="195"/>
      <c r="K5" s="195"/>
      <c r="L5" s="195"/>
      <c r="M5" s="195"/>
      <c r="N5" s="195"/>
      <c r="O5" s="195"/>
      <c r="P5" s="196"/>
      <c r="Q5" s="196"/>
      <c r="R5" s="196"/>
      <c r="S5" s="196"/>
      <c r="T5" s="196"/>
      <c r="U5" s="195"/>
      <c r="V5" s="195"/>
    </row>
    <row r="6" spans="1:38" x14ac:dyDescent="0.25">
      <c r="A6" s="18"/>
      <c r="B6" s="2"/>
      <c r="C6" s="2"/>
      <c r="D6" s="18" t="s">
        <v>763</v>
      </c>
      <c r="E6" s="105"/>
      <c r="F6" s="105"/>
      <c r="G6" s="105"/>
      <c r="H6" s="105"/>
      <c r="I6" s="105"/>
      <c r="J6" s="105"/>
      <c r="K6" s="105"/>
      <c r="L6" s="105"/>
      <c r="M6" s="105"/>
      <c r="N6" s="105"/>
      <c r="O6" s="105"/>
      <c r="P6" s="4"/>
      <c r="Q6" s="4"/>
      <c r="R6" s="4"/>
      <c r="S6" s="4"/>
      <c r="T6" s="4"/>
      <c r="U6" s="105"/>
      <c r="V6" s="105"/>
    </row>
    <row r="7" spans="1:38" x14ac:dyDescent="0.25">
      <c r="A7" s="13" t="s">
        <v>722</v>
      </c>
      <c r="B7" s="13"/>
      <c r="C7" s="13"/>
      <c r="D7" s="14">
        <v>2060849</v>
      </c>
      <c r="E7" s="14">
        <v>1156361</v>
      </c>
      <c r="F7" s="14">
        <v>590137.71673377603</v>
      </c>
      <c r="G7" s="14">
        <v>75140.568642078957</v>
      </c>
      <c r="H7" s="14">
        <v>188090.21609397003</v>
      </c>
      <c r="I7" s="14">
        <v>18587.924749882663</v>
      </c>
      <c r="J7" s="14">
        <v>284404.97378029191</v>
      </c>
      <c r="K7" s="14">
        <v>326373</v>
      </c>
      <c r="L7" s="14">
        <v>255281.35898388148</v>
      </c>
      <c r="M7" s="14">
        <v>71091.641016118519</v>
      </c>
      <c r="N7" s="14">
        <v>109316</v>
      </c>
      <c r="O7" s="14">
        <v>468801</v>
      </c>
      <c r="P7" s="14">
        <v>444496.0774077496</v>
      </c>
      <c r="Q7" s="14">
        <v>18868.066342554332</v>
      </c>
      <c r="R7" s="14">
        <v>5436.1036268170537</v>
      </c>
      <c r="S7" s="14">
        <v>13815</v>
      </c>
      <c r="T7" s="14"/>
      <c r="U7" s="14">
        <v>211111</v>
      </c>
      <c r="V7" s="14">
        <v>241159.90489955476</v>
      </c>
      <c r="X7" s="173"/>
    </row>
    <row r="8" spans="1:38" x14ac:dyDescent="0.25">
      <c r="A8" s="13" t="s">
        <v>723</v>
      </c>
      <c r="B8" s="13"/>
      <c r="C8" s="13"/>
      <c r="D8" s="14">
        <v>1986897</v>
      </c>
      <c r="E8" s="14">
        <v>1093997</v>
      </c>
      <c r="F8" s="14">
        <v>580118.16529445583</v>
      </c>
      <c r="G8" s="14">
        <v>76419.572497690708</v>
      </c>
      <c r="H8" s="14">
        <v>180519.24305906554</v>
      </c>
      <c r="I8" s="14">
        <v>18523.721268103949</v>
      </c>
      <c r="J8" s="14">
        <v>238416.59788068384</v>
      </c>
      <c r="K8" s="14">
        <v>314923</v>
      </c>
      <c r="L8" s="14">
        <v>246380.4213011543</v>
      </c>
      <c r="M8" s="14">
        <v>68542.578698845755</v>
      </c>
      <c r="N8" s="14">
        <v>112150</v>
      </c>
      <c r="O8" s="14">
        <v>465826</v>
      </c>
      <c r="P8" s="14">
        <v>439099.72662797233</v>
      </c>
      <c r="Q8" s="14">
        <v>19557.303944446085</v>
      </c>
      <c r="R8" s="14">
        <v>7169.0597737569969</v>
      </c>
      <c r="S8" s="14">
        <v>9313</v>
      </c>
      <c r="T8" s="14"/>
      <c r="U8" s="14">
        <v>234699</v>
      </c>
      <c r="V8" s="14">
        <v>120208.62510837</v>
      </c>
      <c r="X8" s="173"/>
    </row>
    <row r="9" spans="1:38" x14ac:dyDescent="0.25">
      <c r="A9" s="13" t="s">
        <v>761</v>
      </c>
      <c r="B9" s="13"/>
      <c r="C9" s="13"/>
      <c r="D9" s="14">
        <v>1921111</v>
      </c>
      <c r="E9" s="14">
        <v>1057841</v>
      </c>
      <c r="F9" s="14">
        <v>525664.10155345697</v>
      </c>
      <c r="G9" s="14">
        <v>81251.130652515159</v>
      </c>
      <c r="H9" s="14">
        <v>189724.0842886107</v>
      </c>
      <c r="I9" s="14">
        <v>18574.391804522867</v>
      </c>
      <c r="J9" s="14">
        <v>242627.29170089448</v>
      </c>
      <c r="K9" s="14">
        <v>313273</v>
      </c>
      <c r="L9" s="14">
        <v>237743.0163626438</v>
      </c>
      <c r="M9" s="14">
        <v>75529.983637356243</v>
      </c>
      <c r="N9" s="14">
        <v>100794</v>
      </c>
      <c r="O9" s="14">
        <v>449203</v>
      </c>
      <c r="P9" s="14">
        <v>422077.80920929636</v>
      </c>
      <c r="Q9" s="14">
        <v>19869.481896553039</v>
      </c>
      <c r="R9" s="14">
        <v>7255.7088941506208</v>
      </c>
      <c r="S9" s="14">
        <v>9823.1820200000002</v>
      </c>
      <c r="T9" s="14"/>
      <c r="U9" s="14">
        <v>251631</v>
      </c>
      <c r="V9" s="14">
        <v>0</v>
      </c>
      <c r="X9" s="173"/>
    </row>
    <row r="10" spans="1:38" x14ac:dyDescent="0.25">
      <c r="A10" s="13" t="s">
        <v>760</v>
      </c>
      <c r="B10" s="13"/>
      <c r="C10" s="13"/>
      <c r="D10" s="14">
        <v>1844816</v>
      </c>
      <c r="E10" s="14">
        <v>1000518</v>
      </c>
      <c r="F10" s="14">
        <v>516517</v>
      </c>
      <c r="G10" s="14">
        <v>56425</v>
      </c>
      <c r="H10" s="14">
        <v>192591</v>
      </c>
      <c r="I10" s="14">
        <v>24196</v>
      </c>
      <c r="J10" s="14">
        <v>210788.99999999997</v>
      </c>
      <c r="K10" s="14">
        <v>306945</v>
      </c>
      <c r="L10" s="14">
        <v>250888.99999999997</v>
      </c>
      <c r="M10" s="14">
        <v>56056</v>
      </c>
      <c r="N10" s="14">
        <v>109830</v>
      </c>
      <c r="O10" s="14">
        <v>427523</v>
      </c>
      <c r="P10" s="14">
        <v>400141</v>
      </c>
      <c r="Q10" s="14">
        <v>18559</v>
      </c>
      <c r="R10" s="14">
        <v>8823</v>
      </c>
      <c r="S10" s="14">
        <v>8163.7</v>
      </c>
      <c r="T10" s="14"/>
      <c r="U10" s="14">
        <v>238072</v>
      </c>
      <c r="V10" s="14">
        <v>0</v>
      </c>
      <c r="X10" s="173"/>
    </row>
    <row r="11" spans="1:38" x14ac:dyDescent="0.25">
      <c r="A11" s="13"/>
      <c r="B11" s="13"/>
      <c r="C11" s="13"/>
      <c r="D11" s="14"/>
      <c r="E11" s="14"/>
      <c r="F11" s="14"/>
      <c r="G11" s="14"/>
      <c r="H11" s="14"/>
      <c r="I11" s="14"/>
      <c r="J11" s="14"/>
      <c r="K11" s="14"/>
      <c r="L11" s="14"/>
      <c r="M11" s="14"/>
      <c r="N11" s="14"/>
      <c r="O11" s="14"/>
      <c r="P11" s="14"/>
      <c r="Q11" s="14"/>
      <c r="R11" s="14"/>
      <c r="S11" s="14"/>
      <c r="T11" s="14"/>
      <c r="U11" s="14"/>
      <c r="V11" s="14"/>
      <c r="X11" s="173"/>
    </row>
    <row r="12" spans="1:38" x14ac:dyDescent="0.25">
      <c r="A12" s="18"/>
      <c r="B12" s="2"/>
      <c r="C12" s="2"/>
      <c r="D12" s="18" t="s">
        <v>794</v>
      </c>
      <c r="E12" s="3"/>
      <c r="F12" s="3"/>
      <c r="G12" s="3"/>
      <c r="H12" s="3"/>
      <c r="I12" s="3"/>
      <c r="J12" s="3"/>
      <c r="K12" s="3"/>
      <c r="L12" s="3"/>
      <c r="M12" s="3"/>
      <c r="N12" s="3"/>
      <c r="O12" s="3"/>
      <c r="P12" s="4"/>
      <c r="Q12" s="4"/>
      <c r="R12" s="4"/>
      <c r="S12" s="4"/>
      <c r="T12" s="4"/>
      <c r="U12" s="3"/>
      <c r="V12" s="105"/>
      <c r="X12" s="173"/>
    </row>
    <row r="13" spans="1:38" x14ac:dyDescent="0.25">
      <c r="A13" s="1">
        <v>2021</v>
      </c>
      <c r="B13" s="1" t="s">
        <v>783</v>
      </c>
      <c r="D13" s="6">
        <v>625853</v>
      </c>
      <c r="E13" s="6">
        <v>405919</v>
      </c>
      <c r="F13" s="6">
        <v>190422</v>
      </c>
      <c r="G13" s="6">
        <v>23039</v>
      </c>
      <c r="H13" s="6">
        <v>29803</v>
      </c>
      <c r="I13" s="6">
        <v>6207</v>
      </c>
      <c r="J13" s="6">
        <v>156448</v>
      </c>
      <c r="K13" s="6">
        <v>115931</v>
      </c>
      <c r="L13" s="6">
        <v>99726</v>
      </c>
      <c r="M13" s="6">
        <v>16205</v>
      </c>
      <c r="N13" s="6">
        <v>11471</v>
      </c>
      <c r="O13" s="6">
        <v>92532</v>
      </c>
      <c r="P13" s="6">
        <v>85466</v>
      </c>
      <c r="Q13" s="6">
        <v>7014</v>
      </c>
      <c r="R13" s="6">
        <v>52</v>
      </c>
      <c r="S13" s="6">
        <v>0</v>
      </c>
      <c r="T13" s="6"/>
      <c r="U13" s="6">
        <v>40175</v>
      </c>
      <c r="V13" s="6">
        <v>59331.273302865557</v>
      </c>
      <c r="W13" s="47"/>
      <c r="X13" s="173"/>
      <c r="Y13" s="47"/>
      <c r="Z13" s="47"/>
      <c r="AA13" s="47"/>
      <c r="AB13" s="47"/>
      <c r="AC13" s="47"/>
      <c r="AD13" s="47"/>
      <c r="AE13" s="47"/>
      <c r="AF13" s="47"/>
      <c r="AG13" s="47"/>
      <c r="AH13" s="47"/>
      <c r="AI13" s="47"/>
      <c r="AJ13" s="47"/>
      <c r="AK13" s="47"/>
      <c r="AL13" s="47"/>
    </row>
    <row r="14" spans="1:38" x14ac:dyDescent="0.25">
      <c r="B14" s="1" t="s">
        <v>784</v>
      </c>
      <c r="D14" s="6">
        <v>426595</v>
      </c>
      <c r="E14" s="6">
        <v>262485</v>
      </c>
      <c r="F14" s="6">
        <v>148402.4</v>
      </c>
      <c r="G14" s="6">
        <v>23393.8</v>
      </c>
      <c r="H14" s="6">
        <v>51347.199999999997</v>
      </c>
      <c r="I14" s="6">
        <v>6462.2000000000007</v>
      </c>
      <c r="J14" s="6">
        <v>32879.600000000006</v>
      </c>
      <c r="K14" s="6">
        <v>70926</v>
      </c>
      <c r="L14" s="6">
        <v>51970.2</v>
      </c>
      <c r="M14" s="6">
        <v>18955.8</v>
      </c>
      <c r="N14" s="6">
        <v>15638</v>
      </c>
      <c r="O14" s="6">
        <v>77546</v>
      </c>
      <c r="P14" s="6">
        <v>75490.5</v>
      </c>
      <c r="Q14" s="6">
        <v>1435.3</v>
      </c>
      <c r="R14" s="6">
        <v>620.40000000000009</v>
      </c>
      <c r="S14" s="6">
        <v>6114</v>
      </c>
      <c r="T14" s="6"/>
      <c r="U14" s="6">
        <v>70452</v>
      </c>
      <c r="V14" s="6">
        <v>46689.957432003466</v>
      </c>
      <c r="W14" s="47"/>
      <c r="X14" s="173"/>
      <c r="Y14" s="47"/>
      <c r="Z14" s="47"/>
      <c r="AA14" s="47"/>
      <c r="AB14" s="47"/>
      <c r="AC14" s="47"/>
      <c r="AD14" s="47"/>
      <c r="AE14" s="47"/>
      <c r="AF14" s="47"/>
      <c r="AG14" s="47"/>
      <c r="AH14" s="47"/>
      <c r="AI14" s="47"/>
      <c r="AJ14" s="47"/>
      <c r="AK14" s="47"/>
      <c r="AL14" s="47"/>
    </row>
    <row r="15" spans="1:38" x14ac:dyDescent="0.25">
      <c r="B15" s="1" t="s">
        <v>785</v>
      </c>
      <c r="D15" s="6">
        <v>218433</v>
      </c>
      <c r="E15" s="6">
        <v>107266</v>
      </c>
      <c r="F15" s="6">
        <v>51164.1</v>
      </c>
      <c r="G15" s="6">
        <v>8513.4</v>
      </c>
      <c r="H15" s="6">
        <v>23655.899999999998</v>
      </c>
      <c r="I15" s="6">
        <v>1478.8</v>
      </c>
      <c r="J15" s="6">
        <v>22453.699999999997</v>
      </c>
      <c r="K15" s="6">
        <v>46565</v>
      </c>
      <c r="L15" s="6">
        <v>37823.799999999996</v>
      </c>
      <c r="M15" s="6">
        <v>8741.1999999999989</v>
      </c>
      <c r="N15" s="6">
        <v>13748</v>
      </c>
      <c r="O15" s="6">
        <v>50854</v>
      </c>
      <c r="P15" s="6">
        <v>48443.6</v>
      </c>
      <c r="Q15" s="6">
        <v>2379.3000000000002</v>
      </c>
      <c r="R15" s="6">
        <v>31.2</v>
      </c>
      <c r="S15" s="6">
        <v>0</v>
      </c>
      <c r="T15" s="6"/>
      <c r="U15" s="6">
        <v>17088</v>
      </c>
      <c r="V15" s="6">
        <v>24984.06162550117</v>
      </c>
      <c r="W15" s="47"/>
      <c r="X15" s="173"/>
      <c r="Y15" s="47"/>
      <c r="Z15" s="47"/>
      <c r="AA15" s="47"/>
      <c r="AB15" s="47"/>
      <c r="AC15" s="47"/>
      <c r="AD15" s="47"/>
      <c r="AE15" s="47"/>
      <c r="AF15" s="47"/>
      <c r="AG15" s="47"/>
      <c r="AH15" s="47"/>
      <c r="AI15" s="47"/>
      <c r="AJ15" s="47"/>
      <c r="AK15" s="47"/>
      <c r="AL15" s="47"/>
    </row>
    <row r="16" spans="1:38" x14ac:dyDescent="0.25">
      <c r="B16" s="1" t="s">
        <v>786</v>
      </c>
      <c r="D16" s="6">
        <v>370476</v>
      </c>
      <c r="E16" s="6">
        <v>198047</v>
      </c>
      <c r="F16" s="6">
        <v>115728.3</v>
      </c>
      <c r="G16" s="6">
        <v>9936.4000000000015</v>
      </c>
      <c r="H16" s="6">
        <v>37028.099999999991</v>
      </c>
      <c r="I16" s="6">
        <v>1633.8999999999999</v>
      </c>
      <c r="J16" s="6">
        <v>33720.600000000006</v>
      </c>
      <c r="K16" s="6">
        <v>48742</v>
      </c>
      <c r="L16" s="6">
        <v>34668.300000000003</v>
      </c>
      <c r="M16" s="6">
        <v>14073.699999999999</v>
      </c>
      <c r="N16" s="6">
        <v>28466</v>
      </c>
      <c r="O16" s="6">
        <v>95221</v>
      </c>
      <c r="P16" s="6">
        <v>90180.200000000012</v>
      </c>
      <c r="Q16" s="6">
        <v>3406.7</v>
      </c>
      <c r="R16" s="6">
        <v>1633.9</v>
      </c>
      <c r="S16" s="6">
        <v>866</v>
      </c>
      <c r="T16" s="6"/>
      <c r="U16" s="6">
        <v>41704</v>
      </c>
      <c r="V16" s="6">
        <v>47190.887419660503</v>
      </c>
      <c r="W16" s="47"/>
      <c r="X16" s="173"/>
      <c r="Y16" s="47"/>
      <c r="Z16" s="47"/>
      <c r="AA16" s="47"/>
      <c r="AB16" s="47"/>
      <c r="AC16" s="47"/>
      <c r="AD16" s="47"/>
      <c r="AE16" s="47"/>
      <c r="AF16" s="47"/>
      <c r="AG16" s="47"/>
      <c r="AH16" s="47"/>
      <c r="AI16" s="47"/>
      <c r="AJ16" s="47"/>
      <c r="AK16" s="47"/>
      <c r="AL16" s="47"/>
    </row>
    <row r="17" spans="1:38" x14ac:dyDescent="0.25">
      <c r="B17" s="1" t="s">
        <v>787</v>
      </c>
      <c r="D17" s="6">
        <v>363029</v>
      </c>
      <c r="E17" s="6">
        <v>162658</v>
      </c>
      <c r="F17" s="6">
        <v>78681.916733776307</v>
      </c>
      <c r="G17" s="6">
        <v>8979.368642079</v>
      </c>
      <c r="H17" s="6">
        <v>41649.116093970013</v>
      </c>
      <c r="I17" s="6">
        <v>2590.5247498826607</v>
      </c>
      <c r="J17" s="6">
        <v>30757.073780291994</v>
      </c>
      <c r="K17" s="6">
        <v>37166</v>
      </c>
      <c r="L17" s="6">
        <v>25288.958983881461</v>
      </c>
      <c r="M17" s="6">
        <v>11877.041016118534</v>
      </c>
      <c r="N17" s="6">
        <v>32306</v>
      </c>
      <c r="O17" s="6">
        <v>130901</v>
      </c>
      <c r="P17" s="6">
        <v>124896.37740774953</v>
      </c>
      <c r="Q17" s="6">
        <v>4139.2663425543296</v>
      </c>
      <c r="R17" s="6">
        <v>1865.0036268170552</v>
      </c>
      <c r="S17" s="6">
        <v>5961</v>
      </c>
      <c r="T17" s="6"/>
      <c r="U17" s="6">
        <v>34808</v>
      </c>
      <c r="V17" s="6">
        <v>54426.352285304332</v>
      </c>
      <c r="W17" s="47"/>
      <c r="X17" s="173"/>
      <c r="Y17" s="47"/>
      <c r="Z17" s="47"/>
      <c r="AA17" s="47"/>
      <c r="AB17" s="47"/>
      <c r="AC17" s="47"/>
      <c r="AD17" s="47"/>
      <c r="AE17" s="47"/>
      <c r="AF17" s="47"/>
      <c r="AG17" s="47"/>
      <c r="AH17" s="47"/>
      <c r="AI17" s="47"/>
      <c r="AJ17" s="47"/>
      <c r="AK17" s="47"/>
      <c r="AL17" s="47"/>
    </row>
    <row r="18" spans="1:38" x14ac:dyDescent="0.25">
      <c r="B18" s="1" t="s">
        <v>788</v>
      </c>
      <c r="D18" s="6">
        <v>51570</v>
      </c>
      <c r="E18" s="6">
        <v>18028</v>
      </c>
      <c r="F18" s="6">
        <v>5033.8</v>
      </c>
      <c r="G18" s="6">
        <v>1153.2</v>
      </c>
      <c r="H18" s="6">
        <v>4548</v>
      </c>
      <c r="I18" s="6">
        <v>212.5</v>
      </c>
      <c r="J18" s="6">
        <v>7080.5000000000009</v>
      </c>
      <c r="K18" s="6">
        <v>5751</v>
      </c>
      <c r="L18" s="6">
        <v>4532.1000000000004</v>
      </c>
      <c r="M18" s="6">
        <v>1218.9000000000001</v>
      </c>
      <c r="N18" s="6">
        <v>7562</v>
      </c>
      <c r="O18" s="6">
        <v>20229</v>
      </c>
      <c r="P18" s="6">
        <v>18581.2</v>
      </c>
      <c r="Q18" s="6">
        <v>462.40000000000003</v>
      </c>
      <c r="R18" s="6">
        <v>1184.9999999999998</v>
      </c>
      <c r="S18" s="6">
        <v>834</v>
      </c>
      <c r="T18" s="6"/>
      <c r="U18" s="6">
        <v>6054</v>
      </c>
      <c r="V18" s="6">
        <v>7907.7224809488389</v>
      </c>
      <c r="W18" s="47"/>
      <c r="X18" s="173"/>
      <c r="Y18" s="47"/>
      <c r="Z18" s="47"/>
      <c r="AA18" s="47"/>
      <c r="AB18" s="47"/>
      <c r="AC18" s="47"/>
      <c r="AD18" s="47"/>
      <c r="AE18" s="47"/>
      <c r="AF18" s="47"/>
      <c r="AG18" s="47"/>
      <c r="AH18" s="47"/>
      <c r="AI18" s="47"/>
      <c r="AJ18" s="47"/>
      <c r="AK18" s="47"/>
      <c r="AL18" s="47"/>
    </row>
    <row r="19" spans="1:38" x14ac:dyDescent="0.25">
      <c r="B19" s="1" t="s">
        <v>789</v>
      </c>
      <c r="D19" s="6">
        <v>2820</v>
      </c>
      <c r="E19" s="6">
        <v>1682</v>
      </c>
      <c r="F19" s="6">
        <v>655.20000000000005</v>
      </c>
      <c r="G19" s="6">
        <v>79.400000000000006</v>
      </c>
      <c r="H19" s="6">
        <v>28.9</v>
      </c>
      <c r="I19" s="6">
        <v>0</v>
      </c>
      <c r="J19" s="6">
        <v>918.5</v>
      </c>
      <c r="K19" s="6">
        <v>84</v>
      </c>
      <c r="L19" s="6">
        <v>84</v>
      </c>
      <c r="M19" s="6">
        <v>0</v>
      </c>
      <c r="N19" s="6">
        <v>98</v>
      </c>
      <c r="O19" s="6">
        <v>956</v>
      </c>
      <c r="P19" s="6">
        <v>921.2</v>
      </c>
      <c r="Q19" s="6">
        <v>30.1</v>
      </c>
      <c r="R19" s="6">
        <v>4.5999999999999996</v>
      </c>
      <c r="S19" s="6">
        <v>0</v>
      </c>
      <c r="T19" s="6"/>
      <c r="U19" s="6">
        <v>573</v>
      </c>
      <c r="V19" s="6">
        <v>413.38348809834412</v>
      </c>
      <c r="W19" s="47"/>
      <c r="X19" s="173"/>
      <c r="Y19" s="47"/>
      <c r="Z19" s="47"/>
      <c r="AA19" s="47"/>
      <c r="AB19" s="47"/>
      <c r="AC19" s="47"/>
      <c r="AD19" s="47"/>
      <c r="AE19" s="47"/>
      <c r="AF19" s="47"/>
      <c r="AG19" s="47"/>
      <c r="AH19" s="47"/>
      <c r="AI19" s="47"/>
      <c r="AJ19" s="47"/>
      <c r="AK19" s="47"/>
      <c r="AL19" s="47"/>
    </row>
    <row r="20" spans="1:38" x14ac:dyDescent="0.25">
      <c r="B20" s="1" t="s">
        <v>790</v>
      </c>
      <c r="D20" s="6">
        <v>2073</v>
      </c>
      <c r="E20" s="6">
        <v>276</v>
      </c>
      <c r="F20" s="6">
        <v>50</v>
      </c>
      <c r="G20" s="6">
        <v>46</v>
      </c>
      <c r="H20" s="6">
        <v>30</v>
      </c>
      <c r="I20" s="6">
        <v>3</v>
      </c>
      <c r="J20" s="6">
        <v>147</v>
      </c>
      <c r="K20" s="6">
        <v>1208</v>
      </c>
      <c r="L20" s="6">
        <v>1188</v>
      </c>
      <c r="M20" s="6">
        <v>20</v>
      </c>
      <c r="N20" s="6">
        <v>27</v>
      </c>
      <c r="O20" s="6">
        <v>562</v>
      </c>
      <c r="P20" s="6">
        <v>517</v>
      </c>
      <c r="Q20" s="6">
        <v>1</v>
      </c>
      <c r="R20" s="6">
        <v>44</v>
      </c>
      <c r="S20" s="6">
        <v>40</v>
      </c>
      <c r="T20" s="6"/>
      <c r="U20" s="6">
        <v>257</v>
      </c>
      <c r="V20" s="6">
        <v>216.26686517272179</v>
      </c>
      <c r="W20" s="47"/>
      <c r="X20" s="173"/>
      <c r="Y20" s="47"/>
      <c r="Z20" s="47"/>
      <c r="AA20" s="47"/>
      <c r="AB20" s="47"/>
      <c r="AC20" s="47"/>
      <c r="AD20" s="47"/>
      <c r="AE20" s="47"/>
      <c r="AF20" s="47"/>
      <c r="AG20" s="47"/>
      <c r="AH20" s="47"/>
      <c r="AI20" s="47"/>
      <c r="AJ20" s="47"/>
      <c r="AK20" s="47"/>
      <c r="AL20" s="47"/>
    </row>
    <row r="21" spans="1:38" x14ac:dyDescent="0.25">
      <c r="D21" s="6"/>
      <c r="E21" s="6"/>
      <c r="F21" s="6"/>
      <c r="G21" s="6"/>
      <c r="H21" s="6"/>
      <c r="I21" s="6"/>
      <c r="J21" s="6"/>
      <c r="K21" s="6"/>
      <c r="L21" s="6"/>
      <c r="M21" s="6"/>
      <c r="N21" s="6"/>
      <c r="O21" s="6"/>
      <c r="P21" s="6"/>
      <c r="Q21" s="6"/>
      <c r="R21" s="6"/>
      <c r="S21" s="6"/>
      <c r="T21" s="6"/>
      <c r="U21" s="6"/>
      <c r="V21" s="6"/>
      <c r="W21" s="47"/>
      <c r="X21" s="173"/>
      <c r="Y21" s="47"/>
      <c r="Z21" s="47"/>
      <c r="AA21" s="47"/>
      <c r="AB21" s="47"/>
      <c r="AC21" s="47"/>
      <c r="AD21" s="47"/>
      <c r="AE21" s="47"/>
      <c r="AF21" s="47"/>
      <c r="AG21" s="47"/>
      <c r="AH21" s="47"/>
      <c r="AI21" s="47"/>
      <c r="AJ21" s="47"/>
      <c r="AK21" s="47"/>
      <c r="AL21" s="47"/>
    </row>
    <row r="22" spans="1:38" x14ac:dyDescent="0.25">
      <c r="A22" s="1">
        <v>2020</v>
      </c>
      <c r="B22" s="1" t="s">
        <v>783</v>
      </c>
      <c r="D22" s="6">
        <v>584378</v>
      </c>
      <c r="E22" s="6">
        <v>374055</v>
      </c>
      <c r="F22" s="6">
        <v>182798.8</v>
      </c>
      <c r="G22" s="6">
        <v>22677.4</v>
      </c>
      <c r="H22" s="6">
        <v>31041.9</v>
      </c>
      <c r="I22" s="6">
        <v>6086.1</v>
      </c>
      <c r="J22" s="6">
        <v>131450.79999999999</v>
      </c>
      <c r="K22" s="6">
        <v>109453</v>
      </c>
      <c r="L22" s="6">
        <v>95975.1</v>
      </c>
      <c r="M22" s="6">
        <v>13477.9</v>
      </c>
      <c r="N22" s="6">
        <v>9397</v>
      </c>
      <c r="O22" s="6">
        <v>91473</v>
      </c>
      <c r="P22" s="6">
        <v>83996.6</v>
      </c>
      <c r="Q22" s="6">
        <v>7461.4</v>
      </c>
      <c r="R22" s="6">
        <v>15</v>
      </c>
      <c r="S22" s="6">
        <v>0</v>
      </c>
      <c r="T22" s="6"/>
      <c r="U22" s="6">
        <v>49734</v>
      </c>
      <c r="V22" s="6">
        <v>22401.616436879998</v>
      </c>
      <c r="W22" s="47"/>
      <c r="X22" s="173"/>
      <c r="Y22" s="47"/>
      <c r="Z22" s="47"/>
      <c r="AA22" s="47"/>
      <c r="AB22" s="47"/>
      <c r="AC22" s="47"/>
      <c r="AD22" s="47"/>
      <c r="AE22" s="47"/>
      <c r="AF22" s="47"/>
      <c r="AG22" s="47"/>
      <c r="AH22" s="47"/>
      <c r="AI22" s="47"/>
      <c r="AJ22" s="47"/>
      <c r="AK22" s="47"/>
      <c r="AL22" s="47"/>
    </row>
    <row r="23" spans="1:38" x14ac:dyDescent="0.25">
      <c r="B23" s="1" t="s">
        <v>784</v>
      </c>
      <c r="D23" s="6">
        <v>409793</v>
      </c>
      <c r="E23" s="6">
        <v>248315</v>
      </c>
      <c r="F23" s="6">
        <v>142466.70000000001</v>
      </c>
      <c r="G23" s="6">
        <v>23667.4</v>
      </c>
      <c r="H23" s="6">
        <v>48585.099999999991</v>
      </c>
      <c r="I23" s="6">
        <v>6769.1</v>
      </c>
      <c r="J23" s="6">
        <v>26826.799999999999</v>
      </c>
      <c r="K23" s="6">
        <v>68761</v>
      </c>
      <c r="L23" s="6">
        <v>49673.599999999999</v>
      </c>
      <c r="M23" s="6">
        <v>19087.400000000001</v>
      </c>
      <c r="N23" s="6">
        <v>16273</v>
      </c>
      <c r="O23" s="6">
        <v>76444</v>
      </c>
      <c r="P23" s="6">
        <v>74865.899999999994</v>
      </c>
      <c r="Q23" s="6">
        <v>1511.4</v>
      </c>
      <c r="R23" s="6">
        <v>66.7</v>
      </c>
      <c r="S23" s="6">
        <v>1519</v>
      </c>
      <c r="T23" s="6"/>
      <c r="U23" s="6">
        <v>71207</v>
      </c>
      <c r="V23" s="6">
        <v>19817.433325809998</v>
      </c>
      <c r="W23" s="47"/>
      <c r="X23" s="173"/>
      <c r="Y23" s="47"/>
      <c r="Z23" s="47"/>
      <c r="AA23" s="47"/>
      <c r="AB23" s="47"/>
      <c r="AC23" s="47"/>
      <c r="AD23" s="47"/>
      <c r="AE23" s="47"/>
      <c r="AF23" s="47"/>
      <c r="AG23" s="47"/>
      <c r="AH23" s="47"/>
      <c r="AI23" s="47"/>
      <c r="AJ23" s="47"/>
      <c r="AK23" s="47"/>
      <c r="AL23" s="47"/>
    </row>
    <row r="24" spans="1:38" x14ac:dyDescent="0.25">
      <c r="B24" s="1" t="s">
        <v>785</v>
      </c>
      <c r="D24" s="6">
        <v>217683</v>
      </c>
      <c r="E24" s="6">
        <v>103504</v>
      </c>
      <c r="F24" s="6">
        <v>55770.9</v>
      </c>
      <c r="G24" s="6">
        <v>6858.0999999999995</v>
      </c>
      <c r="H24" s="6">
        <v>23438</v>
      </c>
      <c r="I24" s="6">
        <v>976.90000000000009</v>
      </c>
      <c r="J24" s="6">
        <v>16460.100000000002</v>
      </c>
      <c r="K24" s="6">
        <v>47692</v>
      </c>
      <c r="L24" s="6">
        <v>38119.599999999999</v>
      </c>
      <c r="M24" s="6">
        <v>9572.4</v>
      </c>
      <c r="N24" s="6">
        <v>16207</v>
      </c>
      <c r="O24" s="6">
        <v>50280</v>
      </c>
      <c r="P24" s="6">
        <v>47654.3</v>
      </c>
      <c r="Q24" s="6">
        <v>2592.4</v>
      </c>
      <c r="R24" s="6">
        <v>33.299999999999997</v>
      </c>
      <c r="S24" s="6">
        <v>0</v>
      </c>
      <c r="T24" s="6"/>
      <c r="U24" s="6">
        <v>20701</v>
      </c>
      <c r="V24" s="6">
        <v>11953.141892579999</v>
      </c>
      <c r="W24" s="47"/>
      <c r="X24" s="173"/>
      <c r="Y24" s="47"/>
      <c r="Z24" s="47"/>
      <c r="AA24" s="47"/>
      <c r="AB24" s="47"/>
      <c r="AC24" s="47"/>
      <c r="AD24" s="47"/>
      <c r="AE24" s="47"/>
      <c r="AF24" s="47"/>
      <c r="AG24" s="47"/>
      <c r="AH24" s="47"/>
      <c r="AI24" s="47"/>
      <c r="AJ24" s="47"/>
      <c r="AK24" s="47"/>
      <c r="AL24" s="47"/>
    </row>
    <row r="25" spans="1:38" x14ac:dyDescent="0.25">
      <c r="B25" s="1" t="s">
        <v>786</v>
      </c>
      <c r="D25" s="6">
        <v>373175</v>
      </c>
      <c r="E25" s="6">
        <v>197895</v>
      </c>
      <c r="F25" s="6">
        <v>119731.70000000001</v>
      </c>
      <c r="G25" s="6">
        <v>11688.699999999999</v>
      </c>
      <c r="H25" s="6">
        <v>36134</v>
      </c>
      <c r="I25" s="6">
        <v>1777.8999999999999</v>
      </c>
      <c r="J25" s="6">
        <v>28562.5</v>
      </c>
      <c r="K25" s="6">
        <v>47504</v>
      </c>
      <c r="L25" s="6">
        <v>33958.299999999996</v>
      </c>
      <c r="M25" s="6">
        <v>13545.7</v>
      </c>
      <c r="N25" s="6">
        <v>30271</v>
      </c>
      <c r="O25" s="6">
        <v>97505</v>
      </c>
      <c r="P25" s="6">
        <v>90387.400000000023</v>
      </c>
      <c r="Q25" s="6">
        <v>3276.5000000000005</v>
      </c>
      <c r="R25" s="6">
        <v>3841</v>
      </c>
      <c r="S25" s="6">
        <v>843</v>
      </c>
      <c r="T25" s="6"/>
      <c r="U25" s="6">
        <v>46950</v>
      </c>
      <c r="V25" s="6">
        <v>24640.20590546001</v>
      </c>
      <c r="W25" s="47"/>
      <c r="X25" s="173"/>
      <c r="Y25" s="47"/>
      <c r="Z25" s="47"/>
      <c r="AA25" s="47"/>
      <c r="AB25" s="47"/>
      <c r="AC25" s="47"/>
      <c r="AD25" s="47"/>
      <c r="AE25" s="47"/>
      <c r="AF25" s="47"/>
      <c r="AG25" s="47"/>
      <c r="AH25" s="47"/>
      <c r="AI25" s="47"/>
      <c r="AJ25" s="47"/>
      <c r="AK25" s="47"/>
      <c r="AL25" s="47"/>
    </row>
    <row r="26" spans="1:38" x14ac:dyDescent="0.25">
      <c r="B26" s="1" t="s">
        <v>787</v>
      </c>
      <c r="D26" s="6">
        <v>347458</v>
      </c>
      <c r="E26" s="6">
        <v>150988</v>
      </c>
      <c r="F26" s="6">
        <v>73770.665294455961</v>
      </c>
      <c r="G26" s="6">
        <v>10434.672497690713</v>
      </c>
      <c r="H26" s="6">
        <v>36223.843059065475</v>
      </c>
      <c r="I26" s="6">
        <v>2713.5212681039443</v>
      </c>
      <c r="J26" s="6">
        <v>27845.397880683897</v>
      </c>
      <c r="K26" s="6">
        <v>34522</v>
      </c>
      <c r="L26" s="6">
        <v>23176.821301154247</v>
      </c>
      <c r="M26" s="6">
        <v>11345.17869884575</v>
      </c>
      <c r="N26" s="6">
        <v>33045</v>
      </c>
      <c r="O26" s="6">
        <v>128902</v>
      </c>
      <c r="P26" s="6">
        <v>122982.12662797242</v>
      </c>
      <c r="Q26" s="6">
        <v>4233.5039444460899</v>
      </c>
      <c r="R26" s="6">
        <v>1686.4597737569957</v>
      </c>
      <c r="S26" s="6">
        <v>6170</v>
      </c>
      <c r="T26" s="6"/>
      <c r="U26" s="6">
        <v>38725</v>
      </c>
      <c r="V26" s="6">
        <v>35702.59709374002</v>
      </c>
      <c r="W26" s="47"/>
      <c r="X26" s="173"/>
      <c r="Y26" s="47"/>
      <c r="Z26" s="47"/>
      <c r="AA26" s="47"/>
      <c r="AB26" s="47"/>
      <c r="AC26" s="47"/>
      <c r="AD26" s="47"/>
      <c r="AE26" s="47"/>
      <c r="AF26" s="47"/>
      <c r="AG26" s="47"/>
      <c r="AH26" s="47"/>
      <c r="AI26" s="47"/>
      <c r="AJ26" s="47"/>
      <c r="AK26" s="47"/>
      <c r="AL26" s="47"/>
    </row>
    <row r="27" spans="1:38" x14ac:dyDescent="0.25">
      <c r="B27" s="1" t="s">
        <v>788</v>
      </c>
      <c r="D27" s="6">
        <v>49802</v>
      </c>
      <c r="E27" s="6">
        <v>17434</v>
      </c>
      <c r="F27" s="6">
        <v>4904.6000000000004</v>
      </c>
      <c r="G27" s="6">
        <v>1031.5999999999999</v>
      </c>
      <c r="H27" s="6">
        <v>5059.2</v>
      </c>
      <c r="I27" s="6">
        <v>197.2</v>
      </c>
      <c r="J27" s="6">
        <v>6241.7000000000007</v>
      </c>
      <c r="K27" s="6">
        <v>5853</v>
      </c>
      <c r="L27" s="6">
        <v>4359.0000000000009</v>
      </c>
      <c r="M27" s="6">
        <v>1494</v>
      </c>
      <c r="N27" s="6">
        <v>6840</v>
      </c>
      <c r="O27" s="6">
        <v>19675</v>
      </c>
      <c r="P27" s="6">
        <v>17732.5</v>
      </c>
      <c r="Q27" s="6">
        <v>453.59999999999997</v>
      </c>
      <c r="R27" s="6">
        <v>1489</v>
      </c>
      <c r="S27" s="6">
        <v>764</v>
      </c>
      <c r="T27" s="6"/>
      <c r="U27" s="6">
        <v>6473</v>
      </c>
      <c r="V27" s="6">
        <v>5358.5877308199988</v>
      </c>
      <c r="W27" s="47"/>
      <c r="X27" s="173"/>
      <c r="Y27" s="47"/>
      <c r="Z27" s="47"/>
      <c r="AA27" s="47"/>
      <c r="AB27" s="47"/>
      <c r="AC27" s="47"/>
      <c r="AD27" s="47"/>
      <c r="AE27" s="47"/>
      <c r="AF27" s="47"/>
      <c r="AG27" s="47"/>
      <c r="AH27" s="47"/>
      <c r="AI27" s="47"/>
      <c r="AJ27" s="47"/>
      <c r="AK27" s="47"/>
      <c r="AL27" s="47"/>
    </row>
    <row r="28" spans="1:38" x14ac:dyDescent="0.25">
      <c r="B28" s="1" t="s">
        <v>789</v>
      </c>
      <c r="D28" s="6">
        <v>2729</v>
      </c>
      <c r="E28" s="6">
        <v>1568</v>
      </c>
      <c r="F28" s="6">
        <v>626.79999999999995</v>
      </c>
      <c r="G28" s="6">
        <v>24.7</v>
      </c>
      <c r="H28" s="6">
        <v>29.2</v>
      </c>
      <c r="I28" s="6">
        <v>0</v>
      </c>
      <c r="J28" s="6">
        <v>887.3</v>
      </c>
      <c r="K28" s="6">
        <v>67</v>
      </c>
      <c r="L28" s="6">
        <v>67</v>
      </c>
      <c r="M28" s="6">
        <v>0</v>
      </c>
      <c r="N28" s="6">
        <v>99</v>
      </c>
      <c r="O28" s="6">
        <v>995</v>
      </c>
      <c r="P28" s="6">
        <v>962.9</v>
      </c>
      <c r="Q28" s="6">
        <v>27.5</v>
      </c>
      <c r="R28" s="6">
        <v>4.5999999999999996</v>
      </c>
      <c r="S28" s="6">
        <v>5</v>
      </c>
      <c r="T28" s="6"/>
      <c r="U28" s="6">
        <v>602</v>
      </c>
      <c r="V28" s="6">
        <v>263.71111430999997</v>
      </c>
      <c r="W28" s="47"/>
      <c r="X28" s="173"/>
      <c r="Y28" s="47"/>
      <c r="Z28" s="47"/>
      <c r="AA28" s="47"/>
      <c r="AB28" s="47"/>
      <c r="AC28" s="47"/>
      <c r="AD28" s="47"/>
      <c r="AE28" s="47"/>
      <c r="AF28" s="47"/>
      <c r="AG28" s="47"/>
      <c r="AH28" s="47"/>
      <c r="AI28" s="47"/>
      <c r="AJ28" s="47"/>
      <c r="AK28" s="47"/>
      <c r="AL28" s="47"/>
    </row>
    <row r="29" spans="1:38" x14ac:dyDescent="0.25">
      <c r="B29" s="1" t="s">
        <v>790</v>
      </c>
      <c r="D29" s="6">
        <v>1879</v>
      </c>
      <c r="E29" s="6">
        <v>238</v>
      </c>
      <c r="F29" s="6">
        <v>48</v>
      </c>
      <c r="G29" s="6">
        <v>37</v>
      </c>
      <c r="H29" s="6">
        <v>8</v>
      </c>
      <c r="I29" s="6">
        <v>3</v>
      </c>
      <c r="J29" s="6">
        <v>142</v>
      </c>
      <c r="K29" s="6">
        <v>1071</v>
      </c>
      <c r="L29" s="6">
        <v>1051</v>
      </c>
      <c r="M29" s="6">
        <v>20</v>
      </c>
      <c r="N29" s="6">
        <v>18</v>
      </c>
      <c r="O29" s="6">
        <v>552</v>
      </c>
      <c r="P29" s="6">
        <v>518</v>
      </c>
      <c r="Q29" s="6">
        <v>1</v>
      </c>
      <c r="R29" s="6">
        <v>33</v>
      </c>
      <c r="S29" s="6">
        <v>12</v>
      </c>
      <c r="T29" s="6"/>
      <c r="U29" s="6">
        <v>307</v>
      </c>
      <c r="V29" s="6">
        <v>71.331608770000003</v>
      </c>
      <c r="W29" s="47"/>
      <c r="X29" s="173"/>
      <c r="Y29" s="47"/>
      <c r="Z29" s="47"/>
      <c r="AA29" s="47"/>
      <c r="AB29" s="47"/>
      <c r="AC29" s="47"/>
      <c r="AD29" s="47"/>
      <c r="AE29" s="47"/>
      <c r="AF29" s="47"/>
      <c r="AG29" s="47"/>
      <c r="AH29" s="47"/>
      <c r="AI29" s="47"/>
      <c r="AJ29" s="47"/>
      <c r="AK29" s="47"/>
      <c r="AL29" s="47"/>
    </row>
    <row r="30" spans="1:38" x14ac:dyDescent="0.25">
      <c r="D30" s="6"/>
      <c r="E30" s="6"/>
      <c r="F30" s="6"/>
      <c r="G30" s="6"/>
      <c r="H30" s="6"/>
      <c r="I30" s="6"/>
      <c r="J30" s="6"/>
      <c r="K30" s="6"/>
      <c r="L30" s="6"/>
      <c r="M30" s="6"/>
      <c r="N30" s="6"/>
      <c r="O30" s="6"/>
      <c r="P30" s="6"/>
      <c r="Q30" s="6"/>
      <c r="R30" s="6"/>
      <c r="S30" s="6"/>
      <c r="T30" s="6"/>
      <c r="U30" s="6"/>
      <c r="V30" s="6"/>
      <c r="W30" s="47"/>
      <c r="X30" s="173"/>
      <c r="Y30" s="47"/>
      <c r="Z30" s="47"/>
      <c r="AA30" s="47"/>
      <c r="AB30" s="47"/>
      <c r="AC30" s="47"/>
      <c r="AD30" s="47"/>
      <c r="AE30" s="47"/>
      <c r="AF30" s="47"/>
      <c r="AG30" s="47"/>
      <c r="AH30" s="47"/>
      <c r="AI30" s="47"/>
      <c r="AJ30" s="47"/>
      <c r="AK30" s="47"/>
      <c r="AL30" s="47"/>
    </row>
    <row r="31" spans="1:38" x14ac:dyDescent="0.25">
      <c r="A31" s="1">
        <v>2019</v>
      </c>
      <c r="B31" s="1" t="s">
        <v>783</v>
      </c>
      <c r="D31" s="6">
        <v>545241</v>
      </c>
      <c r="E31" s="6">
        <v>323367</v>
      </c>
      <c r="F31" s="6">
        <v>148035</v>
      </c>
      <c r="G31" s="6">
        <v>15927</v>
      </c>
      <c r="H31" s="6">
        <v>33478</v>
      </c>
      <c r="I31" s="6">
        <v>4432</v>
      </c>
      <c r="J31" s="6">
        <v>121495</v>
      </c>
      <c r="K31" s="6">
        <v>117553</v>
      </c>
      <c r="L31" s="6">
        <v>102196</v>
      </c>
      <c r="M31" s="6">
        <v>15357</v>
      </c>
      <c r="N31" s="6">
        <v>9887</v>
      </c>
      <c r="O31" s="6">
        <v>94434</v>
      </c>
      <c r="P31" s="6">
        <v>87278</v>
      </c>
      <c r="Q31" s="6">
        <v>7024</v>
      </c>
      <c r="R31" s="6">
        <v>132</v>
      </c>
      <c r="S31" s="6">
        <v>1544</v>
      </c>
      <c r="T31" s="6"/>
      <c r="U31" s="6">
        <v>54973</v>
      </c>
      <c r="V31" s="6"/>
      <c r="W31" s="47"/>
      <c r="X31" s="173"/>
      <c r="Y31" s="47"/>
      <c r="Z31" s="47"/>
      <c r="AA31" s="47"/>
      <c r="AB31" s="47"/>
      <c r="AC31" s="47"/>
      <c r="AD31" s="47"/>
      <c r="AE31" s="47"/>
      <c r="AF31" s="47"/>
      <c r="AG31" s="47"/>
      <c r="AH31" s="47"/>
      <c r="AI31" s="47"/>
      <c r="AJ31" s="47"/>
      <c r="AK31" s="47"/>
      <c r="AL31" s="47"/>
    </row>
    <row r="32" spans="1:38" x14ac:dyDescent="0.25">
      <c r="B32" s="1" t="s">
        <v>784</v>
      </c>
      <c r="D32" s="6">
        <v>400268</v>
      </c>
      <c r="E32" s="6">
        <v>253467</v>
      </c>
      <c r="F32" s="6">
        <v>136957.09279192338</v>
      </c>
      <c r="G32" s="6">
        <v>17638.067552520231</v>
      </c>
      <c r="H32" s="6">
        <v>53466.575755326259</v>
      </c>
      <c r="I32" s="6">
        <v>5459.6784203102961</v>
      </c>
      <c r="J32" s="6">
        <v>39945.585479919828</v>
      </c>
      <c r="K32" s="6">
        <v>72095</v>
      </c>
      <c r="L32" s="6">
        <v>43333.286896551719</v>
      </c>
      <c r="M32" s="6">
        <v>28761.713103448281</v>
      </c>
      <c r="N32" s="6">
        <v>12668</v>
      </c>
      <c r="O32" s="6">
        <v>62038</v>
      </c>
      <c r="P32" s="6">
        <v>59671.600778020911</v>
      </c>
      <c r="Q32" s="6">
        <v>2105.0316070994409</v>
      </c>
      <c r="R32" s="6">
        <v>261.36761487964998</v>
      </c>
      <c r="S32" s="6">
        <v>3959</v>
      </c>
      <c r="T32" s="6"/>
      <c r="U32" s="6">
        <v>80081</v>
      </c>
      <c r="V32" s="6"/>
      <c r="W32" s="47"/>
      <c r="X32" s="173"/>
      <c r="Y32" s="47"/>
      <c r="Z32" s="47"/>
      <c r="AA32" s="47"/>
      <c r="AB32" s="47"/>
      <c r="AC32" s="47"/>
      <c r="AD32" s="47"/>
      <c r="AE32" s="47"/>
      <c r="AF32" s="47"/>
      <c r="AG32" s="47"/>
      <c r="AH32" s="47"/>
      <c r="AI32" s="47"/>
      <c r="AJ32" s="47"/>
      <c r="AK32" s="47"/>
      <c r="AL32" s="47"/>
    </row>
    <row r="33" spans="1:38" x14ac:dyDescent="0.25">
      <c r="B33" s="1" t="s">
        <v>785</v>
      </c>
      <c r="D33" s="6">
        <v>206528</v>
      </c>
      <c r="E33" s="6">
        <v>107318</v>
      </c>
      <c r="F33" s="6">
        <v>48496</v>
      </c>
      <c r="G33" s="6">
        <v>18060</v>
      </c>
      <c r="H33" s="6">
        <v>21450</v>
      </c>
      <c r="I33" s="6">
        <v>1970</v>
      </c>
      <c r="J33" s="6">
        <v>17342</v>
      </c>
      <c r="K33" s="6">
        <v>39224</v>
      </c>
      <c r="L33" s="6">
        <v>28099</v>
      </c>
      <c r="M33" s="6">
        <v>11125</v>
      </c>
      <c r="N33" s="6">
        <v>10039</v>
      </c>
      <c r="O33" s="6">
        <v>49947</v>
      </c>
      <c r="P33" s="6">
        <v>45975</v>
      </c>
      <c r="Q33" s="6">
        <v>2278</v>
      </c>
      <c r="R33" s="6">
        <v>1694</v>
      </c>
      <c r="S33" s="6">
        <v>295.8</v>
      </c>
      <c r="T33" s="6"/>
      <c r="U33" s="6">
        <v>23232</v>
      </c>
      <c r="V33" s="6"/>
      <c r="W33" s="47"/>
      <c r="X33" s="173"/>
      <c r="Y33" s="47"/>
      <c r="Z33" s="47"/>
      <c r="AA33" s="47"/>
      <c r="AB33" s="47"/>
      <c r="AC33" s="47"/>
      <c r="AD33" s="47"/>
      <c r="AE33" s="47"/>
      <c r="AF33" s="47"/>
      <c r="AG33" s="47"/>
      <c r="AH33" s="47"/>
      <c r="AI33" s="47"/>
      <c r="AJ33" s="47"/>
      <c r="AK33" s="47"/>
      <c r="AL33" s="47"/>
    </row>
    <row r="34" spans="1:38" x14ac:dyDescent="0.25">
      <c r="B34" s="1" t="s">
        <v>786</v>
      </c>
      <c r="D34" s="6">
        <v>366345</v>
      </c>
      <c r="E34" s="6">
        <v>199709</v>
      </c>
      <c r="F34" s="6">
        <v>112233.21432319042</v>
      </c>
      <c r="G34" s="6">
        <v>15163.954809545225</v>
      </c>
      <c r="H34" s="6">
        <v>37371.429984132737</v>
      </c>
      <c r="I34" s="6">
        <v>3120.3696482072473</v>
      </c>
      <c r="J34" s="6">
        <v>31820.031234924372</v>
      </c>
      <c r="K34" s="6">
        <v>44642</v>
      </c>
      <c r="L34" s="6">
        <v>34123.955066352944</v>
      </c>
      <c r="M34" s="6">
        <v>10518.044933647052</v>
      </c>
      <c r="N34" s="6">
        <v>27024</v>
      </c>
      <c r="O34" s="6">
        <v>94970</v>
      </c>
      <c r="P34" s="6">
        <v>90637.553834900202</v>
      </c>
      <c r="Q34" s="6">
        <v>3020.6946305290421</v>
      </c>
      <c r="R34" s="6">
        <v>1311.7515345707488</v>
      </c>
      <c r="S34" s="6">
        <v>793</v>
      </c>
      <c r="T34" s="6"/>
      <c r="U34" s="6">
        <v>47531</v>
      </c>
      <c r="V34" s="6"/>
      <c r="W34" s="47"/>
      <c r="X34" s="173"/>
      <c r="Y34" s="47"/>
      <c r="Z34" s="47"/>
      <c r="AA34" s="47"/>
      <c r="AB34" s="47"/>
      <c r="AC34" s="47"/>
      <c r="AD34" s="47"/>
      <c r="AE34" s="47"/>
      <c r="AF34" s="47"/>
      <c r="AG34" s="47"/>
      <c r="AH34" s="47"/>
      <c r="AI34" s="47"/>
      <c r="AJ34" s="47"/>
      <c r="AK34" s="47"/>
      <c r="AL34" s="47"/>
    </row>
    <row r="35" spans="1:38" x14ac:dyDescent="0.25">
      <c r="B35" s="1" t="s">
        <v>787</v>
      </c>
      <c r="D35" s="6">
        <v>349196</v>
      </c>
      <c r="E35" s="6">
        <v>155635</v>
      </c>
      <c r="F35" s="6">
        <v>73013.978768813278</v>
      </c>
      <c r="G35" s="6">
        <v>12466.185458484237</v>
      </c>
      <c r="H35" s="6">
        <v>39662.207682811706</v>
      </c>
      <c r="I35" s="6">
        <v>3377.5091427244247</v>
      </c>
      <c r="J35" s="6">
        <v>27115.118947166367</v>
      </c>
      <c r="K35" s="6">
        <v>33030</v>
      </c>
      <c r="L35" s="6">
        <v>24466.353764068044</v>
      </c>
      <c r="M35" s="6">
        <v>8563.6462359319594</v>
      </c>
      <c r="N35" s="6">
        <v>34037</v>
      </c>
      <c r="O35" s="6">
        <v>126494</v>
      </c>
      <c r="P35" s="6">
        <v>118880.78032147531</v>
      </c>
      <c r="Q35" s="6">
        <v>4567.7938734756062</v>
      </c>
      <c r="R35" s="6">
        <v>3045.4258050490694</v>
      </c>
      <c r="S35" s="6">
        <v>2367.38202</v>
      </c>
      <c r="T35" s="6"/>
      <c r="U35" s="6">
        <v>39383</v>
      </c>
      <c r="V35" s="6"/>
      <c r="W35" s="47"/>
      <c r="X35" s="173"/>
      <c r="Y35" s="47"/>
      <c r="Z35" s="47"/>
      <c r="AA35" s="47"/>
      <c r="AB35" s="47"/>
      <c r="AC35" s="47"/>
      <c r="AD35" s="47"/>
      <c r="AE35" s="47"/>
      <c r="AF35" s="47"/>
      <c r="AG35" s="47"/>
      <c r="AH35" s="47"/>
      <c r="AI35" s="47"/>
      <c r="AJ35" s="47"/>
      <c r="AK35" s="47"/>
      <c r="AL35" s="47"/>
    </row>
    <row r="36" spans="1:38" x14ac:dyDescent="0.25">
      <c r="B36" s="1" t="s">
        <v>788</v>
      </c>
      <c r="D36" s="6">
        <v>48781</v>
      </c>
      <c r="E36" s="6">
        <v>16692</v>
      </c>
      <c r="F36" s="6">
        <v>5853.286472562907</v>
      </c>
      <c r="G36" s="6">
        <v>1897.3589145133828</v>
      </c>
      <c r="H36" s="6">
        <v>4120.1190042820526</v>
      </c>
      <c r="I36" s="6">
        <v>204.79309008924469</v>
      </c>
      <c r="J36" s="6">
        <v>4616.4425185524124</v>
      </c>
      <c r="K36" s="6">
        <v>5322</v>
      </c>
      <c r="L36" s="6">
        <v>4201.4379467857498</v>
      </c>
      <c r="M36" s="6">
        <v>1120.5620532142505</v>
      </c>
      <c r="N36" s="6">
        <v>7036</v>
      </c>
      <c r="O36" s="6">
        <v>19731</v>
      </c>
      <c r="P36" s="6">
        <v>18124.382499229854</v>
      </c>
      <c r="Q36" s="6">
        <v>836.86985248560643</v>
      </c>
      <c r="R36" s="6">
        <v>769.74764828453897</v>
      </c>
      <c r="S36" s="6">
        <v>807</v>
      </c>
      <c r="T36" s="6"/>
      <c r="U36" s="6">
        <v>5364</v>
      </c>
      <c r="V36" s="6"/>
      <c r="W36" s="47"/>
      <c r="X36" s="173"/>
      <c r="Y36" s="47"/>
      <c r="Z36" s="47"/>
      <c r="AA36" s="47"/>
      <c r="AB36" s="47"/>
      <c r="AC36" s="47"/>
      <c r="AD36" s="47"/>
      <c r="AE36" s="47"/>
      <c r="AF36" s="47"/>
      <c r="AG36" s="47"/>
      <c r="AH36" s="47"/>
      <c r="AI36" s="47"/>
      <c r="AJ36" s="47"/>
      <c r="AK36" s="47"/>
      <c r="AL36" s="47"/>
    </row>
    <row r="37" spans="1:38" x14ac:dyDescent="0.25">
      <c r="B37" s="1" t="s">
        <v>789</v>
      </c>
      <c r="D37" s="6">
        <v>2698</v>
      </c>
      <c r="E37" s="6">
        <v>1448</v>
      </c>
      <c r="F37" s="6">
        <v>1053.5291969668599</v>
      </c>
      <c r="G37" s="6">
        <v>88.563917452058007</v>
      </c>
      <c r="H37" s="6">
        <v>115.75186205793193</v>
      </c>
      <c r="I37" s="6">
        <v>7.041503191655698</v>
      </c>
      <c r="J37" s="6">
        <v>183.11352033149416</v>
      </c>
      <c r="K37" s="6">
        <v>114</v>
      </c>
      <c r="L37" s="6">
        <v>66.982688885293598</v>
      </c>
      <c r="M37" s="6">
        <v>47.017311114706402</v>
      </c>
      <c r="N37" s="6">
        <v>91</v>
      </c>
      <c r="O37" s="6">
        <v>1045</v>
      </c>
      <c r="P37" s="6">
        <v>1006.4917756700369</v>
      </c>
      <c r="Q37" s="6">
        <v>37.091932963349343</v>
      </c>
      <c r="R37" s="6">
        <v>1.4162913666136712</v>
      </c>
      <c r="S37" s="6">
        <v>5</v>
      </c>
      <c r="T37" s="6"/>
      <c r="U37" s="6">
        <v>587</v>
      </c>
      <c r="V37" s="6"/>
      <c r="W37" s="47"/>
      <c r="X37" s="173"/>
      <c r="Y37" s="47"/>
      <c r="Z37" s="47"/>
      <c r="AA37" s="47"/>
      <c r="AB37" s="47"/>
      <c r="AC37" s="47"/>
      <c r="AD37" s="47"/>
      <c r="AE37" s="47"/>
      <c r="AF37" s="47"/>
      <c r="AG37" s="47"/>
      <c r="AH37" s="47"/>
      <c r="AI37" s="47"/>
      <c r="AJ37" s="47"/>
      <c r="AK37" s="47"/>
      <c r="AL37" s="47"/>
    </row>
    <row r="38" spans="1:38" x14ac:dyDescent="0.25">
      <c r="B38" s="1" t="s">
        <v>790</v>
      </c>
      <c r="D38" s="6">
        <v>2054</v>
      </c>
      <c r="E38" s="6">
        <v>205</v>
      </c>
      <c r="F38" s="6">
        <v>22</v>
      </c>
      <c r="G38" s="6">
        <v>10</v>
      </c>
      <c r="H38" s="6">
        <v>60</v>
      </c>
      <c r="I38" s="6">
        <v>3</v>
      </c>
      <c r="J38" s="6">
        <v>110</v>
      </c>
      <c r="K38" s="6">
        <v>1293</v>
      </c>
      <c r="L38" s="6">
        <v>1256</v>
      </c>
      <c r="M38" s="6">
        <v>37</v>
      </c>
      <c r="N38" s="6">
        <v>12</v>
      </c>
      <c r="O38" s="6">
        <v>544</v>
      </c>
      <c r="P38" s="6">
        <v>504</v>
      </c>
      <c r="Q38" s="6">
        <v>0</v>
      </c>
      <c r="R38" s="6">
        <v>40</v>
      </c>
      <c r="S38" s="6">
        <v>52</v>
      </c>
      <c r="T38" s="6"/>
      <c r="U38" s="6">
        <v>480</v>
      </c>
      <c r="V38" s="6"/>
      <c r="W38" s="47"/>
      <c r="X38" s="173"/>
      <c r="Y38" s="47"/>
      <c r="Z38" s="47"/>
      <c r="AA38" s="47"/>
      <c r="AB38" s="47"/>
      <c r="AC38" s="47"/>
      <c r="AD38" s="47"/>
      <c r="AE38" s="47"/>
      <c r="AF38" s="47"/>
      <c r="AG38" s="47"/>
      <c r="AH38" s="47"/>
      <c r="AI38" s="47"/>
      <c r="AJ38" s="47"/>
      <c r="AK38" s="47"/>
      <c r="AL38" s="47"/>
    </row>
    <row r="39" spans="1:38" x14ac:dyDescent="0.25">
      <c r="D39" s="6"/>
      <c r="E39" s="6"/>
      <c r="F39" s="6"/>
      <c r="G39" s="6"/>
      <c r="H39" s="6"/>
      <c r="I39" s="6"/>
      <c r="J39" s="6"/>
      <c r="K39" s="6"/>
      <c r="L39" s="6"/>
      <c r="M39" s="6"/>
      <c r="N39" s="6"/>
      <c r="O39" s="6"/>
      <c r="P39" s="6"/>
      <c r="Q39" s="6"/>
      <c r="R39" s="6"/>
      <c r="S39" s="6"/>
      <c r="T39" s="6"/>
      <c r="U39" s="6"/>
      <c r="V39" s="6"/>
      <c r="W39" s="47"/>
      <c r="X39" s="173"/>
      <c r="Y39" s="47"/>
      <c r="Z39" s="47"/>
      <c r="AA39" s="47"/>
      <c r="AB39" s="47"/>
      <c r="AC39" s="47"/>
      <c r="AD39" s="47"/>
      <c r="AE39" s="47"/>
      <c r="AF39" s="47"/>
      <c r="AG39" s="47"/>
      <c r="AH39" s="47"/>
      <c r="AI39" s="47"/>
      <c r="AJ39" s="47"/>
      <c r="AK39" s="47"/>
      <c r="AL39" s="47"/>
    </row>
    <row r="40" spans="1:38" x14ac:dyDescent="0.25">
      <c r="A40" s="1">
        <v>2017</v>
      </c>
      <c r="B40" s="1" t="s">
        <v>783</v>
      </c>
      <c r="D40" s="6">
        <v>524885</v>
      </c>
      <c r="E40" s="6">
        <v>300016</v>
      </c>
      <c r="F40" s="6">
        <v>146178</v>
      </c>
      <c r="G40" s="6">
        <v>10249</v>
      </c>
      <c r="H40" s="6">
        <v>31780</v>
      </c>
      <c r="I40" s="6">
        <v>4665</v>
      </c>
      <c r="J40" s="6">
        <v>107144</v>
      </c>
      <c r="K40" s="6">
        <v>122937</v>
      </c>
      <c r="L40" s="6">
        <v>107665</v>
      </c>
      <c r="M40" s="6">
        <v>15272</v>
      </c>
      <c r="N40" s="6">
        <v>14117</v>
      </c>
      <c r="O40" s="6">
        <v>87815</v>
      </c>
      <c r="P40" s="6">
        <v>80874</v>
      </c>
      <c r="Q40" s="6">
        <v>6567</v>
      </c>
      <c r="R40" s="6">
        <v>374</v>
      </c>
      <c r="S40" s="6">
        <v>0</v>
      </c>
      <c r="T40" s="6"/>
      <c r="U40" s="6">
        <v>46913</v>
      </c>
      <c r="V40" s="6"/>
      <c r="W40" s="47"/>
      <c r="X40" s="173"/>
      <c r="Y40" s="47"/>
      <c r="Z40" s="47"/>
      <c r="AA40" s="47"/>
      <c r="AB40" s="47"/>
      <c r="AC40" s="47"/>
      <c r="AD40" s="47"/>
      <c r="AE40" s="47"/>
      <c r="AF40" s="47"/>
      <c r="AG40" s="47"/>
      <c r="AH40" s="47"/>
      <c r="AI40" s="47"/>
      <c r="AJ40" s="47"/>
      <c r="AK40" s="47"/>
      <c r="AL40" s="47"/>
    </row>
    <row r="41" spans="1:38" x14ac:dyDescent="0.25">
      <c r="B41" s="1" t="s">
        <v>784</v>
      </c>
      <c r="D41" s="6">
        <v>381259</v>
      </c>
      <c r="E41" s="6">
        <v>237695</v>
      </c>
      <c r="F41" s="6">
        <v>123906</v>
      </c>
      <c r="G41" s="6">
        <v>15412</v>
      </c>
      <c r="H41" s="6">
        <v>54932</v>
      </c>
      <c r="I41" s="6">
        <v>11787</v>
      </c>
      <c r="J41" s="6">
        <v>31658</v>
      </c>
      <c r="K41" s="6">
        <v>65886</v>
      </c>
      <c r="L41" s="6">
        <v>52065</v>
      </c>
      <c r="M41" s="6">
        <v>13821</v>
      </c>
      <c r="N41" s="6">
        <v>17907</v>
      </c>
      <c r="O41" s="6">
        <v>59771</v>
      </c>
      <c r="P41" s="6">
        <v>58369</v>
      </c>
      <c r="Q41" s="6">
        <v>1188</v>
      </c>
      <c r="R41" s="6">
        <v>214</v>
      </c>
      <c r="S41" s="6">
        <v>338</v>
      </c>
      <c r="T41" s="6"/>
      <c r="U41" s="6">
        <v>68716</v>
      </c>
      <c r="V41" s="6"/>
      <c r="W41" s="47"/>
      <c r="X41" s="173"/>
      <c r="Y41" s="47"/>
      <c r="Z41" s="47"/>
      <c r="AA41" s="47"/>
      <c r="AB41" s="47"/>
      <c r="AC41" s="47"/>
      <c r="AD41" s="47"/>
      <c r="AE41" s="47"/>
      <c r="AF41" s="47"/>
      <c r="AG41" s="47"/>
      <c r="AH41" s="47"/>
      <c r="AI41" s="47"/>
      <c r="AJ41" s="47"/>
      <c r="AK41" s="47"/>
      <c r="AL41" s="47"/>
    </row>
    <row r="42" spans="1:38" x14ac:dyDescent="0.25">
      <c r="B42" s="1" t="s">
        <v>785</v>
      </c>
      <c r="D42" s="6">
        <v>199807.22109894222</v>
      </c>
      <c r="E42" s="6">
        <v>100808.99400917345</v>
      </c>
      <c r="F42" s="6">
        <v>55301.942525507824</v>
      </c>
      <c r="G42" s="6">
        <v>4261</v>
      </c>
      <c r="H42" s="6">
        <v>25374.416081625011</v>
      </c>
      <c r="I42" s="6">
        <v>596</v>
      </c>
      <c r="J42" s="6">
        <v>15275.635402040631</v>
      </c>
      <c r="K42" s="6">
        <v>38633.635402040629</v>
      </c>
      <c r="L42" s="6">
        <v>29436.635402040625</v>
      </c>
      <c r="M42" s="6">
        <v>9197</v>
      </c>
      <c r="N42" s="6">
        <v>13792.708040812506</v>
      </c>
      <c r="O42" s="6">
        <v>46571.883646915659</v>
      </c>
      <c r="P42" s="6">
        <v>42795.883646915659</v>
      </c>
      <c r="Q42" s="6">
        <v>2011</v>
      </c>
      <c r="R42" s="6">
        <v>1765</v>
      </c>
      <c r="S42" s="6">
        <v>1076</v>
      </c>
      <c r="T42" s="6"/>
      <c r="U42" s="6">
        <v>24580</v>
      </c>
      <c r="V42" s="6"/>
      <c r="W42" s="47"/>
      <c r="X42" s="173"/>
      <c r="Y42" s="47"/>
      <c r="Z42" s="47"/>
      <c r="AA42" s="47"/>
      <c r="AB42" s="47"/>
      <c r="AC42" s="47"/>
      <c r="AD42" s="47"/>
      <c r="AE42" s="47"/>
      <c r="AF42" s="47"/>
      <c r="AG42" s="47"/>
      <c r="AH42" s="47"/>
      <c r="AI42" s="47"/>
      <c r="AJ42" s="47"/>
      <c r="AK42" s="47"/>
      <c r="AL42" s="47"/>
    </row>
    <row r="43" spans="1:38" x14ac:dyDescent="0.25">
      <c r="B43" s="1" t="s">
        <v>786</v>
      </c>
      <c r="D43" s="6">
        <v>352374.37736851466</v>
      </c>
      <c r="E43" s="6">
        <v>196427.11746842109</v>
      </c>
      <c r="F43" s="6">
        <v>110123.35327467894</v>
      </c>
      <c r="G43" s="6">
        <v>10027</v>
      </c>
      <c r="H43" s="6">
        <v>44933.520453056255</v>
      </c>
      <c r="I43" s="6">
        <v>3747.2307293594963</v>
      </c>
      <c r="J43" s="6">
        <v>27596.013011326406</v>
      </c>
      <c r="K43" s="6">
        <v>41183.471360086129</v>
      </c>
      <c r="L43" s="6">
        <v>32007.471360086125</v>
      </c>
      <c r="M43" s="6">
        <v>9176</v>
      </c>
      <c r="N43" s="6">
        <v>27499.72064859403</v>
      </c>
      <c r="O43" s="6">
        <v>87264.06789141336</v>
      </c>
      <c r="P43" s="6">
        <v>80134.067891413375</v>
      </c>
      <c r="Q43" s="6">
        <v>4531</v>
      </c>
      <c r="R43" s="6">
        <v>2599</v>
      </c>
      <c r="S43" s="6">
        <v>3517</v>
      </c>
      <c r="T43" s="6"/>
      <c r="U43" s="6">
        <v>50337</v>
      </c>
      <c r="V43" s="6"/>
      <c r="W43" s="47"/>
      <c r="X43" s="173"/>
      <c r="Y43" s="47"/>
      <c r="Z43" s="47"/>
      <c r="AA43" s="47"/>
      <c r="AB43" s="47"/>
      <c r="AC43" s="47"/>
      <c r="AD43" s="47"/>
      <c r="AE43" s="47"/>
      <c r="AF43" s="47"/>
      <c r="AG43" s="47"/>
      <c r="AH43" s="47"/>
      <c r="AI43" s="47"/>
      <c r="AJ43" s="47"/>
      <c r="AK43" s="47"/>
      <c r="AL43" s="47"/>
    </row>
    <row r="44" spans="1:38" x14ac:dyDescent="0.25">
      <c r="B44" s="1" t="s">
        <v>787</v>
      </c>
      <c r="D44" s="6">
        <v>336338.40153254312</v>
      </c>
      <c r="E44" s="6">
        <v>148503.88852240544</v>
      </c>
      <c r="F44" s="6">
        <v>74204.704199813248</v>
      </c>
      <c r="G44" s="6">
        <v>15353</v>
      </c>
      <c r="H44" s="6">
        <v>31837.06346531873</v>
      </c>
      <c r="I44" s="6">
        <v>3078.7692706405037</v>
      </c>
      <c r="J44" s="6">
        <v>24030.351586632969</v>
      </c>
      <c r="K44" s="6">
        <v>31551.89323787325</v>
      </c>
      <c r="L44" s="6">
        <v>23793.89323787325</v>
      </c>
      <c r="M44" s="6">
        <v>7758</v>
      </c>
      <c r="N44" s="6">
        <v>30359.571310593463</v>
      </c>
      <c r="O44" s="6">
        <v>125923.04846167099</v>
      </c>
      <c r="P44" s="6">
        <v>119371.04846167099</v>
      </c>
      <c r="Q44" s="6">
        <v>3356</v>
      </c>
      <c r="R44" s="6">
        <v>3196</v>
      </c>
      <c r="S44" s="6">
        <v>1730</v>
      </c>
      <c r="T44" s="6"/>
      <c r="U44" s="6">
        <v>41115</v>
      </c>
      <c r="V44" s="6"/>
      <c r="W44" s="47"/>
      <c r="X44" s="173"/>
      <c r="Y44" s="47"/>
      <c r="Z44" s="47"/>
      <c r="AA44" s="47"/>
      <c r="AB44" s="47"/>
      <c r="AC44" s="47"/>
      <c r="AD44" s="47"/>
      <c r="AE44" s="47"/>
      <c r="AF44" s="47"/>
      <c r="AG44" s="47"/>
      <c r="AH44" s="47"/>
      <c r="AI44" s="47"/>
      <c r="AJ44" s="47"/>
      <c r="AK44" s="47"/>
      <c r="AL44" s="47"/>
    </row>
    <row r="45" spans="1:38" x14ac:dyDescent="0.25">
      <c r="B45" s="1" t="s">
        <v>788</v>
      </c>
      <c r="D45" s="6">
        <v>45401</v>
      </c>
      <c r="E45" s="6">
        <v>15247</v>
      </c>
      <c r="F45" s="6">
        <v>6126</v>
      </c>
      <c r="G45" s="6">
        <v>1110</v>
      </c>
      <c r="H45" s="6">
        <v>3491</v>
      </c>
      <c r="I45" s="6">
        <v>188</v>
      </c>
      <c r="J45" s="6">
        <v>4332</v>
      </c>
      <c r="K45" s="6">
        <v>5519</v>
      </c>
      <c r="L45" s="6">
        <v>4743</v>
      </c>
      <c r="M45" s="6">
        <v>776</v>
      </c>
      <c r="N45" s="6">
        <v>6060</v>
      </c>
      <c r="O45" s="6">
        <v>18575</v>
      </c>
      <c r="P45" s="6">
        <v>17176</v>
      </c>
      <c r="Q45" s="6">
        <v>800</v>
      </c>
      <c r="R45" s="6">
        <v>599</v>
      </c>
      <c r="S45" s="6">
        <v>1436.7</v>
      </c>
      <c r="T45" s="6"/>
      <c r="U45" s="6">
        <v>5394</v>
      </c>
      <c r="V45" s="6"/>
      <c r="W45" s="47"/>
      <c r="X45" s="173"/>
      <c r="Y45" s="47"/>
      <c r="Z45" s="47"/>
      <c r="AA45" s="47"/>
      <c r="AB45" s="47"/>
      <c r="AC45" s="47"/>
      <c r="AD45" s="47"/>
      <c r="AE45" s="47"/>
      <c r="AF45" s="47"/>
      <c r="AG45" s="47"/>
      <c r="AH45" s="47"/>
      <c r="AI45" s="47"/>
      <c r="AJ45" s="47"/>
      <c r="AK45" s="47"/>
      <c r="AL45" s="47"/>
    </row>
    <row r="46" spans="1:38" x14ac:dyDescent="0.25">
      <c r="B46" s="1" t="s">
        <v>789</v>
      </c>
      <c r="D46" s="6">
        <v>2703</v>
      </c>
      <c r="E46" s="6">
        <v>1449</v>
      </c>
      <c r="F46" s="6">
        <v>539</v>
      </c>
      <c r="G46" s="6">
        <v>12</v>
      </c>
      <c r="H46" s="6">
        <v>197</v>
      </c>
      <c r="I46" s="6">
        <v>35</v>
      </c>
      <c r="J46" s="6">
        <v>666</v>
      </c>
      <c r="K46" s="6">
        <v>98</v>
      </c>
      <c r="L46" s="6">
        <v>67</v>
      </c>
      <c r="M46" s="6">
        <v>31</v>
      </c>
      <c r="N46" s="6">
        <v>80</v>
      </c>
      <c r="O46" s="6">
        <v>1076</v>
      </c>
      <c r="P46" s="6">
        <v>1020</v>
      </c>
      <c r="Q46" s="6">
        <v>21</v>
      </c>
      <c r="R46" s="6">
        <v>35</v>
      </c>
      <c r="S46" s="6">
        <v>0</v>
      </c>
      <c r="T46" s="6"/>
      <c r="U46" s="6">
        <v>602</v>
      </c>
      <c r="V46" s="6"/>
      <c r="W46" s="47"/>
      <c r="X46" s="173"/>
      <c r="Y46" s="47"/>
      <c r="Z46" s="47"/>
      <c r="AA46" s="47"/>
      <c r="AB46" s="47"/>
      <c r="AC46" s="47"/>
      <c r="AD46" s="47"/>
      <c r="AE46" s="47"/>
      <c r="AF46" s="47"/>
      <c r="AG46" s="47"/>
      <c r="AH46" s="47"/>
      <c r="AI46" s="47"/>
      <c r="AJ46" s="47"/>
      <c r="AK46" s="47"/>
      <c r="AL46" s="47"/>
    </row>
    <row r="47" spans="1:38" x14ac:dyDescent="0.25">
      <c r="B47" s="1" t="s">
        <v>790</v>
      </c>
      <c r="D47" s="6">
        <v>2048</v>
      </c>
      <c r="E47" s="6">
        <v>371</v>
      </c>
      <c r="F47" s="6">
        <v>138</v>
      </c>
      <c r="G47" s="6">
        <v>1</v>
      </c>
      <c r="H47" s="6">
        <v>46</v>
      </c>
      <c r="I47" s="6">
        <v>99</v>
      </c>
      <c r="J47" s="6">
        <v>87</v>
      </c>
      <c r="K47" s="6">
        <v>1136</v>
      </c>
      <c r="L47" s="6">
        <v>1111</v>
      </c>
      <c r="M47" s="6">
        <v>25</v>
      </c>
      <c r="N47" s="6">
        <v>14</v>
      </c>
      <c r="O47" s="6">
        <v>527</v>
      </c>
      <c r="P47" s="6">
        <v>401</v>
      </c>
      <c r="Q47" s="6">
        <v>85</v>
      </c>
      <c r="R47" s="6">
        <v>41</v>
      </c>
      <c r="S47" s="6">
        <v>66</v>
      </c>
      <c r="T47" s="6"/>
      <c r="U47" s="6">
        <v>415</v>
      </c>
      <c r="V47" s="6"/>
      <c r="W47" s="47"/>
      <c r="X47" s="173"/>
      <c r="Y47" s="47"/>
      <c r="Z47" s="47"/>
      <c r="AA47" s="47"/>
      <c r="AB47" s="47"/>
      <c r="AC47" s="47"/>
      <c r="AD47" s="47"/>
      <c r="AE47" s="47"/>
      <c r="AF47" s="47"/>
      <c r="AG47" s="47"/>
      <c r="AH47" s="47"/>
      <c r="AI47" s="47"/>
      <c r="AJ47" s="47"/>
      <c r="AK47" s="47"/>
      <c r="AL47" s="47"/>
    </row>
    <row r="48" spans="1:38" x14ac:dyDescent="0.25">
      <c r="D48" s="6"/>
      <c r="E48" s="6"/>
      <c r="F48" s="6"/>
      <c r="G48" s="6"/>
      <c r="H48" s="6"/>
      <c r="I48" s="6"/>
      <c r="J48" s="6"/>
      <c r="K48" s="6"/>
      <c r="L48" s="6"/>
      <c r="M48" s="6"/>
      <c r="N48" s="6"/>
      <c r="O48" s="6"/>
      <c r="P48" s="6"/>
      <c r="Q48" s="6"/>
      <c r="R48" s="6"/>
      <c r="S48" s="6"/>
      <c r="T48" s="6"/>
      <c r="U48" s="6"/>
      <c r="V48" s="6"/>
      <c r="W48" s="47"/>
      <c r="X48" s="47"/>
      <c r="Y48" s="47"/>
      <c r="Z48" s="47"/>
      <c r="AA48" s="47"/>
      <c r="AB48" s="47"/>
      <c r="AC48" s="47"/>
      <c r="AD48" s="47"/>
      <c r="AE48" s="47"/>
      <c r="AF48" s="47"/>
      <c r="AG48" s="47"/>
      <c r="AH48" s="47"/>
      <c r="AI48" s="47"/>
      <c r="AJ48" s="47"/>
      <c r="AK48" s="47"/>
      <c r="AL48" s="47"/>
    </row>
    <row r="49" spans="1:38" x14ac:dyDescent="0.25">
      <c r="A49" s="18"/>
      <c r="B49" s="2"/>
      <c r="C49" s="2"/>
      <c r="D49" s="18" t="s">
        <v>969</v>
      </c>
      <c r="E49" s="105"/>
      <c r="F49" s="105"/>
      <c r="G49" s="105"/>
      <c r="H49" s="105"/>
      <c r="I49" s="105"/>
      <c r="J49" s="105"/>
      <c r="K49" s="105"/>
      <c r="L49" s="105"/>
      <c r="M49" s="105"/>
      <c r="N49" s="105"/>
      <c r="O49" s="105"/>
      <c r="P49" s="4"/>
      <c r="Q49" s="4"/>
      <c r="R49" s="4"/>
      <c r="S49" s="4"/>
      <c r="T49" s="4"/>
      <c r="U49" s="105"/>
      <c r="V49" s="105"/>
    </row>
    <row r="50" spans="1:38" x14ac:dyDescent="0.25">
      <c r="A50" s="13" t="s">
        <v>722</v>
      </c>
      <c r="B50" s="13"/>
      <c r="C50" s="13"/>
      <c r="D50" s="170">
        <f>D7/$D7</f>
        <v>1</v>
      </c>
      <c r="E50" s="170">
        <f t="shared" ref="E50:V53" si="0">E7/$D7</f>
        <v>0.56110903807120271</v>
      </c>
      <c r="F50" s="170">
        <f t="shared" si="0"/>
        <v>0.28635660193142537</v>
      </c>
      <c r="G50" s="170">
        <f t="shared" si="0"/>
        <v>3.6460977316668496E-2</v>
      </c>
      <c r="H50" s="170">
        <f t="shared" si="0"/>
        <v>9.1268315191442961E-2</v>
      </c>
      <c r="I50" s="170">
        <f t="shared" si="0"/>
        <v>9.0195471623018778E-3</v>
      </c>
      <c r="J50" s="170">
        <f t="shared" si="0"/>
        <v>0.13800379056412765</v>
      </c>
      <c r="K50" s="170">
        <f t="shared" si="0"/>
        <v>0.15836822591077754</v>
      </c>
      <c r="L50" s="170">
        <f t="shared" si="0"/>
        <v>0.12387193772269656</v>
      </c>
      <c r="M50" s="170">
        <f t="shared" si="0"/>
        <v>3.4496288188080988E-2</v>
      </c>
      <c r="N50" s="170">
        <f t="shared" si="0"/>
        <v>5.3044158014488203E-2</v>
      </c>
      <c r="O50" s="170">
        <f t="shared" si="0"/>
        <v>0.22747954847735083</v>
      </c>
      <c r="P50" s="170">
        <f t="shared" si="0"/>
        <v>0.21568590294958515</v>
      </c>
      <c r="Q50" s="170">
        <f t="shared" si="0"/>
        <v>9.1554822029922284E-3</v>
      </c>
      <c r="R50" s="170">
        <f t="shared" si="0"/>
        <v>2.6377981243735247E-3</v>
      </c>
      <c r="S50" s="170">
        <f t="shared" si="0"/>
        <v>6.7035479067122337E-3</v>
      </c>
      <c r="T50" s="170"/>
      <c r="U50" s="170">
        <f t="shared" si="0"/>
        <v>0.10243884923155457</v>
      </c>
      <c r="V50" s="170">
        <f t="shared" si="0"/>
        <v>0.11701968698315829</v>
      </c>
    </row>
    <row r="51" spans="1:38" x14ac:dyDescent="0.25">
      <c r="A51" s="13" t="s">
        <v>723</v>
      </c>
      <c r="B51" s="13"/>
      <c r="C51" s="13"/>
      <c r="D51" s="170">
        <f t="shared" ref="D51:S53" si="1">D8/$D8</f>
        <v>1</v>
      </c>
      <c r="E51" s="170">
        <f t="shared" si="1"/>
        <v>0.55060579385846375</v>
      </c>
      <c r="F51" s="170">
        <f t="shared" si="1"/>
        <v>0.29197193679111488</v>
      </c>
      <c r="G51" s="170">
        <f t="shared" si="1"/>
        <v>3.8461768525339113E-2</v>
      </c>
      <c r="H51" s="170">
        <f t="shared" si="1"/>
        <v>9.0854857125993713E-2</v>
      </c>
      <c r="I51" s="170">
        <f t="shared" si="1"/>
        <v>9.3229398746406834E-3</v>
      </c>
      <c r="J51" s="170">
        <f t="shared" si="1"/>
        <v>0.11999444253058102</v>
      </c>
      <c r="K51" s="170">
        <f t="shared" si="1"/>
        <v>0.15849991217461196</v>
      </c>
      <c r="L51" s="170">
        <f t="shared" si="1"/>
        <v>0.12400261377472224</v>
      </c>
      <c r="M51" s="170">
        <f t="shared" si="1"/>
        <v>3.4497298399889756E-2</v>
      </c>
      <c r="N51" s="170">
        <f t="shared" si="1"/>
        <v>5.6444798094717544E-2</v>
      </c>
      <c r="O51" s="170">
        <f t="shared" si="1"/>
        <v>0.23444899257485416</v>
      </c>
      <c r="P51" s="170">
        <f t="shared" si="1"/>
        <v>0.22099772994169919</v>
      </c>
      <c r="Q51" s="170">
        <f t="shared" si="1"/>
        <v>9.8431392993426851E-3</v>
      </c>
      <c r="R51" s="170">
        <f t="shared" si="1"/>
        <v>3.6081688048031665E-3</v>
      </c>
      <c r="S51" s="170">
        <f t="shared" si="1"/>
        <v>4.6872082448159115E-3</v>
      </c>
      <c r="T51" s="170"/>
      <c r="U51" s="170">
        <f t="shared" si="0"/>
        <v>0.11812338535918067</v>
      </c>
      <c r="V51" s="170">
        <f t="shared" si="0"/>
        <v>6.0500682777401144E-2</v>
      </c>
    </row>
    <row r="52" spans="1:38" x14ac:dyDescent="0.25">
      <c r="A52" s="13" t="s">
        <v>761</v>
      </c>
      <c r="B52" s="13"/>
      <c r="C52" s="13"/>
      <c r="D52" s="170">
        <f t="shared" si="1"/>
        <v>1</v>
      </c>
      <c r="E52" s="170">
        <f t="shared" si="0"/>
        <v>0.5506402284927836</v>
      </c>
      <c r="F52" s="170">
        <f t="shared" si="0"/>
        <v>0.27362505422823408</v>
      </c>
      <c r="G52" s="170">
        <f t="shared" si="0"/>
        <v>4.2293824069777934E-2</v>
      </c>
      <c r="H52" s="170">
        <f t="shared" si="0"/>
        <v>9.8757481628396634E-2</v>
      </c>
      <c r="I52" s="170">
        <f t="shared" si="0"/>
        <v>9.6685677217624947E-3</v>
      </c>
      <c r="J52" s="170">
        <f t="shared" si="0"/>
        <v>0.12629530084461255</v>
      </c>
      <c r="K52" s="170">
        <f t="shared" si="0"/>
        <v>0.16306866183161722</v>
      </c>
      <c r="L52" s="170">
        <f t="shared" si="0"/>
        <v>0.12375287860131133</v>
      </c>
      <c r="M52" s="170">
        <f t="shared" si="0"/>
        <v>3.931578323030592E-2</v>
      </c>
      <c r="N52" s="170">
        <f t="shared" si="0"/>
        <v>5.2466515469434094E-2</v>
      </c>
      <c r="O52" s="170">
        <f t="shared" si="0"/>
        <v>0.23382459420616508</v>
      </c>
      <c r="P52" s="170">
        <f t="shared" si="0"/>
        <v>0.21970506087846894</v>
      </c>
      <c r="Q52" s="170">
        <f t="shared" si="0"/>
        <v>1.0342703725371953E-2</v>
      </c>
      <c r="R52" s="170">
        <f t="shared" si="0"/>
        <v>3.7768296023241868E-3</v>
      </c>
      <c r="S52" s="170">
        <f t="shared" si="0"/>
        <v>5.1132818561759313E-3</v>
      </c>
      <c r="T52" s="170"/>
      <c r="U52" s="170">
        <f t="shared" si="0"/>
        <v>0.13098202029971198</v>
      </c>
      <c r="V52" s="170">
        <f t="shared" si="0"/>
        <v>0</v>
      </c>
    </row>
    <row r="53" spans="1:38" x14ac:dyDescent="0.25">
      <c r="A53" s="13" t="s">
        <v>760</v>
      </c>
      <c r="B53" s="13"/>
      <c r="C53" s="13"/>
      <c r="D53" s="170">
        <f t="shared" si="1"/>
        <v>1</v>
      </c>
      <c r="E53" s="170">
        <f t="shared" si="0"/>
        <v>0.54234026591269802</v>
      </c>
      <c r="F53" s="170">
        <f t="shared" si="0"/>
        <v>0.27998293596759788</v>
      </c>
      <c r="G53" s="170">
        <f t="shared" si="0"/>
        <v>3.0585706108359857E-2</v>
      </c>
      <c r="H53" s="170">
        <f t="shared" si="0"/>
        <v>0.104395777139834</v>
      </c>
      <c r="I53" s="170">
        <f t="shared" si="0"/>
        <v>1.3115671156364646E-2</v>
      </c>
      <c r="J53" s="170">
        <f t="shared" si="0"/>
        <v>0.1142601755405417</v>
      </c>
      <c r="K53" s="170">
        <f t="shared" si="0"/>
        <v>0.16638244681312392</v>
      </c>
      <c r="L53" s="170">
        <f t="shared" si="0"/>
        <v>0.13599676065255287</v>
      </c>
      <c r="M53" s="170">
        <f t="shared" si="0"/>
        <v>3.0385686160571027E-2</v>
      </c>
      <c r="N53" s="170">
        <f t="shared" si="0"/>
        <v>5.95343925898301E-2</v>
      </c>
      <c r="O53" s="170">
        <f t="shared" si="0"/>
        <v>0.23174289468434792</v>
      </c>
      <c r="P53" s="170">
        <f t="shared" si="0"/>
        <v>0.21690022202756265</v>
      </c>
      <c r="Q53" s="170">
        <f t="shared" si="0"/>
        <v>1.0060081872663725E-2</v>
      </c>
      <c r="R53" s="170">
        <f t="shared" si="0"/>
        <v>4.78259078412156E-3</v>
      </c>
      <c r="S53" s="170">
        <f t="shared" si="0"/>
        <v>4.425210969549267E-3</v>
      </c>
      <c r="T53" s="170"/>
      <c r="U53" s="170">
        <f t="shared" si="0"/>
        <v>0.12904918430889584</v>
      </c>
      <c r="V53" s="170">
        <f t="shared" si="0"/>
        <v>0</v>
      </c>
    </row>
    <row r="54" spans="1:38" x14ac:dyDescent="0.25">
      <c r="A54" s="13"/>
      <c r="B54" s="13"/>
      <c r="C54" s="13"/>
      <c r="D54" s="14"/>
      <c r="E54" s="14"/>
      <c r="F54" s="14"/>
      <c r="G54" s="14"/>
      <c r="H54" s="14"/>
      <c r="I54" s="14"/>
      <c r="J54" s="14"/>
      <c r="K54" s="14"/>
      <c r="L54" s="14"/>
      <c r="M54" s="14"/>
      <c r="N54" s="14"/>
      <c r="O54" s="14"/>
      <c r="P54" s="14"/>
      <c r="Q54" s="14"/>
      <c r="R54" s="14"/>
      <c r="S54" s="14"/>
      <c r="T54" s="14"/>
      <c r="U54" s="14"/>
      <c r="V54" s="14"/>
    </row>
    <row r="55" spans="1:38" x14ac:dyDescent="0.25">
      <c r="A55" s="18"/>
      <c r="B55" s="2"/>
      <c r="C55" s="2"/>
      <c r="D55" s="18" t="s">
        <v>968</v>
      </c>
      <c r="E55" s="105"/>
      <c r="F55" s="105"/>
      <c r="G55" s="105"/>
      <c r="H55" s="105"/>
      <c r="I55" s="105"/>
      <c r="J55" s="105"/>
      <c r="K55" s="105"/>
      <c r="L55" s="105"/>
      <c r="M55" s="105"/>
      <c r="N55" s="105"/>
      <c r="O55" s="105"/>
      <c r="P55" s="4"/>
      <c r="Q55" s="4"/>
      <c r="R55" s="4"/>
      <c r="S55" s="4"/>
      <c r="T55" s="4"/>
      <c r="U55" s="105"/>
      <c r="V55" s="105"/>
    </row>
    <row r="56" spans="1:38" x14ac:dyDescent="0.25">
      <c r="A56" s="1">
        <v>2021</v>
      </c>
      <c r="B56" s="1" t="s">
        <v>783</v>
      </c>
      <c r="D56" s="171">
        <f t="shared" ref="D56:S56" si="2">D13/$D13</f>
        <v>1</v>
      </c>
      <c r="E56" s="171">
        <f t="shared" si="2"/>
        <v>0.64858521090415799</v>
      </c>
      <c r="F56" s="171">
        <f t="shared" si="2"/>
        <v>0.3042599460256642</v>
      </c>
      <c r="G56" s="171">
        <f t="shared" si="2"/>
        <v>3.681215876571655E-2</v>
      </c>
      <c r="H56" s="171">
        <f t="shared" si="2"/>
        <v>4.7619808485379153E-2</v>
      </c>
      <c r="I56" s="171">
        <f t="shared" si="2"/>
        <v>9.9176643716655504E-3</v>
      </c>
      <c r="J56" s="171">
        <f t="shared" si="2"/>
        <v>0.24997563325573258</v>
      </c>
      <c r="K56" s="171">
        <f t="shared" si="2"/>
        <v>0.18523678883060399</v>
      </c>
      <c r="L56" s="171">
        <f t="shared" si="2"/>
        <v>0.15934412713528576</v>
      </c>
      <c r="M56" s="171">
        <f t="shared" si="2"/>
        <v>2.5892661695318231E-2</v>
      </c>
      <c r="N56" s="171">
        <f t="shared" si="2"/>
        <v>1.8328585146991386E-2</v>
      </c>
      <c r="O56" s="171">
        <f t="shared" si="2"/>
        <v>0.14784941511824662</v>
      </c>
      <c r="P56" s="171">
        <f t="shared" si="2"/>
        <v>0.13655922397112422</v>
      </c>
      <c r="Q56" s="171">
        <f t="shared" si="2"/>
        <v>1.1207104543718732E-2</v>
      </c>
      <c r="R56" s="171">
        <f t="shared" si="2"/>
        <v>8.3086603403674666E-5</v>
      </c>
      <c r="S56" s="171">
        <f t="shared" si="2"/>
        <v>0</v>
      </c>
      <c r="T56" s="171"/>
      <c r="U56" s="171">
        <f t="shared" ref="U56:V56" si="3">U13/$D13</f>
        <v>6.4192390225819795E-2</v>
      </c>
      <c r="V56" s="171">
        <f t="shared" si="3"/>
        <v>9.480065335288887E-2</v>
      </c>
      <c r="W56" s="47"/>
      <c r="X56" s="47"/>
      <c r="Y56" s="47"/>
      <c r="Z56" s="47"/>
      <c r="AA56" s="47"/>
      <c r="AB56" s="47"/>
      <c r="AC56" s="47"/>
      <c r="AD56" s="47"/>
      <c r="AE56" s="47"/>
      <c r="AF56" s="47"/>
      <c r="AG56" s="47"/>
      <c r="AH56" s="47"/>
      <c r="AI56" s="47"/>
      <c r="AJ56" s="47"/>
      <c r="AK56" s="47"/>
      <c r="AL56" s="47"/>
    </row>
    <row r="57" spans="1:38" x14ac:dyDescent="0.25">
      <c r="B57" s="1" t="s">
        <v>784</v>
      </c>
      <c r="D57" s="171">
        <f t="shared" ref="D57:S57" si="4">D14/$D14</f>
        <v>1</v>
      </c>
      <c r="E57" s="171">
        <f t="shared" si="4"/>
        <v>0.61530257035361413</v>
      </c>
      <c r="F57" s="171">
        <f t="shared" si="4"/>
        <v>0.34787655739049916</v>
      </c>
      <c r="G57" s="171">
        <f t="shared" si="4"/>
        <v>5.483842989252101E-2</v>
      </c>
      <c r="H57" s="171">
        <f t="shared" si="4"/>
        <v>0.12036521759514293</v>
      </c>
      <c r="I57" s="171">
        <f t="shared" si="4"/>
        <v>1.514832569533164E-2</v>
      </c>
      <c r="J57" s="171">
        <f t="shared" si="4"/>
        <v>7.7074508608867914E-2</v>
      </c>
      <c r="K57" s="171">
        <f t="shared" si="4"/>
        <v>0.16626073910852213</v>
      </c>
      <c r="L57" s="171">
        <f t="shared" si="4"/>
        <v>0.12182561914696609</v>
      </c>
      <c r="M57" s="171">
        <f t="shared" si="4"/>
        <v>4.4435119961556038E-2</v>
      </c>
      <c r="N57" s="171">
        <f t="shared" si="4"/>
        <v>3.6657719851381283E-2</v>
      </c>
      <c r="O57" s="171">
        <f t="shared" si="4"/>
        <v>0.18177897068648249</v>
      </c>
      <c r="P57" s="171">
        <f t="shared" si="4"/>
        <v>0.17696058322296324</v>
      </c>
      <c r="Q57" s="171">
        <f t="shared" si="4"/>
        <v>3.3645495141762091E-3</v>
      </c>
      <c r="R57" s="171">
        <f t="shared" si="4"/>
        <v>1.4543067780916328E-3</v>
      </c>
      <c r="S57" s="171">
        <f t="shared" si="4"/>
        <v>1.4332094844055837E-2</v>
      </c>
      <c r="T57" s="171"/>
      <c r="U57" s="171">
        <f t="shared" ref="U57:V57" si="5">U14/$D14</f>
        <v>0.16514961497439024</v>
      </c>
      <c r="V57" s="171">
        <f t="shared" si="5"/>
        <v>0.10944797157023281</v>
      </c>
      <c r="W57" s="47"/>
      <c r="X57" s="47"/>
      <c r="Y57" s="47"/>
      <c r="Z57" s="47"/>
      <c r="AA57" s="47"/>
      <c r="AB57" s="47"/>
      <c r="AC57" s="47"/>
      <c r="AD57" s="47"/>
      <c r="AE57" s="47"/>
      <c r="AF57" s="47"/>
      <c r="AG57" s="47"/>
      <c r="AH57" s="47"/>
      <c r="AI57" s="47"/>
      <c r="AJ57" s="47"/>
      <c r="AK57" s="47"/>
      <c r="AL57" s="47"/>
    </row>
    <row r="58" spans="1:38" x14ac:dyDescent="0.25">
      <c r="B58" s="1" t="s">
        <v>785</v>
      </c>
      <c r="D58" s="171">
        <f t="shared" ref="D58:S58" si="6">D15/$D15</f>
        <v>1</v>
      </c>
      <c r="E58" s="171">
        <f t="shared" si="6"/>
        <v>0.49107048843352424</v>
      </c>
      <c r="F58" s="171">
        <f t="shared" si="6"/>
        <v>0.23423246487481286</v>
      </c>
      <c r="G58" s="171">
        <f t="shared" si="6"/>
        <v>3.8974880169205202E-2</v>
      </c>
      <c r="H58" s="171">
        <f t="shared" si="6"/>
        <v>0.10829819670104791</v>
      </c>
      <c r="I58" s="171">
        <f t="shared" si="6"/>
        <v>6.7700393255597825E-3</v>
      </c>
      <c r="J58" s="171">
        <f t="shared" si="6"/>
        <v>0.1027944495566146</v>
      </c>
      <c r="K58" s="171">
        <f t="shared" si="6"/>
        <v>0.21317749607431111</v>
      </c>
      <c r="L58" s="171">
        <f t="shared" si="6"/>
        <v>0.17315973319049777</v>
      </c>
      <c r="M58" s="171">
        <f t="shared" si="6"/>
        <v>4.001776288381334E-2</v>
      </c>
      <c r="N58" s="171">
        <f t="shared" si="6"/>
        <v>6.293920790356769E-2</v>
      </c>
      <c r="O58" s="171">
        <f t="shared" si="6"/>
        <v>0.23281280758859696</v>
      </c>
      <c r="P58" s="171">
        <f t="shared" si="6"/>
        <v>0.22177784492269939</v>
      </c>
      <c r="Q58" s="171">
        <f t="shared" si="6"/>
        <v>1.0892584911620498E-2</v>
      </c>
      <c r="R58" s="171">
        <f t="shared" si="6"/>
        <v>1.4283556056090426E-4</v>
      </c>
      <c r="S58" s="171">
        <f t="shared" si="6"/>
        <v>0</v>
      </c>
      <c r="T58" s="171"/>
      <c r="U58" s="171">
        <f t="shared" ref="U58:V58" si="7">U15/$D15</f>
        <v>7.8229937784126027E-2</v>
      </c>
      <c r="V58" s="171">
        <f t="shared" si="7"/>
        <v>0.114378604082264</v>
      </c>
      <c r="W58" s="47"/>
      <c r="X58" s="47"/>
      <c r="Y58" s="47"/>
      <c r="Z58" s="47"/>
      <c r="AA58" s="47"/>
      <c r="AB58" s="47"/>
      <c r="AC58" s="47"/>
      <c r="AD58" s="47"/>
      <c r="AE58" s="47"/>
      <c r="AF58" s="47"/>
      <c r="AG58" s="47"/>
      <c r="AH58" s="47"/>
      <c r="AI58" s="47"/>
      <c r="AJ58" s="47"/>
      <c r="AK58" s="47"/>
      <c r="AL58" s="47"/>
    </row>
    <row r="59" spans="1:38" x14ac:dyDescent="0.25">
      <c r="B59" s="1" t="s">
        <v>786</v>
      </c>
      <c r="D59" s="171">
        <f t="shared" ref="D59:S59" si="8">D16/$D16</f>
        <v>1</v>
      </c>
      <c r="E59" s="171">
        <f t="shared" si="8"/>
        <v>0.53457443936989169</v>
      </c>
      <c r="F59" s="171">
        <f t="shared" si="8"/>
        <v>0.31237731998833934</v>
      </c>
      <c r="G59" s="171">
        <f t="shared" si="8"/>
        <v>2.6820630756108362E-2</v>
      </c>
      <c r="H59" s="171">
        <f t="shared" si="8"/>
        <v>9.9947365011498701E-2</v>
      </c>
      <c r="I59" s="171">
        <f t="shared" si="8"/>
        <v>4.4102721903713053E-3</v>
      </c>
      <c r="J59" s="171">
        <f t="shared" si="8"/>
        <v>9.1019661192627874E-2</v>
      </c>
      <c r="K59" s="171">
        <f t="shared" si="8"/>
        <v>0.13156587741176218</v>
      </c>
      <c r="L59" s="171">
        <f t="shared" si="8"/>
        <v>9.3577721633790051E-2</v>
      </c>
      <c r="M59" s="171">
        <f t="shared" si="8"/>
        <v>3.798815577797212E-2</v>
      </c>
      <c r="N59" s="171">
        <f t="shared" si="8"/>
        <v>7.6836286291149761E-2</v>
      </c>
      <c r="O59" s="171">
        <f t="shared" si="8"/>
        <v>0.25702339692719639</v>
      </c>
      <c r="P59" s="171">
        <f t="shared" si="8"/>
        <v>0.24341711743810668</v>
      </c>
      <c r="Q59" s="171">
        <f t="shared" si="8"/>
        <v>9.1954674526824945E-3</v>
      </c>
      <c r="R59" s="171">
        <f t="shared" si="8"/>
        <v>4.4102721903713062E-3</v>
      </c>
      <c r="S59" s="171">
        <f t="shared" si="8"/>
        <v>2.3375333354927175E-3</v>
      </c>
      <c r="T59" s="171"/>
      <c r="U59" s="171">
        <f t="shared" ref="U59:V59" si="9">U16/$D16</f>
        <v>0.11256869540806962</v>
      </c>
      <c r="V59" s="171">
        <f t="shared" si="9"/>
        <v>0.1273790675230258</v>
      </c>
      <c r="W59" s="47"/>
      <c r="X59" s="47"/>
      <c r="Y59" s="47"/>
      <c r="Z59" s="47"/>
      <c r="AA59" s="47"/>
      <c r="AB59" s="47"/>
      <c r="AC59" s="47"/>
      <c r="AD59" s="47"/>
      <c r="AE59" s="47"/>
      <c r="AF59" s="47"/>
      <c r="AG59" s="47"/>
      <c r="AH59" s="47"/>
      <c r="AI59" s="47"/>
      <c r="AJ59" s="47"/>
      <c r="AK59" s="47"/>
      <c r="AL59" s="47"/>
    </row>
    <row r="60" spans="1:38" x14ac:dyDescent="0.25">
      <c r="B60" s="1" t="s">
        <v>787</v>
      </c>
      <c r="D60" s="171">
        <f t="shared" ref="D60:S60" si="10">D17/$D17</f>
        <v>1</v>
      </c>
      <c r="E60" s="171">
        <f t="shared" si="10"/>
        <v>0.44805786865512121</v>
      </c>
      <c r="F60" s="171">
        <f t="shared" si="10"/>
        <v>0.21673727645388194</v>
      </c>
      <c r="G60" s="171">
        <f t="shared" si="10"/>
        <v>2.4734576692437796E-2</v>
      </c>
      <c r="H60" s="171">
        <f t="shared" si="10"/>
        <v>0.11472669151492033</v>
      </c>
      <c r="I60" s="171">
        <f t="shared" si="10"/>
        <v>7.1358617352406022E-3</v>
      </c>
      <c r="J60" s="171">
        <f t="shared" si="10"/>
        <v>8.4723462258640483E-2</v>
      </c>
      <c r="K60" s="171">
        <f t="shared" si="10"/>
        <v>0.10237749601271524</v>
      </c>
      <c r="L60" s="171">
        <f t="shared" si="10"/>
        <v>6.9660988471668822E-2</v>
      </c>
      <c r="M60" s="171">
        <f t="shared" si="10"/>
        <v>3.2716507541046401E-2</v>
      </c>
      <c r="N60" s="171">
        <f t="shared" si="10"/>
        <v>8.8990135774276988E-2</v>
      </c>
      <c r="O60" s="171">
        <f t="shared" si="10"/>
        <v>0.36058000875963075</v>
      </c>
      <c r="P60" s="171">
        <f t="shared" si="10"/>
        <v>0.34403967013034642</v>
      </c>
      <c r="Q60" s="171">
        <f t="shared" si="10"/>
        <v>1.1402026677081803E-2</v>
      </c>
      <c r="R60" s="171">
        <f t="shared" si="10"/>
        <v>5.1373406169122997E-3</v>
      </c>
      <c r="S60" s="171">
        <f t="shared" si="10"/>
        <v>1.6420175798627659E-2</v>
      </c>
      <c r="T60" s="171"/>
      <c r="U60" s="171">
        <f t="shared" ref="U60:V60" si="11">U17/$D17</f>
        <v>9.5882147156287789E-2</v>
      </c>
      <c r="V60" s="171">
        <f t="shared" si="11"/>
        <v>0.14992287747068231</v>
      </c>
      <c r="W60" s="47"/>
      <c r="X60" s="47"/>
      <c r="Y60" s="47"/>
      <c r="Z60" s="47"/>
      <c r="AA60" s="47"/>
      <c r="AB60" s="47"/>
      <c r="AC60" s="47"/>
      <c r="AD60" s="47"/>
      <c r="AE60" s="47"/>
      <c r="AF60" s="47"/>
      <c r="AG60" s="47"/>
      <c r="AH60" s="47"/>
      <c r="AI60" s="47"/>
      <c r="AJ60" s="47"/>
      <c r="AK60" s="47"/>
      <c r="AL60" s="47"/>
    </row>
    <row r="61" spans="1:38" x14ac:dyDescent="0.25">
      <c r="B61" s="1" t="s">
        <v>788</v>
      </c>
      <c r="D61" s="171">
        <f t="shared" ref="D61:S61" si="12">D18/$D18</f>
        <v>1</v>
      </c>
      <c r="E61" s="171">
        <f t="shared" si="12"/>
        <v>0.34958309094434747</v>
      </c>
      <c r="F61" s="171">
        <f t="shared" si="12"/>
        <v>9.7611014155516776E-2</v>
      </c>
      <c r="G61" s="171">
        <f t="shared" si="12"/>
        <v>2.2361838278068646E-2</v>
      </c>
      <c r="H61" s="171">
        <f t="shared" si="12"/>
        <v>8.8190808609656779E-2</v>
      </c>
      <c r="I61" s="171">
        <f t="shared" si="12"/>
        <v>4.1206127593562151E-3</v>
      </c>
      <c r="J61" s="171">
        <f t="shared" si="12"/>
        <v>0.1372988171417491</v>
      </c>
      <c r="K61" s="171">
        <f t="shared" si="12"/>
        <v>0.11151832460732984</v>
      </c>
      <c r="L61" s="171">
        <f t="shared" si="12"/>
        <v>8.7882489819662596E-2</v>
      </c>
      <c r="M61" s="171">
        <f t="shared" si="12"/>
        <v>2.3635834787667249E-2</v>
      </c>
      <c r="N61" s="171">
        <f t="shared" si="12"/>
        <v>0.14663564087647857</v>
      </c>
      <c r="O61" s="171">
        <f t="shared" si="12"/>
        <v>0.3922629435718441</v>
      </c>
      <c r="P61" s="171">
        <f t="shared" si="12"/>
        <v>0.36031025790188093</v>
      </c>
      <c r="Q61" s="171">
        <f t="shared" si="12"/>
        <v>8.9664533643591237E-3</v>
      </c>
      <c r="R61" s="171">
        <f t="shared" si="12"/>
        <v>2.2978475858057006E-2</v>
      </c>
      <c r="S61" s="171">
        <f t="shared" si="12"/>
        <v>1.6172193135543921E-2</v>
      </c>
      <c r="T61" s="171"/>
      <c r="U61" s="171">
        <f t="shared" ref="U61:V61" si="13">U18/$D18</f>
        <v>0.11739383362420011</v>
      </c>
      <c r="V61" s="171">
        <f t="shared" si="13"/>
        <v>0.15333958659974478</v>
      </c>
      <c r="W61" s="47"/>
      <c r="X61" s="47"/>
      <c r="Y61" s="47"/>
      <c r="Z61" s="47"/>
      <c r="AA61" s="47"/>
      <c r="AB61" s="47"/>
      <c r="AC61" s="47"/>
      <c r="AD61" s="47"/>
      <c r="AE61" s="47"/>
      <c r="AF61" s="47"/>
      <c r="AG61" s="47"/>
      <c r="AH61" s="47"/>
      <c r="AI61" s="47"/>
      <c r="AJ61" s="47"/>
      <c r="AK61" s="47"/>
      <c r="AL61" s="47"/>
    </row>
    <row r="62" spans="1:38" x14ac:dyDescent="0.25">
      <c r="B62" s="1" t="s">
        <v>789</v>
      </c>
      <c r="D62" s="171">
        <f t="shared" ref="D62:S62" si="14">D19/$D19</f>
        <v>1</v>
      </c>
      <c r="E62" s="171">
        <f t="shared" si="14"/>
        <v>0.59645390070921989</v>
      </c>
      <c r="F62" s="171">
        <f t="shared" si="14"/>
        <v>0.23234042553191492</v>
      </c>
      <c r="G62" s="171">
        <f t="shared" si="14"/>
        <v>2.8156028368794328E-2</v>
      </c>
      <c r="H62" s="171">
        <f t="shared" si="14"/>
        <v>1.024822695035461E-2</v>
      </c>
      <c r="I62" s="171">
        <f t="shared" si="14"/>
        <v>0</v>
      </c>
      <c r="J62" s="171">
        <f t="shared" si="14"/>
        <v>0.32570921985815604</v>
      </c>
      <c r="K62" s="171">
        <f t="shared" si="14"/>
        <v>2.9787234042553193E-2</v>
      </c>
      <c r="L62" s="171">
        <f t="shared" si="14"/>
        <v>2.9787234042553193E-2</v>
      </c>
      <c r="M62" s="171">
        <f t="shared" si="14"/>
        <v>0</v>
      </c>
      <c r="N62" s="171">
        <f t="shared" si="14"/>
        <v>3.4751773049645392E-2</v>
      </c>
      <c r="O62" s="171">
        <f t="shared" si="14"/>
        <v>0.33900709219858155</v>
      </c>
      <c r="P62" s="171">
        <f t="shared" si="14"/>
        <v>0.32666666666666666</v>
      </c>
      <c r="Q62" s="171">
        <f t="shared" si="14"/>
        <v>1.0673758865248227E-2</v>
      </c>
      <c r="R62" s="171">
        <f t="shared" si="14"/>
        <v>1.631205673758865E-3</v>
      </c>
      <c r="S62" s="171">
        <f t="shared" si="14"/>
        <v>0</v>
      </c>
      <c r="T62" s="171"/>
      <c r="U62" s="171">
        <f t="shared" ref="U62:V62" si="15">U19/$D19</f>
        <v>0.20319148936170212</v>
      </c>
      <c r="V62" s="171">
        <f t="shared" si="15"/>
        <v>0.14658988939657594</v>
      </c>
      <c r="W62" s="47"/>
      <c r="X62" s="47"/>
      <c r="Y62" s="47"/>
      <c r="Z62" s="47"/>
      <c r="AA62" s="47"/>
      <c r="AB62" s="47"/>
      <c r="AC62" s="47"/>
      <c r="AD62" s="47"/>
      <c r="AE62" s="47"/>
      <c r="AF62" s="47"/>
      <c r="AG62" s="47"/>
      <c r="AH62" s="47"/>
      <c r="AI62" s="47"/>
      <c r="AJ62" s="47"/>
      <c r="AK62" s="47"/>
      <c r="AL62" s="47"/>
    </row>
    <row r="63" spans="1:38" x14ac:dyDescent="0.25">
      <c r="B63" s="1" t="s">
        <v>790</v>
      </c>
      <c r="D63" s="171">
        <f t="shared" ref="D63:S63" si="16">D20/$D20</f>
        <v>1</v>
      </c>
      <c r="E63" s="171">
        <f t="shared" si="16"/>
        <v>0.13314037626628075</v>
      </c>
      <c r="F63" s="171">
        <f t="shared" si="16"/>
        <v>2.4119633381572601E-2</v>
      </c>
      <c r="G63" s="171">
        <f t="shared" si="16"/>
        <v>2.2190062711046791E-2</v>
      </c>
      <c r="H63" s="171">
        <f t="shared" si="16"/>
        <v>1.4471780028943559E-2</v>
      </c>
      <c r="I63" s="171">
        <f t="shared" si="16"/>
        <v>1.4471780028943559E-3</v>
      </c>
      <c r="J63" s="171">
        <f t="shared" si="16"/>
        <v>7.0911722141823438E-2</v>
      </c>
      <c r="K63" s="171">
        <f t="shared" si="16"/>
        <v>0.58273034249879396</v>
      </c>
      <c r="L63" s="171">
        <f t="shared" si="16"/>
        <v>0.573082489146165</v>
      </c>
      <c r="M63" s="171">
        <f t="shared" si="16"/>
        <v>9.6478533526290402E-3</v>
      </c>
      <c r="N63" s="171">
        <f t="shared" si="16"/>
        <v>1.3024602026049204E-2</v>
      </c>
      <c r="O63" s="171">
        <f t="shared" si="16"/>
        <v>0.27110467920887604</v>
      </c>
      <c r="P63" s="171">
        <f t="shared" si="16"/>
        <v>0.24939700916546068</v>
      </c>
      <c r="Q63" s="171">
        <f t="shared" si="16"/>
        <v>4.8239266763145202E-4</v>
      </c>
      <c r="R63" s="171">
        <f t="shared" si="16"/>
        <v>2.1225277375783887E-2</v>
      </c>
      <c r="S63" s="171">
        <f t="shared" si="16"/>
        <v>1.929570670525808E-2</v>
      </c>
      <c r="T63" s="171"/>
      <c r="U63" s="171">
        <f t="shared" ref="U63:V63" si="17">U20/$D20</f>
        <v>0.12397491558128317</v>
      </c>
      <c r="V63" s="171">
        <f t="shared" si="17"/>
        <v>0.10432555001096083</v>
      </c>
      <c r="W63" s="47"/>
      <c r="X63" s="47"/>
      <c r="Y63" s="47"/>
      <c r="Z63" s="47"/>
      <c r="AA63" s="47"/>
      <c r="AB63" s="47"/>
      <c r="AC63" s="47"/>
      <c r="AD63" s="47"/>
      <c r="AE63" s="47"/>
      <c r="AF63" s="47"/>
      <c r="AG63" s="47"/>
      <c r="AH63" s="47"/>
      <c r="AI63" s="47"/>
      <c r="AJ63" s="47"/>
      <c r="AK63" s="47"/>
      <c r="AL63" s="47"/>
    </row>
    <row r="64" spans="1:38" x14ac:dyDescent="0.25">
      <c r="D64" s="6"/>
      <c r="E64" s="6"/>
      <c r="F64" s="6"/>
      <c r="G64" s="6"/>
      <c r="H64" s="6"/>
      <c r="I64" s="6"/>
      <c r="J64" s="6"/>
      <c r="K64" s="6"/>
      <c r="L64" s="6"/>
      <c r="M64" s="6"/>
      <c r="N64" s="6"/>
      <c r="O64" s="6"/>
      <c r="P64" s="6"/>
      <c r="Q64" s="6"/>
      <c r="R64" s="6"/>
      <c r="S64" s="6"/>
      <c r="T64" s="6"/>
      <c r="U64" s="6"/>
      <c r="V64" s="6"/>
      <c r="W64" s="47"/>
      <c r="X64" s="47"/>
      <c r="Y64" s="47"/>
      <c r="Z64" s="47"/>
      <c r="AA64" s="47"/>
      <c r="AB64" s="47"/>
      <c r="AC64" s="47"/>
      <c r="AD64" s="47"/>
      <c r="AE64" s="47"/>
      <c r="AF64" s="47"/>
      <c r="AG64" s="47"/>
      <c r="AH64" s="47"/>
      <c r="AI64" s="47"/>
      <c r="AJ64" s="47"/>
      <c r="AK64" s="47"/>
      <c r="AL64" s="47"/>
    </row>
    <row r="65" spans="1:38" x14ac:dyDescent="0.25">
      <c r="A65" s="1">
        <v>2020</v>
      </c>
      <c r="B65" s="1" t="s">
        <v>783</v>
      </c>
      <c r="D65" s="171">
        <f t="shared" ref="D65:S65" si="18">D22/$D22</f>
        <v>1</v>
      </c>
      <c r="E65" s="171">
        <f t="shared" si="18"/>
        <v>0.64009083161926017</v>
      </c>
      <c r="F65" s="171">
        <f t="shared" si="18"/>
        <v>0.31280917488338028</v>
      </c>
      <c r="G65" s="171">
        <f t="shared" si="18"/>
        <v>3.8806046771096794E-2</v>
      </c>
      <c r="H65" s="171">
        <f t="shared" si="18"/>
        <v>5.3119556177679515E-2</v>
      </c>
      <c r="I65" s="171">
        <f t="shared" si="18"/>
        <v>1.0414663111889908E-2</v>
      </c>
      <c r="J65" s="171">
        <f t="shared" si="18"/>
        <v>0.22494139067521363</v>
      </c>
      <c r="K65" s="171">
        <f t="shared" si="18"/>
        <v>0.18729828980557106</v>
      </c>
      <c r="L65" s="171">
        <f t="shared" si="18"/>
        <v>0.16423462211103088</v>
      </c>
      <c r="M65" s="171">
        <f t="shared" si="18"/>
        <v>2.3063667694540178E-2</v>
      </c>
      <c r="N65" s="171">
        <f t="shared" si="18"/>
        <v>1.6080345255981572E-2</v>
      </c>
      <c r="O65" s="171">
        <f t="shared" si="18"/>
        <v>0.15653053331918723</v>
      </c>
      <c r="P65" s="171">
        <f t="shared" si="18"/>
        <v>0.14373675942626177</v>
      </c>
      <c r="Q65" s="171">
        <f t="shared" si="18"/>
        <v>1.2768105575500788E-2</v>
      </c>
      <c r="R65" s="171">
        <f t="shared" si="18"/>
        <v>2.5668317424680601E-5</v>
      </c>
      <c r="S65" s="171">
        <f t="shared" si="18"/>
        <v>0</v>
      </c>
      <c r="T65" s="171"/>
      <c r="U65" s="171">
        <f t="shared" ref="U65:V65" si="19">U22/$D22</f>
        <v>8.5105873253271E-2</v>
      </c>
      <c r="V65" s="171">
        <f t="shared" si="19"/>
        <v>3.833412010185188E-2</v>
      </c>
      <c r="W65" s="47"/>
      <c r="X65" s="47"/>
      <c r="Y65" s="47"/>
      <c r="Z65" s="47"/>
      <c r="AA65" s="47"/>
      <c r="AB65" s="47"/>
      <c r="AC65" s="47"/>
      <c r="AD65" s="47"/>
      <c r="AE65" s="47"/>
      <c r="AF65" s="47"/>
      <c r="AG65" s="47"/>
      <c r="AH65" s="47"/>
      <c r="AI65" s="47"/>
      <c r="AJ65" s="47"/>
      <c r="AK65" s="47"/>
      <c r="AL65" s="47"/>
    </row>
    <row r="66" spans="1:38" x14ac:dyDescent="0.25">
      <c r="B66" s="1" t="s">
        <v>784</v>
      </c>
      <c r="D66" s="171">
        <f t="shared" ref="D66:S66" si="20">D23/$D23</f>
        <v>1</v>
      </c>
      <c r="E66" s="171">
        <f t="shared" si="20"/>
        <v>0.60595227346489566</v>
      </c>
      <c r="F66" s="171">
        <f t="shared" si="20"/>
        <v>0.34765527961678216</v>
      </c>
      <c r="G66" s="171">
        <f t="shared" si="20"/>
        <v>5.7754524845470764E-2</v>
      </c>
      <c r="H66" s="171">
        <f t="shared" si="20"/>
        <v>0.1185601022955492</v>
      </c>
      <c r="I66" s="171">
        <f t="shared" si="20"/>
        <v>1.6518339747140631E-2</v>
      </c>
      <c r="J66" s="171">
        <f t="shared" si="20"/>
        <v>6.5464270985595166E-2</v>
      </c>
      <c r="K66" s="171">
        <f t="shared" si="20"/>
        <v>0.16779447184310128</v>
      </c>
      <c r="L66" s="171">
        <f t="shared" si="20"/>
        <v>0.12121632141105387</v>
      </c>
      <c r="M66" s="171">
        <f t="shared" si="20"/>
        <v>4.6578150432047404E-2</v>
      </c>
      <c r="N66" s="171">
        <f t="shared" si="20"/>
        <v>3.9710292757562965E-2</v>
      </c>
      <c r="O66" s="171">
        <f t="shared" si="20"/>
        <v>0.18654296193444006</v>
      </c>
      <c r="P66" s="171">
        <f t="shared" si="20"/>
        <v>0.1826919932746533</v>
      </c>
      <c r="Q66" s="171">
        <f t="shared" si="20"/>
        <v>3.6882035564297097E-3</v>
      </c>
      <c r="R66" s="171">
        <f t="shared" si="20"/>
        <v>1.6276510335706078E-4</v>
      </c>
      <c r="S66" s="171">
        <f t="shared" si="20"/>
        <v>3.7067495052380104E-3</v>
      </c>
      <c r="T66" s="171"/>
      <c r="U66" s="171">
        <f t="shared" ref="U66:V66" si="21">U23/$D23</f>
        <v>0.17376333905166755</v>
      </c>
      <c r="V66" s="171">
        <f t="shared" si="21"/>
        <v>4.8359618943735E-2</v>
      </c>
      <c r="W66" s="47"/>
      <c r="X66" s="47"/>
      <c r="Y66" s="47"/>
      <c r="Z66" s="47"/>
      <c r="AA66" s="47"/>
      <c r="AB66" s="47"/>
      <c r="AC66" s="47"/>
      <c r="AD66" s="47"/>
      <c r="AE66" s="47"/>
      <c r="AF66" s="47"/>
      <c r="AG66" s="47"/>
      <c r="AH66" s="47"/>
      <c r="AI66" s="47"/>
      <c r="AJ66" s="47"/>
      <c r="AK66" s="47"/>
      <c r="AL66" s="47"/>
    </row>
    <row r="67" spans="1:38" x14ac:dyDescent="0.25">
      <c r="B67" s="1" t="s">
        <v>785</v>
      </c>
      <c r="D67" s="171">
        <f t="shared" ref="D67:S67" si="22">D24/$D24</f>
        <v>1</v>
      </c>
      <c r="E67" s="171">
        <f t="shared" si="22"/>
        <v>0.47548040039874495</v>
      </c>
      <c r="F67" s="171">
        <f t="shared" si="22"/>
        <v>0.2562023676630697</v>
      </c>
      <c r="G67" s="171">
        <f t="shared" si="22"/>
        <v>3.1504986608968083E-2</v>
      </c>
      <c r="H67" s="171">
        <f t="shared" si="22"/>
        <v>0.10767032795395139</v>
      </c>
      <c r="I67" s="171">
        <f t="shared" si="22"/>
        <v>4.4877183794784165E-3</v>
      </c>
      <c r="J67" s="171">
        <f t="shared" si="22"/>
        <v>7.561499979327739E-2</v>
      </c>
      <c r="K67" s="171">
        <f t="shared" si="22"/>
        <v>0.21908922607645062</v>
      </c>
      <c r="L67" s="171">
        <f t="shared" si="22"/>
        <v>0.17511519043747101</v>
      </c>
      <c r="M67" s="171">
        <f t="shared" si="22"/>
        <v>4.3974035638979614E-2</v>
      </c>
      <c r="N67" s="171">
        <f t="shared" si="22"/>
        <v>7.4452299903988828E-2</v>
      </c>
      <c r="O67" s="171">
        <f t="shared" si="22"/>
        <v>0.2309780736208156</v>
      </c>
      <c r="P67" s="171">
        <f t="shared" si="22"/>
        <v>0.21891603845959492</v>
      </c>
      <c r="Q67" s="171">
        <f t="shared" si="22"/>
        <v>1.1909060422724788E-2</v>
      </c>
      <c r="R67" s="171">
        <f t="shared" si="22"/>
        <v>1.5297473849588622E-4</v>
      </c>
      <c r="S67" s="171">
        <f t="shared" si="22"/>
        <v>0</v>
      </c>
      <c r="T67" s="171"/>
      <c r="U67" s="171">
        <f t="shared" ref="U67:V67" si="23">U24/$D24</f>
        <v>9.5096998846947167E-2</v>
      </c>
      <c r="V67" s="171">
        <f t="shared" si="23"/>
        <v>5.4910773430079517E-2</v>
      </c>
      <c r="W67" s="47"/>
      <c r="X67" s="47"/>
      <c r="Y67" s="47"/>
      <c r="Z67" s="47"/>
      <c r="AA67" s="47"/>
      <c r="AB67" s="47"/>
      <c r="AC67" s="47"/>
      <c r="AD67" s="47"/>
      <c r="AE67" s="47"/>
      <c r="AF67" s="47"/>
      <c r="AG67" s="47"/>
      <c r="AH67" s="47"/>
      <c r="AI67" s="47"/>
      <c r="AJ67" s="47"/>
      <c r="AK67" s="47"/>
      <c r="AL67" s="47"/>
    </row>
    <row r="68" spans="1:38" x14ac:dyDescent="0.25">
      <c r="B68" s="1" t="s">
        <v>786</v>
      </c>
      <c r="D68" s="171">
        <f t="shared" ref="D68:S68" si="24">D25/$D25</f>
        <v>1</v>
      </c>
      <c r="E68" s="171">
        <f t="shared" si="24"/>
        <v>0.53030079721310375</v>
      </c>
      <c r="F68" s="171">
        <f t="shared" si="24"/>
        <v>0.32084598378776719</v>
      </c>
      <c r="G68" s="171">
        <f t="shared" si="24"/>
        <v>3.1322301869096264E-2</v>
      </c>
      <c r="H68" s="171">
        <f t="shared" si="24"/>
        <v>9.6828565686340184E-2</v>
      </c>
      <c r="I68" s="171">
        <f t="shared" si="24"/>
        <v>4.7642526964560856E-3</v>
      </c>
      <c r="J68" s="171">
        <f t="shared" si="24"/>
        <v>7.6539157231861721E-2</v>
      </c>
      <c r="K68" s="171">
        <f t="shared" si="24"/>
        <v>0.12729684464393382</v>
      </c>
      <c r="L68" s="171">
        <f t="shared" si="24"/>
        <v>9.0998325182555087E-2</v>
      </c>
      <c r="M68" s="171">
        <f t="shared" si="24"/>
        <v>3.6298519461378714E-2</v>
      </c>
      <c r="N68" s="171">
        <f t="shared" si="24"/>
        <v>8.111743819923628E-2</v>
      </c>
      <c r="O68" s="171">
        <f t="shared" si="24"/>
        <v>0.26128491994372616</v>
      </c>
      <c r="P68" s="171">
        <f t="shared" si="24"/>
        <v>0.24221183091043083</v>
      </c>
      <c r="Q68" s="171">
        <f t="shared" si="24"/>
        <v>8.7800629731359294E-3</v>
      </c>
      <c r="R68" s="171">
        <f t="shared" si="24"/>
        <v>1.0292758089368258E-2</v>
      </c>
      <c r="S68" s="171">
        <f t="shared" si="24"/>
        <v>2.2589937696791051E-3</v>
      </c>
      <c r="T68" s="171"/>
      <c r="U68" s="171">
        <f t="shared" ref="U68:V68" si="25">U25/$D25</f>
        <v>0.12581228646077577</v>
      </c>
      <c r="V68" s="171">
        <f t="shared" si="25"/>
        <v>6.6028554714168977E-2</v>
      </c>
      <c r="W68" s="47"/>
      <c r="X68" s="47"/>
      <c r="Y68" s="47"/>
      <c r="Z68" s="47"/>
      <c r="AA68" s="47"/>
      <c r="AB68" s="47"/>
      <c r="AC68" s="47"/>
      <c r="AD68" s="47"/>
      <c r="AE68" s="47"/>
      <c r="AF68" s="47"/>
      <c r="AG68" s="47"/>
      <c r="AH68" s="47"/>
      <c r="AI68" s="47"/>
      <c r="AJ68" s="47"/>
      <c r="AK68" s="47"/>
      <c r="AL68" s="47"/>
    </row>
    <row r="69" spans="1:38" x14ac:dyDescent="0.25">
      <c r="B69" s="1" t="s">
        <v>787</v>
      </c>
      <c r="D69" s="171">
        <f t="shared" ref="D69:S69" si="26">D26/$D26</f>
        <v>1</v>
      </c>
      <c r="E69" s="171">
        <f t="shared" si="26"/>
        <v>0.43455036292156174</v>
      </c>
      <c r="F69" s="171">
        <f t="shared" si="26"/>
        <v>0.21231534543586839</v>
      </c>
      <c r="G69" s="171">
        <f t="shared" si="26"/>
        <v>3.0031464227879955E-2</v>
      </c>
      <c r="H69" s="171">
        <f t="shared" si="26"/>
        <v>0.10425387545851722</v>
      </c>
      <c r="I69" s="171">
        <f t="shared" si="26"/>
        <v>7.8096381954191425E-3</v>
      </c>
      <c r="J69" s="171">
        <f t="shared" si="26"/>
        <v>8.0140327408446191E-2</v>
      </c>
      <c r="K69" s="171">
        <f t="shared" si="26"/>
        <v>9.9355893374163215E-2</v>
      </c>
      <c r="L69" s="171">
        <f t="shared" si="26"/>
        <v>6.6703950696643186E-2</v>
      </c>
      <c r="M69" s="171">
        <f t="shared" si="26"/>
        <v>3.2651942677520016E-2</v>
      </c>
      <c r="N69" s="171">
        <f t="shared" si="26"/>
        <v>9.5105019887295736E-2</v>
      </c>
      <c r="O69" s="171">
        <f t="shared" si="26"/>
        <v>0.37098584577128746</v>
      </c>
      <c r="P69" s="171">
        <f t="shared" si="26"/>
        <v>0.3539481797166058</v>
      </c>
      <c r="Q69" s="171">
        <f t="shared" si="26"/>
        <v>1.2184217788757461E-2</v>
      </c>
      <c r="R69" s="171">
        <f t="shared" si="26"/>
        <v>4.8537082863453875E-3</v>
      </c>
      <c r="S69" s="171">
        <f t="shared" si="26"/>
        <v>1.7757541918735503E-2</v>
      </c>
      <c r="T69" s="171"/>
      <c r="U69" s="171">
        <f t="shared" ref="U69:V69" si="27">U26/$D26</f>
        <v>0.11145231941702306</v>
      </c>
      <c r="V69" s="171">
        <f t="shared" si="27"/>
        <v>0.10275370575361632</v>
      </c>
      <c r="W69" s="47"/>
      <c r="X69" s="47"/>
      <c r="Y69" s="47"/>
      <c r="Z69" s="47"/>
      <c r="AA69" s="47"/>
      <c r="AB69" s="47"/>
      <c r="AC69" s="47"/>
      <c r="AD69" s="47"/>
      <c r="AE69" s="47"/>
      <c r="AF69" s="47"/>
      <c r="AG69" s="47"/>
      <c r="AH69" s="47"/>
      <c r="AI69" s="47"/>
      <c r="AJ69" s="47"/>
      <c r="AK69" s="47"/>
      <c r="AL69" s="47"/>
    </row>
    <row r="70" spans="1:38" x14ac:dyDescent="0.25">
      <c r="B70" s="1" t="s">
        <v>788</v>
      </c>
      <c r="D70" s="171">
        <f t="shared" ref="D70:S70" si="28">D27/$D27</f>
        <v>1</v>
      </c>
      <c r="E70" s="171">
        <f t="shared" si="28"/>
        <v>0.35006626239910044</v>
      </c>
      <c r="F70" s="171">
        <f t="shared" si="28"/>
        <v>9.848198867515362E-2</v>
      </c>
      <c r="G70" s="171">
        <f t="shared" si="28"/>
        <v>2.0714027549094412E-2</v>
      </c>
      <c r="H70" s="171">
        <f t="shared" si="28"/>
        <v>0.10158628167543472</v>
      </c>
      <c r="I70" s="171">
        <f t="shared" si="28"/>
        <v>3.9596803341231277E-3</v>
      </c>
      <c r="J70" s="171">
        <f t="shared" si="28"/>
        <v>0.12533030801975825</v>
      </c>
      <c r="K70" s="171">
        <f t="shared" si="28"/>
        <v>0.11752540058632184</v>
      </c>
      <c r="L70" s="171">
        <f t="shared" si="28"/>
        <v>8.7526605357214585E-2</v>
      </c>
      <c r="M70" s="171">
        <f t="shared" si="28"/>
        <v>2.9998795229107266E-2</v>
      </c>
      <c r="N70" s="171">
        <f t="shared" si="28"/>
        <v>0.13734388177181639</v>
      </c>
      <c r="O70" s="171">
        <f t="shared" si="28"/>
        <v>0.39506445524276135</v>
      </c>
      <c r="P70" s="171">
        <f t="shared" si="28"/>
        <v>0.3560599975904582</v>
      </c>
      <c r="Q70" s="171">
        <f t="shared" si="28"/>
        <v>9.1080679490783498E-3</v>
      </c>
      <c r="R70" s="171">
        <f t="shared" si="28"/>
        <v>2.9898397654712663E-2</v>
      </c>
      <c r="S70" s="171">
        <f t="shared" si="28"/>
        <v>1.5340749367495281E-2</v>
      </c>
      <c r="T70" s="171"/>
      <c r="U70" s="171">
        <f t="shared" ref="U70:V70" si="29">U27/$D27</f>
        <v>0.12997469981125256</v>
      </c>
      <c r="V70" s="171">
        <f t="shared" si="29"/>
        <v>0.10759784207100113</v>
      </c>
      <c r="W70" s="47"/>
      <c r="X70" s="47"/>
      <c r="Y70" s="47"/>
      <c r="Z70" s="47"/>
      <c r="AA70" s="47"/>
      <c r="AB70" s="47"/>
      <c r="AC70" s="47"/>
      <c r="AD70" s="47"/>
      <c r="AE70" s="47"/>
      <c r="AF70" s="47"/>
      <c r="AG70" s="47"/>
      <c r="AH70" s="47"/>
      <c r="AI70" s="47"/>
      <c r="AJ70" s="47"/>
      <c r="AK70" s="47"/>
      <c r="AL70" s="47"/>
    </row>
    <row r="71" spans="1:38" x14ac:dyDescent="0.25">
      <c r="B71" s="1" t="s">
        <v>789</v>
      </c>
      <c r="D71" s="171">
        <f t="shared" ref="D71:S71" si="30">D28/$D28</f>
        <v>1</v>
      </c>
      <c r="E71" s="171">
        <f t="shared" si="30"/>
        <v>0.5745694393550751</v>
      </c>
      <c r="F71" s="171">
        <f t="shared" si="30"/>
        <v>0.22968120190545985</v>
      </c>
      <c r="G71" s="171">
        <f t="shared" si="30"/>
        <v>9.050934408208134E-3</v>
      </c>
      <c r="H71" s="171">
        <f t="shared" si="30"/>
        <v>1.0699890069622572E-2</v>
      </c>
      <c r="I71" s="171">
        <f t="shared" si="30"/>
        <v>0</v>
      </c>
      <c r="J71" s="171">
        <f t="shared" si="30"/>
        <v>0.3251374129717845</v>
      </c>
      <c r="K71" s="171">
        <f t="shared" si="30"/>
        <v>2.4551117625503847E-2</v>
      </c>
      <c r="L71" s="171">
        <f t="shared" si="30"/>
        <v>2.4551117625503847E-2</v>
      </c>
      <c r="M71" s="171">
        <f t="shared" si="30"/>
        <v>0</v>
      </c>
      <c r="N71" s="171">
        <f t="shared" si="30"/>
        <v>3.6277024551117629E-2</v>
      </c>
      <c r="O71" s="171">
        <f t="shared" si="30"/>
        <v>0.36460241846830344</v>
      </c>
      <c r="P71" s="171">
        <f t="shared" si="30"/>
        <v>0.35283986808354706</v>
      </c>
      <c r="Q71" s="171">
        <f t="shared" si="30"/>
        <v>1.007695126419934E-2</v>
      </c>
      <c r="R71" s="171">
        <f t="shared" si="30"/>
        <v>1.6855991205569805E-3</v>
      </c>
      <c r="S71" s="171">
        <f t="shared" si="30"/>
        <v>1.8321729571271529E-3</v>
      </c>
      <c r="T71" s="171"/>
      <c r="U71" s="171">
        <f t="shared" ref="U71:V71" si="31">U28/$D28</f>
        <v>0.2205936240381092</v>
      </c>
      <c r="V71" s="171">
        <f t="shared" si="31"/>
        <v>9.6632874426529861E-2</v>
      </c>
      <c r="W71" s="47"/>
      <c r="X71" s="47"/>
      <c r="Y71" s="47"/>
      <c r="Z71" s="47"/>
      <c r="AA71" s="47"/>
      <c r="AB71" s="47"/>
      <c r="AC71" s="47"/>
      <c r="AD71" s="47"/>
      <c r="AE71" s="47"/>
      <c r="AF71" s="47"/>
      <c r="AG71" s="47"/>
      <c r="AH71" s="47"/>
      <c r="AI71" s="47"/>
      <c r="AJ71" s="47"/>
      <c r="AK71" s="47"/>
      <c r="AL71" s="47"/>
    </row>
    <row r="72" spans="1:38" x14ac:dyDescent="0.25">
      <c r="B72" s="1" t="s">
        <v>790</v>
      </c>
      <c r="D72" s="171">
        <f t="shared" ref="D72:S72" si="32">D29/$D29</f>
        <v>1</v>
      </c>
      <c r="E72" s="171">
        <f t="shared" si="32"/>
        <v>0.12666311868014901</v>
      </c>
      <c r="F72" s="171">
        <f t="shared" si="32"/>
        <v>2.5545502927088876E-2</v>
      </c>
      <c r="G72" s="171">
        <f t="shared" si="32"/>
        <v>1.9691325172964343E-2</v>
      </c>
      <c r="H72" s="171">
        <f t="shared" si="32"/>
        <v>4.2575838211814793E-3</v>
      </c>
      <c r="I72" s="171">
        <f t="shared" si="32"/>
        <v>1.5965939329430547E-3</v>
      </c>
      <c r="J72" s="171">
        <f t="shared" si="32"/>
        <v>7.557211282597126E-2</v>
      </c>
      <c r="K72" s="171">
        <f t="shared" si="32"/>
        <v>0.56998403406067055</v>
      </c>
      <c r="L72" s="171">
        <f t="shared" si="32"/>
        <v>0.55934007450771683</v>
      </c>
      <c r="M72" s="171">
        <f t="shared" si="32"/>
        <v>1.0643959552953698E-2</v>
      </c>
      <c r="N72" s="171">
        <f t="shared" si="32"/>
        <v>9.5795635976583283E-3</v>
      </c>
      <c r="O72" s="171">
        <f t="shared" si="32"/>
        <v>0.29377328366152211</v>
      </c>
      <c r="P72" s="171">
        <f t="shared" si="32"/>
        <v>0.2756785524215008</v>
      </c>
      <c r="Q72" s="171">
        <f t="shared" si="32"/>
        <v>5.3219797764768491E-4</v>
      </c>
      <c r="R72" s="171">
        <f t="shared" si="32"/>
        <v>1.7562533262373604E-2</v>
      </c>
      <c r="S72" s="171">
        <f t="shared" si="32"/>
        <v>6.3863757317722189E-3</v>
      </c>
      <c r="T72" s="171"/>
      <c r="U72" s="171">
        <f t="shared" ref="U72:V72" si="33">U29/$D29</f>
        <v>0.16338477913783928</v>
      </c>
      <c r="V72" s="171">
        <f t="shared" si="33"/>
        <v>3.7962537929749865E-2</v>
      </c>
      <c r="W72" s="47"/>
      <c r="X72" s="47"/>
      <c r="Y72" s="47"/>
      <c r="Z72" s="47"/>
      <c r="AA72" s="47"/>
      <c r="AB72" s="47"/>
      <c r="AC72" s="47"/>
      <c r="AD72" s="47"/>
      <c r="AE72" s="47"/>
      <c r="AF72" s="47"/>
      <c r="AG72" s="47"/>
      <c r="AH72" s="47"/>
      <c r="AI72" s="47"/>
      <c r="AJ72" s="47"/>
      <c r="AK72" s="47"/>
      <c r="AL72" s="47"/>
    </row>
    <row r="73" spans="1:38" x14ac:dyDescent="0.25">
      <c r="D73" s="6"/>
      <c r="E73" s="6"/>
      <c r="F73" s="6"/>
      <c r="G73" s="6"/>
      <c r="H73" s="6"/>
      <c r="I73" s="6"/>
      <c r="J73" s="6"/>
      <c r="K73" s="6"/>
      <c r="L73" s="6"/>
      <c r="M73" s="6"/>
      <c r="N73" s="6"/>
      <c r="O73" s="6"/>
      <c r="P73" s="6"/>
      <c r="Q73" s="6"/>
      <c r="R73" s="6"/>
      <c r="S73" s="6"/>
      <c r="T73" s="6"/>
      <c r="U73" s="6"/>
      <c r="V73" s="6"/>
      <c r="W73" s="47"/>
      <c r="X73" s="47"/>
      <c r="Y73" s="47"/>
      <c r="Z73" s="47"/>
      <c r="AA73" s="47"/>
      <c r="AB73" s="47"/>
      <c r="AC73" s="47"/>
      <c r="AD73" s="47"/>
      <c r="AE73" s="47"/>
      <c r="AF73" s="47"/>
      <c r="AG73" s="47"/>
      <c r="AH73" s="47"/>
      <c r="AI73" s="47"/>
      <c r="AJ73" s="47"/>
      <c r="AK73" s="47"/>
      <c r="AL73" s="47"/>
    </row>
    <row r="74" spans="1:38" x14ac:dyDescent="0.25">
      <c r="A74" s="1">
        <v>2019</v>
      </c>
      <c r="B74" s="1" t="s">
        <v>783</v>
      </c>
      <c r="D74" s="171">
        <f t="shared" ref="D74:S74" si="34">D31/$D31</f>
        <v>1</v>
      </c>
      <c r="E74" s="171">
        <f t="shared" si="34"/>
        <v>0.59307168756568196</v>
      </c>
      <c r="F74" s="171">
        <f t="shared" si="34"/>
        <v>0.27150379373524736</v>
      </c>
      <c r="G74" s="171">
        <f t="shared" si="34"/>
        <v>2.9210936081475899E-2</v>
      </c>
      <c r="H74" s="171">
        <f t="shared" si="34"/>
        <v>6.1400371578806436E-2</v>
      </c>
      <c r="I74" s="171">
        <f t="shared" si="34"/>
        <v>8.1285156472092161E-3</v>
      </c>
      <c r="J74" s="171">
        <f t="shared" si="34"/>
        <v>0.22282807052294307</v>
      </c>
      <c r="K74" s="171">
        <f t="shared" si="34"/>
        <v>0.21559824004431069</v>
      </c>
      <c r="L74" s="171">
        <f t="shared" si="34"/>
        <v>0.18743271324056701</v>
      </c>
      <c r="M74" s="171">
        <f t="shared" si="34"/>
        <v>2.8165526803743665E-2</v>
      </c>
      <c r="N74" s="171">
        <f t="shared" si="34"/>
        <v>1.8133265840243121E-2</v>
      </c>
      <c r="O74" s="171">
        <f t="shared" si="34"/>
        <v>0.17319680654976424</v>
      </c>
      <c r="P74" s="171">
        <f t="shared" si="34"/>
        <v>0.16007233498581361</v>
      </c>
      <c r="Q74" s="171">
        <f t="shared" si="34"/>
        <v>1.2882376783844207E-2</v>
      </c>
      <c r="R74" s="171">
        <f t="shared" si="34"/>
        <v>2.4209478010641167E-4</v>
      </c>
      <c r="S74" s="171">
        <f t="shared" si="34"/>
        <v>2.8317753066992393E-3</v>
      </c>
      <c r="T74" s="171"/>
      <c r="U74" s="171">
        <f t="shared" ref="U74:V74" si="35">U31/$D31</f>
        <v>0.10082330565749824</v>
      </c>
      <c r="V74" s="171">
        <f t="shared" si="35"/>
        <v>0</v>
      </c>
      <c r="W74" s="47"/>
      <c r="X74" s="47"/>
      <c r="Y74" s="47"/>
      <c r="Z74" s="47"/>
      <c r="AA74" s="47"/>
      <c r="AB74" s="47"/>
      <c r="AC74" s="47"/>
      <c r="AD74" s="47"/>
      <c r="AE74" s="47"/>
      <c r="AF74" s="47"/>
      <c r="AG74" s="47"/>
      <c r="AH74" s="47"/>
      <c r="AI74" s="47"/>
      <c r="AJ74" s="47"/>
      <c r="AK74" s="47"/>
      <c r="AL74" s="47"/>
    </row>
    <row r="75" spans="1:38" x14ac:dyDescent="0.25">
      <c r="B75" s="1" t="s">
        <v>784</v>
      </c>
      <c r="D75" s="171">
        <f t="shared" ref="D75:S75" si="36">D32/$D32</f>
        <v>1</v>
      </c>
      <c r="E75" s="171">
        <f t="shared" si="36"/>
        <v>0.6332432270378846</v>
      </c>
      <c r="F75" s="171">
        <f t="shared" si="36"/>
        <v>0.34216348244656924</v>
      </c>
      <c r="G75" s="171">
        <f t="shared" si="36"/>
        <v>4.4065644899218104E-2</v>
      </c>
      <c r="H75" s="171">
        <f t="shared" si="36"/>
        <v>0.13357694283661511</v>
      </c>
      <c r="I75" s="171">
        <f t="shared" si="36"/>
        <v>1.3640057212443404E-2</v>
      </c>
      <c r="J75" s="171">
        <f t="shared" si="36"/>
        <v>9.9797099643038734E-2</v>
      </c>
      <c r="K75" s="171">
        <f t="shared" si="36"/>
        <v>0.18011682172944127</v>
      </c>
      <c r="L75" s="171">
        <f t="shared" si="36"/>
        <v>0.10826068258404799</v>
      </c>
      <c r="M75" s="171">
        <f t="shared" si="36"/>
        <v>7.1856139145393294E-2</v>
      </c>
      <c r="N75" s="171">
        <f t="shared" si="36"/>
        <v>3.1648795307144213E-2</v>
      </c>
      <c r="O75" s="171">
        <f t="shared" si="36"/>
        <v>0.15499115592552989</v>
      </c>
      <c r="P75" s="171">
        <f t="shared" si="36"/>
        <v>0.14907911893536557</v>
      </c>
      <c r="Q75" s="171">
        <f t="shared" si="36"/>
        <v>5.2590554505967026E-3</v>
      </c>
      <c r="R75" s="171">
        <f t="shared" si="36"/>
        <v>6.5298153956761462E-4</v>
      </c>
      <c r="S75" s="171">
        <f t="shared" si="36"/>
        <v>9.8908731150129416E-3</v>
      </c>
      <c r="T75" s="171"/>
      <c r="U75" s="171">
        <f t="shared" ref="U75:V75" si="37">U32/$D32</f>
        <v>0.20006845413572907</v>
      </c>
      <c r="V75" s="171">
        <f t="shared" si="37"/>
        <v>0</v>
      </c>
      <c r="W75" s="47"/>
      <c r="X75" s="47"/>
      <c r="Y75" s="47"/>
      <c r="Z75" s="47"/>
      <c r="AA75" s="47"/>
      <c r="AB75" s="47"/>
      <c r="AC75" s="47"/>
      <c r="AD75" s="47"/>
      <c r="AE75" s="47"/>
      <c r="AF75" s="47"/>
      <c r="AG75" s="47"/>
      <c r="AH75" s="47"/>
      <c r="AI75" s="47"/>
      <c r="AJ75" s="47"/>
      <c r="AK75" s="47"/>
      <c r="AL75" s="47"/>
    </row>
    <row r="76" spans="1:38" x14ac:dyDescent="0.25">
      <c r="B76" s="1" t="s">
        <v>785</v>
      </c>
      <c r="D76" s="171">
        <f t="shared" ref="D76:S76" si="38">D33/$D33</f>
        <v>1</v>
      </c>
      <c r="E76" s="171">
        <f t="shared" si="38"/>
        <v>0.51962929965912608</v>
      </c>
      <c r="F76" s="171">
        <f t="shared" si="38"/>
        <v>0.23481561822125813</v>
      </c>
      <c r="G76" s="171">
        <f t="shared" si="38"/>
        <v>8.7445770065075923E-2</v>
      </c>
      <c r="H76" s="171">
        <f t="shared" si="38"/>
        <v>0.10386000929656028</v>
      </c>
      <c r="I76" s="171">
        <f t="shared" si="38"/>
        <v>9.5386581964673079E-3</v>
      </c>
      <c r="J76" s="171">
        <f t="shared" si="38"/>
        <v>8.3969243879764482E-2</v>
      </c>
      <c r="K76" s="171">
        <f t="shared" si="38"/>
        <v>0.18992097923768206</v>
      </c>
      <c r="L76" s="171">
        <f t="shared" si="38"/>
        <v>0.13605419119925627</v>
      </c>
      <c r="M76" s="171">
        <f t="shared" si="38"/>
        <v>5.3866788038425782E-2</v>
      </c>
      <c r="N76" s="171">
        <f t="shared" si="38"/>
        <v>4.8608421134180353E-2</v>
      </c>
      <c r="O76" s="171">
        <f t="shared" si="38"/>
        <v>0.24184129996901146</v>
      </c>
      <c r="P76" s="171">
        <f t="shared" si="38"/>
        <v>0.22260904090486519</v>
      </c>
      <c r="Q76" s="171">
        <f t="shared" si="38"/>
        <v>1.1029981406879455E-2</v>
      </c>
      <c r="R76" s="171">
        <f t="shared" si="38"/>
        <v>8.2022776572668113E-3</v>
      </c>
      <c r="S76" s="171">
        <f t="shared" si="38"/>
        <v>1.4322513170127054E-3</v>
      </c>
      <c r="T76" s="171"/>
      <c r="U76" s="171">
        <f t="shared" ref="U76:V76" si="39">U33/$D33</f>
        <v>0.11248837929965913</v>
      </c>
      <c r="V76" s="171">
        <f t="shared" si="39"/>
        <v>0</v>
      </c>
      <c r="W76" s="47"/>
      <c r="X76" s="47"/>
      <c r="Y76" s="47"/>
      <c r="Z76" s="47"/>
      <c r="AA76" s="47"/>
      <c r="AB76" s="47"/>
      <c r="AC76" s="47"/>
      <c r="AD76" s="47"/>
      <c r="AE76" s="47"/>
      <c r="AF76" s="47"/>
      <c r="AG76" s="47"/>
      <c r="AH76" s="47"/>
      <c r="AI76" s="47"/>
      <c r="AJ76" s="47"/>
      <c r="AK76" s="47"/>
      <c r="AL76" s="47"/>
    </row>
    <row r="77" spans="1:38" x14ac:dyDescent="0.25">
      <c r="B77" s="1" t="s">
        <v>786</v>
      </c>
      <c r="D77" s="171">
        <f t="shared" ref="D77:S77" si="40">D34/$D34</f>
        <v>1</v>
      </c>
      <c r="E77" s="171">
        <f t="shared" si="40"/>
        <v>0.54513914479520675</v>
      </c>
      <c r="F77" s="171">
        <f t="shared" si="40"/>
        <v>0.30635934521609526</v>
      </c>
      <c r="G77" s="171">
        <f t="shared" si="40"/>
        <v>4.1392552947481814E-2</v>
      </c>
      <c r="H77" s="171">
        <f t="shared" si="40"/>
        <v>0.10201157374642138</v>
      </c>
      <c r="I77" s="171">
        <f t="shared" si="40"/>
        <v>8.517571273546104E-3</v>
      </c>
      <c r="J77" s="171">
        <f t="shared" si="40"/>
        <v>8.6858101611662158E-2</v>
      </c>
      <c r="K77" s="171">
        <f t="shared" si="40"/>
        <v>0.12185781162565341</v>
      </c>
      <c r="L77" s="171">
        <f t="shared" si="40"/>
        <v>9.3147047363422303E-2</v>
      </c>
      <c r="M77" s="171">
        <f t="shared" si="40"/>
        <v>2.8710764262231098E-2</v>
      </c>
      <c r="N77" s="171">
        <f t="shared" si="40"/>
        <v>7.3766531548130856E-2</v>
      </c>
      <c r="O77" s="171">
        <f t="shared" si="40"/>
        <v>0.259236512031009</v>
      </c>
      <c r="P77" s="171">
        <f t="shared" si="40"/>
        <v>0.24741037501508195</v>
      </c>
      <c r="Q77" s="171">
        <f t="shared" si="40"/>
        <v>8.24549162818939E-3</v>
      </c>
      <c r="R77" s="171">
        <f t="shared" si="40"/>
        <v>3.5806453877376483E-3</v>
      </c>
      <c r="S77" s="171">
        <f t="shared" si="40"/>
        <v>2.1646262402926202E-3</v>
      </c>
      <c r="T77" s="171"/>
      <c r="U77" s="171">
        <f t="shared" ref="U77:V77" si="41">U34/$D34</f>
        <v>0.12974382071544582</v>
      </c>
      <c r="V77" s="171">
        <f t="shared" si="41"/>
        <v>0</v>
      </c>
      <c r="W77" s="47"/>
      <c r="X77" s="47"/>
      <c r="Y77" s="47"/>
      <c r="Z77" s="47"/>
      <c r="AA77" s="47"/>
      <c r="AB77" s="47"/>
      <c r="AC77" s="47"/>
      <c r="AD77" s="47"/>
      <c r="AE77" s="47"/>
      <c r="AF77" s="47"/>
      <c r="AG77" s="47"/>
      <c r="AH77" s="47"/>
      <c r="AI77" s="47"/>
      <c r="AJ77" s="47"/>
      <c r="AK77" s="47"/>
      <c r="AL77" s="47"/>
    </row>
    <row r="78" spans="1:38" x14ac:dyDescent="0.25">
      <c r="B78" s="1" t="s">
        <v>787</v>
      </c>
      <c r="D78" s="171">
        <f t="shared" ref="D78:S78" si="42">D35/$D35</f>
        <v>1</v>
      </c>
      <c r="E78" s="171">
        <f t="shared" si="42"/>
        <v>0.44569525424117112</v>
      </c>
      <c r="F78" s="171">
        <f t="shared" si="42"/>
        <v>0.20909168137324963</v>
      </c>
      <c r="G78" s="171">
        <f t="shared" si="42"/>
        <v>3.56996800034486E-2</v>
      </c>
      <c r="H78" s="171">
        <f t="shared" si="42"/>
        <v>0.11358150632542098</v>
      </c>
      <c r="I78" s="171">
        <f t="shared" si="42"/>
        <v>9.6722446497795635E-3</v>
      </c>
      <c r="J78" s="171">
        <f t="shared" si="42"/>
        <v>7.7650141889272412E-2</v>
      </c>
      <c r="K78" s="171">
        <f t="shared" si="42"/>
        <v>9.4588712356384386E-2</v>
      </c>
      <c r="L78" s="171">
        <f t="shared" si="42"/>
        <v>7.0064816790765205E-2</v>
      </c>
      <c r="M78" s="171">
        <f t="shared" si="42"/>
        <v>2.4523895565619191E-2</v>
      </c>
      <c r="N78" s="171">
        <f t="shared" si="42"/>
        <v>9.7472479638942025E-2</v>
      </c>
      <c r="O78" s="171">
        <f t="shared" si="42"/>
        <v>0.36224355376350242</v>
      </c>
      <c r="P78" s="171">
        <f t="shared" si="42"/>
        <v>0.34044141491161212</v>
      </c>
      <c r="Q78" s="171">
        <f t="shared" si="42"/>
        <v>1.3080888307642717E-2</v>
      </c>
      <c r="R78" s="171">
        <f t="shared" si="42"/>
        <v>8.7212505442475548E-3</v>
      </c>
      <c r="S78" s="171">
        <f t="shared" si="42"/>
        <v>6.7795221594749077E-3</v>
      </c>
      <c r="T78" s="171"/>
      <c r="U78" s="171">
        <f t="shared" ref="U78:V78" si="43">U35/$D35</f>
        <v>0.11278193335547944</v>
      </c>
      <c r="V78" s="171">
        <f t="shared" si="43"/>
        <v>0</v>
      </c>
      <c r="W78" s="47"/>
      <c r="X78" s="47"/>
      <c r="Y78" s="47"/>
      <c r="Z78" s="47"/>
      <c r="AA78" s="47"/>
      <c r="AB78" s="47"/>
      <c r="AC78" s="47"/>
      <c r="AD78" s="47"/>
      <c r="AE78" s="47"/>
      <c r="AF78" s="47"/>
      <c r="AG78" s="47"/>
      <c r="AH78" s="47"/>
      <c r="AI78" s="47"/>
      <c r="AJ78" s="47"/>
      <c r="AK78" s="47"/>
      <c r="AL78" s="47"/>
    </row>
    <row r="79" spans="1:38" x14ac:dyDescent="0.25">
      <c r="B79" s="1" t="s">
        <v>788</v>
      </c>
      <c r="D79" s="171">
        <f t="shared" ref="D79:S79" si="44">D36/$D36</f>
        <v>1</v>
      </c>
      <c r="E79" s="171">
        <f t="shared" si="44"/>
        <v>0.34218240708472564</v>
      </c>
      <c r="F79" s="171">
        <f t="shared" si="44"/>
        <v>0.11999111278085539</v>
      </c>
      <c r="G79" s="171">
        <f t="shared" si="44"/>
        <v>3.889544934530622E-2</v>
      </c>
      <c r="H79" s="171">
        <f t="shared" si="44"/>
        <v>8.4461552741478291E-2</v>
      </c>
      <c r="I79" s="171">
        <f t="shared" si="44"/>
        <v>4.1982142655797271E-3</v>
      </c>
      <c r="J79" s="171">
        <f t="shared" si="44"/>
        <v>9.4636077951505956E-2</v>
      </c>
      <c r="K79" s="171">
        <f t="shared" si="44"/>
        <v>0.10909985445152826</v>
      </c>
      <c r="L79" s="171">
        <f t="shared" si="44"/>
        <v>8.61285735590855E-2</v>
      </c>
      <c r="M79" s="171">
        <f t="shared" si="44"/>
        <v>2.2971280892442762E-2</v>
      </c>
      <c r="N79" s="171">
        <f t="shared" si="44"/>
        <v>0.14423648551690207</v>
      </c>
      <c r="O79" s="171">
        <f t="shared" si="44"/>
        <v>0.40448125294684406</v>
      </c>
      <c r="P79" s="171">
        <f t="shared" si="44"/>
        <v>0.37154594000184199</v>
      </c>
      <c r="Q79" s="171">
        <f t="shared" si="44"/>
        <v>1.7155651841610595E-2</v>
      </c>
      <c r="R79" s="171">
        <f t="shared" si="44"/>
        <v>1.5779661103391462E-2</v>
      </c>
      <c r="S79" s="171">
        <f t="shared" si="44"/>
        <v>1.6543326295073903E-2</v>
      </c>
      <c r="T79" s="171"/>
      <c r="U79" s="171">
        <f t="shared" ref="U79:V79" si="45">U36/$D36</f>
        <v>0.10996084541112318</v>
      </c>
      <c r="V79" s="171">
        <f t="shared" si="45"/>
        <v>0</v>
      </c>
      <c r="W79" s="47"/>
      <c r="X79" s="47"/>
      <c r="Y79" s="47"/>
      <c r="Z79" s="47"/>
      <c r="AA79" s="47"/>
      <c r="AB79" s="47"/>
      <c r="AC79" s="47"/>
      <c r="AD79" s="47"/>
      <c r="AE79" s="47"/>
      <c r="AF79" s="47"/>
      <c r="AG79" s="47"/>
      <c r="AH79" s="47"/>
      <c r="AI79" s="47"/>
      <c r="AJ79" s="47"/>
      <c r="AK79" s="47"/>
      <c r="AL79" s="47"/>
    </row>
    <row r="80" spans="1:38" x14ac:dyDescent="0.25">
      <c r="B80" s="1" t="s">
        <v>789</v>
      </c>
      <c r="D80" s="171">
        <f t="shared" ref="D80:S80" si="46">D37/$D37</f>
        <v>1</v>
      </c>
      <c r="E80" s="171">
        <f t="shared" si="46"/>
        <v>0.53669384729429204</v>
      </c>
      <c r="F80" s="171">
        <f t="shared" si="46"/>
        <v>0.39048524720787986</v>
      </c>
      <c r="G80" s="171">
        <f t="shared" si="46"/>
        <v>3.2825766290607121E-2</v>
      </c>
      <c r="H80" s="171">
        <f t="shared" si="46"/>
        <v>4.2902839902865801E-2</v>
      </c>
      <c r="I80" s="171">
        <f t="shared" si="46"/>
        <v>2.6098974023927718E-3</v>
      </c>
      <c r="J80" s="171">
        <f t="shared" si="46"/>
        <v>6.7870096490546386E-2</v>
      </c>
      <c r="K80" s="171">
        <f t="shared" si="46"/>
        <v>4.2253521126760563E-2</v>
      </c>
      <c r="L80" s="171">
        <f t="shared" si="46"/>
        <v>2.4826793508263008E-2</v>
      </c>
      <c r="M80" s="171">
        <f t="shared" si="46"/>
        <v>1.7426727618497555E-2</v>
      </c>
      <c r="N80" s="171">
        <f t="shared" si="46"/>
        <v>3.3728687916975537E-2</v>
      </c>
      <c r="O80" s="171">
        <f t="shared" si="46"/>
        <v>0.38732394366197181</v>
      </c>
      <c r="P80" s="171">
        <f t="shared" si="46"/>
        <v>0.37305106585249698</v>
      </c>
      <c r="Q80" s="171">
        <f t="shared" si="46"/>
        <v>1.374793660613393E-2</v>
      </c>
      <c r="R80" s="171">
        <f t="shared" si="46"/>
        <v>5.249412033408715E-4</v>
      </c>
      <c r="S80" s="171">
        <f t="shared" si="46"/>
        <v>1.8532246108228317E-3</v>
      </c>
      <c r="T80" s="171"/>
      <c r="U80" s="171">
        <f t="shared" ref="U80:V80" si="47">U37/$D37</f>
        <v>0.21756856931060045</v>
      </c>
      <c r="V80" s="171">
        <f t="shared" si="47"/>
        <v>0</v>
      </c>
      <c r="W80" s="47"/>
      <c r="X80" s="47"/>
      <c r="Y80" s="47"/>
      <c r="Z80" s="47"/>
      <c r="AA80" s="47"/>
      <c r="AB80" s="47"/>
      <c r="AC80" s="47"/>
      <c r="AD80" s="47"/>
      <c r="AE80" s="47"/>
      <c r="AF80" s="47"/>
      <c r="AG80" s="47"/>
      <c r="AH80" s="47"/>
      <c r="AI80" s="47"/>
      <c r="AJ80" s="47"/>
      <c r="AK80" s="47"/>
      <c r="AL80" s="47"/>
    </row>
    <row r="81" spans="1:38" x14ac:dyDescent="0.25">
      <c r="B81" s="1" t="s">
        <v>790</v>
      </c>
      <c r="D81" s="171">
        <f t="shared" ref="D81:S81" si="48">D38/$D38</f>
        <v>1</v>
      </c>
      <c r="E81" s="171">
        <f t="shared" si="48"/>
        <v>9.9805258033106137E-2</v>
      </c>
      <c r="F81" s="171">
        <f t="shared" si="48"/>
        <v>1.0710808179162609E-2</v>
      </c>
      <c r="G81" s="171">
        <f t="shared" si="48"/>
        <v>4.8685491723466411E-3</v>
      </c>
      <c r="H81" s="171">
        <f t="shared" si="48"/>
        <v>2.9211295034079845E-2</v>
      </c>
      <c r="I81" s="171">
        <f t="shared" si="48"/>
        <v>1.4605647517039922E-3</v>
      </c>
      <c r="J81" s="171">
        <f t="shared" si="48"/>
        <v>5.3554040895813046E-2</v>
      </c>
      <c r="K81" s="171">
        <f t="shared" si="48"/>
        <v>0.62950340798442062</v>
      </c>
      <c r="L81" s="171">
        <f t="shared" si="48"/>
        <v>0.61148977604673804</v>
      </c>
      <c r="M81" s="171">
        <f t="shared" si="48"/>
        <v>1.8013631937682569E-2</v>
      </c>
      <c r="N81" s="171">
        <f t="shared" si="48"/>
        <v>5.8422590068159686E-3</v>
      </c>
      <c r="O81" s="171">
        <f t="shared" si="48"/>
        <v>0.26484907497565724</v>
      </c>
      <c r="P81" s="171">
        <f t="shared" si="48"/>
        <v>0.24537487828627069</v>
      </c>
      <c r="Q81" s="171">
        <f t="shared" si="48"/>
        <v>0</v>
      </c>
      <c r="R81" s="171">
        <f t="shared" si="48"/>
        <v>1.9474196689386564E-2</v>
      </c>
      <c r="S81" s="171">
        <f t="shared" si="48"/>
        <v>2.5316455696202531E-2</v>
      </c>
      <c r="T81" s="171"/>
      <c r="U81" s="171">
        <f t="shared" ref="U81:V81" si="49">U38/$D38</f>
        <v>0.23369036027263876</v>
      </c>
      <c r="V81" s="171">
        <f t="shared" si="49"/>
        <v>0</v>
      </c>
      <c r="W81" s="47"/>
      <c r="X81" s="47"/>
      <c r="Y81" s="47"/>
      <c r="Z81" s="47"/>
      <c r="AA81" s="47"/>
      <c r="AB81" s="47"/>
      <c r="AC81" s="47"/>
      <c r="AD81" s="47"/>
      <c r="AE81" s="47"/>
      <c r="AF81" s="47"/>
      <c r="AG81" s="47"/>
      <c r="AH81" s="47"/>
      <c r="AI81" s="47"/>
      <c r="AJ81" s="47"/>
      <c r="AK81" s="47"/>
      <c r="AL81" s="47"/>
    </row>
    <row r="82" spans="1:38" x14ac:dyDescent="0.25">
      <c r="D82" s="6"/>
      <c r="E82" s="6"/>
      <c r="F82" s="6"/>
      <c r="G82" s="6"/>
      <c r="H82" s="6"/>
      <c r="I82" s="6"/>
      <c r="J82" s="6"/>
      <c r="K82" s="6"/>
      <c r="L82" s="6"/>
      <c r="M82" s="6"/>
      <c r="N82" s="6"/>
      <c r="O82" s="6"/>
      <c r="P82" s="6"/>
      <c r="Q82" s="6"/>
      <c r="R82" s="6"/>
      <c r="S82" s="6"/>
      <c r="T82" s="6"/>
      <c r="U82" s="6"/>
      <c r="V82" s="6"/>
      <c r="W82" s="47"/>
      <c r="X82" s="47"/>
      <c r="Y82" s="47"/>
      <c r="Z82" s="47"/>
      <c r="AA82" s="47"/>
      <c r="AB82" s="47"/>
      <c r="AC82" s="47"/>
      <c r="AD82" s="47"/>
      <c r="AE82" s="47"/>
      <c r="AF82" s="47"/>
      <c r="AG82" s="47"/>
      <c r="AH82" s="47"/>
      <c r="AI82" s="47"/>
      <c r="AJ82" s="47"/>
      <c r="AK82" s="47"/>
      <c r="AL82" s="47"/>
    </row>
    <row r="83" spans="1:38" x14ac:dyDescent="0.25">
      <c r="A83" s="1">
        <v>2017</v>
      </c>
      <c r="B83" s="1" t="s">
        <v>783</v>
      </c>
      <c r="D83" s="171">
        <f t="shared" ref="D83:S83" si="50">D40/$D40</f>
        <v>1</v>
      </c>
      <c r="E83" s="171">
        <f t="shared" si="50"/>
        <v>0.57158425178848704</v>
      </c>
      <c r="F83" s="171">
        <f t="shared" si="50"/>
        <v>0.27849528944435448</v>
      </c>
      <c r="G83" s="171">
        <f t="shared" si="50"/>
        <v>1.9526181925564646E-2</v>
      </c>
      <c r="H83" s="171">
        <f t="shared" si="50"/>
        <v>6.0546595921011269E-2</v>
      </c>
      <c r="I83" s="171">
        <f t="shared" si="50"/>
        <v>8.8876611067186147E-3</v>
      </c>
      <c r="J83" s="171">
        <f t="shared" si="50"/>
        <v>0.20412852339083798</v>
      </c>
      <c r="K83" s="171">
        <f>K40/$D40</f>
        <v>0.23421701896605923</v>
      </c>
      <c r="L83" s="171">
        <f t="shared" si="50"/>
        <v>0.20512112176953046</v>
      </c>
      <c r="M83" s="171">
        <f t="shared" si="50"/>
        <v>2.9095897196528765E-2</v>
      </c>
      <c r="N83" s="171">
        <f t="shared" si="50"/>
        <v>2.689541518618364E-2</v>
      </c>
      <c r="O83" s="171">
        <f t="shared" si="50"/>
        <v>0.16730331405927013</v>
      </c>
      <c r="P83" s="171">
        <f t="shared" si="50"/>
        <v>0.1540794650256723</v>
      </c>
      <c r="Q83" s="171">
        <f t="shared" si="50"/>
        <v>1.2511312001676558E-2</v>
      </c>
      <c r="R83" s="171">
        <f t="shared" si="50"/>
        <v>7.1253703192127797E-4</v>
      </c>
      <c r="S83" s="171">
        <f t="shared" si="50"/>
        <v>0</v>
      </c>
      <c r="T83" s="171"/>
      <c r="U83" s="171">
        <f t="shared" ref="U83:V83" si="51">U40/$D40</f>
        <v>8.9377673204606725E-2</v>
      </c>
      <c r="V83" s="171">
        <f t="shared" si="51"/>
        <v>0</v>
      </c>
      <c r="W83" s="47"/>
      <c r="X83" s="47"/>
      <c r="Y83" s="47"/>
      <c r="Z83" s="47"/>
      <c r="AA83" s="47"/>
      <c r="AB83" s="47"/>
      <c r="AC83" s="47"/>
      <c r="AD83" s="47"/>
      <c r="AE83" s="47"/>
      <c r="AF83" s="47"/>
      <c r="AG83" s="47"/>
      <c r="AH83" s="47"/>
      <c r="AI83" s="47"/>
      <c r="AJ83" s="47"/>
      <c r="AK83" s="47"/>
      <c r="AL83" s="47"/>
    </row>
    <row r="84" spans="1:38" x14ac:dyDescent="0.25">
      <c r="B84" s="1" t="s">
        <v>784</v>
      </c>
      <c r="D84" s="171">
        <f t="shared" ref="D84:S84" si="52">D41/$D41</f>
        <v>1</v>
      </c>
      <c r="E84" s="171">
        <f t="shared" si="52"/>
        <v>0.62344757763095426</v>
      </c>
      <c r="F84" s="171">
        <f t="shared" si="52"/>
        <v>0.32499167232773524</v>
      </c>
      <c r="G84" s="171">
        <f t="shared" si="52"/>
        <v>4.0423963762166927E-2</v>
      </c>
      <c r="H84" s="171">
        <f t="shared" si="52"/>
        <v>0.14408053318085606</v>
      </c>
      <c r="I84" s="171">
        <f t="shared" si="52"/>
        <v>3.09159914913484E-2</v>
      </c>
      <c r="J84" s="171">
        <f t="shared" si="52"/>
        <v>8.3035416868847689E-2</v>
      </c>
      <c r="K84" s="171">
        <f t="shared" si="52"/>
        <v>0.17281165821659292</v>
      </c>
      <c r="L84" s="171">
        <f t="shared" si="52"/>
        <v>0.13656071069797696</v>
      </c>
      <c r="M84" s="171">
        <f t="shared" si="52"/>
        <v>3.6250947518615954E-2</v>
      </c>
      <c r="N84" s="171">
        <f t="shared" si="52"/>
        <v>4.6968071573392368E-2</v>
      </c>
      <c r="O84" s="171">
        <f t="shared" si="52"/>
        <v>0.15677269257906043</v>
      </c>
      <c r="P84" s="171">
        <f t="shared" si="52"/>
        <v>0.15309540233804317</v>
      </c>
      <c r="Q84" s="171">
        <f t="shared" si="52"/>
        <v>3.1159920159261815E-3</v>
      </c>
      <c r="R84" s="171">
        <f t="shared" si="52"/>
        <v>5.6129822509107979E-4</v>
      </c>
      <c r="S84" s="171">
        <f t="shared" si="52"/>
        <v>8.8653644897563071E-4</v>
      </c>
      <c r="T84" s="171"/>
      <c r="U84" s="171">
        <f t="shared" ref="U84:V84" si="53">U41/$D41</f>
        <v>0.18023443381008711</v>
      </c>
      <c r="V84" s="171">
        <f t="shared" si="53"/>
        <v>0</v>
      </c>
      <c r="W84" s="47"/>
      <c r="X84" s="47"/>
      <c r="Y84" s="47"/>
      <c r="Z84" s="47"/>
      <c r="AA84" s="47"/>
      <c r="AB84" s="47"/>
      <c r="AC84" s="47"/>
      <c r="AD84" s="47"/>
      <c r="AE84" s="47"/>
      <c r="AF84" s="47"/>
      <c r="AG84" s="47"/>
      <c r="AH84" s="47"/>
      <c r="AI84" s="47"/>
      <c r="AJ84" s="47"/>
      <c r="AK84" s="47"/>
      <c r="AL84" s="47"/>
    </row>
    <row r="85" spans="1:38" x14ac:dyDescent="0.25">
      <c r="B85" s="1" t="s">
        <v>785</v>
      </c>
      <c r="D85" s="171">
        <f t="shared" ref="D85:S85" si="54">D42/$D42</f>
        <v>1</v>
      </c>
      <c r="E85" s="171">
        <f t="shared" si="54"/>
        <v>0.50453128497920507</v>
      </c>
      <c r="F85" s="171">
        <f t="shared" si="54"/>
        <v>0.27677649597119885</v>
      </c>
      <c r="G85" s="171">
        <f t="shared" si="54"/>
        <v>2.1325555585851436E-2</v>
      </c>
      <c r="H85" s="171">
        <f t="shared" si="54"/>
        <v>0.12699448969894783</v>
      </c>
      <c r="I85" s="171">
        <f t="shared" si="54"/>
        <v>2.9828751769930663E-3</v>
      </c>
      <c r="J85" s="171">
        <f t="shared" si="54"/>
        <v>7.6451868546213914E-2</v>
      </c>
      <c r="K85" s="171">
        <f t="shared" si="54"/>
        <v>0.19335455039890526</v>
      </c>
      <c r="L85" s="171">
        <f t="shared" si="54"/>
        <v>0.14732518294453403</v>
      </c>
      <c r="M85" s="171">
        <f t="shared" si="54"/>
        <v>4.6029367454371195E-2</v>
      </c>
      <c r="N85" s="171">
        <f t="shared" si="54"/>
        <v>6.9030077916866259E-2</v>
      </c>
      <c r="O85" s="171">
        <f t="shared" si="54"/>
        <v>0.23308408670502356</v>
      </c>
      <c r="P85" s="171">
        <f t="shared" si="54"/>
        <v>0.21418587081857085</v>
      </c>
      <c r="Q85" s="171">
        <f t="shared" si="54"/>
        <v>1.0064701310290363E-2</v>
      </c>
      <c r="R85" s="171">
        <f t="shared" si="54"/>
        <v>8.8335145761623528E-3</v>
      </c>
      <c r="S85" s="171">
        <f t="shared" si="54"/>
        <v>5.3851907557794284E-3</v>
      </c>
      <c r="T85" s="171"/>
      <c r="U85" s="171">
        <f t="shared" ref="U85:V85" si="55">U42/$D42</f>
        <v>0.12301857693035163</v>
      </c>
      <c r="V85" s="171">
        <f t="shared" si="55"/>
        <v>0</v>
      </c>
      <c r="W85" s="47"/>
      <c r="X85" s="47"/>
      <c r="Y85" s="47"/>
      <c r="Z85" s="47"/>
      <c r="AA85" s="47"/>
      <c r="AB85" s="47"/>
      <c r="AC85" s="47"/>
      <c r="AD85" s="47"/>
      <c r="AE85" s="47"/>
      <c r="AF85" s="47"/>
      <c r="AG85" s="47"/>
      <c r="AH85" s="47"/>
      <c r="AI85" s="47"/>
      <c r="AJ85" s="47"/>
      <c r="AK85" s="47"/>
      <c r="AL85" s="47"/>
    </row>
    <row r="86" spans="1:38" x14ac:dyDescent="0.25">
      <c r="B86" s="1" t="s">
        <v>786</v>
      </c>
      <c r="D86" s="171">
        <f t="shared" ref="D86:S86" si="56">D43/$D43</f>
        <v>1</v>
      </c>
      <c r="E86" s="171">
        <f t="shared" si="56"/>
        <v>0.55743870747729407</v>
      </c>
      <c r="F86" s="171">
        <f t="shared" si="56"/>
        <v>0.31251804997022092</v>
      </c>
      <c r="G86" s="171">
        <f t="shared" si="56"/>
        <v>2.845553094660376E-2</v>
      </c>
      <c r="H86" s="171">
        <f t="shared" si="56"/>
        <v>0.1275164238348255</v>
      </c>
      <c r="I86" s="171">
        <f t="shared" si="56"/>
        <v>1.0634231573088035E-2</v>
      </c>
      <c r="J86" s="171">
        <f t="shared" si="56"/>
        <v>7.8314471152555951E-2</v>
      </c>
      <c r="K86" s="171">
        <f t="shared" si="56"/>
        <v>0.1168741940536053</v>
      </c>
      <c r="L86" s="171">
        <f t="shared" si="56"/>
        <v>9.0833708168890415E-2</v>
      </c>
      <c r="M86" s="171">
        <f t="shared" si="56"/>
        <v>2.604048588471488E-2</v>
      </c>
      <c r="N86" s="171">
        <f t="shared" si="56"/>
        <v>7.8041203943255782E-2</v>
      </c>
      <c r="O86" s="171">
        <f t="shared" si="56"/>
        <v>0.24764589452584465</v>
      </c>
      <c r="P86" s="171">
        <f t="shared" si="56"/>
        <v>0.22741173319650543</v>
      </c>
      <c r="Q86" s="171">
        <f t="shared" si="56"/>
        <v>1.2858483167354306E-2</v>
      </c>
      <c r="R86" s="171">
        <f t="shared" si="56"/>
        <v>7.3756781619849577E-3</v>
      </c>
      <c r="S86" s="171">
        <f t="shared" si="56"/>
        <v>9.9808619067722568E-3</v>
      </c>
      <c r="T86" s="171"/>
      <c r="U86" s="171">
        <f t="shared" ref="U86:V86" si="57">U43/$D43</f>
        <v>0.14285090867250358</v>
      </c>
      <c r="V86" s="171">
        <f t="shared" si="57"/>
        <v>0</v>
      </c>
      <c r="W86" s="47"/>
      <c r="X86" s="47"/>
      <c r="Y86" s="47"/>
      <c r="Z86" s="47"/>
      <c r="AA86" s="47"/>
      <c r="AB86" s="47"/>
      <c r="AC86" s="47"/>
      <c r="AD86" s="47"/>
      <c r="AE86" s="47"/>
      <c r="AF86" s="47"/>
      <c r="AG86" s="47"/>
      <c r="AH86" s="47"/>
      <c r="AI86" s="47"/>
      <c r="AJ86" s="47"/>
      <c r="AK86" s="47"/>
      <c r="AL86" s="47"/>
    </row>
    <row r="87" spans="1:38" x14ac:dyDescent="0.25">
      <c r="B87" s="1" t="s">
        <v>787</v>
      </c>
      <c r="D87" s="171">
        <f t="shared" ref="D87:S87" si="58">D44/$D44</f>
        <v>1</v>
      </c>
      <c r="E87" s="171">
        <f t="shared" si="58"/>
        <v>0.44153117171794798</v>
      </c>
      <c r="F87" s="171">
        <f t="shared" si="58"/>
        <v>0.22062513189601818</v>
      </c>
      <c r="G87" s="171">
        <f t="shared" si="58"/>
        <v>4.5647478640688278E-2</v>
      </c>
      <c r="H87" s="171">
        <f t="shared" si="58"/>
        <v>9.4657830685558123E-2</v>
      </c>
      <c r="I87" s="171">
        <f t="shared" si="58"/>
        <v>9.1537845711697919E-3</v>
      </c>
      <c r="J87" s="171">
        <f t="shared" si="58"/>
        <v>7.1446945924513658E-2</v>
      </c>
      <c r="K87" s="171">
        <f t="shared" si="58"/>
        <v>9.3809963697589788E-2</v>
      </c>
      <c r="L87" s="171">
        <f t="shared" si="58"/>
        <v>7.0743908900842603E-2</v>
      </c>
      <c r="M87" s="171">
        <f t="shared" si="58"/>
        <v>2.3066054796747195E-2</v>
      </c>
      <c r="N87" s="171">
        <f t="shared" si="58"/>
        <v>9.0264956877533234E-2</v>
      </c>
      <c r="O87" s="171">
        <f t="shared" si="58"/>
        <v>0.37439390770692904</v>
      </c>
      <c r="P87" s="171">
        <f t="shared" si="58"/>
        <v>0.35491352732174114</v>
      </c>
      <c r="Q87" s="171">
        <f t="shared" si="58"/>
        <v>9.9780458749527696E-3</v>
      </c>
      <c r="R87" s="171">
        <f t="shared" si="58"/>
        <v>9.5023345102351157E-3</v>
      </c>
      <c r="S87" s="171">
        <f t="shared" si="58"/>
        <v>5.1436291310096218E-3</v>
      </c>
      <c r="T87" s="171"/>
      <c r="U87" s="171">
        <f t="shared" ref="U87:V87" si="59">U44/$D44</f>
        <v>0.12224295475228936</v>
      </c>
      <c r="V87" s="171">
        <f t="shared" si="59"/>
        <v>0</v>
      </c>
      <c r="W87" s="47"/>
      <c r="X87" s="47"/>
      <c r="Y87" s="47"/>
      <c r="Z87" s="47"/>
      <c r="AA87" s="47"/>
      <c r="AB87" s="47"/>
      <c r="AC87" s="47"/>
      <c r="AD87" s="47"/>
      <c r="AE87" s="47"/>
      <c r="AF87" s="47"/>
      <c r="AG87" s="47"/>
      <c r="AH87" s="47"/>
      <c r="AI87" s="47"/>
      <c r="AJ87" s="47"/>
      <c r="AK87" s="47"/>
      <c r="AL87" s="47"/>
    </row>
    <row r="88" spans="1:38" x14ac:dyDescent="0.25">
      <c r="B88" s="1" t="s">
        <v>788</v>
      </c>
      <c r="D88" s="171">
        <f t="shared" ref="D88:S88" si="60">D45/$D45</f>
        <v>1</v>
      </c>
      <c r="E88" s="171">
        <f t="shared" si="60"/>
        <v>0.33582960727737277</v>
      </c>
      <c r="F88" s="171">
        <f t="shared" si="60"/>
        <v>0.13493094865751856</v>
      </c>
      <c r="G88" s="171">
        <f t="shared" si="60"/>
        <v>2.4448800687209532E-2</v>
      </c>
      <c r="H88" s="171">
        <f t="shared" si="60"/>
        <v>7.6892579458602228E-2</v>
      </c>
      <c r="I88" s="171">
        <f t="shared" si="60"/>
        <v>4.1408779542300832E-3</v>
      </c>
      <c r="J88" s="171">
        <f t="shared" si="60"/>
        <v>9.5416400519812344E-2</v>
      </c>
      <c r="K88" s="171">
        <f t="shared" si="60"/>
        <v>0.12156119909253101</v>
      </c>
      <c r="L88" s="171">
        <f t="shared" si="60"/>
        <v>0.10446906455804938</v>
      </c>
      <c r="M88" s="171">
        <f t="shared" si="60"/>
        <v>1.7092134534481621E-2</v>
      </c>
      <c r="N88" s="171">
        <f t="shared" si="60"/>
        <v>0.13347723618422502</v>
      </c>
      <c r="O88" s="171">
        <f t="shared" si="60"/>
        <v>0.40913195744587122</v>
      </c>
      <c r="P88" s="171">
        <f t="shared" si="60"/>
        <v>0.37831765820136121</v>
      </c>
      <c r="Q88" s="171">
        <f t="shared" si="60"/>
        <v>1.7620757252042908E-2</v>
      </c>
      <c r="R88" s="171">
        <f t="shared" si="60"/>
        <v>1.3193541992467125E-2</v>
      </c>
      <c r="S88" s="171">
        <f t="shared" si="60"/>
        <v>3.1644677430012556E-2</v>
      </c>
      <c r="T88" s="171"/>
      <c r="U88" s="171">
        <f t="shared" ref="U88:V88" si="61">U45/$D45</f>
        <v>0.1188079557718993</v>
      </c>
      <c r="V88" s="171">
        <f t="shared" si="61"/>
        <v>0</v>
      </c>
      <c r="W88" s="47"/>
      <c r="X88" s="47"/>
      <c r="Y88" s="47"/>
      <c r="Z88" s="47"/>
      <c r="AA88" s="47"/>
      <c r="AB88" s="47"/>
      <c r="AC88" s="47"/>
      <c r="AD88" s="47"/>
      <c r="AE88" s="47"/>
      <c r="AF88" s="47"/>
      <c r="AG88" s="47"/>
      <c r="AH88" s="47"/>
      <c r="AI88" s="47"/>
      <c r="AJ88" s="47"/>
      <c r="AK88" s="47"/>
      <c r="AL88" s="47"/>
    </row>
    <row r="89" spans="1:38" x14ac:dyDescent="0.25">
      <c r="B89" s="1" t="s">
        <v>789</v>
      </c>
      <c r="D89" s="171">
        <f t="shared" ref="D89:S89" si="62">D46/$D46</f>
        <v>1</v>
      </c>
      <c r="E89" s="171">
        <f t="shared" si="62"/>
        <v>0.53607103218645946</v>
      </c>
      <c r="F89" s="171">
        <f t="shared" si="62"/>
        <v>0.1994080651128376</v>
      </c>
      <c r="G89" s="171">
        <f t="shared" si="62"/>
        <v>4.4395116537180911E-3</v>
      </c>
      <c r="H89" s="171">
        <f t="shared" si="62"/>
        <v>7.2881982981871998E-2</v>
      </c>
      <c r="I89" s="171">
        <f t="shared" si="62"/>
        <v>1.2948575656677765E-2</v>
      </c>
      <c r="J89" s="171">
        <f t="shared" si="62"/>
        <v>0.24639289678135406</v>
      </c>
      <c r="K89" s="171">
        <f t="shared" si="62"/>
        <v>3.6256011838697741E-2</v>
      </c>
      <c r="L89" s="171">
        <f t="shared" si="62"/>
        <v>2.4787273399926008E-2</v>
      </c>
      <c r="M89" s="171">
        <f t="shared" si="62"/>
        <v>1.1468738438771735E-2</v>
      </c>
      <c r="N89" s="171">
        <f t="shared" si="62"/>
        <v>2.9596744358120607E-2</v>
      </c>
      <c r="O89" s="171">
        <f t="shared" si="62"/>
        <v>0.39807621161672219</v>
      </c>
      <c r="P89" s="171">
        <f t="shared" si="62"/>
        <v>0.37735849056603776</v>
      </c>
      <c r="Q89" s="171">
        <f t="shared" si="62"/>
        <v>7.7691453940066596E-3</v>
      </c>
      <c r="R89" s="171">
        <f t="shared" si="62"/>
        <v>1.2948575656677765E-2</v>
      </c>
      <c r="S89" s="171">
        <f t="shared" si="62"/>
        <v>0</v>
      </c>
      <c r="T89" s="171"/>
      <c r="U89" s="171">
        <f t="shared" ref="U89:V89" si="63">U46/$D46</f>
        <v>0.22271550129485757</v>
      </c>
      <c r="V89" s="171">
        <f t="shared" si="63"/>
        <v>0</v>
      </c>
      <c r="W89" s="47"/>
      <c r="X89" s="47"/>
      <c r="Y89" s="47"/>
      <c r="Z89" s="47"/>
      <c r="AA89" s="47"/>
      <c r="AB89" s="47"/>
      <c r="AC89" s="47"/>
      <c r="AD89" s="47"/>
      <c r="AE89" s="47"/>
      <c r="AF89" s="47"/>
      <c r="AG89" s="47"/>
      <c r="AH89" s="47"/>
      <c r="AI89" s="47"/>
      <c r="AJ89" s="47"/>
      <c r="AK89" s="47"/>
      <c r="AL89" s="47"/>
    </row>
    <row r="90" spans="1:38" x14ac:dyDescent="0.25">
      <c r="B90" s="1" t="s">
        <v>790</v>
      </c>
      <c r="D90" s="171">
        <f t="shared" ref="D90:S90" si="64">D47/$D47</f>
        <v>1</v>
      </c>
      <c r="E90" s="171">
        <f t="shared" si="64"/>
        <v>0.18115234375</v>
      </c>
      <c r="F90" s="171">
        <f t="shared" si="64"/>
        <v>6.73828125E-2</v>
      </c>
      <c r="G90" s="171">
        <f t="shared" si="64"/>
        <v>4.8828125E-4</v>
      </c>
      <c r="H90" s="171">
        <f t="shared" si="64"/>
        <v>2.24609375E-2</v>
      </c>
      <c r="I90" s="171">
        <f t="shared" si="64"/>
        <v>4.833984375E-2</v>
      </c>
      <c r="J90" s="171">
        <f t="shared" si="64"/>
        <v>4.248046875E-2</v>
      </c>
      <c r="K90" s="171">
        <f t="shared" si="64"/>
        <v>0.5546875</v>
      </c>
      <c r="L90" s="171">
        <f t="shared" si="64"/>
        <v>0.54248046875</v>
      </c>
      <c r="M90" s="171">
        <f t="shared" si="64"/>
        <v>1.220703125E-2</v>
      </c>
      <c r="N90" s="171">
        <f t="shared" si="64"/>
        <v>6.8359375E-3</v>
      </c>
      <c r="O90" s="171">
        <f t="shared" si="64"/>
        <v>0.25732421875</v>
      </c>
      <c r="P90" s="171">
        <f t="shared" si="64"/>
        <v>0.19580078125</v>
      </c>
      <c r="Q90" s="171">
        <f t="shared" si="64"/>
        <v>4.150390625E-2</v>
      </c>
      <c r="R90" s="171">
        <f t="shared" si="64"/>
        <v>2.001953125E-2</v>
      </c>
      <c r="S90" s="171">
        <f t="shared" si="64"/>
        <v>3.22265625E-2</v>
      </c>
      <c r="T90" s="171"/>
      <c r="U90" s="171">
        <f t="shared" ref="U90:V90" si="65">U47/$D47</f>
        <v>0.20263671875</v>
      </c>
      <c r="V90" s="171">
        <f t="shared" si="65"/>
        <v>0</v>
      </c>
      <c r="W90" s="47"/>
      <c r="X90" s="47"/>
      <c r="Y90" s="47"/>
      <c r="Z90" s="47"/>
      <c r="AA90" s="47"/>
      <c r="AB90" s="47"/>
      <c r="AC90" s="47"/>
      <c r="AD90" s="47"/>
      <c r="AE90" s="47"/>
      <c r="AF90" s="47"/>
      <c r="AG90" s="47"/>
      <c r="AH90" s="47"/>
      <c r="AI90" s="47"/>
      <c r="AJ90" s="47"/>
      <c r="AK90" s="47"/>
      <c r="AL90" s="47"/>
    </row>
  </sheetData>
  <mergeCells count="2">
    <mergeCell ref="E3:J3"/>
    <mergeCell ref="K3:M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q o p Y V e 4 Y T O q n A A A A + A A A A B I A H A B D b 2 5 m a W c v U G F j a 2 F n Z S 5 4 b W w g o h g A K K A U A A A A A A A A A A A A A A A A A A A A A A A A A A A A h Y 9 N D o I w G E S v Q r q n f y p R 8 1 E W b s G Y m B i 3 p F R o h G J o s d z N h U f y C p I o 6 s 7 l T N 4 k b x 6 3 O y R D U w d X 1 V n d m h g x T F G g j G w L b c o Y 9 e 4 U L l E i Y J f L c 1 6 q Y I S N X Q 9 W x 6 h y 7 r I m x H u P / Q y 3 X U k 4 p Y w c s 3 Q v K 9 X k o T b W 5 U Y q 9 F k V / 1 d I w O E l I z i O G F 6 w F c f z i A G Z a s i 0 + S J 8 N M Y U y E 8 J m 7 5 2 f a e E q c N t C m S K Q N 4 v x B N Q S w M E F A A C A A g A q o p Y 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q K W F U o i k e 4 D g A A A B E A A A A T A B w A R m 9 y b X V s Y X M v U 2 V j d G l v b j E u b S C i G A A o o B Q A A A A A A A A A A A A A A A A A A A A A A A A A A A A r T k 0 u y c z P U w i G 0 I b W A F B L A Q I t A B Q A A g A I A K q K W F X u G E z q p w A A A P g A A A A S A A A A A A A A A A A A A A A A A A A A A A B D b 2 5 m a W c v U G F j a 2 F n Z S 5 4 b W x Q S w E C L Q A U A A I A C A C q i l h V D 8 r p q 6 Q A A A D p A A A A E w A A A A A A A A A A A A A A A A D z A A A A W 0 N v b n R l b n R f V H l w Z X N d L n h t b F B L A Q I t A B Q A A g A I A K q K W F U 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a Y y + X s A q R Q L N U i F J g m f j P A A A A A A I A A A A A A A N m A A D A A A A A E A A A A F I P q m c i Y e 2 d G A 4 7 D S 6 H 6 h k A A A A A B I A A A K A A A A A Q A A A A b G I o Y l p C b n 7 T 4 x / o I w 7 q l l A A A A C V p L V H F + R 4 9 X v l Q z i u x W Y t F 6 y 2 9 b 2 V d R E 1 y C n s L u G r a U a v g y P W o N 9 f f P h 8 4 x J 6 H i P B y n F l K K u m 6 l 4 H L N d k x Y h V 8 m K S d A 5 x B z 6 z b X w 1 d e d B c h Q A A A D W u P P R X N T n H x 4 6 O O B O 4 8 5 Y m Y b 5 Y Q = = < / D a t a M a s h u p > 
</file>

<file path=customXml/itemProps1.xml><?xml version="1.0" encoding="utf-8"?>
<ds:datastoreItem xmlns:ds="http://schemas.openxmlformats.org/officeDocument/2006/customXml" ds:itemID="{F5DDAFAB-3DDB-4DCD-982C-09654EC4AE5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22</vt:i4>
      </vt:variant>
    </vt:vector>
  </HeadingPairs>
  <TitlesOfParts>
    <vt:vector size="22" baseType="lpstr">
      <vt:lpstr>Voorblad</vt:lpstr>
      <vt:lpstr>Inhoud</vt:lpstr>
      <vt:lpstr>Toelichting</vt:lpstr>
      <vt:lpstr>Bronbestanden</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lpstr>Tabel 16</vt:lpstr>
      <vt:lpstr>Tabel 17</vt:lpstr>
      <vt:lpstr>Tabel 18</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Tuinhof, B.M. (Bas)</dc:creator>
  <cp:lastModifiedBy>Batenburg, G. (Gijs)</cp:lastModifiedBy>
  <dcterms:created xsi:type="dcterms:W3CDTF">2022-09-13T14:29:32Z</dcterms:created>
  <dcterms:modified xsi:type="dcterms:W3CDTF">2022-12-06T10:00:02Z</dcterms:modified>
</cp:coreProperties>
</file>