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bsp.nl\Productie\secundair\IntNatNr\Werk\BNI Expert Group\02 Jaarlijkse vragenlijsten\Questionnaire 2021\Werkmap\"/>
    </mc:Choice>
  </mc:AlternateContent>
  <bookViews>
    <workbookView xWindow="10215" yWindow="1005" windowWidth="15885" windowHeight="11760" tabRatio="847"/>
  </bookViews>
  <sheets>
    <sheet name="1 - 2021 (NL)" sheetId="34" r:id="rId1"/>
    <sheet name="2 - 2021 (NL)" sheetId="33" r:id="rId2"/>
    <sheet name="1 - 2020 (NL)" sheetId="35" r:id="rId3"/>
    <sheet name="2 - 2020 (NL)" sheetId="36" r:id="rId4"/>
    <sheet name="R1 - 2021 (NL)" sheetId="37" r:id="rId5"/>
    <sheet name="R2 - 2021 (NL) " sheetId="38" r:id="rId6"/>
  </sheets>
  <definedNames>
    <definedName name="_xlnm.Print_Area" localSheetId="2">'1 - 2020 (NL)'!$A$1:$M$55</definedName>
    <definedName name="_xlnm.Print_Area" localSheetId="3">'2 - 2020 (NL)'!$A$1:$E$28</definedName>
    <definedName name="_xlnm.Print_Area" localSheetId="4" xml:space="preserve"> 'R1 - 2021 (NL)'!#REF!</definedName>
    <definedName name="_xlnm.Print_Area" localSheetId="5">'R2 - 2021 (NL) '!$A$1:$E$23</definedName>
    <definedName name="_xlnm.Print_Titles" localSheetId="2">'1 - 2020 (NL)'!#REF!</definedName>
    <definedName name="_xlnm.Print_Titles" localSheetId="4">'R1 - 2021 (NL)'!#REF!</definedName>
    <definedName name="notification_n1a">#REF!</definedName>
    <definedName name="notification_n1a_1">#REF!</definedName>
    <definedName name="notification_n1b">'1 - 2021 (NL)'!$D$7:$N$45</definedName>
    <definedName name="notification_n1b_1">'1 - 2020 (NL)'!$D$7:$M$45</definedName>
    <definedName name="notification_n2">'2 - 2021 (NL)'!$B$5:$E$21</definedName>
    <definedName name="notification_n2_1">'2 - 2020 (NL)'!$B$5:$E$20</definedName>
  </definedNames>
  <calcPr calcId="162913"/>
</workbook>
</file>

<file path=xl/calcChain.xml><?xml version="1.0" encoding="utf-8"?>
<calcChain xmlns="http://schemas.openxmlformats.org/spreadsheetml/2006/main">
  <c r="B13" i="38" l="1"/>
  <c r="C13" i="38"/>
  <c r="D13" i="38"/>
  <c r="E13" i="38"/>
  <c r="B14" i="38"/>
  <c r="C14" i="38"/>
  <c r="D14" i="38"/>
  <c r="E14" i="38"/>
  <c r="B15" i="38"/>
  <c r="C15" i="38"/>
  <c r="D15" i="38"/>
  <c r="E15" i="38"/>
  <c r="B16" i="38"/>
  <c r="C16" i="38"/>
  <c r="D16" i="38"/>
  <c r="E16" i="38"/>
  <c r="B17" i="38"/>
  <c r="C17" i="38"/>
  <c r="D17" i="38"/>
  <c r="E17" i="38"/>
  <c r="B18" i="38"/>
  <c r="C18" i="38"/>
  <c r="D18" i="38"/>
  <c r="E18" i="38"/>
  <c r="B19" i="38"/>
  <c r="C19" i="38"/>
  <c r="D19" i="38"/>
  <c r="E19" i="38"/>
  <c r="B20" i="38"/>
  <c r="C20" i="38"/>
  <c r="D20" i="38"/>
  <c r="E20" i="38"/>
  <c r="B21" i="38"/>
  <c r="C21" i="38"/>
  <c r="D21" i="38"/>
  <c r="E21" i="38"/>
  <c r="C12" i="38"/>
  <c r="D12" i="38"/>
  <c r="E12" i="38"/>
  <c r="B12" i="38"/>
  <c r="C11" i="38" l="1"/>
  <c r="D11" i="38"/>
  <c r="E11" i="38"/>
  <c r="B11" i="38"/>
  <c r="A11" i="38" l="1"/>
  <c r="K39" i="37"/>
  <c r="L39" i="37"/>
  <c r="M39" i="37"/>
  <c r="K40" i="37"/>
  <c r="L40" i="37"/>
  <c r="M40" i="37"/>
  <c r="K33" i="37"/>
  <c r="L33" i="37"/>
  <c r="M33" i="37"/>
  <c r="K34" i="37"/>
  <c r="L34" i="37"/>
  <c r="M34" i="37"/>
  <c r="K35" i="37"/>
  <c r="L35" i="37"/>
  <c r="M35" i="37"/>
  <c r="K36" i="37"/>
  <c r="L36" i="37"/>
  <c r="M36" i="37"/>
  <c r="K37" i="37"/>
  <c r="L37" i="37"/>
  <c r="M37" i="37"/>
  <c r="K38" i="37"/>
  <c r="L38" i="37"/>
  <c r="M38" i="37"/>
  <c r="K31" i="37"/>
  <c r="L31" i="37"/>
  <c r="M31" i="37"/>
  <c r="K26" i="37"/>
  <c r="L26" i="37"/>
  <c r="M26" i="37"/>
  <c r="K27" i="37"/>
  <c r="L27" i="37"/>
  <c r="M27" i="37"/>
  <c r="K28" i="37"/>
  <c r="L28" i="37"/>
  <c r="M28" i="37"/>
  <c r="K29" i="37"/>
  <c r="L29" i="37"/>
  <c r="M29" i="37"/>
  <c r="K14" i="37"/>
  <c r="L14" i="37"/>
  <c r="K15" i="37"/>
  <c r="L15" i="37"/>
  <c r="M15" i="37"/>
  <c r="K16" i="37"/>
  <c r="L16" i="37"/>
  <c r="M16" i="37"/>
  <c r="K17" i="37"/>
  <c r="L17" i="37"/>
  <c r="M17" i="37"/>
  <c r="K18" i="37"/>
  <c r="L18" i="37"/>
  <c r="K19" i="37"/>
  <c r="L19" i="37"/>
  <c r="M19" i="37"/>
  <c r="K20" i="37"/>
  <c r="L20" i="37"/>
  <c r="M20" i="37"/>
  <c r="K21" i="37"/>
  <c r="L21" i="37"/>
  <c r="M21" i="37"/>
  <c r="K22" i="37"/>
  <c r="L22" i="37"/>
  <c r="M22" i="37"/>
  <c r="K23" i="37"/>
  <c r="L23" i="37"/>
  <c r="M23" i="37"/>
  <c r="K7" i="37"/>
  <c r="L7" i="37"/>
  <c r="M7" i="37"/>
  <c r="K8" i="37"/>
  <c r="L8" i="37"/>
  <c r="M8" i="37"/>
  <c r="L9" i="37"/>
  <c r="K10" i="37"/>
  <c r="L10" i="37"/>
  <c r="M10" i="37"/>
  <c r="K11" i="37"/>
  <c r="L11" i="37"/>
  <c r="M11" i="37"/>
  <c r="M48" i="35" l="1"/>
  <c r="M52" i="35"/>
  <c r="M51" i="35"/>
  <c r="J48" i="35"/>
  <c r="J52" i="35"/>
  <c r="J51" i="35"/>
  <c r="J54" i="35"/>
  <c r="J49" i="35"/>
  <c r="K48" i="35"/>
  <c r="L54" i="35"/>
  <c r="L53" i="35"/>
  <c r="L52" i="35"/>
  <c r="L51" i="35"/>
  <c r="L50" i="35"/>
  <c r="L49" i="35"/>
  <c r="L48" i="35"/>
  <c r="K9" i="37"/>
  <c r="K54" i="35"/>
  <c r="K53" i="35"/>
  <c r="K52" i="35"/>
  <c r="K51" i="35"/>
  <c r="K50" i="35"/>
  <c r="K49" i="35"/>
  <c r="M18" i="37"/>
  <c r="M14" i="37"/>
  <c r="J53" i="35"/>
  <c r="J50" i="35"/>
  <c r="M9" i="37"/>
  <c r="M54" i="35"/>
  <c r="M53" i="35"/>
  <c r="M50" i="35"/>
  <c r="M49" i="35"/>
  <c r="K48" i="34"/>
  <c r="L48" i="34"/>
  <c r="M48" i="34"/>
  <c r="N48" i="34"/>
  <c r="K49" i="34"/>
  <c r="L49" i="34"/>
  <c r="M49" i="34"/>
  <c r="N49" i="34"/>
  <c r="K50" i="34"/>
  <c r="L50" i="34"/>
  <c r="M50" i="34"/>
  <c r="N50" i="34"/>
  <c r="K51" i="34"/>
  <c r="L51" i="34"/>
  <c r="M51" i="34"/>
  <c r="N51" i="34"/>
  <c r="K52" i="34"/>
  <c r="L52" i="34"/>
  <c r="M52" i="34"/>
  <c r="N52" i="34"/>
  <c r="K53" i="34"/>
  <c r="L53" i="34"/>
  <c r="M53" i="34"/>
  <c r="N53" i="34"/>
  <c r="K54" i="34"/>
  <c r="L54" i="34"/>
  <c r="M54" i="34"/>
  <c r="N54" i="34"/>
  <c r="K55" i="34"/>
  <c r="L55" i="34"/>
  <c r="M55" i="34"/>
  <c r="N55" i="34"/>
  <c r="A4" i="33" l="1"/>
  <c r="A1" i="33"/>
  <c r="J39" i="37"/>
  <c r="B10" i="38"/>
  <c r="D10" i="38"/>
  <c r="E10" i="38"/>
  <c r="C9" i="38"/>
  <c r="D9" i="38"/>
  <c r="E9" i="38"/>
  <c r="B9" i="38"/>
  <c r="D5" i="38"/>
  <c r="E5" i="38"/>
  <c r="D45" i="37"/>
  <c r="F42" i="37"/>
  <c r="J40" i="37"/>
  <c r="D34" i="37"/>
  <c r="E34" i="37"/>
  <c r="H34" i="37"/>
  <c r="I34" i="37"/>
  <c r="J34" i="37"/>
  <c r="D35" i="37"/>
  <c r="E35" i="37"/>
  <c r="F35" i="37"/>
  <c r="H35" i="37"/>
  <c r="D36" i="37"/>
  <c r="E36" i="37"/>
  <c r="F36" i="37"/>
  <c r="G36" i="37"/>
  <c r="H36" i="37"/>
  <c r="I36" i="37"/>
  <c r="J36" i="37"/>
  <c r="D37" i="37"/>
  <c r="F37" i="37"/>
  <c r="G37" i="37"/>
  <c r="H37" i="37"/>
  <c r="I37" i="37"/>
  <c r="J37" i="37"/>
  <c r="D38" i="37"/>
  <c r="E38" i="37"/>
  <c r="F38" i="37"/>
  <c r="G38" i="37"/>
  <c r="J38" i="37"/>
  <c r="E33" i="37"/>
  <c r="G33" i="37"/>
  <c r="H33" i="37"/>
  <c r="I33" i="37"/>
  <c r="J33" i="37"/>
  <c r="D33" i="37"/>
  <c r="J31" i="37"/>
  <c r="D31" i="37"/>
  <c r="D27" i="37"/>
  <c r="F27" i="37"/>
  <c r="G27" i="37"/>
  <c r="H27" i="37"/>
  <c r="I27" i="37"/>
  <c r="J27" i="37"/>
  <c r="D28" i="37"/>
  <c r="E28" i="37"/>
  <c r="F28" i="37"/>
  <c r="G28" i="37"/>
  <c r="I28" i="37"/>
  <c r="J28" i="37"/>
  <c r="D29" i="37"/>
  <c r="F29" i="37"/>
  <c r="H29" i="37"/>
  <c r="I29" i="37"/>
  <c r="J29" i="37"/>
  <c r="F26" i="37"/>
  <c r="G26" i="37"/>
  <c r="H26" i="37"/>
  <c r="I26" i="37"/>
  <c r="J26" i="37"/>
  <c r="D26" i="37"/>
  <c r="E23" i="37"/>
  <c r="F23" i="37"/>
  <c r="G23" i="37"/>
  <c r="H23" i="37"/>
  <c r="I23" i="37"/>
  <c r="J23" i="37"/>
  <c r="D15" i="37"/>
  <c r="E15" i="37"/>
  <c r="F15" i="37"/>
  <c r="G15" i="37"/>
  <c r="H15" i="37"/>
  <c r="I15" i="37"/>
  <c r="J15" i="37"/>
  <c r="D16" i="37"/>
  <c r="F16" i="37"/>
  <c r="G16" i="37"/>
  <c r="H16" i="37"/>
  <c r="I16" i="37"/>
  <c r="D17" i="37"/>
  <c r="E17" i="37"/>
  <c r="I17" i="37"/>
  <c r="J17" i="37"/>
  <c r="D18" i="37"/>
  <c r="F18" i="37"/>
  <c r="J18" i="37"/>
  <c r="D19" i="37"/>
  <c r="E19" i="37"/>
  <c r="F19" i="37"/>
  <c r="G19" i="37"/>
  <c r="I19" i="37"/>
  <c r="J19" i="37"/>
  <c r="D20" i="37"/>
  <c r="E20" i="37"/>
  <c r="F20" i="37"/>
  <c r="G20" i="37"/>
  <c r="D21" i="37"/>
  <c r="F21" i="37"/>
  <c r="G21" i="37"/>
  <c r="H21" i="37"/>
  <c r="I21" i="37"/>
  <c r="J21" i="37"/>
  <c r="D22" i="37"/>
  <c r="E22" i="37"/>
  <c r="F22" i="37"/>
  <c r="H22" i="37"/>
  <c r="J22" i="37"/>
  <c r="F14" i="37"/>
  <c r="I14" i="37"/>
  <c r="J14" i="37"/>
  <c r="D14" i="37"/>
  <c r="D8" i="37"/>
  <c r="E8" i="37"/>
  <c r="F8" i="37"/>
  <c r="G8" i="37"/>
  <c r="H8" i="37"/>
  <c r="I8" i="37"/>
  <c r="J8" i="37"/>
  <c r="D9" i="37"/>
  <c r="E9" i="37"/>
  <c r="F9" i="37"/>
  <c r="G9" i="37"/>
  <c r="D10" i="37"/>
  <c r="E10" i="37"/>
  <c r="G10" i="37"/>
  <c r="H10" i="37"/>
  <c r="I10" i="37"/>
  <c r="J10" i="37"/>
  <c r="D11" i="37"/>
  <c r="E11" i="37"/>
  <c r="F11" i="37"/>
  <c r="G11" i="37"/>
  <c r="H11" i="37"/>
  <c r="I11" i="37"/>
  <c r="J11" i="37"/>
  <c r="G17" i="37"/>
  <c r="G22" i="37"/>
  <c r="G34" i="37"/>
  <c r="G35" i="37"/>
  <c r="G42" i="37"/>
  <c r="F7" i="37"/>
  <c r="G7" i="37"/>
  <c r="H7" i="37"/>
  <c r="I7" i="37"/>
  <c r="J7" i="37"/>
  <c r="D7" i="37"/>
  <c r="B5" i="38"/>
  <c r="D40" i="37"/>
  <c r="H38" i="37"/>
  <c r="H28" i="37"/>
  <c r="D23" i="37"/>
  <c r="H19" i="37"/>
  <c r="H1" i="34"/>
  <c r="I39" i="37"/>
  <c r="H39" i="37"/>
  <c r="G39" i="37"/>
  <c r="F39" i="37"/>
  <c r="E39" i="37"/>
  <c r="D39" i="37"/>
  <c r="C10" i="38"/>
  <c r="A4" i="36"/>
  <c r="A1" i="36"/>
  <c r="F45" i="37"/>
  <c r="D42" i="37"/>
  <c r="F40" i="37"/>
  <c r="I38" i="37"/>
  <c r="E37" i="37"/>
  <c r="I35" i="37"/>
  <c r="F34" i="37"/>
  <c r="F33" i="37"/>
  <c r="F31" i="37"/>
  <c r="G29" i="37"/>
  <c r="E29" i="37"/>
  <c r="E27" i="37"/>
  <c r="E26" i="37"/>
  <c r="I22" i="37"/>
  <c r="I20" i="37"/>
  <c r="H20" i="37"/>
  <c r="H17" i="37"/>
  <c r="F17" i="37"/>
  <c r="E16" i="37"/>
  <c r="F10" i="37"/>
  <c r="E7" i="37"/>
  <c r="D2" i="38" l="1"/>
  <c r="H2" i="34"/>
  <c r="H51" i="35"/>
  <c r="E52" i="35"/>
  <c r="H52" i="35"/>
  <c r="F49" i="35"/>
  <c r="C28" i="36"/>
  <c r="C5" i="38"/>
  <c r="E51" i="35"/>
  <c r="J35" i="37"/>
  <c r="J9" i="37"/>
  <c r="J20" i="37"/>
  <c r="J16" i="37"/>
  <c r="I52" i="35"/>
  <c r="E21" i="37"/>
  <c r="H48" i="35"/>
  <c r="H50" i="35"/>
  <c r="H54" i="35"/>
  <c r="I48" i="35"/>
  <c r="E53" i="35"/>
  <c r="I50" i="35"/>
  <c r="E54" i="35"/>
  <c r="I54" i="35"/>
  <c r="E55" i="35"/>
  <c r="H49" i="35"/>
  <c r="D52" i="35"/>
  <c r="F55" i="35"/>
  <c r="D54" i="35"/>
  <c r="H31" i="37"/>
  <c r="D50" i="35"/>
  <c r="F53" i="35"/>
  <c r="H1" i="37"/>
  <c r="H14" i="37"/>
  <c r="H18" i="37"/>
  <c r="D1" i="38"/>
  <c r="D55" i="35"/>
  <c r="B28" i="36"/>
  <c r="F51" i="35"/>
  <c r="H53" i="35"/>
  <c r="H2" i="37"/>
  <c r="H9" i="37"/>
  <c r="H40" i="37"/>
  <c r="E40" i="37"/>
  <c r="B27" i="36"/>
  <c r="G14" i="37"/>
  <c r="G51" i="35"/>
  <c r="G18" i="37"/>
  <c r="G52" i="35"/>
  <c r="G31" i="37"/>
  <c r="G53" i="35"/>
  <c r="G50" i="35"/>
  <c r="G49" i="35"/>
  <c r="G40" i="37"/>
  <c r="G54" i="35"/>
  <c r="G45" i="37"/>
  <c r="G55" i="35"/>
  <c r="G48" i="35"/>
  <c r="D49" i="35"/>
  <c r="I49" i="35"/>
  <c r="F50" i="35"/>
  <c r="D51" i="35"/>
  <c r="I51" i="35"/>
  <c r="F52" i="35"/>
  <c r="D53" i="35"/>
  <c r="I53" i="35"/>
  <c r="F54" i="35"/>
  <c r="C27" i="36"/>
  <c r="D28" i="36"/>
  <c r="I9" i="37"/>
  <c r="I18" i="37"/>
  <c r="I31" i="37"/>
  <c r="I40" i="37"/>
  <c r="E45" i="37"/>
  <c r="E48" i="35"/>
  <c r="E14" i="37"/>
  <c r="E18" i="37"/>
  <c r="E31" i="37"/>
  <c r="E42" i="37"/>
  <c r="F48" i="35"/>
  <c r="E50" i="35"/>
  <c r="D48" i="35"/>
  <c r="E49" i="35"/>
  <c r="D27" i="36"/>
  <c r="E27" i="36"/>
  <c r="E28" i="36"/>
  <c r="J48" i="34"/>
  <c r="J49" i="34"/>
  <c r="J50" i="34"/>
  <c r="J51" i="34"/>
  <c r="J52" i="34"/>
  <c r="J53" i="34"/>
  <c r="J54" i="34"/>
  <c r="J55" i="34"/>
  <c r="D2" i="33"/>
  <c r="D1" i="33"/>
  <c r="I48" i="34"/>
  <c r="I49" i="34"/>
  <c r="I50" i="34"/>
  <c r="I51" i="34"/>
  <c r="I52" i="34"/>
  <c r="I53" i="34"/>
  <c r="I54" i="34"/>
  <c r="I55" i="34"/>
  <c r="E28" i="33"/>
  <c r="E29" i="33"/>
  <c r="H48" i="34"/>
  <c r="H49" i="34"/>
  <c r="H50" i="34"/>
  <c r="H51" i="34"/>
  <c r="H52" i="34"/>
  <c r="H53" i="34"/>
  <c r="H54" i="34"/>
  <c r="H55" i="34"/>
  <c r="G48" i="34"/>
  <c r="G49" i="34"/>
  <c r="G50" i="34"/>
  <c r="G51" i="34"/>
  <c r="G52" i="34"/>
  <c r="G53" i="34"/>
  <c r="G54" i="34"/>
  <c r="G55" i="34"/>
  <c r="C29" i="33"/>
  <c r="D29" i="33"/>
  <c r="B29" i="33"/>
  <c r="F55" i="34"/>
  <c r="E55" i="34"/>
  <c r="D55" i="34"/>
  <c r="F54" i="34"/>
  <c r="E54" i="34"/>
  <c r="D54" i="34"/>
  <c r="F53" i="34"/>
  <c r="E53" i="34"/>
  <c r="D53" i="34"/>
  <c r="F52" i="34"/>
  <c r="E52" i="34"/>
  <c r="D52" i="34"/>
  <c r="F51" i="34"/>
  <c r="E51" i="34"/>
  <c r="D51" i="34"/>
  <c r="F50" i="34"/>
  <c r="E50" i="34"/>
  <c r="D50" i="34"/>
  <c r="F49" i="34"/>
  <c r="E49" i="34"/>
  <c r="D49" i="34"/>
  <c r="F48" i="34"/>
  <c r="E48" i="34"/>
  <c r="D48" i="34"/>
  <c r="D28" i="33"/>
  <c r="C28" i="33"/>
  <c r="B28" i="33"/>
</calcChain>
</file>

<file path=xl/sharedStrings.xml><?xml version="1.0" encoding="utf-8"?>
<sst xmlns="http://schemas.openxmlformats.org/spreadsheetml/2006/main" count="287" uniqueCount="100">
  <si>
    <t>P1</t>
  </si>
  <si>
    <t>P2</t>
  </si>
  <si>
    <t>B1G</t>
  </si>
  <si>
    <t>D21</t>
  </si>
  <si>
    <t>D31</t>
  </si>
  <si>
    <t>P3</t>
  </si>
  <si>
    <t>P5</t>
  </si>
  <si>
    <t>P52</t>
  </si>
  <si>
    <t>P6</t>
  </si>
  <si>
    <t>P7</t>
  </si>
  <si>
    <t>D1</t>
  </si>
  <si>
    <t>B2G+B3G</t>
  </si>
  <si>
    <t>D2</t>
  </si>
  <si>
    <t>D3</t>
  </si>
  <si>
    <t>B1*G</t>
  </si>
  <si>
    <t>D4</t>
  </si>
  <si>
    <t>P53</t>
  </si>
  <si>
    <t>B5*G</t>
  </si>
  <si>
    <t>PRODUCTION APPROACH</t>
  </si>
  <si>
    <r>
      <t xml:space="preserve">  Output of goods and services </t>
    </r>
    <r>
      <rPr>
        <sz val="8"/>
        <rFont val="Arial"/>
        <family val="2"/>
      </rPr>
      <t>(at basic prices</t>
    </r>
    <r>
      <rPr>
        <b/>
        <sz val="8"/>
        <rFont val="Arial"/>
        <family val="2"/>
      </rPr>
      <t>)</t>
    </r>
  </si>
  <si>
    <r>
      <t xml:space="preserve">  Intermediate consumption </t>
    </r>
    <r>
      <rPr>
        <sz val="8"/>
        <rFont val="Arial"/>
        <family val="2"/>
      </rPr>
      <t>(at purchasers' prices</t>
    </r>
    <r>
      <rPr>
        <b/>
        <sz val="8"/>
        <rFont val="Arial"/>
        <family val="2"/>
      </rPr>
      <t>)</t>
    </r>
  </si>
  <si>
    <r>
      <t xml:space="preserve">  Gross value added </t>
    </r>
    <r>
      <rPr>
        <sz val="8"/>
        <rFont val="Arial"/>
        <family val="2"/>
      </rPr>
      <t>(at basic prices)</t>
    </r>
  </si>
  <si>
    <t xml:space="preserve">  Taxes on products</t>
  </si>
  <si>
    <t xml:space="preserve">  Subsidies on products</t>
  </si>
  <si>
    <t>EXPENDITURE APPROACH</t>
  </si>
  <si>
    <t xml:space="preserve">  Total final consumption expenditure</t>
  </si>
  <si>
    <r>
      <t xml:space="preserve">    </t>
    </r>
    <r>
      <rPr>
        <b/>
        <sz val="8"/>
        <rFont val="Arial"/>
        <family val="2"/>
      </rPr>
      <t>Household final consumption expenditure</t>
    </r>
  </si>
  <si>
    <r>
      <t xml:space="preserve">    </t>
    </r>
    <r>
      <rPr>
        <b/>
        <sz val="8"/>
        <rFont val="Arial"/>
        <family val="2"/>
      </rPr>
      <t>NPISH final consumption expenditure</t>
    </r>
  </si>
  <si>
    <r>
      <t xml:space="preserve">    </t>
    </r>
    <r>
      <rPr>
        <b/>
        <sz val="8"/>
        <rFont val="Arial"/>
        <family val="2"/>
      </rPr>
      <t>General government final consumption expenditure</t>
    </r>
  </si>
  <si>
    <t xml:space="preserve">  Gross capital formation</t>
  </si>
  <si>
    <t xml:space="preserve">  Exports of goods and services</t>
  </si>
  <si>
    <t xml:space="preserve">  Imports of goods and services</t>
  </si>
  <si>
    <t>INCOME APPROACH</t>
  </si>
  <si>
    <t xml:space="preserve">  Compensation of employees</t>
  </si>
  <si>
    <t xml:space="preserve">  Gross operating surplus and mixed income</t>
  </si>
  <si>
    <t xml:space="preserve">  Taxes on production and imports</t>
  </si>
  <si>
    <t xml:space="preserve">  Subsidies</t>
  </si>
  <si>
    <t xml:space="preserve">  Compensation of employees received from the rest of the world</t>
  </si>
  <si>
    <t xml:space="preserve">  Compensation of employees paid to the rest of the world</t>
  </si>
  <si>
    <t xml:space="preserve">  Property income received from the rest of the world</t>
  </si>
  <si>
    <t xml:space="preserve">  Property income paid to the rest of the world</t>
  </si>
  <si>
    <t xml:space="preserve">  Gross national income (ESA 95)</t>
  </si>
  <si>
    <t>Value added: 3=1-2</t>
  </si>
  <si>
    <t>GDP PRODUCTION APPROACH: 20=3+4-5</t>
  </si>
  <si>
    <t>GDP EXPENDITURE APPROACH: 20=6+10+14-15</t>
  </si>
  <si>
    <t>Gross capital formation : 10=11+12+13</t>
  </si>
  <si>
    <t>GDP INCOME APPROACH: 20=16+17+18-19</t>
  </si>
  <si>
    <t>GNI: 27=20+21+24+25-22-23-26</t>
  </si>
  <si>
    <t>Total final consumption expenditure: 6=7+8+9</t>
  </si>
  <si>
    <t xml:space="preserve">  Taxes on production and imports paid to the institutions of the EU</t>
  </si>
  <si>
    <t xml:space="preserve">  Subsidies received from the institutions of the EU</t>
  </si>
  <si>
    <t>Table 2: Transition from ESA2010 to ESA95</t>
  </si>
  <si>
    <t>Total impact of differences in definitions between
ESA2010 and ESA95 on GNI</t>
  </si>
  <si>
    <t>(ESA2010 minus ESA95)</t>
  </si>
  <si>
    <t>Of which:</t>
  </si>
  <si>
    <t>(1a) R&amp;D created by a market producer</t>
  </si>
  <si>
    <t>(1b) R&amp;D created by a non-market producer</t>
  </si>
  <si>
    <t>(2) Valuation of output for own final use for market producers</t>
  </si>
  <si>
    <t>(3) Non-life insurance - Output, claims due to catastrophes, and reinsurance</t>
  </si>
  <si>
    <t>(4) Weapon systems in government recognised as capital assets</t>
  </si>
  <si>
    <t>(5) Decommissioning costs for large capital assets</t>
  </si>
  <si>
    <t>(6) Government, public and private sector classification</t>
  </si>
  <si>
    <t>(7) Small tools</t>
  </si>
  <si>
    <t>(8) VAT-based third EU own resource</t>
  </si>
  <si>
    <t>(9) Index-linked debt instruments</t>
  </si>
  <si>
    <t>(10) Central Bank - allocation of output</t>
  </si>
  <si>
    <t>(11) Land improvements recognised as a separate asset</t>
  </si>
  <si>
    <t>NB: The numbers of the transition items (1) to (11) correspond to the numbering used in the Manual on the changes between ESA95 and ESA2010.</t>
  </si>
  <si>
    <r>
      <t xml:space="preserve">NUMERICAL CHECKS TABLE 2 </t>
    </r>
    <r>
      <rPr>
        <sz val="8"/>
        <rFont val="Arial"/>
        <family val="2"/>
      </rPr>
      <t>(all check results should be 0)</t>
    </r>
  </si>
  <si>
    <t>Impact of differences = Sum of differences in definitions</t>
  </si>
  <si>
    <t>Total impact of differences in def. between ESA2010 and ESA95 on GNI: Values table 2 = table 1 b</t>
  </si>
  <si>
    <t>code ESA 2010</t>
  </si>
  <si>
    <r>
      <t xml:space="preserve">    </t>
    </r>
    <r>
      <rPr>
        <b/>
        <sz val="8"/>
        <rFont val="Arial"/>
        <family val="2"/>
      </rPr>
      <t>Gross fixed capital formation</t>
    </r>
  </si>
  <si>
    <t>P51g</t>
  </si>
  <si>
    <r>
      <t xml:space="preserve">    </t>
    </r>
    <r>
      <rPr>
        <b/>
        <sz val="8"/>
        <rFont val="Arial"/>
        <family val="2"/>
      </rPr>
      <t>Changes in inventories</t>
    </r>
  </si>
  <si>
    <r>
      <t xml:space="preserve">    </t>
    </r>
    <r>
      <rPr>
        <b/>
        <sz val="8"/>
        <rFont val="Arial"/>
        <family val="2"/>
      </rPr>
      <t>Acquisitions less disposals of valuables</t>
    </r>
  </si>
  <si>
    <t xml:space="preserve">  Gross domestic product (ESA2010)</t>
  </si>
  <si>
    <t xml:space="preserve">  Gross national income (ESA2010)</t>
  </si>
  <si>
    <t xml:space="preserve">  Less total impact of differences in definitions between ESA2010 and ESA95 on GNI</t>
  </si>
  <si>
    <t xml:space="preserve">  (ESA2010 minus ESA95)</t>
  </si>
  <si>
    <r>
      <t xml:space="preserve">NUMERICAL CHECKS TABLE 1 b </t>
    </r>
    <r>
      <rPr>
        <sz val="8"/>
        <rFont val="Arial"/>
        <family val="2"/>
      </rPr>
      <t>(all check results should be 0)</t>
    </r>
  </si>
  <si>
    <t>GNI: 29=27-28</t>
  </si>
  <si>
    <t>Table 1b: GDP and GNI (ESA2010) and GNI (ESA95)</t>
  </si>
  <si>
    <t>2010-2013</t>
  </si>
  <si>
    <t>GNI QUESTIONNAIRE  2020</t>
  </si>
  <si>
    <t>2010-2019</t>
  </si>
  <si>
    <t>As of 30/09/2020</t>
  </si>
  <si>
    <t>For information only! Do not fill in cells.</t>
  </si>
  <si>
    <t>2010 - 2013</t>
  </si>
  <si>
    <t>Table R2: Transition from ESA2010 to ESA95</t>
  </si>
  <si>
    <t>Table R1: GDP and GNI (ESA2010) and GNI (ESA95)</t>
  </si>
  <si>
    <r>
      <t xml:space="preserve">NUMERICAL CHECKS TABLE 1 </t>
    </r>
    <r>
      <rPr>
        <sz val="8"/>
        <rFont val="Arial"/>
        <family val="2"/>
      </rPr>
      <t>(all check results should be 0)</t>
    </r>
  </si>
  <si>
    <t>Table 1: GDP and GNI (ESA2010) and GNI (ESA95)</t>
  </si>
  <si>
    <t>Total impact of differences in def. between ESA2010 and ESA95 on GNI: Values table 2 = table 1</t>
  </si>
  <si>
    <t>GNI QUESTIONNAIRE  2021</t>
  </si>
  <si>
    <t>As of 30/09/2021</t>
  </si>
  <si>
    <t>2010-2020</t>
  </si>
  <si>
    <t>XT1 Impact of capitalised R&amp;D on cross-border RIE</t>
  </si>
  <si>
    <t>NETHERLANDS</t>
  </si>
  <si>
    <t>million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</si>
</sst>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6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color indexed="12"/>
      <name val="Arial"/>
      <family val="2"/>
    </font>
    <font>
      <sz val="10"/>
      <color indexed="12"/>
      <name val="Arial"/>
      <family val="2"/>
    </font>
    <font>
      <i/>
      <sz val="8"/>
      <name val="Arial"/>
      <family val="2"/>
    </font>
    <font>
      <i/>
      <sz val="9"/>
      <color indexed="12"/>
      <name val="Arial"/>
      <family val="2"/>
    </font>
    <font>
      <b/>
      <i/>
      <sz val="8"/>
      <name val="Arial"/>
      <family val="2"/>
    </font>
    <font>
      <b/>
      <i/>
      <sz val="8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gray125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 applyBorder="0"/>
    <xf numFmtId="0" fontId="6" fillId="0" borderId="0" applyBorder="0"/>
    <xf numFmtId="0" fontId="1" fillId="0" borderId="0"/>
    <xf numFmtId="0" fontId="7" fillId="0" borderId="0"/>
    <xf numFmtId="0" fontId="6" fillId="0" borderId="0"/>
    <xf numFmtId="0" fontId="7" fillId="0" borderId="0"/>
    <xf numFmtId="0" fontId="1" fillId="0" borderId="0"/>
    <xf numFmtId="0" fontId="6" fillId="0" borderId="0"/>
    <xf numFmtId="0" fontId="6" fillId="0" borderId="0" applyBorder="0"/>
  </cellStyleXfs>
  <cellXfs count="182">
    <xf numFmtId="0" fontId="0" fillId="0" borderId="0" xfId="0"/>
    <xf numFmtId="0" fontId="0" fillId="0" borderId="0" xfId="0" applyProtection="1"/>
    <xf numFmtId="1" fontId="2" fillId="0" borderId="0" xfId="0" applyNumberFormat="1" applyFont="1" applyBorder="1" applyAlignment="1" applyProtection="1">
      <alignment horizontal="left"/>
    </xf>
    <xf numFmtId="0" fontId="4" fillId="0" borderId="0" xfId="0" applyFont="1" applyProtection="1"/>
    <xf numFmtId="164" fontId="4" fillId="0" borderId="0" xfId="0" applyNumberFormat="1" applyFont="1" applyProtection="1"/>
    <xf numFmtId="0" fontId="3" fillId="4" borderId="12" xfId="3" applyFont="1" applyFill="1" applyBorder="1" applyAlignment="1" applyProtection="1">
      <alignment horizontal="center"/>
    </xf>
    <xf numFmtId="0" fontId="7" fillId="0" borderId="5" xfId="3" applyBorder="1" applyProtection="1"/>
    <xf numFmtId="0" fontId="5" fillId="0" borderId="6" xfId="3" applyFont="1" applyBorder="1" applyAlignment="1" applyProtection="1">
      <alignment horizontal="center"/>
    </xf>
    <xf numFmtId="0" fontId="5" fillId="0" borderId="6" xfId="3" applyFont="1" applyBorder="1" applyAlignment="1">
      <alignment horizontal="center"/>
    </xf>
    <xf numFmtId="0" fontId="7" fillId="0" borderId="10" xfId="3" applyBorder="1" applyProtection="1"/>
    <xf numFmtId="0" fontId="7" fillId="0" borderId="0" xfId="3" applyProtection="1"/>
    <xf numFmtId="0" fontId="5" fillId="1" borderId="1" xfId="3" applyFont="1" applyFill="1" applyBorder="1" applyAlignment="1" applyProtection="1">
      <alignment horizontal="center" vertical="center"/>
    </xf>
    <xf numFmtId="0" fontId="7" fillId="0" borderId="8" xfId="3" applyBorder="1" applyProtection="1"/>
    <xf numFmtId="0" fontId="2" fillId="0" borderId="9" xfId="3" applyFont="1" applyBorder="1" applyAlignment="1" applyProtection="1">
      <alignment horizontal="center"/>
    </xf>
    <xf numFmtId="0" fontId="2" fillId="0" borderId="9" xfId="3" applyFont="1" applyBorder="1" applyAlignment="1">
      <alignment horizontal="center"/>
    </xf>
    <xf numFmtId="0" fontId="7" fillId="0" borderId="3" xfId="3" applyBorder="1" applyProtection="1"/>
    <xf numFmtId="0" fontId="5" fillId="5" borderId="1" xfId="3" applyFont="1" applyFill="1" applyBorder="1" applyAlignment="1" applyProtection="1">
      <alignment horizontal="center" vertical="center"/>
    </xf>
    <xf numFmtId="0" fontId="4" fillId="0" borderId="4" xfId="3" applyFont="1" applyBorder="1" applyAlignment="1" applyProtection="1">
      <alignment horizontal="center"/>
    </xf>
    <xf numFmtId="0" fontId="2" fillId="0" borderId="4" xfId="3" applyFont="1" applyBorder="1" applyAlignment="1" applyProtection="1">
      <alignment horizontal="center"/>
    </xf>
    <xf numFmtId="49" fontId="2" fillId="0" borderId="1" xfId="3" applyNumberFormat="1" applyFont="1" applyBorder="1" applyAlignment="1" applyProtection="1">
      <alignment wrapText="1"/>
    </xf>
    <xf numFmtId="1" fontId="4" fillId="2" borderId="1" xfId="3" applyNumberFormat="1" applyFont="1" applyFill="1" applyBorder="1" applyProtection="1">
      <protection locked="0"/>
    </xf>
    <xf numFmtId="0" fontId="2" fillId="0" borderId="1" xfId="3" applyFont="1" applyBorder="1" applyProtection="1"/>
    <xf numFmtId="1" fontId="4" fillId="0" borderId="1" xfId="3" applyNumberFormat="1" applyFont="1" applyBorder="1" applyProtection="1"/>
    <xf numFmtId="0" fontId="2" fillId="0" borderId="1" xfId="3" applyFont="1" applyBorder="1" applyAlignment="1" applyProtection="1">
      <alignment horizontal="left"/>
    </xf>
    <xf numFmtId="0" fontId="4" fillId="2" borderId="1" xfId="5" applyFont="1" applyFill="1" applyBorder="1" applyProtection="1">
      <protection locked="0"/>
    </xf>
    <xf numFmtId="0" fontId="2" fillId="0" borderId="4" xfId="3" applyFont="1" applyBorder="1" applyAlignment="1" applyProtection="1">
      <alignment horizontal="left"/>
    </xf>
    <xf numFmtId="1" fontId="4" fillId="0" borderId="4" xfId="3" applyNumberFormat="1" applyFont="1" applyFill="1" applyBorder="1" applyProtection="1">
      <protection locked="0"/>
    </xf>
    <xf numFmtId="0" fontId="10" fillId="0" borderId="0" xfId="3" applyFont="1" applyProtection="1"/>
    <xf numFmtId="0" fontId="11" fillId="0" borderId="0" xfId="3" applyFont="1" applyProtection="1"/>
    <xf numFmtId="0" fontId="4" fillId="0" borderId="0" xfId="3" applyFont="1" applyProtection="1"/>
    <xf numFmtId="0" fontId="2" fillId="0" borderId="0" xfId="0" applyFont="1" applyProtection="1"/>
    <xf numFmtId="0" fontId="4" fillId="0" borderId="0" xfId="3" applyFont="1" applyFill="1" applyBorder="1" applyProtection="1"/>
    <xf numFmtId="164" fontId="4" fillId="0" borderId="0" xfId="3" applyNumberFormat="1" applyFont="1" applyProtection="1"/>
    <xf numFmtId="0" fontId="2" fillId="0" borderId="5" xfId="3" applyFont="1" applyBorder="1" applyProtection="1"/>
    <xf numFmtId="0" fontId="2" fillId="0" borderId="7" xfId="3" applyFont="1" applyBorder="1" applyProtection="1"/>
    <xf numFmtId="0" fontId="2" fillId="0" borderId="8" xfId="3" applyFont="1" applyBorder="1" applyProtection="1"/>
    <xf numFmtId="0" fontId="2" fillId="0" borderId="2" xfId="3" applyFont="1" applyBorder="1" applyAlignment="1" applyProtection="1">
      <alignment horizontal="center"/>
    </xf>
    <xf numFmtId="0" fontId="4" fillId="0" borderId="11" xfId="3" applyFont="1" applyBorder="1" applyProtection="1"/>
    <xf numFmtId="0" fontId="2" fillId="0" borderId="11" xfId="3" applyFont="1" applyBorder="1" applyAlignment="1" applyProtection="1">
      <alignment horizontal="center"/>
    </xf>
    <xf numFmtId="0" fontId="2" fillId="0" borderId="11" xfId="3" applyFont="1" applyBorder="1" applyAlignment="1" applyProtection="1">
      <alignment horizontal="left"/>
    </xf>
    <xf numFmtId="0" fontId="4" fillId="0" borderId="11" xfId="3" applyFont="1" applyBorder="1" applyAlignment="1" applyProtection="1">
      <alignment horizontal="center"/>
    </xf>
    <xf numFmtId="0" fontId="2" fillId="0" borderId="11" xfId="3" applyFont="1" applyBorder="1" applyProtection="1"/>
    <xf numFmtId="0" fontId="4" fillId="2" borderId="3" xfId="3" applyFont="1" applyFill="1" applyBorder="1" applyProtection="1">
      <protection locked="0"/>
    </xf>
    <xf numFmtId="0" fontId="4" fillId="2" borderId="3" xfId="3" applyFont="1" applyFill="1" applyBorder="1" applyAlignment="1" applyProtection="1">
      <alignment horizontal="center"/>
      <protection locked="0"/>
    </xf>
    <xf numFmtId="1" fontId="4" fillId="2" borderId="4" xfId="3" applyNumberFormat="1" applyFont="1" applyFill="1" applyBorder="1" applyProtection="1">
      <protection locked="0"/>
    </xf>
    <xf numFmtId="0" fontId="2" fillId="0" borderId="10" xfId="3" applyFont="1" applyBorder="1" applyAlignment="1" applyProtection="1">
      <alignment horizontal="center"/>
    </xf>
    <xf numFmtId="0" fontId="4" fillId="0" borderId="10" xfId="3" applyFont="1" applyBorder="1" applyAlignment="1" applyProtection="1">
      <alignment horizontal="center"/>
    </xf>
    <xf numFmtId="1" fontId="4" fillId="0" borderId="12" xfId="3" applyNumberFormat="1" applyFont="1" applyBorder="1" applyProtection="1"/>
    <xf numFmtId="0" fontId="4" fillId="6" borderId="11" xfId="3" applyFont="1" applyFill="1" applyBorder="1" applyAlignment="1" applyProtection="1">
      <alignment horizontal="center"/>
    </xf>
    <xf numFmtId="0" fontId="4" fillId="0" borderId="11" xfId="3" applyFont="1" applyBorder="1" applyAlignment="1" applyProtection="1">
      <alignment horizontal="left"/>
    </xf>
    <xf numFmtId="0" fontId="2" fillId="3" borderId="13" xfId="3" applyFont="1" applyFill="1" applyBorder="1" applyProtection="1"/>
    <xf numFmtId="0" fontId="2" fillId="3" borderId="14" xfId="3" applyFont="1" applyFill="1" applyBorder="1" applyProtection="1"/>
    <xf numFmtId="1" fontId="4" fillId="7" borderId="2" xfId="3" applyNumberFormat="1" applyFont="1" applyFill="1" applyBorder="1" applyAlignment="1" applyProtection="1">
      <alignment horizontal="center"/>
      <protection locked="0"/>
    </xf>
    <xf numFmtId="0" fontId="4" fillId="0" borderId="10" xfId="3" applyFont="1" applyFill="1" applyBorder="1" applyProtection="1"/>
    <xf numFmtId="0" fontId="2" fillId="0" borderId="11" xfId="4" applyFont="1" applyFill="1" applyBorder="1" applyProtection="1"/>
    <xf numFmtId="0" fontId="4" fillId="0" borderId="11" xfId="4" applyFont="1" applyBorder="1" applyAlignment="1" applyProtection="1">
      <alignment horizontal="center"/>
    </xf>
    <xf numFmtId="0" fontId="2" fillId="0" borderId="11" xfId="4" applyFont="1" applyBorder="1" applyProtection="1"/>
    <xf numFmtId="0" fontId="2" fillId="0" borderId="11" xfId="4" applyFont="1" applyBorder="1" applyAlignment="1" applyProtection="1">
      <alignment horizontal="left"/>
    </xf>
    <xf numFmtId="0" fontId="4" fillId="0" borderId="11" xfId="3" applyFont="1" applyFill="1" applyBorder="1" applyProtection="1"/>
    <xf numFmtId="1" fontId="4" fillId="0" borderId="1" xfId="3" applyNumberFormat="1" applyFont="1" applyFill="1" applyBorder="1" applyProtection="1"/>
    <xf numFmtId="0" fontId="2" fillId="3" borderId="13" xfId="4" applyFont="1" applyFill="1" applyBorder="1" applyProtection="1"/>
    <xf numFmtId="0" fontId="2" fillId="3" borderId="14" xfId="4" applyFont="1" applyFill="1" applyBorder="1" applyAlignment="1" applyProtection="1">
      <alignment horizontal="left"/>
    </xf>
    <xf numFmtId="0" fontId="12" fillId="0" borderId="11" xfId="3" applyFont="1" applyBorder="1" applyProtection="1"/>
    <xf numFmtId="0" fontId="2" fillId="0" borderId="11" xfId="3" applyFont="1" applyBorder="1" applyAlignment="1" applyProtection="1">
      <alignment vertical="top"/>
    </xf>
    <xf numFmtId="0" fontId="2" fillId="2" borderId="11" xfId="3" applyFont="1" applyFill="1" applyBorder="1" applyAlignment="1" applyProtection="1">
      <alignment vertical="top"/>
      <protection locked="0"/>
    </xf>
    <xf numFmtId="0" fontId="4" fillId="2" borderId="11" xfId="3" applyFont="1" applyFill="1" applyBorder="1" applyProtection="1">
      <protection locked="0"/>
    </xf>
    <xf numFmtId="0" fontId="2" fillId="3" borderId="14" xfId="3" applyFont="1" applyFill="1" applyBorder="1" applyAlignment="1" applyProtection="1">
      <alignment horizontal="left"/>
    </xf>
    <xf numFmtId="1" fontId="4" fillId="2" borderId="2" xfId="3" applyNumberFormat="1" applyFont="1" applyFill="1" applyBorder="1" applyProtection="1">
      <protection locked="0"/>
    </xf>
    <xf numFmtId="0" fontId="0" fillId="0" borderId="0" xfId="0" applyBorder="1" applyProtection="1"/>
    <xf numFmtId="1" fontId="4" fillId="0" borderId="0" xfId="0" applyNumberFormat="1" applyFont="1" applyBorder="1" applyAlignment="1" applyProtection="1">
      <alignment horizontal="left"/>
    </xf>
    <xf numFmtId="1" fontId="4" fillId="0" borderId="0" xfId="0" applyNumberFormat="1" applyFont="1" applyFill="1" applyBorder="1" applyAlignment="1" applyProtection="1">
      <alignment horizontal="left"/>
    </xf>
    <xf numFmtId="1" fontId="4" fillId="0" borderId="0" xfId="1" applyNumberFormat="1" applyFont="1" applyBorder="1" applyAlignment="1" applyProtection="1">
      <alignment horizontal="left"/>
    </xf>
    <xf numFmtId="0" fontId="6" fillId="0" borderId="0" xfId="1" applyProtection="1"/>
    <xf numFmtId="0" fontId="4" fillId="0" borderId="0" xfId="3" applyFont="1" applyFill="1" applyBorder="1" applyAlignment="1" applyProtection="1">
      <alignment horizontal="left"/>
    </xf>
    <xf numFmtId="0" fontId="7" fillId="0" borderId="6" xfId="3" applyBorder="1" applyProtection="1"/>
    <xf numFmtId="1" fontId="4" fillId="2" borderId="1" xfId="5" applyNumberFormat="1" applyFont="1" applyFill="1" applyBorder="1" applyProtection="1">
      <protection locked="0"/>
    </xf>
    <xf numFmtId="1" fontId="4" fillId="2" borderId="2" xfId="5" applyNumberFormat="1" applyFont="1" applyFill="1" applyBorder="1" applyProtection="1">
      <protection locked="0"/>
    </xf>
    <xf numFmtId="0" fontId="5" fillId="0" borderId="10" xfId="3" applyFont="1" applyBorder="1" applyAlignment="1">
      <alignment horizontal="center"/>
    </xf>
    <xf numFmtId="0" fontId="2" fillId="0" borderId="3" xfId="3" applyFont="1" applyBorder="1" applyAlignment="1">
      <alignment horizontal="center"/>
    </xf>
    <xf numFmtId="1" fontId="4" fillId="0" borderId="2" xfId="3" applyNumberFormat="1" applyFont="1" applyBorder="1" applyProtection="1"/>
    <xf numFmtId="0" fontId="7" fillId="0" borderId="0" xfId="3" applyBorder="1" applyProtection="1"/>
    <xf numFmtId="0" fontId="3" fillId="4" borderId="10" xfId="2" applyFont="1" applyFill="1" applyBorder="1" applyAlignment="1" applyProtection="1">
      <alignment horizontal="center"/>
    </xf>
    <xf numFmtId="0" fontId="4" fillId="0" borderId="3" xfId="2" applyFont="1" applyBorder="1" applyAlignment="1" applyProtection="1">
      <alignment horizontal="center"/>
    </xf>
    <xf numFmtId="0" fontId="2" fillId="0" borderId="5" xfId="4" applyFont="1" applyBorder="1" applyProtection="1"/>
    <xf numFmtId="0" fontId="4" fillId="0" borderId="12" xfId="4" applyFont="1" applyBorder="1" applyProtection="1"/>
    <xf numFmtId="0" fontId="6" fillId="0" borderId="5" xfId="4" applyBorder="1" applyProtection="1"/>
    <xf numFmtId="0" fontId="6" fillId="0" borderId="6" xfId="4" applyBorder="1" applyProtection="1"/>
    <xf numFmtId="1" fontId="4" fillId="0" borderId="6" xfId="7" applyNumberFormat="1" applyFont="1" applyFill="1" applyBorder="1" applyProtection="1"/>
    <xf numFmtId="0" fontId="5" fillId="0" borderId="10" xfId="4" applyFont="1" applyBorder="1" applyAlignment="1" applyProtection="1">
      <alignment horizontal="center"/>
    </xf>
    <xf numFmtId="0" fontId="6" fillId="0" borderId="0" xfId="4" applyProtection="1"/>
    <xf numFmtId="0" fontId="2" fillId="0" borderId="7" xfId="4" applyFont="1" applyBorder="1" applyProtection="1"/>
    <xf numFmtId="0" fontId="5" fillId="1" borderId="0" xfId="4" applyFont="1" applyFill="1" applyBorder="1" applyAlignment="1" applyProtection="1">
      <alignment horizontal="center" vertical="center"/>
    </xf>
    <xf numFmtId="0" fontId="4" fillId="0" borderId="1" xfId="4" applyFont="1" applyBorder="1" applyProtection="1"/>
    <xf numFmtId="0" fontId="6" fillId="0" borderId="8" xfId="4" applyBorder="1" applyProtection="1"/>
    <xf numFmtId="0" fontId="6" fillId="0" borderId="0" xfId="4" applyBorder="1" applyProtection="1"/>
    <xf numFmtId="1" fontId="4" fillId="0" borderId="9" xfId="7" applyNumberFormat="1" applyFont="1" applyFill="1" applyBorder="1" applyProtection="1"/>
    <xf numFmtId="1" fontId="4" fillId="0" borderId="0" xfId="7" applyNumberFormat="1" applyFont="1" applyFill="1" applyBorder="1" applyProtection="1"/>
    <xf numFmtId="0" fontId="2" fillId="0" borderId="3" xfId="4" applyFont="1" applyBorder="1" applyAlignment="1" applyProtection="1">
      <alignment horizontal="center"/>
    </xf>
    <xf numFmtId="0" fontId="5" fillId="0" borderId="11" xfId="4" applyFont="1" applyBorder="1" applyAlignment="1" applyProtection="1">
      <alignment horizontal="center"/>
    </xf>
    <xf numFmtId="0" fontId="2" fillId="0" borderId="1" xfId="4" applyFont="1" applyBorder="1" applyProtection="1"/>
    <xf numFmtId="0" fontId="2" fillId="0" borderId="8" xfId="4" applyFont="1" applyBorder="1" applyProtection="1"/>
    <xf numFmtId="0" fontId="2" fillId="0" borderId="4" xfId="4" applyFont="1" applyBorder="1" applyProtection="1"/>
    <xf numFmtId="0" fontId="2" fillId="0" borderId="2" xfId="4" applyFont="1" applyBorder="1" applyAlignment="1" applyProtection="1">
      <alignment horizontal="center"/>
    </xf>
    <xf numFmtId="0" fontId="4" fillId="0" borderId="10" xfId="4" applyFont="1" applyBorder="1" applyProtection="1"/>
    <xf numFmtId="0" fontId="4" fillId="0" borderId="11" xfId="4" applyFont="1" applyBorder="1" applyProtection="1"/>
    <xf numFmtId="1" fontId="4" fillId="0" borderId="1" xfId="4" applyNumberFormat="1" applyFont="1" applyBorder="1" applyProtection="1"/>
    <xf numFmtId="0" fontId="2" fillId="0" borderId="11" xfId="4" applyFont="1" applyFill="1" applyBorder="1" applyAlignment="1" applyProtection="1">
      <alignment horizontal="center"/>
    </xf>
    <xf numFmtId="0" fontId="4" fillId="0" borderId="11" xfId="4" applyFont="1" applyFill="1" applyBorder="1" applyProtection="1"/>
    <xf numFmtId="1" fontId="4" fillId="0" borderId="1" xfId="4" applyNumberFormat="1" applyFont="1" applyFill="1" applyBorder="1" applyProtection="1"/>
    <xf numFmtId="0" fontId="2" fillId="0" borderId="11" xfId="4" applyFont="1" applyFill="1" applyBorder="1" applyAlignment="1" applyProtection="1">
      <alignment horizontal="left"/>
    </xf>
    <xf numFmtId="0" fontId="4" fillId="0" borderId="11" xfId="4" applyFont="1" applyFill="1" applyBorder="1" applyAlignment="1" applyProtection="1">
      <alignment horizontal="center"/>
    </xf>
    <xf numFmtId="1" fontId="4" fillId="0" borderId="1" xfId="7" applyNumberFormat="1" applyFont="1" applyFill="1" applyBorder="1" applyProtection="1"/>
    <xf numFmtId="0" fontId="4" fillId="0" borderId="3" xfId="4" applyFont="1" applyFill="1" applyBorder="1" applyProtection="1"/>
    <xf numFmtId="0" fontId="4" fillId="0" borderId="3" xfId="4" applyFont="1" applyFill="1" applyBorder="1" applyAlignment="1" applyProtection="1">
      <alignment horizontal="center"/>
    </xf>
    <xf numFmtId="1" fontId="4" fillId="0" borderId="4" xfId="4" applyNumberFormat="1" applyFont="1" applyFill="1" applyBorder="1" applyProtection="1"/>
    <xf numFmtId="0" fontId="2" fillId="0" borderId="10" xfId="4" applyFont="1" applyFill="1" applyBorder="1" applyAlignment="1" applyProtection="1">
      <alignment horizontal="center"/>
    </xf>
    <xf numFmtId="0" fontId="4" fillId="0" borderId="10" xfId="4" applyFont="1" applyFill="1" applyBorder="1" applyAlignment="1" applyProtection="1">
      <alignment horizontal="center"/>
    </xf>
    <xf numFmtId="1" fontId="4" fillId="0" borderId="12" xfId="4" applyNumberFormat="1" applyFont="1" applyFill="1" applyBorder="1" applyProtection="1"/>
    <xf numFmtId="0" fontId="4" fillId="0" borderId="11" xfId="4" applyFont="1" applyFill="1" applyBorder="1" applyAlignment="1" applyProtection="1">
      <alignment horizontal="left"/>
    </xf>
    <xf numFmtId="0" fontId="2" fillId="0" borderId="14" xfId="4" applyFont="1" applyFill="1" applyBorder="1" applyProtection="1"/>
    <xf numFmtId="1" fontId="4" fillId="0" borderId="2" xfId="4" applyNumberFormat="1" applyFont="1" applyFill="1" applyBorder="1" applyAlignment="1" applyProtection="1">
      <alignment horizontal="center"/>
    </xf>
    <xf numFmtId="0" fontId="4" fillId="0" borderId="10" xfId="4" applyFont="1" applyFill="1" applyBorder="1" applyProtection="1"/>
    <xf numFmtId="0" fontId="4" fillId="0" borderId="0" xfId="4" applyFont="1" applyProtection="1"/>
    <xf numFmtId="0" fontId="2" fillId="0" borderId="14" xfId="4" applyFont="1" applyFill="1" applyBorder="1" applyAlignment="1" applyProtection="1">
      <alignment horizontal="left"/>
    </xf>
    <xf numFmtId="1" fontId="4" fillId="0" borderId="2" xfId="7" applyNumberFormat="1" applyFont="1" applyFill="1" applyBorder="1" applyProtection="1"/>
    <xf numFmtId="0" fontId="12" fillId="0" borderId="11" xfId="4" applyFont="1" applyFill="1" applyBorder="1" applyProtection="1"/>
    <xf numFmtId="0" fontId="2" fillId="0" borderId="11" xfId="4" applyFont="1" applyFill="1" applyBorder="1" applyAlignment="1" applyProtection="1">
      <alignment vertical="top"/>
    </xf>
    <xf numFmtId="0" fontId="11" fillId="0" borderId="0" xfId="4" applyFont="1" applyProtection="1"/>
    <xf numFmtId="0" fontId="4" fillId="0" borderId="0" xfId="4" applyFont="1" applyFill="1" applyBorder="1" applyProtection="1"/>
    <xf numFmtId="164" fontId="4" fillId="0" borderId="0" xfId="4" applyNumberFormat="1" applyFont="1" applyProtection="1"/>
    <xf numFmtId="0" fontId="4" fillId="0" borderId="0" xfId="4" applyFont="1" applyFill="1" applyBorder="1" applyAlignment="1" applyProtection="1">
      <alignment horizontal="left"/>
    </xf>
    <xf numFmtId="0" fontId="3" fillId="4" borderId="12" xfId="4" applyFont="1" applyFill="1" applyBorder="1" applyAlignment="1" applyProtection="1">
      <alignment horizontal="center"/>
    </xf>
    <xf numFmtId="0" fontId="5" fillId="0" borderId="6" xfId="4" applyFont="1" applyBorder="1" applyAlignment="1" applyProtection="1">
      <alignment horizontal="center"/>
    </xf>
    <xf numFmtId="1" fontId="5" fillId="0" borderId="6" xfId="4" applyNumberFormat="1" applyFont="1" applyBorder="1" applyAlignment="1" applyProtection="1">
      <alignment horizontal="center"/>
    </xf>
    <xf numFmtId="0" fontId="5" fillId="1" borderId="1" xfId="4" applyFont="1" applyFill="1" applyBorder="1" applyAlignment="1" applyProtection="1">
      <alignment horizontal="center" vertical="center"/>
    </xf>
    <xf numFmtId="0" fontId="2" fillId="0" borderId="9" xfId="4" applyFont="1" applyBorder="1" applyAlignment="1" applyProtection="1">
      <alignment horizontal="center"/>
    </xf>
    <xf numFmtId="1" fontId="5" fillId="0" borderId="0" xfId="4" applyNumberFormat="1" applyFont="1" applyBorder="1" applyAlignment="1" applyProtection="1">
      <alignment horizontal="center"/>
    </xf>
    <xf numFmtId="0" fontId="5" fillId="5" borderId="1" xfId="4" applyFont="1" applyFill="1" applyBorder="1" applyAlignment="1" applyProtection="1">
      <alignment horizontal="center" vertical="center"/>
    </xf>
    <xf numFmtId="0" fontId="4" fillId="0" borderId="4" xfId="4" applyFont="1" applyBorder="1" applyAlignment="1" applyProtection="1">
      <alignment horizontal="center"/>
    </xf>
    <xf numFmtId="0" fontId="2" fillId="0" borderId="4" xfId="4" applyFont="1" applyBorder="1" applyAlignment="1" applyProtection="1">
      <alignment horizontal="center"/>
    </xf>
    <xf numFmtId="49" fontId="2" fillId="0" borderId="1" xfId="4" applyNumberFormat="1" applyFont="1" applyBorder="1" applyAlignment="1" applyProtection="1">
      <alignment wrapText="1"/>
    </xf>
    <xf numFmtId="0" fontId="2" fillId="0" borderId="1" xfId="4" applyFont="1" applyBorder="1" applyAlignment="1" applyProtection="1">
      <alignment horizontal="left"/>
    </xf>
    <xf numFmtId="0" fontId="2" fillId="0" borderId="4" xfId="4" applyFont="1" applyBorder="1" applyAlignment="1" applyProtection="1">
      <alignment horizontal="left"/>
    </xf>
    <xf numFmtId="0" fontId="10" fillId="0" borderId="0" xfId="4" applyFont="1" applyProtection="1"/>
    <xf numFmtId="0" fontId="3" fillId="4" borderId="10" xfId="4" applyFont="1" applyFill="1" applyBorder="1" applyAlignment="1" applyProtection="1">
      <alignment horizontal="center"/>
    </xf>
    <xf numFmtId="0" fontId="4" fillId="0" borderId="5" xfId="4" applyFont="1" applyBorder="1" applyProtection="1"/>
    <xf numFmtId="0" fontId="4" fillId="0" borderId="7" xfId="4" applyFont="1" applyBorder="1" applyProtection="1"/>
    <xf numFmtId="0" fontId="4" fillId="0" borderId="3" xfId="4" applyFont="1" applyBorder="1" applyAlignment="1" applyProtection="1">
      <alignment horizontal="center"/>
    </xf>
    <xf numFmtId="0" fontId="2" fillId="0" borderId="11" xfId="4" applyFont="1" applyBorder="1" applyAlignment="1" applyProtection="1">
      <alignment horizontal="center"/>
    </xf>
    <xf numFmtId="1" fontId="4" fillId="0" borderId="1" xfId="0" applyNumberFormat="1" applyFont="1" applyFill="1" applyBorder="1" applyProtection="1"/>
    <xf numFmtId="0" fontId="2" fillId="0" borderId="10" xfId="4" applyFont="1" applyBorder="1" applyAlignment="1" applyProtection="1">
      <alignment horizontal="center"/>
    </xf>
    <xf numFmtId="0" fontId="4" fillId="0" borderId="10" xfId="4" applyFont="1" applyBorder="1" applyAlignment="1" applyProtection="1">
      <alignment horizontal="center"/>
    </xf>
    <xf numFmtId="1" fontId="4" fillId="0" borderId="12" xfId="4" applyNumberFormat="1" applyFont="1" applyBorder="1" applyProtection="1"/>
    <xf numFmtId="0" fontId="4" fillId="6" borderId="11" xfId="4" applyFont="1" applyFill="1" applyBorder="1" applyAlignment="1" applyProtection="1">
      <alignment horizontal="center"/>
    </xf>
    <xf numFmtId="0" fontId="4" fillId="0" borderId="11" xfId="4" applyFont="1" applyBorder="1" applyAlignment="1" applyProtection="1">
      <alignment horizontal="left"/>
    </xf>
    <xf numFmtId="0" fontId="2" fillId="3" borderId="14" xfId="4" applyFont="1" applyFill="1" applyBorder="1" applyProtection="1"/>
    <xf numFmtId="1" fontId="4" fillId="7" borderId="2" xfId="4" applyNumberFormat="1" applyFont="1" applyFill="1" applyBorder="1" applyAlignment="1" applyProtection="1">
      <alignment horizontal="center"/>
    </xf>
    <xf numFmtId="1" fontId="4" fillId="0" borderId="4" xfId="0" applyNumberFormat="1" applyFont="1" applyFill="1" applyBorder="1" applyProtection="1"/>
    <xf numFmtId="0" fontId="12" fillId="0" borderId="11" xfId="4" applyFont="1" applyBorder="1" applyProtection="1"/>
    <xf numFmtId="0" fontId="2" fillId="0" borderId="11" xfId="4" applyFont="1" applyBorder="1" applyAlignment="1" applyProtection="1">
      <alignment vertical="top"/>
    </xf>
    <xf numFmtId="164" fontId="4" fillId="0" borderId="0" xfId="1" applyNumberFormat="1" applyFont="1" applyProtection="1"/>
    <xf numFmtId="0" fontId="5" fillId="0" borderId="1" xfId="4" applyFont="1" applyBorder="1" applyAlignment="1" applyProtection="1">
      <alignment horizontal="center"/>
    </xf>
    <xf numFmtId="0" fontId="4" fillId="0" borderId="6" xfId="3" applyFont="1" applyBorder="1" applyProtection="1"/>
    <xf numFmtId="0" fontId="4" fillId="0" borderId="0" xfId="3" applyFont="1" applyBorder="1" applyProtection="1"/>
    <xf numFmtId="0" fontId="2" fillId="0" borderId="3" xfId="3" applyFont="1" applyBorder="1" applyProtection="1"/>
    <xf numFmtId="0" fontId="5" fillId="1" borderId="11" xfId="4" applyFont="1" applyFill="1" applyBorder="1" applyAlignment="1" applyProtection="1">
      <alignment horizontal="center" vertical="center"/>
    </xf>
    <xf numFmtId="1" fontId="5" fillId="0" borderId="6" xfId="6" applyNumberFormat="1" applyFont="1" applyBorder="1" applyAlignment="1" applyProtection="1">
      <alignment horizontal="center"/>
    </xf>
    <xf numFmtId="0" fontId="4" fillId="0" borderId="0" xfId="4" applyFont="1" applyBorder="1" applyAlignment="1" applyProtection="1">
      <alignment horizontal="center"/>
    </xf>
    <xf numFmtId="0" fontId="4" fillId="0" borderId="0" xfId="4" applyFont="1" applyFill="1" applyBorder="1" applyAlignment="1" applyProtection="1">
      <alignment horizontal="center"/>
    </xf>
    <xf numFmtId="0" fontId="4" fillId="0" borderId="0" xfId="4" applyFont="1" applyBorder="1" applyProtection="1"/>
    <xf numFmtId="0" fontId="10" fillId="0" borderId="8" xfId="4" applyFont="1" applyBorder="1" applyProtection="1"/>
    <xf numFmtId="0" fontId="6" fillId="0" borderId="9" xfId="4" applyBorder="1" applyProtection="1"/>
    <xf numFmtId="0" fontId="6" fillId="0" borderId="3" xfId="4" applyBorder="1" applyProtection="1"/>
    <xf numFmtId="1" fontId="2" fillId="0" borderId="9" xfId="6" applyNumberFormat="1" applyFont="1" applyBorder="1" applyAlignment="1" applyProtection="1">
      <alignment horizontal="center"/>
    </xf>
    <xf numFmtId="0" fontId="8" fillId="0" borderId="13" xfId="3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13" fillId="0" borderId="13" xfId="4" applyFont="1" applyBorder="1" applyAlignment="1" applyProtection="1">
      <alignment horizontal="center" vertical="center"/>
    </xf>
    <xf numFmtId="0" fontId="13" fillId="0" borderId="15" xfId="4" applyFont="1" applyBorder="1" applyAlignment="1" applyProtection="1">
      <alignment horizontal="center" vertical="center"/>
    </xf>
    <xf numFmtId="0" fontId="13" fillId="0" borderId="14" xfId="4" applyFont="1" applyBorder="1" applyAlignment="1" applyProtection="1">
      <alignment horizontal="center" vertical="center"/>
    </xf>
    <xf numFmtId="0" fontId="14" fillId="0" borderId="15" xfId="0" applyFont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horizontal="center" vertical="center"/>
    </xf>
  </cellXfs>
  <cellStyles count="9">
    <cellStyle name="Normal 2" xfId="1"/>
    <cellStyle name="Normal_NewGNIquesttocpnb341en" xfId="2"/>
    <cellStyle name="Normal_NewGNIquesttocpnb341en 2" xfId="3"/>
    <cellStyle name="Normal_NewGNIquesttocpnb341en 2 2" xfId="4"/>
    <cellStyle name="Normal_q2005uk" xfId="5"/>
    <cellStyle name="Normal_q2005uk 2" xfId="7"/>
    <cellStyle name="Normal_Tabelle 1" xfId="6"/>
    <cellStyle name="Standaard" xfId="0" builtinId="0"/>
    <cellStyle name="Standaard 2" xfId="8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62"/>
  <sheetViews>
    <sheetView showGridLines="0" tabSelected="1" view="pageBreakPreview" zoomScaleNormal="90" zoomScaleSheetLayoutView="100" workbookViewId="0">
      <selection activeCell="D45" sqref="D45:G45"/>
    </sheetView>
  </sheetViews>
  <sheetFormatPr defaultColWidth="9.140625" defaultRowHeight="12.75" x14ac:dyDescent="0.2"/>
  <cols>
    <col min="1" max="1" width="3.85546875" style="29" customWidth="1"/>
    <col min="2" max="2" width="51.7109375" style="10" customWidth="1"/>
    <col min="3" max="3" width="14.85546875" style="10" bestFit="1" customWidth="1"/>
    <col min="4" max="14" width="8.7109375" style="10" customWidth="1"/>
    <col min="15" max="21" width="6.7109375" style="10" customWidth="1"/>
    <col min="22" max="16384" width="9.140625" style="10"/>
  </cols>
  <sheetData>
    <row r="1" spans="1:14" ht="15.75" x14ac:dyDescent="0.25">
      <c r="A1" s="33"/>
      <c r="B1" s="81" t="s">
        <v>94</v>
      </c>
      <c r="C1" s="162"/>
      <c r="D1" s="6"/>
      <c r="E1" s="74"/>
      <c r="F1" s="74"/>
      <c r="G1" s="8"/>
      <c r="H1" s="166" t="str">
        <f>'1 - 2020 (NL)'!G1</f>
        <v>NETHERLANDS</v>
      </c>
      <c r="I1" s="7"/>
      <c r="J1" s="7"/>
      <c r="K1" s="7"/>
      <c r="L1" s="7"/>
      <c r="M1" s="7"/>
      <c r="N1" s="9"/>
    </row>
    <row r="2" spans="1:14" ht="12.6" customHeight="1" x14ac:dyDescent="0.2">
      <c r="A2" s="34"/>
      <c r="B2" s="165" t="s">
        <v>92</v>
      </c>
      <c r="C2" s="163"/>
      <c r="D2" s="12"/>
      <c r="E2" s="80"/>
      <c r="F2" s="80"/>
      <c r="G2" s="14"/>
      <c r="H2" s="173" t="str">
        <f>'1 - 2020 (NL)'!G2</f>
        <v>million EUR</v>
      </c>
      <c r="I2" s="13"/>
      <c r="J2" s="13"/>
      <c r="K2" s="13"/>
      <c r="L2" s="13"/>
      <c r="M2" s="13"/>
      <c r="N2" s="15"/>
    </row>
    <row r="3" spans="1:14" ht="12.6" customHeight="1" x14ac:dyDescent="0.2">
      <c r="A3" s="34"/>
      <c r="B3" s="98" t="s">
        <v>96</v>
      </c>
      <c r="C3" s="41"/>
      <c r="D3" s="174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x14ac:dyDescent="0.2">
      <c r="A4" s="34"/>
      <c r="B4" s="82" t="s">
        <v>95</v>
      </c>
      <c r="C4" s="164" t="s">
        <v>71</v>
      </c>
      <c r="D4" s="36">
        <v>2010</v>
      </c>
      <c r="E4" s="36">
        <v>2011</v>
      </c>
      <c r="F4" s="36">
        <v>2012</v>
      </c>
      <c r="G4" s="36">
        <v>2013</v>
      </c>
      <c r="H4" s="36">
        <v>2014</v>
      </c>
      <c r="I4" s="36">
        <v>2015</v>
      </c>
      <c r="J4" s="36">
        <v>2016</v>
      </c>
      <c r="K4" s="36">
        <v>2017</v>
      </c>
      <c r="L4" s="36">
        <v>2018</v>
      </c>
      <c r="M4" s="36">
        <v>2019</v>
      </c>
      <c r="N4" s="36">
        <v>2020</v>
      </c>
    </row>
    <row r="5" spans="1:14" x14ac:dyDescent="0.2">
      <c r="A5" s="33"/>
      <c r="B5" s="37"/>
      <c r="C5" s="37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">
      <c r="A6" s="34"/>
      <c r="B6" s="38" t="s">
        <v>18</v>
      </c>
      <c r="C6" s="37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">
      <c r="A7" s="34">
        <v>1</v>
      </c>
      <c r="B7" s="39" t="s">
        <v>19</v>
      </c>
      <c r="C7" s="40" t="s">
        <v>0</v>
      </c>
      <c r="D7" s="75">
        <v>1195129</v>
      </c>
      <c r="E7" s="75">
        <v>1259755</v>
      </c>
      <c r="F7" s="75">
        <v>1279472</v>
      </c>
      <c r="G7" s="75">
        <v>1283818</v>
      </c>
      <c r="H7" s="75">
        <v>1303083</v>
      </c>
      <c r="I7" s="75">
        <v>1338912</v>
      </c>
      <c r="J7" s="75">
        <v>1360287</v>
      </c>
      <c r="K7" s="75">
        <v>1430639</v>
      </c>
      <c r="L7" s="75">
        <v>1513968</v>
      </c>
      <c r="M7" s="75">
        <v>1569093</v>
      </c>
      <c r="N7" s="75">
        <v>1513334</v>
      </c>
    </row>
    <row r="8" spans="1:14" x14ac:dyDescent="0.2">
      <c r="A8" s="34">
        <v>2</v>
      </c>
      <c r="B8" s="39" t="s">
        <v>20</v>
      </c>
      <c r="C8" s="40" t="s">
        <v>1</v>
      </c>
      <c r="D8" s="75">
        <v>621218</v>
      </c>
      <c r="E8" s="75">
        <v>673836</v>
      </c>
      <c r="F8" s="75">
        <v>689430</v>
      </c>
      <c r="G8" s="75">
        <v>688305</v>
      </c>
      <c r="H8" s="75">
        <v>698234</v>
      </c>
      <c r="I8" s="75">
        <v>718089</v>
      </c>
      <c r="J8" s="75">
        <v>725573</v>
      </c>
      <c r="K8" s="75">
        <v>769514</v>
      </c>
      <c r="L8" s="75">
        <v>821942</v>
      </c>
      <c r="M8" s="75">
        <v>844861</v>
      </c>
      <c r="N8" s="75">
        <v>798332</v>
      </c>
    </row>
    <row r="9" spans="1:14" x14ac:dyDescent="0.2">
      <c r="A9" s="34">
        <v>3</v>
      </c>
      <c r="B9" s="39" t="s">
        <v>21</v>
      </c>
      <c r="C9" s="40" t="s">
        <v>2</v>
      </c>
      <c r="D9" s="75">
        <v>573911</v>
      </c>
      <c r="E9" s="75">
        <v>585919</v>
      </c>
      <c r="F9" s="75">
        <v>590042</v>
      </c>
      <c r="G9" s="75">
        <v>595513</v>
      </c>
      <c r="H9" s="75">
        <v>604849</v>
      </c>
      <c r="I9" s="75">
        <v>620823</v>
      </c>
      <c r="J9" s="75">
        <v>634714</v>
      </c>
      <c r="K9" s="75">
        <v>661125</v>
      </c>
      <c r="L9" s="75">
        <v>692026</v>
      </c>
      <c r="M9" s="75">
        <v>724232</v>
      </c>
      <c r="N9" s="75">
        <v>715002</v>
      </c>
    </row>
    <row r="10" spans="1:14" x14ac:dyDescent="0.2">
      <c r="A10" s="34">
        <v>4</v>
      </c>
      <c r="B10" s="39" t="s">
        <v>22</v>
      </c>
      <c r="C10" s="40" t="s">
        <v>3</v>
      </c>
      <c r="D10" s="75">
        <v>65841</v>
      </c>
      <c r="E10" s="75">
        <v>65271</v>
      </c>
      <c r="F10" s="75">
        <v>63455</v>
      </c>
      <c r="G10" s="75">
        <v>65494</v>
      </c>
      <c r="H10" s="75">
        <v>67460</v>
      </c>
      <c r="I10" s="75">
        <v>69896</v>
      </c>
      <c r="J10" s="75">
        <v>74504</v>
      </c>
      <c r="K10" s="75">
        <v>77706</v>
      </c>
      <c r="L10" s="75">
        <v>82569</v>
      </c>
      <c r="M10" s="75">
        <v>89397</v>
      </c>
      <c r="N10" s="75">
        <v>88180</v>
      </c>
    </row>
    <row r="11" spans="1:14" x14ac:dyDescent="0.2">
      <c r="A11" s="34">
        <v>5</v>
      </c>
      <c r="B11" s="41" t="s">
        <v>23</v>
      </c>
      <c r="C11" s="40" t="s">
        <v>4</v>
      </c>
      <c r="D11" s="75">
        <v>934</v>
      </c>
      <c r="E11" s="75">
        <v>865</v>
      </c>
      <c r="F11" s="75">
        <v>805</v>
      </c>
      <c r="G11" s="75">
        <v>740</v>
      </c>
      <c r="H11" s="75">
        <v>714</v>
      </c>
      <c r="I11" s="75">
        <v>723</v>
      </c>
      <c r="J11" s="75">
        <v>991</v>
      </c>
      <c r="K11" s="75">
        <v>1126</v>
      </c>
      <c r="L11" s="75">
        <v>1214</v>
      </c>
      <c r="M11" s="75">
        <v>1302</v>
      </c>
      <c r="N11" s="75">
        <v>1816</v>
      </c>
    </row>
    <row r="12" spans="1:14" x14ac:dyDescent="0.2">
      <c r="A12" s="35"/>
      <c r="B12" s="42"/>
      <c r="C12" s="4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  <row r="13" spans="1:14" x14ac:dyDescent="0.2">
      <c r="A13" s="33"/>
      <c r="B13" s="45" t="s">
        <v>24</v>
      </c>
      <c r="C13" s="46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</row>
    <row r="14" spans="1:14" x14ac:dyDescent="0.2">
      <c r="A14" s="34">
        <v>6</v>
      </c>
      <c r="B14" s="41" t="s">
        <v>25</v>
      </c>
      <c r="C14" s="40" t="s">
        <v>5</v>
      </c>
      <c r="D14" s="75">
        <v>458013</v>
      </c>
      <c r="E14" s="75">
        <v>464274</v>
      </c>
      <c r="F14" s="75">
        <v>466876</v>
      </c>
      <c r="G14" s="75">
        <v>470539</v>
      </c>
      <c r="H14" s="75">
        <v>476465</v>
      </c>
      <c r="I14" s="75">
        <v>482897</v>
      </c>
      <c r="J14" s="75">
        <v>490608</v>
      </c>
      <c r="K14" s="75">
        <v>506470</v>
      </c>
      <c r="L14" s="75">
        <v>529875</v>
      </c>
      <c r="M14" s="75">
        <v>553340</v>
      </c>
      <c r="N14" s="75">
        <v>542476</v>
      </c>
    </row>
    <row r="15" spans="1:14" x14ac:dyDescent="0.2">
      <c r="A15" s="34">
        <v>7</v>
      </c>
      <c r="B15" s="37" t="s">
        <v>26</v>
      </c>
      <c r="C15" s="40" t="s">
        <v>5</v>
      </c>
      <c r="D15" s="75">
        <v>284987</v>
      </c>
      <c r="E15" s="75">
        <v>291140</v>
      </c>
      <c r="F15" s="75">
        <v>291603</v>
      </c>
      <c r="G15" s="75">
        <v>294780</v>
      </c>
      <c r="H15" s="75">
        <v>298582</v>
      </c>
      <c r="I15" s="75">
        <v>305099</v>
      </c>
      <c r="J15" s="75">
        <v>310155</v>
      </c>
      <c r="K15" s="75">
        <v>321318</v>
      </c>
      <c r="L15" s="75">
        <v>335477</v>
      </c>
      <c r="M15" s="75">
        <v>347281</v>
      </c>
      <c r="N15" s="75">
        <v>328985</v>
      </c>
    </row>
    <row r="16" spans="1:14" x14ac:dyDescent="0.2">
      <c r="A16" s="34">
        <v>8</v>
      </c>
      <c r="B16" s="37" t="s">
        <v>27</v>
      </c>
      <c r="C16" s="40" t="s">
        <v>5</v>
      </c>
      <c r="D16" s="75">
        <v>5282</v>
      </c>
      <c r="E16" s="75">
        <v>5428</v>
      </c>
      <c r="F16" s="75">
        <v>5328</v>
      </c>
      <c r="G16" s="75">
        <v>5433</v>
      </c>
      <c r="H16" s="75">
        <v>5418</v>
      </c>
      <c r="I16" s="75">
        <v>5444</v>
      </c>
      <c r="J16" s="75">
        <v>5611</v>
      </c>
      <c r="K16" s="75">
        <v>5661</v>
      </c>
      <c r="L16" s="75">
        <v>5787</v>
      </c>
      <c r="M16" s="75">
        <v>5925</v>
      </c>
      <c r="N16" s="75">
        <v>5858</v>
      </c>
    </row>
    <row r="17" spans="1:14" x14ac:dyDescent="0.2">
      <c r="A17" s="34">
        <v>9</v>
      </c>
      <c r="B17" s="37" t="s">
        <v>28</v>
      </c>
      <c r="C17" s="40" t="s">
        <v>5</v>
      </c>
      <c r="D17" s="75">
        <v>167744</v>
      </c>
      <c r="E17" s="75">
        <v>167706</v>
      </c>
      <c r="F17" s="75">
        <v>169945</v>
      </c>
      <c r="G17" s="75">
        <v>170326</v>
      </c>
      <c r="H17" s="75">
        <v>172465</v>
      </c>
      <c r="I17" s="75">
        <v>172354</v>
      </c>
      <c r="J17" s="75">
        <v>174842</v>
      </c>
      <c r="K17" s="75">
        <v>179491</v>
      </c>
      <c r="L17" s="75">
        <v>188611</v>
      </c>
      <c r="M17" s="75">
        <v>200134</v>
      </c>
      <c r="N17" s="75">
        <v>207633</v>
      </c>
    </row>
    <row r="18" spans="1:14" x14ac:dyDescent="0.2">
      <c r="A18" s="34">
        <v>10</v>
      </c>
      <c r="B18" s="41" t="s">
        <v>29</v>
      </c>
      <c r="C18" s="40" t="s">
        <v>6</v>
      </c>
      <c r="D18" s="75">
        <v>129254</v>
      </c>
      <c r="E18" s="75">
        <v>130330</v>
      </c>
      <c r="F18" s="75">
        <v>122266</v>
      </c>
      <c r="G18" s="75">
        <v>122252</v>
      </c>
      <c r="H18" s="75">
        <v>120294</v>
      </c>
      <c r="I18" s="75">
        <v>155079</v>
      </c>
      <c r="J18" s="75">
        <v>145121</v>
      </c>
      <c r="K18" s="75">
        <v>152004</v>
      </c>
      <c r="L18" s="75">
        <v>162209</v>
      </c>
      <c r="M18" s="75">
        <v>179656</v>
      </c>
      <c r="N18" s="75">
        <v>173958</v>
      </c>
    </row>
    <row r="19" spans="1:14" x14ac:dyDescent="0.2">
      <c r="A19" s="34">
        <v>11</v>
      </c>
      <c r="B19" s="37" t="s">
        <v>72</v>
      </c>
      <c r="C19" s="48" t="s">
        <v>73</v>
      </c>
      <c r="D19" s="75">
        <v>125898</v>
      </c>
      <c r="E19" s="75">
        <v>130965</v>
      </c>
      <c r="F19" s="75">
        <v>122505</v>
      </c>
      <c r="G19" s="75">
        <v>121237</v>
      </c>
      <c r="H19" s="75">
        <v>118138</v>
      </c>
      <c r="I19" s="75">
        <v>152533</v>
      </c>
      <c r="J19" s="75">
        <v>141675</v>
      </c>
      <c r="K19" s="75">
        <v>148670</v>
      </c>
      <c r="L19" s="75">
        <v>158093</v>
      </c>
      <c r="M19" s="75">
        <v>172808</v>
      </c>
      <c r="N19" s="75">
        <v>170428</v>
      </c>
    </row>
    <row r="20" spans="1:14" x14ac:dyDescent="0.2">
      <c r="A20" s="34">
        <v>12</v>
      </c>
      <c r="B20" s="37" t="s">
        <v>74</v>
      </c>
      <c r="C20" s="40" t="s">
        <v>7</v>
      </c>
      <c r="D20" s="75">
        <v>3754</v>
      </c>
      <c r="E20" s="75">
        <v>873</v>
      </c>
      <c r="F20" s="75">
        <v>844</v>
      </c>
      <c r="G20" s="75">
        <v>764</v>
      </c>
      <c r="H20" s="75">
        <v>1579</v>
      </c>
      <c r="I20" s="75">
        <v>2244</v>
      </c>
      <c r="J20" s="75">
        <v>3140</v>
      </c>
      <c r="K20" s="75">
        <v>3131</v>
      </c>
      <c r="L20" s="75">
        <v>3935</v>
      </c>
      <c r="M20" s="75">
        <v>6778</v>
      </c>
      <c r="N20" s="75">
        <v>3546</v>
      </c>
    </row>
    <row r="21" spans="1:14" x14ac:dyDescent="0.2">
      <c r="A21" s="34">
        <v>13</v>
      </c>
      <c r="B21" s="49" t="s">
        <v>75</v>
      </c>
      <c r="C21" s="40" t="s">
        <v>16</v>
      </c>
      <c r="D21" s="20">
        <v>-398</v>
      </c>
      <c r="E21" s="20">
        <v>-1508</v>
      </c>
      <c r="F21" s="20">
        <v>-1083</v>
      </c>
      <c r="G21" s="20">
        <v>251</v>
      </c>
      <c r="H21" s="20">
        <v>577</v>
      </c>
      <c r="I21" s="20">
        <v>302</v>
      </c>
      <c r="J21" s="20">
        <v>306</v>
      </c>
      <c r="K21" s="20">
        <v>203</v>
      </c>
      <c r="L21" s="20">
        <v>181</v>
      </c>
      <c r="M21" s="20">
        <v>70</v>
      </c>
      <c r="N21" s="20">
        <v>-16</v>
      </c>
    </row>
    <row r="22" spans="1:14" x14ac:dyDescent="0.2">
      <c r="A22" s="34">
        <v>14</v>
      </c>
      <c r="B22" s="41" t="s">
        <v>30</v>
      </c>
      <c r="C22" s="40" t="s">
        <v>8</v>
      </c>
      <c r="D22" s="75">
        <v>446125</v>
      </c>
      <c r="E22" s="75">
        <v>491263</v>
      </c>
      <c r="F22" s="75">
        <v>519168</v>
      </c>
      <c r="G22" s="75">
        <v>527660</v>
      </c>
      <c r="H22" s="75">
        <v>541420</v>
      </c>
      <c r="I22" s="75">
        <v>570623</v>
      </c>
      <c r="J22" s="75">
        <v>563612</v>
      </c>
      <c r="K22" s="75">
        <v>615478</v>
      </c>
      <c r="L22" s="75">
        <v>655231</v>
      </c>
      <c r="M22" s="75">
        <v>670734</v>
      </c>
      <c r="N22" s="75">
        <v>624718</v>
      </c>
    </row>
    <row r="23" spans="1:14" x14ac:dyDescent="0.2">
      <c r="A23" s="34">
        <v>15</v>
      </c>
      <c r="B23" s="41" t="s">
        <v>31</v>
      </c>
      <c r="C23" s="40" t="s">
        <v>9</v>
      </c>
      <c r="D23" s="75">
        <v>394574</v>
      </c>
      <c r="E23" s="75">
        <v>435542</v>
      </c>
      <c r="F23" s="75">
        <v>455618</v>
      </c>
      <c r="G23" s="75">
        <v>460184</v>
      </c>
      <c r="H23" s="75">
        <v>466584</v>
      </c>
      <c r="I23" s="75">
        <v>518603</v>
      </c>
      <c r="J23" s="75">
        <v>491114</v>
      </c>
      <c r="K23" s="75">
        <v>536247</v>
      </c>
      <c r="L23" s="75">
        <v>573934</v>
      </c>
      <c r="M23" s="75">
        <v>591403</v>
      </c>
      <c r="N23" s="75">
        <v>539786</v>
      </c>
    </row>
    <row r="24" spans="1:14" x14ac:dyDescent="0.2">
      <c r="A24" s="35"/>
      <c r="B24" s="42"/>
      <c r="C24" s="43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  <row r="25" spans="1:14" x14ac:dyDescent="0.2">
      <c r="A25" s="33"/>
      <c r="B25" s="45" t="s">
        <v>32</v>
      </c>
      <c r="C25" s="46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x14ac:dyDescent="0.2">
      <c r="A26" s="34">
        <v>16</v>
      </c>
      <c r="B26" s="41" t="s">
        <v>33</v>
      </c>
      <c r="C26" s="40" t="s">
        <v>10</v>
      </c>
      <c r="D26" s="75">
        <v>311717</v>
      </c>
      <c r="E26" s="75">
        <v>319557</v>
      </c>
      <c r="F26" s="75">
        <v>323867</v>
      </c>
      <c r="G26" s="75">
        <v>324676</v>
      </c>
      <c r="H26" s="75">
        <v>328166</v>
      </c>
      <c r="I26" s="75">
        <v>330267</v>
      </c>
      <c r="J26" s="75">
        <v>340586</v>
      </c>
      <c r="K26" s="75">
        <v>352818</v>
      </c>
      <c r="L26" s="75">
        <v>369840</v>
      </c>
      <c r="M26" s="75">
        <v>388869</v>
      </c>
      <c r="N26" s="75">
        <v>402576</v>
      </c>
    </row>
    <row r="27" spans="1:14" x14ac:dyDescent="0.2">
      <c r="A27" s="34">
        <v>17</v>
      </c>
      <c r="B27" s="41" t="s">
        <v>34</v>
      </c>
      <c r="C27" s="40" t="s">
        <v>11</v>
      </c>
      <c r="D27" s="75">
        <v>265491</v>
      </c>
      <c r="E27" s="75">
        <v>268734</v>
      </c>
      <c r="F27" s="75">
        <v>267371</v>
      </c>
      <c r="G27" s="75">
        <v>270735</v>
      </c>
      <c r="H27" s="75">
        <v>273811</v>
      </c>
      <c r="I27" s="75">
        <v>288939</v>
      </c>
      <c r="J27" s="75">
        <v>292237</v>
      </c>
      <c r="K27" s="75">
        <v>306631</v>
      </c>
      <c r="L27" s="75">
        <v>320278</v>
      </c>
      <c r="M27" s="75">
        <v>333699</v>
      </c>
      <c r="N27" s="75">
        <v>337699</v>
      </c>
    </row>
    <row r="28" spans="1:14" x14ac:dyDescent="0.2">
      <c r="A28" s="34">
        <v>18</v>
      </c>
      <c r="B28" s="41" t="s">
        <v>35</v>
      </c>
      <c r="C28" s="40" t="s">
        <v>12</v>
      </c>
      <c r="D28" s="75">
        <v>72553</v>
      </c>
      <c r="E28" s="75">
        <v>72389</v>
      </c>
      <c r="F28" s="75">
        <v>70984</v>
      </c>
      <c r="G28" s="75">
        <v>73774</v>
      </c>
      <c r="H28" s="75">
        <v>78079</v>
      </c>
      <c r="I28" s="75">
        <v>79430</v>
      </c>
      <c r="J28" s="75">
        <v>84725</v>
      </c>
      <c r="K28" s="75">
        <v>88314</v>
      </c>
      <c r="L28" s="75">
        <v>93872</v>
      </c>
      <c r="M28" s="75">
        <v>101077</v>
      </c>
      <c r="N28" s="75">
        <v>101287</v>
      </c>
    </row>
    <row r="29" spans="1:14" x14ac:dyDescent="0.2">
      <c r="A29" s="34">
        <v>19</v>
      </c>
      <c r="B29" s="41" t="s">
        <v>36</v>
      </c>
      <c r="C29" s="40" t="s">
        <v>13</v>
      </c>
      <c r="D29" s="75">
        <v>10943</v>
      </c>
      <c r="E29" s="75">
        <v>10355</v>
      </c>
      <c r="F29" s="75">
        <v>9530</v>
      </c>
      <c r="G29" s="75">
        <v>8918</v>
      </c>
      <c r="H29" s="75">
        <v>8461</v>
      </c>
      <c r="I29" s="75">
        <v>8640</v>
      </c>
      <c r="J29" s="75">
        <v>9321</v>
      </c>
      <c r="K29" s="75">
        <v>10058</v>
      </c>
      <c r="L29" s="75">
        <v>10609</v>
      </c>
      <c r="M29" s="75">
        <v>11318</v>
      </c>
      <c r="N29" s="75">
        <v>40196</v>
      </c>
    </row>
    <row r="30" spans="1:14" x14ac:dyDescent="0.2">
      <c r="A30" s="35"/>
      <c r="B30" s="42"/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</row>
    <row r="31" spans="1:14" x14ac:dyDescent="0.2">
      <c r="A31" s="50">
        <v>20</v>
      </c>
      <c r="B31" s="51" t="s">
        <v>76</v>
      </c>
      <c r="C31" s="52" t="s">
        <v>14</v>
      </c>
      <c r="D31" s="75">
        <v>638818</v>
      </c>
      <c r="E31" s="75">
        <v>650325</v>
      </c>
      <c r="F31" s="75">
        <v>652692</v>
      </c>
      <c r="G31" s="75">
        <v>660267</v>
      </c>
      <c r="H31" s="75">
        <v>671595</v>
      </c>
      <c r="I31" s="75">
        <v>689996</v>
      </c>
      <c r="J31" s="75">
        <v>708227</v>
      </c>
      <c r="K31" s="75">
        <v>737705</v>
      </c>
      <c r="L31" s="75">
        <v>773381</v>
      </c>
      <c r="M31" s="75">
        <v>812327</v>
      </c>
      <c r="N31" s="75">
        <v>801366</v>
      </c>
    </row>
    <row r="32" spans="1:14" x14ac:dyDescent="0.2">
      <c r="A32" s="33"/>
      <c r="B32" s="53"/>
      <c r="C32" s="46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</row>
    <row r="33" spans="1:14" x14ac:dyDescent="0.2">
      <c r="A33" s="34">
        <v>21</v>
      </c>
      <c r="B33" s="54" t="s">
        <v>37</v>
      </c>
      <c r="C33" s="55" t="s">
        <v>10</v>
      </c>
      <c r="D33" s="75">
        <v>1211</v>
      </c>
      <c r="E33" s="75">
        <v>1366</v>
      </c>
      <c r="F33" s="75">
        <v>1464</v>
      </c>
      <c r="G33" s="75">
        <v>1564</v>
      </c>
      <c r="H33" s="75">
        <v>1766</v>
      </c>
      <c r="I33" s="75">
        <v>1903</v>
      </c>
      <c r="J33" s="75">
        <v>1796</v>
      </c>
      <c r="K33" s="75">
        <v>1825</v>
      </c>
      <c r="L33" s="75">
        <v>1933</v>
      </c>
      <c r="M33" s="75">
        <v>1857</v>
      </c>
      <c r="N33" s="75">
        <v>1925</v>
      </c>
    </row>
    <row r="34" spans="1:14" x14ac:dyDescent="0.2">
      <c r="A34" s="34">
        <v>22</v>
      </c>
      <c r="B34" s="56" t="s">
        <v>38</v>
      </c>
      <c r="C34" s="55" t="s">
        <v>10</v>
      </c>
      <c r="D34" s="75">
        <v>8635</v>
      </c>
      <c r="E34" s="75">
        <v>9190</v>
      </c>
      <c r="F34" s="75">
        <v>9140</v>
      </c>
      <c r="G34" s="75">
        <v>8769</v>
      </c>
      <c r="H34" s="75">
        <v>8420</v>
      </c>
      <c r="I34" s="75">
        <v>8591</v>
      </c>
      <c r="J34" s="75">
        <v>8841</v>
      </c>
      <c r="K34" s="75">
        <v>9347</v>
      </c>
      <c r="L34" s="75">
        <v>10296</v>
      </c>
      <c r="M34" s="75">
        <v>11919</v>
      </c>
      <c r="N34" s="75">
        <v>11240</v>
      </c>
    </row>
    <row r="35" spans="1:14" x14ac:dyDescent="0.2">
      <c r="A35" s="34">
        <v>23</v>
      </c>
      <c r="B35" s="56" t="s">
        <v>49</v>
      </c>
      <c r="C35" s="167" t="s">
        <v>12</v>
      </c>
      <c r="D35" s="75">
        <v>1968</v>
      </c>
      <c r="E35" s="75">
        <v>2186</v>
      </c>
      <c r="F35" s="75">
        <v>2047</v>
      </c>
      <c r="G35" s="75">
        <v>2009</v>
      </c>
      <c r="H35" s="75">
        <v>2416</v>
      </c>
      <c r="I35" s="75">
        <v>3117</v>
      </c>
      <c r="J35" s="75">
        <v>3098</v>
      </c>
      <c r="K35" s="75">
        <v>3139</v>
      </c>
      <c r="L35" s="75">
        <v>3367</v>
      </c>
      <c r="M35" s="75">
        <v>3584</v>
      </c>
      <c r="N35" s="75">
        <v>3545</v>
      </c>
    </row>
    <row r="36" spans="1:14" x14ac:dyDescent="0.2">
      <c r="A36" s="34">
        <v>24</v>
      </c>
      <c r="B36" s="56" t="s">
        <v>50</v>
      </c>
      <c r="C36" s="167" t="s">
        <v>13</v>
      </c>
      <c r="D36" s="75">
        <v>1299</v>
      </c>
      <c r="E36" s="75">
        <v>1451</v>
      </c>
      <c r="F36" s="75">
        <v>1381</v>
      </c>
      <c r="G36" s="75">
        <v>1543</v>
      </c>
      <c r="H36" s="75">
        <v>1279</v>
      </c>
      <c r="I36" s="75">
        <v>1598</v>
      </c>
      <c r="J36" s="75">
        <v>1427</v>
      </c>
      <c r="K36" s="75">
        <v>1497</v>
      </c>
      <c r="L36" s="75">
        <v>1508</v>
      </c>
      <c r="M36" s="75">
        <v>1617</v>
      </c>
      <c r="N36" s="75">
        <v>1660</v>
      </c>
    </row>
    <row r="37" spans="1:14" x14ac:dyDescent="0.2">
      <c r="A37" s="34">
        <v>25</v>
      </c>
      <c r="B37" s="57" t="s">
        <v>39</v>
      </c>
      <c r="C37" s="55" t="s">
        <v>15</v>
      </c>
      <c r="D37" s="75">
        <v>225596</v>
      </c>
      <c r="E37" s="75">
        <v>241541</v>
      </c>
      <c r="F37" s="75">
        <v>229242</v>
      </c>
      <c r="G37" s="75">
        <v>234619</v>
      </c>
      <c r="H37" s="75">
        <v>265269</v>
      </c>
      <c r="I37" s="75">
        <v>257128</v>
      </c>
      <c r="J37" s="75">
        <v>257183</v>
      </c>
      <c r="K37" s="75">
        <v>260119</v>
      </c>
      <c r="L37" s="75">
        <v>300446</v>
      </c>
      <c r="M37" s="75">
        <v>268720</v>
      </c>
      <c r="N37" s="75">
        <v>248137</v>
      </c>
    </row>
    <row r="38" spans="1:14" x14ac:dyDescent="0.2">
      <c r="A38" s="34">
        <v>26</v>
      </c>
      <c r="B38" s="57" t="s">
        <v>40</v>
      </c>
      <c r="C38" s="55" t="s">
        <v>15</v>
      </c>
      <c r="D38" s="75">
        <v>215600</v>
      </c>
      <c r="E38" s="75">
        <v>223857</v>
      </c>
      <c r="F38" s="75">
        <v>209681</v>
      </c>
      <c r="G38" s="75">
        <v>217971</v>
      </c>
      <c r="H38" s="75">
        <v>259107</v>
      </c>
      <c r="I38" s="75">
        <v>248362</v>
      </c>
      <c r="J38" s="75">
        <v>258903</v>
      </c>
      <c r="K38" s="75">
        <v>245348</v>
      </c>
      <c r="L38" s="75">
        <v>281359</v>
      </c>
      <c r="M38" s="75">
        <v>253299</v>
      </c>
      <c r="N38" s="75">
        <v>250851</v>
      </c>
    </row>
    <row r="39" spans="1:14" s="29" customFormat="1" ht="11.25" x14ac:dyDescent="0.2">
      <c r="A39" s="34"/>
      <c r="B39" s="58"/>
      <c r="C39" s="31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</row>
    <row r="40" spans="1:14" s="29" customFormat="1" ht="11.25" x14ac:dyDescent="0.2">
      <c r="A40" s="60">
        <v>27</v>
      </c>
      <c r="B40" s="61" t="s">
        <v>77</v>
      </c>
      <c r="C40" s="52" t="s">
        <v>17</v>
      </c>
      <c r="D40" s="76">
        <v>640721</v>
      </c>
      <c r="E40" s="76">
        <v>659450</v>
      </c>
      <c r="F40" s="76">
        <v>663911</v>
      </c>
      <c r="G40" s="76">
        <v>669244</v>
      </c>
      <c r="H40" s="76">
        <v>669966</v>
      </c>
      <c r="I40" s="76">
        <v>690555</v>
      </c>
      <c r="J40" s="76">
        <v>697791</v>
      </c>
      <c r="K40" s="76">
        <v>743312</v>
      </c>
      <c r="L40" s="76">
        <v>782246</v>
      </c>
      <c r="M40" s="76">
        <v>815719</v>
      </c>
      <c r="N40" s="76">
        <v>787452</v>
      </c>
    </row>
    <row r="41" spans="1:14" s="29" customFormat="1" ht="11.25" x14ac:dyDescent="0.2">
      <c r="A41" s="34"/>
      <c r="B41" s="58"/>
      <c r="C41" s="31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</row>
    <row r="42" spans="1:14" s="29" customFormat="1" ht="11.25" x14ac:dyDescent="0.2">
      <c r="A42" s="34">
        <v>28</v>
      </c>
      <c r="B42" s="62" t="s">
        <v>78</v>
      </c>
      <c r="C42" s="163"/>
      <c r="D42" s="20">
        <v>9809</v>
      </c>
      <c r="E42" s="20">
        <v>10216</v>
      </c>
      <c r="F42" s="20">
        <v>10901</v>
      </c>
      <c r="G42" s="20">
        <v>15293</v>
      </c>
      <c r="H42" s="22"/>
      <c r="I42" s="22"/>
      <c r="J42" s="22"/>
      <c r="K42" s="22"/>
      <c r="L42" s="22"/>
      <c r="M42" s="22"/>
      <c r="N42" s="22"/>
    </row>
    <row r="43" spans="1:14" s="29" customFormat="1" ht="11.25" x14ac:dyDescent="0.2">
      <c r="A43" s="34"/>
      <c r="B43" s="63" t="s">
        <v>79</v>
      </c>
      <c r="C43" s="37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</row>
    <row r="44" spans="1:14" s="29" customFormat="1" ht="11.25" x14ac:dyDescent="0.2">
      <c r="A44" s="34"/>
      <c r="B44" s="64"/>
      <c r="C44" s="65"/>
      <c r="D44" s="20"/>
      <c r="E44" s="20"/>
      <c r="F44" s="20"/>
      <c r="G44" s="20"/>
      <c r="H44" s="22"/>
      <c r="I44" s="22"/>
      <c r="J44" s="22"/>
      <c r="K44" s="22"/>
      <c r="L44" s="22"/>
      <c r="M44" s="22"/>
      <c r="N44" s="22"/>
    </row>
    <row r="45" spans="1:14" s="29" customFormat="1" ht="11.25" x14ac:dyDescent="0.2">
      <c r="A45" s="50">
        <v>29</v>
      </c>
      <c r="B45" s="66" t="s">
        <v>41</v>
      </c>
      <c r="C45" s="52" t="s">
        <v>17</v>
      </c>
      <c r="D45" s="67">
        <v>630912</v>
      </c>
      <c r="E45" s="67">
        <v>649234</v>
      </c>
      <c r="F45" s="67">
        <v>653010</v>
      </c>
      <c r="G45" s="67">
        <v>653951</v>
      </c>
      <c r="H45" s="79"/>
      <c r="I45" s="79"/>
      <c r="J45" s="79"/>
      <c r="K45" s="79"/>
      <c r="L45" s="79"/>
      <c r="M45" s="79"/>
      <c r="N45" s="79"/>
    </row>
    <row r="46" spans="1:14" ht="14.25" customHeight="1" x14ac:dyDescent="0.2">
      <c r="A46" s="28"/>
      <c r="B46" s="28"/>
    </row>
    <row r="47" spans="1:14" x14ac:dyDescent="0.2">
      <c r="A47" s="2" t="s">
        <v>91</v>
      </c>
      <c r="B47" s="68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69" t="s">
        <v>42</v>
      </c>
      <c r="B48" s="68"/>
      <c r="C48" s="1"/>
      <c r="D48" s="4">
        <f t="shared" ref="D48:I48" si="0">D9-(D7-D8)</f>
        <v>0</v>
      </c>
      <c r="E48" s="4">
        <f t="shared" si="0"/>
        <v>0</v>
      </c>
      <c r="F48" s="4">
        <f t="shared" si="0"/>
        <v>0</v>
      </c>
      <c r="G48" s="4">
        <f t="shared" si="0"/>
        <v>0</v>
      </c>
      <c r="H48" s="4">
        <f t="shared" si="0"/>
        <v>0</v>
      </c>
      <c r="I48" s="4">
        <f t="shared" si="0"/>
        <v>0</v>
      </c>
      <c r="J48" s="4">
        <f t="shared" ref="J48" si="1">J9-(J7-J8)</f>
        <v>0</v>
      </c>
      <c r="K48" s="4">
        <f t="shared" ref="K48:N48" si="2">K9-(K7-K8)</f>
        <v>0</v>
      </c>
      <c r="L48" s="4">
        <f t="shared" si="2"/>
        <v>0</v>
      </c>
      <c r="M48" s="4">
        <f t="shared" si="2"/>
        <v>0</v>
      </c>
      <c r="N48" s="4">
        <f t="shared" si="2"/>
        <v>0</v>
      </c>
    </row>
    <row r="49" spans="1:14" x14ac:dyDescent="0.2">
      <c r="A49" s="69" t="s">
        <v>43</v>
      </c>
      <c r="B49" s="68"/>
      <c r="C49" s="1"/>
      <c r="D49" s="4">
        <f t="shared" ref="D49:I49" si="3">D31-(D9+D10-D11)</f>
        <v>0</v>
      </c>
      <c r="E49" s="4">
        <f t="shared" si="3"/>
        <v>0</v>
      </c>
      <c r="F49" s="4">
        <f t="shared" si="3"/>
        <v>0</v>
      </c>
      <c r="G49" s="4">
        <f t="shared" si="3"/>
        <v>0</v>
      </c>
      <c r="H49" s="4">
        <f t="shared" si="3"/>
        <v>0</v>
      </c>
      <c r="I49" s="4">
        <f t="shared" si="3"/>
        <v>0</v>
      </c>
      <c r="J49" s="4">
        <f t="shared" ref="J49" si="4">J31-(J9+J10-J11)</f>
        <v>0</v>
      </c>
      <c r="K49" s="4">
        <f t="shared" ref="K49:N49" si="5">K31-(K9+K10-K11)</f>
        <v>0</v>
      </c>
      <c r="L49" s="4">
        <f t="shared" si="5"/>
        <v>0</v>
      </c>
      <c r="M49" s="4">
        <f t="shared" si="5"/>
        <v>0</v>
      </c>
      <c r="N49" s="4">
        <f t="shared" si="5"/>
        <v>0</v>
      </c>
    </row>
    <row r="50" spans="1:14" x14ac:dyDescent="0.2">
      <c r="A50" s="70" t="s">
        <v>44</v>
      </c>
      <c r="B50" s="68"/>
      <c r="C50" s="1"/>
      <c r="D50" s="4">
        <f t="shared" ref="D50:I50" si="6">D31-(D14+D18+D22-D23)</f>
        <v>0</v>
      </c>
      <c r="E50" s="4">
        <f t="shared" si="6"/>
        <v>0</v>
      </c>
      <c r="F50" s="4">
        <f t="shared" si="6"/>
        <v>0</v>
      </c>
      <c r="G50" s="4">
        <f t="shared" si="6"/>
        <v>0</v>
      </c>
      <c r="H50" s="4">
        <f t="shared" si="6"/>
        <v>0</v>
      </c>
      <c r="I50" s="4">
        <f t="shared" si="6"/>
        <v>0</v>
      </c>
      <c r="J50" s="4">
        <f t="shared" ref="J50" si="7">J31-(J14+J18+J22-J23)</f>
        <v>0</v>
      </c>
      <c r="K50" s="4">
        <f t="shared" ref="K50:N50" si="8">K31-(K14+K18+K22-K23)</f>
        <v>0</v>
      </c>
      <c r="L50" s="4">
        <f t="shared" si="8"/>
        <v>0</v>
      </c>
      <c r="M50" s="4">
        <f t="shared" si="8"/>
        <v>0</v>
      </c>
      <c r="N50" s="4">
        <f t="shared" si="8"/>
        <v>0</v>
      </c>
    </row>
    <row r="51" spans="1:14" x14ac:dyDescent="0.2">
      <c r="A51" s="70" t="s">
        <v>48</v>
      </c>
      <c r="B51" s="68"/>
      <c r="C51" s="1"/>
      <c r="D51" s="4">
        <f t="shared" ref="D51:I51" si="9">D14-(D15+D16+D17)</f>
        <v>0</v>
      </c>
      <c r="E51" s="4">
        <f t="shared" si="9"/>
        <v>0</v>
      </c>
      <c r="F51" s="4">
        <f t="shared" si="9"/>
        <v>0</v>
      </c>
      <c r="G51" s="4">
        <f t="shared" si="9"/>
        <v>0</v>
      </c>
      <c r="H51" s="4">
        <f t="shared" si="9"/>
        <v>0</v>
      </c>
      <c r="I51" s="4">
        <f t="shared" si="9"/>
        <v>0</v>
      </c>
      <c r="J51" s="4">
        <f t="shared" ref="J51" si="10">J14-(J15+J16+J17)</f>
        <v>0</v>
      </c>
      <c r="K51" s="4">
        <f t="shared" ref="K51:N51" si="11">K14-(K15+K16+K17)</f>
        <v>0</v>
      </c>
      <c r="L51" s="4">
        <f t="shared" si="11"/>
        <v>0</v>
      </c>
      <c r="M51" s="4">
        <f t="shared" si="11"/>
        <v>0</v>
      </c>
      <c r="N51" s="4">
        <f t="shared" si="11"/>
        <v>0</v>
      </c>
    </row>
    <row r="52" spans="1:14" x14ac:dyDescent="0.2">
      <c r="A52" s="69" t="s">
        <v>45</v>
      </c>
      <c r="B52" s="68"/>
      <c r="C52" s="1"/>
      <c r="D52" s="4">
        <f t="shared" ref="D52:I52" si="12">D18-(D19+D20+D21)</f>
        <v>0</v>
      </c>
      <c r="E52" s="4">
        <f t="shared" si="12"/>
        <v>0</v>
      </c>
      <c r="F52" s="4">
        <f t="shared" si="12"/>
        <v>0</v>
      </c>
      <c r="G52" s="4">
        <f t="shared" si="12"/>
        <v>0</v>
      </c>
      <c r="H52" s="4">
        <f t="shared" si="12"/>
        <v>0</v>
      </c>
      <c r="I52" s="4">
        <f t="shared" si="12"/>
        <v>0</v>
      </c>
      <c r="J52" s="4">
        <f t="shared" ref="J52" si="13">J18-(J19+J20+J21)</f>
        <v>0</v>
      </c>
      <c r="K52" s="4">
        <f t="shared" ref="K52:N52" si="14">K18-(K19+K20+K21)</f>
        <v>0</v>
      </c>
      <c r="L52" s="4">
        <f t="shared" si="14"/>
        <v>0</v>
      </c>
      <c r="M52" s="4">
        <f t="shared" si="14"/>
        <v>0</v>
      </c>
      <c r="N52" s="4">
        <f t="shared" si="14"/>
        <v>0</v>
      </c>
    </row>
    <row r="53" spans="1:14" x14ac:dyDescent="0.2">
      <c r="A53" s="69" t="s">
        <v>46</v>
      </c>
      <c r="B53" s="68"/>
      <c r="C53" s="1"/>
      <c r="D53" s="4">
        <f t="shared" ref="D53:I53" si="15">D31-(D26+D27+D28-D29)</f>
        <v>0</v>
      </c>
      <c r="E53" s="4">
        <f t="shared" si="15"/>
        <v>0</v>
      </c>
      <c r="F53" s="4">
        <f t="shared" si="15"/>
        <v>0</v>
      </c>
      <c r="G53" s="4">
        <f t="shared" si="15"/>
        <v>0</v>
      </c>
      <c r="H53" s="4">
        <f t="shared" si="15"/>
        <v>0</v>
      </c>
      <c r="I53" s="4">
        <f t="shared" si="15"/>
        <v>0</v>
      </c>
      <c r="J53" s="4">
        <f t="shared" ref="J53" si="16">J31-(J26+J27+J28-J29)</f>
        <v>0</v>
      </c>
      <c r="K53" s="4">
        <f t="shared" ref="K53:N53" si="17">K31-(K26+K27+K28-K29)</f>
        <v>0</v>
      </c>
      <c r="L53" s="4">
        <f t="shared" si="17"/>
        <v>0</v>
      </c>
      <c r="M53" s="4">
        <f t="shared" si="17"/>
        <v>0</v>
      </c>
      <c r="N53" s="4">
        <f t="shared" si="17"/>
        <v>0</v>
      </c>
    </row>
    <row r="54" spans="1:14" x14ac:dyDescent="0.2">
      <c r="A54" s="71" t="s">
        <v>47</v>
      </c>
      <c r="B54" s="72"/>
      <c r="C54" s="72"/>
      <c r="D54" s="4">
        <f t="shared" ref="D54:I54" si="18">D40-(D31+D33+D36+D37-D34-D35-D38)</f>
        <v>0</v>
      </c>
      <c r="E54" s="4">
        <f t="shared" si="18"/>
        <v>0</v>
      </c>
      <c r="F54" s="4">
        <f t="shared" si="18"/>
        <v>0</v>
      </c>
      <c r="G54" s="4">
        <f t="shared" si="18"/>
        <v>0</v>
      </c>
      <c r="H54" s="4">
        <f t="shared" si="18"/>
        <v>0</v>
      </c>
      <c r="I54" s="4">
        <f t="shared" si="18"/>
        <v>0</v>
      </c>
      <c r="J54" s="4">
        <f t="shared" ref="J54" si="19">J40-(J31+J33+J36+J37-J34-J35-J38)</f>
        <v>0</v>
      </c>
      <c r="K54" s="4">
        <f t="shared" ref="K54:N54" si="20">K40-(K31+K33+K36+K37-K34-K35-K38)</f>
        <v>0</v>
      </c>
      <c r="L54" s="4">
        <f t="shared" si="20"/>
        <v>0</v>
      </c>
      <c r="M54" s="4">
        <f t="shared" si="20"/>
        <v>0</v>
      </c>
      <c r="N54" s="4">
        <f t="shared" si="20"/>
        <v>0</v>
      </c>
    </row>
    <row r="55" spans="1:14" x14ac:dyDescent="0.2">
      <c r="A55" s="71" t="s">
        <v>81</v>
      </c>
      <c r="B55" s="72"/>
      <c r="C55" s="72"/>
      <c r="D55" s="4">
        <f t="shared" ref="D55:I55" si="21">D45-(D40-D42)</f>
        <v>0</v>
      </c>
      <c r="E55" s="4">
        <f t="shared" si="21"/>
        <v>0</v>
      </c>
      <c r="F55" s="4">
        <f t="shared" si="21"/>
        <v>0</v>
      </c>
      <c r="G55" s="4">
        <f t="shared" si="21"/>
        <v>0</v>
      </c>
      <c r="H55" s="4">
        <f t="shared" si="21"/>
        <v>-669966</v>
      </c>
      <c r="I55" s="4">
        <f t="shared" si="21"/>
        <v>-690555</v>
      </c>
      <c r="J55" s="4">
        <f t="shared" ref="J55" si="22">J45-(J40-J42)</f>
        <v>-697791</v>
      </c>
      <c r="K55" s="4">
        <f t="shared" ref="K55:N55" si="23">K45-(K40-K42)</f>
        <v>-743312</v>
      </c>
      <c r="L55" s="4">
        <f t="shared" si="23"/>
        <v>-782246</v>
      </c>
      <c r="M55" s="4">
        <f t="shared" si="23"/>
        <v>-815719</v>
      </c>
      <c r="N55" s="4">
        <f t="shared" si="23"/>
        <v>-787452</v>
      </c>
    </row>
    <row r="56" spans="1:14" x14ac:dyDescent="0.2">
      <c r="A56" s="31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</row>
    <row r="57" spans="1:14" x14ac:dyDescent="0.2">
      <c r="A57" s="31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</row>
    <row r="58" spans="1:14" x14ac:dyDescent="0.2">
      <c r="A58" s="31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</row>
    <row r="59" spans="1:14" x14ac:dyDescent="0.2">
      <c r="A59" s="73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</row>
    <row r="60" spans="1:14" x14ac:dyDescent="0.2">
      <c r="A60" s="73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</row>
    <row r="61" spans="1:14" x14ac:dyDescent="0.2">
      <c r="A61" s="31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</row>
    <row r="62" spans="1:14" x14ac:dyDescent="0.2">
      <c r="A62" s="73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</row>
  </sheetData>
  <sheetProtection algorithmName="SHA-512" hashValue="HMPH/zuPkYoDD4u3SkR8OywyAUaD7DE0TtwUq4A92GUh5g1gByjLxRlwpApzFb6WsPqB431bGNT0yB+U+iFTBQ==" saltValue="OvCaOMVSwVLhVmISacHuKg==" spinCount="100000" sheet="1" objects="1" scenarios="1"/>
  <mergeCells count="1">
    <mergeCell ref="D3:N3"/>
  </mergeCells>
  <conditionalFormatting sqref="D48:N55">
    <cfRule type="cellIs" dxfId="7" priority="1" stopIfTrue="1" operator="lessThan">
      <formula>0</formula>
    </cfRule>
    <cfRule type="cellIs" dxfId="6" priority="2" stopIfTrue="1" operator="greaterThan">
      <formula>0</formula>
    </cfRule>
  </conditionalFormatting>
  <printOptions horizontalCentered="1" verticalCentered="1"/>
  <pageMargins left="0.19685039370078741" right="0.19685039370078741" top="0.86614173228346458" bottom="1.0629921259842521" header="0" footer="0"/>
  <pageSetup scale="67" orientation="landscape" r:id="rId1"/>
  <headerFooter alignWithMargins="0">
    <oddFooter>&amp;L&amp;A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29"/>
  <sheetViews>
    <sheetView showGridLines="0" view="pageBreakPreview" zoomScaleNormal="100" zoomScaleSheetLayoutView="100" workbookViewId="0">
      <selection activeCell="D16" sqref="D16"/>
    </sheetView>
  </sheetViews>
  <sheetFormatPr defaultColWidth="9.140625" defaultRowHeight="12.75" x14ac:dyDescent="0.2"/>
  <cols>
    <col min="1" max="1" width="69.7109375" style="10" customWidth="1"/>
    <col min="2" max="5" width="8.7109375" style="10" customWidth="1"/>
    <col min="6" max="13" width="6.7109375" style="10" customWidth="1"/>
    <col min="14" max="16384" width="9.140625" style="10"/>
  </cols>
  <sheetData>
    <row r="1" spans="1:5" ht="15.75" customHeight="1" x14ac:dyDescent="0.25">
      <c r="A1" s="5" t="str">
        <f>'1 - 2021 (NL)'!B1</f>
        <v>GNI QUESTIONNAIRE  2021</v>
      </c>
      <c r="B1" s="6"/>
      <c r="C1" s="7"/>
      <c r="D1" s="8" t="str">
        <f>'1 - 2021 (NL)'!H1</f>
        <v>NETHERLANDS</v>
      </c>
      <c r="E1" s="77"/>
    </row>
    <row r="2" spans="1:5" ht="14.25" customHeight="1" x14ac:dyDescent="0.2">
      <c r="A2" s="11" t="s">
        <v>51</v>
      </c>
      <c r="B2" s="12"/>
      <c r="C2" s="13"/>
      <c r="D2" s="14" t="str">
        <f>'1 - 2021 (NL)'!H2</f>
        <v>million EUR</v>
      </c>
      <c r="E2" s="78"/>
    </row>
    <row r="3" spans="1:5" ht="12" customHeight="1" x14ac:dyDescent="0.2">
      <c r="A3" s="16" t="s">
        <v>83</v>
      </c>
      <c r="B3" s="174"/>
      <c r="C3" s="175"/>
      <c r="D3" s="175"/>
      <c r="E3" s="176"/>
    </row>
    <row r="4" spans="1:5" ht="12" customHeight="1" x14ac:dyDescent="0.2">
      <c r="A4" s="17" t="str">
        <f>'1 - 2021 (NL)'!B4</f>
        <v>As of 30/09/2021</v>
      </c>
      <c r="B4" s="18">
        <v>2010</v>
      </c>
      <c r="C4" s="18">
        <v>2011</v>
      </c>
      <c r="D4" s="18">
        <v>2012</v>
      </c>
      <c r="E4" s="18">
        <v>2013</v>
      </c>
    </row>
    <row r="5" spans="1:5" ht="22.5" x14ac:dyDescent="0.2">
      <c r="A5" s="19" t="s">
        <v>52</v>
      </c>
      <c r="B5" s="20">
        <v>9809</v>
      </c>
      <c r="C5" s="20">
        <v>10216</v>
      </c>
      <c r="D5" s="20">
        <v>10901</v>
      </c>
      <c r="E5" s="20">
        <v>15293</v>
      </c>
    </row>
    <row r="6" spans="1:5" x14ac:dyDescent="0.2">
      <c r="A6" s="21" t="s">
        <v>53</v>
      </c>
      <c r="B6" s="22"/>
      <c r="C6" s="22"/>
      <c r="D6" s="22"/>
      <c r="E6" s="22"/>
    </row>
    <row r="7" spans="1:5" x14ac:dyDescent="0.2">
      <c r="A7" s="21"/>
      <c r="B7" s="22"/>
      <c r="C7" s="22"/>
      <c r="D7" s="22"/>
      <c r="E7" s="22"/>
    </row>
    <row r="8" spans="1:5" ht="11.45" customHeight="1" x14ac:dyDescent="0.2">
      <c r="A8" s="21" t="s">
        <v>54</v>
      </c>
      <c r="B8" s="22"/>
      <c r="C8" s="22"/>
      <c r="D8" s="22"/>
      <c r="E8" s="22"/>
    </row>
    <row r="9" spans="1:5" ht="11.45" customHeight="1" x14ac:dyDescent="0.2">
      <c r="A9" s="23" t="s">
        <v>55</v>
      </c>
      <c r="B9" s="20">
        <v>6604</v>
      </c>
      <c r="C9" s="20">
        <v>6951</v>
      </c>
      <c r="D9" s="20">
        <v>7137</v>
      </c>
      <c r="E9" s="20">
        <v>10885</v>
      </c>
    </row>
    <row r="10" spans="1:5" ht="11.45" customHeight="1" x14ac:dyDescent="0.2">
      <c r="A10" s="23" t="s">
        <v>56</v>
      </c>
      <c r="B10" s="20">
        <v>2994</v>
      </c>
      <c r="C10" s="20">
        <v>3065</v>
      </c>
      <c r="D10" s="20">
        <v>3130</v>
      </c>
      <c r="E10" s="20">
        <v>3181</v>
      </c>
    </row>
    <row r="11" spans="1:5" ht="11.45" customHeight="1" x14ac:dyDescent="0.2">
      <c r="A11" s="141" t="s">
        <v>97</v>
      </c>
      <c r="B11" s="20">
        <v>0</v>
      </c>
      <c r="C11" s="20">
        <v>0</v>
      </c>
      <c r="D11" s="20">
        <v>0</v>
      </c>
      <c r="E11" s="20">
        <v>0</v>
      </c>
    </row>
    <row r="12" spans="1:5" ht="11.45" customHeight="1" x14ac:dyDescent="0.2">
      <c r="A12" s="23" t="s">
        <v>57</v>
      </c>
      <c r="B12" s="20">
        <v>0</v>
      </c>
      <c r="C12" s="20">
        <v>0</v>
      </c>
      <c r="D12" s="20">
        <v>0</v>
      </c>
      <c r="E12" s="20">
        <v>0</v>
      </c>
    </row>
    <row r="13" spans="1:5" ht="11.45" customHeight="1" x14ac:dyDescent="0.2">
      <c r="A13" s="23" t="s">
        <v>58</v>
      </c>
      <c r="B13" s="20">
        <v>-584</v>
      </c>
      <c r="C13" s="20">
        <v>-702</v>
      </c>
      <c r="D13" s="20">
        <v>-271</v>
      </c>
      <c r="E13" s="20">
        <v>311</v>
      </c>
    </row>
    <row r="14" spans="1:5" ht="11.45" customHeight="1" x14ac:dyDescent="0.2">
      <c r="A14" s="23" t="s">
        <v>59</v>
      </c>
      <c r="B14" s="24">
        <v>599</v>
      </c>
      <c r="C14" s="24">
        <v>612</v>
      </c>
      <c r="D14" s="24">
        <v>648</v>
      </c>
      <c r="E14" s="24">
        <v>656</v>
      </c>
    </row>
    <row r="15" spans="1:5" ht="11.45" customHeight="1" x14ac:dyDescent="0.2">
      <c r="A15" s="23" t="s">
        <v>60</v>
      </c>
      <c r="B15" s="20">
        <v>0</v>
      </c>
      <c r="C15" s="20">
        <v>0</v>
      </c>
      <c r="D15" s="20">
        <v>0</v>
      </c>
      <c r="E15" s="20">
        <v>0</v>
      </c>
    </row>
    <row r="16" spans="1:5" ht="11.45" customHeight="1" x14ac:dyDescent="0.2">
      <c r="A16" s="23" t="s">
        <v>61</v>
      </c>
      <c r="B16" s="20">
        <v>0</v>
      </c>
      <c r="C16" s="20">
        <v>0</v>
      </c>
      <c r="D16" s="20">
        <v>0</v>
      </c>
      <c r="E16" s="20">
        <v>0</v>
      </c>
    </row>
    <row r="17" spans="1:5" ht="11.45" customHeight="1" x14ac:dyDescent="0.2">
      <c r="A17" s="23" t="s">
        <v>62</v>
      </c>
      <c r="B17" s="20">
        <v>0</v>
      </c>
      <c r="C17" s="20">
        <v>0</v>
      </c>
      <c r="D17" s="20">
        <v>0</v>
      </c>
      <c r="E17" s="20">
        <v>0</v>
      </c>
    </row>
    <row r="18" spans="1:5" ht="11.45" customHeight="1" x14ac:dyDescent="0.2">
      <c r="A18" s="23" t="s">
        <v>63</v>
      </c>
      <c r="B18" s="20">
        <v>196</v>
      </c>
      <c r="C18" s="20">
        <v>289</v>
      </c>
      <c r="D18" s="20">
        <v>257</v>
      </c>
      <c r="E18" s="20">
        <v>260</v>
      </c>
    </row>
    <row r="19" spans="1:5" ht="11.45" customHeight="1" x14ac:dyDescent="0.2">
      <c r="A19" s="23" t="s">
        <v>64</v>
      </c>
      <c r="B19" s="20">
        <v>0</v>
      </c>
      <c r="C19" s="20">
        <v>0</v>
      </c>
      <c r="D19" s="20">
        <v>0</v>
      </c>
      <c r="E19" s="20">
        <v>0</v>
      </c>
    </row>
    <row r="20" spans="1:5" ht="11.45" customHeight="1" x14ac:dyDescent="0.2">
      <c r="A20" s="23" t="s">
        <v>65</v>
      </c>
      <c r="B20" s="24">
        <v>0</v>
      </c>
      <c r="C20" s="24">
        <v>1</v>
      </c>
      <c r="D20" s="24">
        <v>0</v>
      </c>
      <c r="E20" s="24">
        <v>0</v>
      </c>
    </row>
    <row r="21" spans="1:5" ht="11.45" customHeight="1" x14ac:dyDescent="0.2">
      <c r="A21" s="23" t="s">
        <v>66</v>
      </c>
      <c r="B21" s="20">
        <v>0</v>
      </c>
      <c r="C21" s="20">
        <v>0</v>
      </c>
      <c r="D21" s="20">
        <v>0</v>
      </c>
      <c r="E21" s="20">
        <v>0</v>
      </c>
    </row>
    <row r="22" spans="1:5" ht="11.45" customHeight="1" x14ac:dyDescent="0.2">
      <c r="A22" s="25"/>
      <c r="B22" s="26"/>
      <c r="C22" s="26"/>
      <c r="D22" s="26"/>
      <c r="E22" s="26"/>
    </row>
    <row r="23" spans="1:5" ht="13.5" customHeight="1" x14ac:dyDescent="0.2">
      <c r="A23" s="27" t="s">
        <v>67</v>
      </c>
    </row>
    <row r="24" spans="1:5" ht="12.75" customHeight="1" x14ac:dyDescent="0.2">
      <c r="A24" s="28"/>
    </row>
    <row r="25" spans="1:5" ht="10.5" customHeight="1" x14ac:dyDescent="0.2">
      <c r="A25" s="29"/>
    </row>
    <row r="26" spans="1:5" ht="9.75" customHeight="1" x14ac:dyDescent="0.2">
      <c r="A26" s="29"/>
    </row>
    <row r="27" spans="1:5" x14ac:dyDescent="0.2">
      <c r="A27" s="30" t="s">
        <v>68</v>
      </c>
      <c r="B27" s="1"/>
    </row>
    <row r="28" spans="1:5" x14ac:dyDescent="0.2">
      <c r="A28" s="3" t="s">
        <v>69</v>
      </c>
      <c r="B28" s="4">
        <f>B5-SUM(B9:B21)</f>
        <v>0</v>
      </c>
      <c r="C28" s="4">
        <f>C5-SUM(C9:C21)</f>
        <v>0</v>
      </c>
      <c r="D28" s="4">
        <f>D5-SUM(D9:D21)</f>
        <v>0</v>
      </c>
      <c r="E28" s="4">
        <f>E5-SUM(E9:E21)</f>
        <v>0</v>
      </c>
    </row>
    <row r="29" spans="1:5" x14ac:dyDescent="0.2">
      <c r="A29" s="31" t="s">
        <v>93</v>
      </c>
      <c r="B29" s="4">
        <f>B5-'1 - 2021 (NL)'!D42</f>
        <v>0</v>
      </c>
      <c r="C29" s="4">
        <f>C5-'1 - 2021 (NL)'!E42</f>
        <v>0</v>
      </c>
      <c r="D29" s="4">
        <f>D5-'1 - 2021 (NL)'!F42</f>
        <v>0</v>
      </c>
      <c r="E29" s="4">
        <f>E5-'1 - 2021 (NL)'!G42</f>
        <v>0</v>
      </c>
    </row>
  </sheetData>
  <sheetProtection algorithmName="SHA-512" hashValue="aCf1Bk0w8/Pw2gC/eef7Cqa44CfKSCeyqBVPtQVWcaq+UqCBPOIrhfgPFWn8olIFiNHD9IswhgBiWQGBN4EglA==" saltValue="hd4aeIT4e+Y2s5ekjC205A==" spinCount="100000" sheet="1" objects="1" scenarios="1"/>
  <mergeCells count="1">
    <mergeCell ref="B3:E3"/>
  </mergeCells>
  <conditionalFormatting sqref="B28:E29">
    <cfRule type="cellIs" dxfId="5" priority="1" stopIfTrue="1" operator="lessThan">
      <formula>0</formula>
    </cfRule>
    <cfRule type="cellIs" dxfId="4" priority="2" stopIfTrue="1" operator="greaterThan">
      <formula>0</formula>
    </cfRule>
  </conditionalFormatting>
  <printOptions horizontalCentered="1" verticalCentered="1"/>
  <pageMargins left="0.19685039370078741" right="0.19685039370078741" top="0.86614173228346458" bottom="0" header="0" footer="0"/>
  <pageSetup scale="90" orientation="landscape" r:id="rId1"/>
  <headerFooter alignWithMargins="0">
    <oddFooter>&amp;L&amp;A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view="pageBreakPreview" zoomScale="80" zoomScaleNormal="100" zoomScaleSheetLayoutView="80" workbookViewId="0">
      <selection activeCell="D42" sqref="D42:G42"/>
    </sheetView>
  </sheetViews>
  <sheetFormatPr defaultRowHeight="12.75" x14ac:dyDescent="0.2"/>
  <cols>
    <col min="1" max="1" width="3.85546875" style="122" customWidth="1"/>
    <col min="2" max="2" width="51.7109375" style="89" customWidth="1"/>
    <col min="3" max="3" width="14.85546875" style="89" bestFit="1" customWidth="1"/>
    <col min="4" max="13" width="10.140625" style="89" customWidth="1"/>
    <col min="14" max="20" width="6.7109375" style="89" customWidth="1"/>
    <col min="21" max="258" width="9.140625" style="89"/>
    <col min="259" max="259" width="3.85546875" style="89" customWidth="1"/>
    <col min="260" max="260" width="51.7109375" style="89" customWidth="1"/>
    <col min="261" max="261" width="14.85546875" style="89" bestFit="1" customWidth="1"/>
    <col min="262" max="269" width="10.140625" style="89" customWidth="1"/>
    <col min="270" max="276" width="6.7109375" style="89" customWidth="1"/>
    <col min="277" max="514" width="9.140625" style="89"/>
    <col min="515" max="515" width="3.85546875" style="89" customWidth="1"/>
    <col min="516" max="516" width="51.7109375" style="89" customWidth="1"/>
    <col min="517" max="517" width="14.85546875" style="89" bestFit="1" customWidth="1"/>
    <col min="518" max="525" width="10.140625" style="89" customWidth="1"/>
    <col min="526" max="532" width="6.7109375" style="89" customWidth="1"/>
    <col min="533" max="770" width="9.140625" style="89"/>
    <col min="771" max="771" width="3.85546875" style="89" customWidth="1"/>
    <col min="772" max="772" width="51.7109375" style="89" customWidth="1"/>
    <col min="773" max="773" width="14.85546875" style="89" bestFit="1" customWidth="1"/>
    <col min="774" max="781" width="10.140625" style="89" customWidth="1"/>
    <col min="782" max="788" width="6.7109375" style="89" customWidth="1"/>
    <col min="789" max="1026" width="9.140625" style="89"/>
    <col min="1027" max="1027" width="3.85546875" style="89" customWidth="1"/>
    <col min="1028" max="1028" width="51.7109375" style="89" customWidth="1"/>
    <col min="1029" max="1029" width="14.85546875" style="89" bestFit="1" customWidth="1"/>
    <col min="1030" max="1037" width="10.140625" style="89" customWidth="1"/>
    <col min="1038" max="1044" width="6.7109375" style="89" customWidth="1"/>
    <col min="1045" max="1282" width="9.140625" style="89"/>
    <col min="1283" max="1283" width="3.85546875" style="89" customWidth="1"/>
    <col min="1284" max="1284" width="51.7109375" style="89" customWidth="1"/>
    <col min="1285" max="1285" width="14.85546875" style="89" bestFit="1" customWidth="1"/>
    <col min="1286" max="1293" width="10.140625" style="89" customWidth="1"/>
    <col min="1294" max="1300" width="6.7109375" style="89" customWidth="1"/>
    <col min="1301" max="1538" width="9.140625" style="89"/>
    <col min="1539" max="1539" width="3.85546875" style="89" customWidth="1"/>
    <col min="1540" max="1540" width="51.7109375" style="89" customWidth="1"/>
    <col min="1541" max="1541" width="14.85546875" style="89" bestFit="1" customWidth="1"/>
    <col min="1542" max="1549" width="10.140625" style="89" customWidth="1"/>
    <col min="1550" max="1556" width="6.7109375" style="89" customWidth="1"/>
    <col min="1557" max="1794" width="9.140625" style="89"/>
    <col min="1795" max="1795" width="3.85546875" style="89" customWidth="1"/>
    <col min="1796" max="1796" width="51.7109375" style="89" customWidth="1"/>
    <col min="1797" max="1797" width="14.85546875" style="89" bestFit="1" customWidth="1"/>
    <col min="1798" max="1805" width="10.140625" style="89" customWidth="1"/>
    <col min="1806" max="1812" width="6.7109375" style="89" customWidth="1"/>
    <col min="1813" max="2050" width="9.140625" style="89"/>
    <col min="2051" max="2051" width="3.85546875" style="89" customWidth="1"/>
    <col min="2052" max="2052" width="51.7109375" style="89" customWidth="1"/>
    <col min="2053" max="2053" width="14.85546875" style="89" bestFit="1" customWidth="1"/>
    <col min="2054" max="2061" width="10.140625" style="89" customWidth="1"/>
    <col min="2062" max="2068" width="6.7109375" style="89" customWidth="1"/>
    <col min="2069" max="2306" width="9.140625" style="89"/>
    <col min="2307" max="2307" width="3.85546875" style="89" customWidth="1"/>
    <col min="2308" max="2308" width="51.7109375" style="89" customWidth="1"/>
    <col min="2309" max="2309" width="14.85546875" style="89" bestFit="1" customWidth="1"/>
    <col min="2310" max="2317" width="10.140625" style="89" customWidth="1"/>
    <col min="2318" max="2324" width="6.7109375" style="89" customWidth="1"/>
    <col min="2325" max="2562" width="9.140625" style="89"/>
    <col min="2563" max="2563" width="3.85546875" style="89" customWidth="1"/>
    <col min="2564" max="2564" width="51.7109375" style="89" customWidth="1"/>
    <col min="2565" max="2565" width="14.85546875" style="89" bestFit="1" customWidth="1"/>
    <col min="2566" max="2573" width="10.140625" style="89" customWidth="1"/>
    <col min="2574" max="2580" width="6.7109375" style="89" customWidth="1"/>
    <col min="2581" max="2818" width="9.140625" style="89"/>
    <col min="2819" max="2819" width="3.85546875" style="89" customWidth="1"/>
    <col min="2820" max="2820" width="51.7109375" style="89" customWidth="1"/>
    <col min="2821" max="2821" width="14.85546875" style="89" bestFit="1" customWidth="1"/>
    <col min="2822" max="2829" width="10.140625" style="89" customWidth="1"/>
    <col min="2830" max="2836" width="6.7109375" style="89" customWidth="1"/>
    <col min="2837" max="3074" width="9.140625" style="89"/>
    <col min="3075" max="3075" width="3.85546875" style="89" customWidth="1"/>
    <col min="3076" max="3076" width="51.7109375" style="89" customWidth="1"/>
    <col min="3077" max="3077" width="14.85546875" style="89" bestFit="1" customWidth="1"/>
    <col min="3078" max="3085" width="10.140625" style="89" customWidth="1"/>
    <col min="3086" max="3092" width="6.7109375" style="89" customWidth="1"/>
    <col min="3093" max="3330" width="9.140625" style="89"/>
    <col min="3331" max="3331" width="3.85546875" style="89" customWidth="1"/>
    <col min="3332" max="3332" width="51.7109375" style="89" customWidth="1"/>
    <col min="3333" max="3333" width="14.85546875" style="89" bestFit="1" customWidth="1"/>
    <col min="3334" max="3341" width="10.140625" style="89" customWidth="1"/>
    <col min="3342" max="3348" width="6.7109375" style="89" customWidth="1"/>
    <col min="3349" max="3586" width="9.140625" style="89"/>
    <col min="3587" max="3587" width="3.85546875" style="89" customWidth="1"/>
    <col min="3588" max="3588" width="51.7109375" style="89" customWidth="1"/>
    <col min="3589" max="3589" width="14.85546875" style="89" bestFit="1" customWidth="1"/>
    <col min="3590" max="3597" width="10.140625" style="89" customWidth="1"/>
    <col min="3598" max="3604" width="6.7109375" style="89" customWidth="1"/>
    <col min="3605" max="3842" width="9.140625" style="89"/>
    <col min="3843" max="3843" width="3.85546875" style="89" customWidth="1"/>
    <col min="3844" max="3844" width="51.7109375" style="89" customWidth="1"/>
    <col min="3845" max="3845" width="14.85546875" style="89" bestFit="1" customWidth="1"/>
    <col min="3846" max="3853" width="10.140625" style="89" customWidth="1"/>
    <col min="3854" max="3860" width="6.7109375" style="89" customWidth="1"/>
    <col min="3861" max="4098" width="9.140625" style="89"/>
    <col min="4099" max="4099" width="3.85546875" style="89" customWidth="1"/>
    <col min="4100" max="4100" width="51.7109375" style="89" customWidth="1"/>
    <col min="4101" max="4101" width="14.85546875" style="89" bestFit="1" customWidth="1"/>
    <col min="4102" max="4109" width="10.140625" style="89" customWidth="1"/>
    <col min="4110" max="4116" width="6.7109375" style="89" customWidth="1"/>
    <col min="4117" max="4354" width="9.140625" style="89"/>
    <col min="4355" max="4355" width="3.85546875" style="89" customWidth="1"/>
    <col min="4356" max="4356" width="51.7109375" style="89" customWidth="1"/>
    <col min="4357" max="4357" width="14.85546875" style="89" bestFit="1" customWidth="1"/>
    <col min="4358" max="4365" width="10.140625" style="89" customWidth="1"/>
    <col min="4366" max="4372" width="6.7109375" style="89" customWidth="1"/>
    <col min="4373" max="4610" width="9.140625" style="89"/>
    <col min="4611" max="4611" width="3.85546875" style="89" customWidth="1"/>
    <col min="4612" max="4612" width="51.7109375" style="89" customWidth="1"/>
    <col min="4613" max="4613" width="14.85546875" style="89" bestFit="1" customWidth="1"/>
    <col min="4614" max="4621" width="10.140625" style="89" customWidth="1"/>
    <col min="4622" max="4628" width="6.7109375" style="89" customWidth="1"/>
    <col min="4629" max="4866" width="9.140625" style="89"/>
    <col min="4867" max="4867" width="3.85546875" style="89" customWidth="1"/>
    <col min="4868" max="4868" width="51.7109375" style="89" customWidth="1"/>
    <col min="4869" max="4869" width="14.85546875" style="89" bestFit="1" customWidth="1"/>
    <col min="4870" max="4877" width="10.140625" style="89" customWidth="1"/>
    <col min="4878" max="4884" width="6.7109375" style="89" customWidth="1"/>
    <col min="4885" max="5122" width="9.140625" style="89"/>
    <col min="5123" max="5123" width="3.85546875" style="89" customWidth="1"/>
    <col min="5124" max="5124" width="51.7109375" style="89" customWidth="1"/>
    <col min="5125" max="5125" width="14.85546875" style="89" bestFit="1" customWidth="1"/>
    <col min="5126" max="5133" width="10.140625" style="89" customWidth="1"/>
    <col min="5134" max="5140" width="6.7109375" style="89" customWidth="1"/>
    <col min="5141" max="5378" width="9.140625" style="89"/>
    <col min="5379" max="5379" width="3.85546875" style="89" customWidth="1"/>
    <col min="5380" max="5380" width="51.7109375" style="89" customWidth="1"/>
    <col min="5381" max="5381" width="14.85546875" style="89" bestFit="1" customWidth="1"/>
    <col min="5382" max="5389" width="10.140625" style="89" customWidth="1"/>
    <col min="5390" max="5396" width="6.7109375" style="89" customWidth="1"/>
    <col min="5397" max="5634" width="9.140625" style="89"/>
    <col min="5635" max="5635" width="3.85546875" style="89" customWidth="1"/>
    <col min="5636" max="5636" width="51.7109375" style="89" customWidth="1"/>
    <col min="5637" max="5637" width="14.85546875" style="89" bestFit="1" customWidth="1"/>
    <col min="5638" max="5645" width="10.140625" style="89" customWidth="1"/>
    <col min="5646" max="5652" width="6.7109375" style="89" customWidth="1"/>
    <col min="5653" max="5890" width="9.140625" style="89"/>
    <col min="5891" max="5891" width="3.85546875" style="89" customWidth="1"/>
    <col min="5892" max="5892" width="51.7109375" style="89" customWidth="1"/>
    <col min="5893" max="5893" width="14.85546875" style="89" bestFit="1" customWidth="1"/>
    <col min="5894" max="5901" width="10.140625" style="89" customWidth="1"/>
    <col min="5902" max="5908" width="6.7109375" style="89" customWidth="1"/>
    <col min="5909" max="6146" width="9.140625" style="89"/>
    <col min="6147" max="6147" width="3.85546875" style="89" customWidth="1"/>
    <col min="6148" max="6148" width="51.7109375" style="89" customWidth="1"/>
    <col min="6149" max="6149" width="14.85546875" style="89" bestFit="1" customWidth="1"/>
    <col min="6150" max="6157" width="10.140625" style="89" customWidth="1"/>
    <col min="6158" max="6164" width="6.7109375" style="89" customWidth="1"/>
    <col min="6165" max="6402" width="9.140625" style="89"/>
    <col min="6403" max="6403" width="3.85546875" style="89" customWidth="1"/>
    <col min="6404" max="6404" width="51.7109375" style="89" customWidth="1"/>
    <col min="6405" max="6405" width="14.85546875" style="89" bestFit="1" customWidth="1"/>
    <col min="6406" max="6413" width="10.140625" style="89" customWidth="1"/>
    <col min="6414" max="6420" width="6.7109375" style="89" customWidth="1"/>
    <col min="6421" max="6658" width="9.140625" style="89"/>
    <col min="6659" max="6659" width="3.85546875" style="89" customWidth="1"/>
    <col min="6660" max="6660" width="51.7109375" style="89" customWidth="1"/>
    <col min="6661" max="6661" width="14.85546875" style="89" bestFit="1" customWidth="1"/>
    <col min="6662" max="6669" width="10.140625" style="89" customWidth="1"/>
    <col min="6670" max="6676" width="6.7109375" style="89" customWidth="1"/>
    <col min="6677" max="6914" width="9.140625" style="89"/>
    <col min="6915" max="6915" width="3.85546875" style="89" customWidth="1"/>
    <col min="6916" max="6916" width="51.7109375" style="89" customWidth="1"/>
    <col min="6917" max="6917" width="14.85546875" style="89" bestFit="1" customWidth="1"/>
    <col min="6918" max="6925" width="10.140625" style="89" customWidth="1"/>
    <col min="6926" max="6932" width="6.7109375" style="89" customWidth="1"/>
    <col min="6933" max="7170" width="9.140625" style="89"/>
    <col min="7171" max="7171" width="3.85546875" style="89" customWidth="1"/>
    <col min="7172" max="7172" width="51.7109375" style="89" customWidth="1"/>
    <col min="7173" max="7173" width="14.85546875" style="89" bestFit="1" customWidth="1"/>
    <col min="7174" max="7181" width="10.140625" style="89" customWidth="1"/>
    <col min="7182" max="7188" width="6.7109375" style="89" customWidth="1"/>
    <col min="7189" max="7426" width="9.140625" style="89"/>
    <col min="7427" max="7427" width="3.85546875" style="89" customWidth="1"/>
    <col min="7428" max="7428" width="51.7109375" style="89" customWidth="1"/>
    <col min="7429" max="7429" width="14.85546875" style="89" bestFit="1" customWidth="1"/>
    <col min="7430" max="7437" width="10.140625" style="89" customWidth="1"/>
    <col min="7438" max="7444" width="6.7109375" style="89" customWidth="1"/>
    <col min="7445" max="7682" width="9.140625" style="89"/>
    <col min="7683" max="7683" width="3.85546875" style="89" customWidth="1"/>
    <col min="7684" max="7684" width="51.7109375" style="89" customWidth="1"/>
    <col min="7685" max="7685" width="14.85546875" style="89" bestFit="1" customWidth="1"/>
    <col min="7686" max="7693" width="10.140625" style="89" customWidth="1"/>
    <col min="7694" max="7700" width="6.7109375" style="89" customWidth="1"/>
    <col min="7701" max="7938" width="9.140625" style="89"/>
    <col min="7939" max="7939" width="3.85546875" style="89" customWidth="1"/>
    <col min="7940" max="7940" width="51.7109375" style="89" customWidth="1"/>
    <col min="7941" max="7941" width="14.85546875" style="89" bestFit="1" customWidth="1"/>
    <col min="7942" max="7949" width="10.140625" style="89" customWidth="1"/>
    <col min="7950" max="7956" width="6.7109375" style="89" customWidth="1"/>
    <col min="7957" max="8194" width="9.140625" style="89"/>
    <col min="8195" max="8195" width="3.85546875" style="89" customWidth="1"/>
    <col min="8196" max="8196" width="51.7109375" style="89" customWidth="1"/>
    <col min="8197" max="8197" width="14.85546875" style="89" bestFit="1" customWidth="1"/>
    <col min="8198" max="8205" width="10.140625" style="89" customWidth="1"/>
    <col min="8206" max="8212" width="6.7109375" style="89" customWidth="1"/>
    <col min="8213" max="8450" width="9.140625" style="89"/>
    <col min="8451" max="8451" width="3.85546875" style="89" customWidth="1"/>
    <col min="8452" max="8452" width="51.7109375" style="89" customWidth="1"/>
    <col min="8453" max="8453" width="14.85546875" style="89" bestFit="1" customWidth="1"/>
    <col min="8454" max="8461" width="10.140625" style="89" customWidth="1"/>
    <col min="8462" max="8468" width="6.7109375" style="89" customWidth="1"/>
    <col min="8469" max="8706" width="9.140625" style="89"/>
    <col min="8707" max="8707" width="3.85546875" style="89" customWidth="1"/>
    <col min="8708" max="8708" width="51.7109375" style="89" customWidth="1"/>
    <col min="8709" max="8709" width="14.85546875" style="89" bestFit="1" customWidth="1"/>
    <col min="8710" max="8717" width="10.140625" style="89" customWidth="1"/>
    <col min="8718" max="8724" width="6.7109375" style="89" customWidth="1"/>
    <col min="8725" max="8962" width="9.140625" style="89"/>
    <col min="8963" max="8963" width="3.85546875" style="89" customWidth="1"/>
    <col min="8964" max="8964" width="51.7109375" style="89" customWidth="1"/>
    <col min="8965" max="8965" width="14.85546875" style="89" bestFit="1" customWidth="1"/>
    <col min="8966" max="8973" width="10.140625" style="89" customWidth="1"/>
    <col min="8974" max="8980" width="6.7109375" style="89" customWidth="1"/>
    <col min="8981" max="9218" width="9.140625" style="89"/>
    <col min="9219" max="9219" width="3.85546875" style="89" customWidth="1"/>
    <col min="9220" max="9220" width="51.7109375" style="89" customWidth="1"/>
    <col min="9221" max="9221" width="14.85546875" style="89" bestFit="1" customWidth="1"/>
    <col min="9222" max="9229" width="10.140625" style="89" customWidth="1"/>
    <col min="9230" max="9236" width="6.7109375" style="89" customWidth="1"/>
    <col min="9237" max="9474" width="9.140625" style="89"/>
    <col min="9475" max="9475" width="3.85546875" style="89" customWidth="1"/>
    <col min="9476" max="9476" width="51.7109375" style="89" customWidth="1"/>
    <col min="9477" max="9477" width="14.85546875" style="89" bestFit="1" customWidth="1"/>
    <col min="9478" max="9485" width="10.140625" style="89" customWidth="1"/>
    <col min="9486" max="9492" width="6.7109375" style="89" customWidth="1"/>
    <col min="9493" max="9730" width="9.140625" style="89"/>
    <col min="9731" max="9731" width="3.85546875" style="89" customWidth="1"/>
    <col min="9732" max="9732" width="51.7109375" style="89" customWidth="1"/>
    <col min="9733" max="9733" width="14.85546875" style="89" bestFit="1" customWidth="1"/>
    <col min="9734" max="9741" width="10.140625" style="89" customWidth="1"/>
    <col min="9742" max="9748" width="6.7109375" style="89" customWidth="1"/>
    <col min="9749" max="9986" width="9.140625" style="89"/>
    <col min="9987" max="9987" width="3.85546875" style="89" customWidth="1"/>
    <col min="9988" max="9988" width="51.7109375" style="89" customWidth="1"/>
    <col min="9989" max="9989" width="14.85546875" style="89" bestFit="1" customWidth="1"/>
    <col min="9990" max="9997" width="10.140625" style="89" customWidth="1"/>
    <col min="9998" max="10004" width="6.7109375" style="89" customWidth="1"/>
    <col min="10005" max="10242" width="9.140625" style="89"/>
    <col min="10243" max="10243" width="3.85546875" style="89" customWidth="1"/>
    <col min="10244" max="10244" width="51.7109375" style="89" customWidth="1"/>
    <col min="10245" max="10245" width="14.85546875" style="89" bestFit="1" customWidth="1"/>
    <col min="10246" max="10253" width="10.140625" style="89" customWidth="1"/>
    <col min="10254" max="10260" width="6.7109375" style="89" customWidth="1"/>
    <col min="10261" max="10498" width="9.140625" style="89"/>
    <col min="10499" max="10499" width="3.85546875" style="89" customWidth="1"/>
    <col min="10500" max="10500" width="51.7109375" style="89" customWidth="1"/>
    <col min="10501" max="10501" width="14.85546875" style="89" bestFit="1" customWidth="1"/>
    <col min="10502" max="10509" width="10.140625" style="89" customWidth="1"/>
    <col min="10510" max="10516" width="6.7109375" style="89" customWidth="1"/>
    <col min="10517" max="10754" width="9.140625" style="89"/>
    <col min="10755" max="10755" width="3.85546875" style="89" customWidth="1"/>
    <col min="10756" max="10756" width="51.7109375" style="89" customWidth="1"/>
    <col min="10757" max="10757" width="14.85546875" style="89" bestFit="1" customWidth="1"/>
    <col min="10758" max="10765" width="10.140625" style="89" customWidth="1"/>
    <col min="10766" max="10772" width="6.7109375" style="89" customWidth="1"/>
    <col min="10773" max="11010" width="9.140625" style="89"/>
    <col min="11011" max="11011" width="3.85546875" style="89" customWidth="1"/>
    <col min="11012" max="11012" width="51.7109375" style="89" customWidth="1"/>
    <col min="11013" max="11013" width="14.85546875" style="89" bestFit="1" customWidth="1"/>
    <col min="11014" max="11021" width="10.140625" style="89" customWidth="1"/>
    <col min="11022" max="11028" width="6.7109375" style="89" customWidth="1"/>
    <col min="11029" max="11266" width="9.140625" style="89"/>
    <col min="11267" max="11267" width="3.85546875" style="89" customWidth="1"/>
    <col min="11268" max="11268" width="51.7109375" style="89" customWidth="1"/>
    <col min="11269" max="11269" width="14.85546875" style="89" bestFit="1" customWidth="1"/>
    <col min="11270" max="11277" width="10.140625" style="89" customWidth="1"/>
    <col min="11278" max="11284" width="6.7109375" style="89" customWidth="1"/>
    <col min="11285" max="11522" width="9.140625" style="89"/>
    <col min="11523" max="11523" width="3.85546875" style="89" customWidth="1"/>
    <col min="11524" max="11524" width="51.7109375" style="89" customWidth="1"/>
    <col min="11525" max="11525" width="14.85546875" style="89" bestFit="1" customWidth="1"/>
    <col min="11526" max="11533" width="10.140625" style="89" customWidth="1"/>
    <col min="11534" max="11540" width="6.7109375" style="89" customWidth="1"/>
    <col min="11541" max="11778" width="9.140625" style="89"/>
    <col min="11779" max="11779" width="3.85546875" style="89" customWidth="1"/>
    <col min="11780" max="11780" width="51.7109375" style="89" customWidth="1"/>
    <col min="11781" max="11781" width="14.85546875" style="89" bestFit="1" customWidth="1"/>
    <col min="11782" max="11789" width="10.140625" style="89" customWidth="1"/>
    <col min="11790" max="11796" width="6.7109375" style="89" customWidth="1"/>
    <col min="11797" max="12034" width="9.140625" style="89"/>
    <col min="12035" max="12035" width="3.85546875" style="89" customWidth="1"/>
    <col min="12036" max="12036" width="51.7109375" style="89" customWidth="1"/>
    <col min="12037" max="12037" width="14.85546875" style="89" bestFit="1" customWidth="1"/>
    <col min="12038" max="12045" width="10.140625" style="89" customWidth="1"/>
    <col min="12046" max="12052" width="6.7109375" style="89" customWidth="1"/>
    <col min="12053" max="12290" width="9.140625" style="89"/>
    <col min="12291" max="12291" width="3.85546875" style="89" customWidth="1"/>
    <col min="12292" max="12292" width="51.7109375" style="89" customWidth="1"/>
    <col min="12293" max="12293" width="14.85546875" style="89" bestFit="1" customWidth="1"/>
    <col min="12294" max="12301" width="10.140625" style="89" customWidth="1"/>
    <col min="12302" max="12308" width="6.7109375" style="89" customWidth="1"/>
    <col min="12309" max="12546" width="9.140625" style="89"/>
    <col min="12547" max="12547" width="3.85546875" style="89" customWidth="1"/>
    <col min="12548" max="12548" width="51.7109375" style="89" customWidth="1"/>
    <col min="12549" max="12549" width="14.85546875" style="89" bestFit="1" customWidth="1"/>
    <col min="12550" max="12557" width="10.140625" style="89" customWidth="1"/>
    <col min="12558" max="12564" width="6.7109375" style="89" customWidth="1"/>
    <col min="12565" max="12802" width="9.140625" style="89"/>
    <col min="12803" max="12803" width="3.85546875" style="89" customWidth="1"/>
    <col min="12804" max="12804" width="51.7109375" style="89" customWidth="1"/>
    <col min="12805" max="12805" width="14.85546875" style="89" bestFit="1" customWidth="1"/>
    <col min="12806" max="12813" width="10.140625" style="89" customWidth="1"/>
    <col min="12814" max="12820" width="6.7109375" style="89" customWidth="1"/>
    <col min="12821" max="13058" width="9.140625" style="89"/>
    <col min="13059" max="13059" width="3.85546875" style="89" customWidth="1"/>
    <col min="13060" max="13060" width="51.7109375" style="89" customWidth="1"/>
    <col min="13061" max="13061" width="14.85546875" style="89" bestFit="1" customWidth="1"/>
    <col min="13062" max="13069" width="10.140625" style="89" customWidth="1"/>
    <col min="13070" max="13076" width="6.7109375" style="89" customWidth="1"/>
    <col min="13077" max="13314" width="9.140625" style="89"/>
    <col min="13315" max="13315" width="3.85546875" style="89" customWidth="1"/>
    <col min="13316" max="13316" width="51.7109375" style="89" customWidth="1"/>
    <col min="13317" max="13317" width="14.85546875" style="89" bestFit="1" customWidth="1"/>
    <col min="13318" max="13325" width="10.140625" style="89" customWidth="1"/>
    <col min="13326" max="13332" width="6.7109375" style="89" customWidth="1"/>
    <col min="13333" max="13570" width="9.140625" style="89"/>
    <col min="13571" max="13571" width="3.85546875" style="89" customWidth="1"/>
    <col min="13572" max="13572" width="51.7109375" style="89" customWidth="1"/>
    <col min="13573" max="13573" width="14.85546875" style="89" bestFit="1" customWidth="1"/>
    <col min="13574" max="13581" width="10.140625" style="89" customWidth="1"/>
    <col min="13582" max="13588" width="6.7109375" style="89" customWidth="1"/>
    <col min="13589" max="13826" width="9.140625" style="89"/>
    <col min="13827" max="13827" width="3.85546875" style="89" customWidth="1"/>
    <col min="13828" max="13828" width="51.7109375" style="89" customWidth="1"/>
    <col min="13829" max="13829" width="14.85546875" style="89" bestFit="1" customWidth="1"/>
    <col min="13830" max="13837" width="10.140625" style="89" customWidth="1"/>
    <col min="13838" max="13844" width="6.7109375" style="89" customWidth="1"/>
    <col min="13845" max="14082" width="9.140625" style="89"/>
    <col min="14083" max="14083" width="3.85546875" style="89" customWidth="1"/>
    <col min="14084" max="14084" width="51.7109375" style="89" customWidth="1"/>
    <col min="14085" max="14085" width="14.85546875" style="89" bestFit="1" customWidth="1"/>
    <col min="14086" max="14093" width="10.140625" style="89" customWidth="1"/>
    <col min="14094" max="14100" width="6.7109375" style="89" customWidth="1"/>
    <col min="14101" max="14338" width="9.140625" style="89"/>
    <col min="14339" max="14339" width="3.85546875" style="89" customWidth="1"/>
    <col min="14340" max="14340" width="51.7109375" style="89" customWidth="1"/>
    <col min="14341" max="14341" width="14.85546875" style="89" bestFit="1" customWidth="1"/>
    <col min="14342" max="14349" width="10.140625" style="89" customWidth="1"/>
    <col min="14350" max="14356" width="6.7109375" style="89" customWidth="1"/>
    <col min="14357" max="14594" width="9.140625" style="89"/>
    <col min="14595" max="14595" width="3.85546875" style="89" customWidth="1"/>
    <col min="14596" max="14596" width="51.7109375" style="89" customWidth="1"/>
    <col min="14597" max="14597" width="14.85546875" style="89" bestFit="1" customWidth="1"/>
    <col min="14598" max="14605" width="10.140625" style="89" customWidth="1"/>
    <col min="14606" max="14612" width="6.7109375" style="89" customWidth="1"/>
    <col min="14613" max="14850" width="9.140625" style="89"/>
    <col min="14851" max="14851" width="3.85546875" style="89" customWidth="1"/>
    <col min="14852" max="14852" width="51.7109375" style="89" customWidth="1"/>
    <col min="14853" max="14853" width="14.85546875" style="89" bestFit="1" customWidth="1"/>
    <col min="14854" max="14861" width="10.140625" style="89" customWidth="1"/>
    <col min="14862" max="14868" width="6.7109375" style="89" customWidth="1"/>
    <col min="14869" max="15106" width="9.140625" style="89"/>
    <col min="15107" max="15107" width="3.85546875" style="89" customWidth="1"/>
    <col min="15108" max="15108" width="51.7109375" style="89" customWidth="1"/>
    <col min="15109" max="15109" width="14.85546875" style="89" bestFit="1" customWidth="1"/>
    <col min="15110" max="15117" width="10.140625" style="89" customWidth="1"/>
    <col min="15118" max="15124" width="6.7109375" style="89" customWidth="1"/>
    <col min="15125" max="15362" width="9.140625" style="89"/>
    <col min="15363" max="15363" width="3.85546875" style="89" customWidth="1"/>
    <col min="15364" max="15364" width="51.7109375" style="89" customWidth="1"/>
    <col min="15365" max="15365" width="14.85546875" style="89" bestFit="1" customWidth="1"/>
    <col min="15366" max="15373" width="10.140625" style="89" customWidth="1"/>
    <col min="15374" max="15380" width="6.7109375" style="89" customWidth="1"/>
    <col min="15381" max="15618" width="9.140625" style="89"/>
    <col min="15619" max="15619" width="3.85546875" style="89" customWidth="1"/>
    <col min="15620" max="15620" width="51.7109375" style="89" customWidth="1"/>
    <col min="15621" max="15621" width="14.85546875" style="89" bestFit="1" customWidth="1"/>
    <col min="15622" max="15629" width="10.140625" style="89" customWidth="1"/>
    <col min="15630" max="15636" width="6.7109375" style="89" customWidth="1"/>
    <col min="15637" max="15874" width="9.140625" style="89"/>
    <col min="15875" max="15875" width="3.85546875" style="89" customWidth="1"/>
    <col min="15876" max="15876" width="51.7109375" style="89" customWidth="1"/>
    <col min="15877" max="15877" width="14.85546875" style="89" bestFit="1" customWidth="1"/>
    <col min="15878" max="15885" width="10.140625" style="89" customWidth="1"/>
    <col min="15886" max="15892" width="6.7109375" style="89" customWidth="1"/>
    <col min="15893" max="16130" width="9.140625" style="89"/>
    <col min="16131" max="16131" width="3.85546875" style="89" customWidth="1"/>
    <col min="16132" max="16132" width="51.7109375" style="89" customWidth="1"/>
    <col min="16133" max="16133" width="14.85546875" style="89" bestFit="1" customWidth="1"/>
    <col min="16134" max="16141" width="10.140625" style="89" customWidth="1"/>
    <col min="16142" max="16148" width="6.7109375" style="89" customWidth="1"/>
    <col min="16149" max="16384" width="9.140625" style="89"/>
  </cols>
  <sheetData>
    <row r="1" spans="1:13" ht="15.75" x14ac:dyDescent="0.25">
      <c r="A1" s="83"/>
      <c r="B1" s="81" t="s">
        <v>84</v>
      </c>
      <c r="C1" s="84"/>
      <c r="D1" s="85"/>
      <c r="E1" s="86"/>
      <c r="F1" s="86"/>
      <c r="G1" s="87" t="s">
        <v>98</v>
      </c>
      <c r="H1" s="87"/>
      <c r="I1" s="87"/>
      <c r="J1" s="87"/>
      <c r="K1" s="87"/>
      <c r="L1" s="86"/>
      <c r="M1" s="88"/>
    </row>
    <row r="2" spans="1:13" x14ac:dyDescent="0.2">
      <c r="A2" s="90"/>
      <c r="B2" s="91" t="s">
        <v>82</v>
      </c>
      <c r="C2" s="92"/>
      <c r="D2" s="93"/>
      <c r="E2" s="94"/>
      <c r="F2" s="94"/>
      <c r="G2" s="95" t="s">
        <v>99</v>
      </c>
      <c r="H2" s="96"/>
      <c r="I2" s="96"/>
      <c r="J2" s="96"/>
      <c r="K2" s="96"/>
      <c r="L2" s="94"/>
      <c r="M2" s="97"/>
    </row>
    <row r="3" spans="1:13" x14ac:dyDescent="0.2">
      <c r="A3" s="90"/>
      <c r="B3" s="98" t="s">
        <v>85</v>
      </c>
      <c r="C3" s="99"/>
      <c r="D3" s="177" t="s">
        <v>87</v>
      </c>
      <c r="E3" s="178"/>
      <c r="F3" s="178"/>
      <c r="G3" s="178"/>
      <c r="H3" s="178"/>
      <c r="I3" s="178"/>
      <c r="J3" s="178"/>
      <c r="K3" s="178"/>
      <c r="L3" s="178"/>
      <c r="M3" s="179"/>
    </row>
    <row r="4" spans="1:13" x14ac:dyDescent="0.2">
      <c r="A4" s="100"/>
      <c r="B4" s="82" t="s">
        <v>86</v>
      </c>
      <c r="C4" s="101" t="s">
        <v>71</v>
      </c>
      <c r="D4" s="102">
        <v>2010</v>
      </c>
      <c r="E4" s="102">
        <v>2011</v>
      </c>
      <c r="F4" s="102">
        <v>2012</v>
      </c>
      <c r="G4" s="102">
        <v>2013</v>
      </c>
      <c r="H4" s="102">
        <v>2014</v>
      </c>
      <c r="I4" s="102">
        <v>2015</v>
      </c>
      <c r="J4" s="102">
        <v>2016</v>
      </c>
      <c r="K4" s="102">
        <v>2017</v>
      </c>
      <c r="L4" s="102">
        <v>2018</v>
      </c>
      <c r="M4" s="102">
        <v>2019</v>
      </c>
    </row>
    <row r="5" spans="1:13" x14ac:dyDescent="0.2">
      <c r="A5" s="83"/>
      <c r="B5" s="103"/>
      <c r="C5" s="104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 x14ac:dyDescent="0.2">
      <c r="A6" s="90"/>
      <c r="B6" s="106" t="s">
        <v>18</v>
      </c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</row>
    <row r="7" spans="1:13" x14ac:dyDescent="0.2">
      <c r="A7" s="90">
        <v>1</v>
      </c>
      <c r="B7" s="109" t="s">
        <v>19</v>
      </c>
      <c r="C7" s="110" t="s">
        <v>0</v>
      </c>
      <c r="D7" s="111">
        <v>1195401</v>
      </c>
      <c r="E7" s="111">
        <v>1259736</v>
      </c>
      <c r="F7" s="111">
        <v>1279698</v>
      </c>
      <c r="G7" s="111">
        <v>1283977</v>
      </c>
      <c r="H7" s="111">
        <v>1303026</v>
      </c>
      <c r="I7" s="111">
        <v>1338856</v>
      </c>
      <c r="J7" s="111">
        <v>1360246</v>
      </c>
      <c r="K7" s="111">
        <v>1431012</v>
      </c>
      <c r="L7" s="111">
        <v>1514480</v>
      </c>
      <c r="M7" s="111">
        <v>1559093</v>
      </c>
    </row>
    <row r="8" spans="1:13" x14ac:dyDescent="0.2">
      <c r="A8" s="90">
        <v>2</v>
      </c>
      <c r="B8" s="109" t="s">
        <v>20</v>
      </c>
      <c r="C8" s="110" t="s">
        <v>1</v>
      </c>
      <c r="D8" s="111">
        <v>621121</v>
      </c>
      <c r="E8" s="111">
        <v>673783</v>
      </c>
      <c r="F8" s="111">
        <v>689382</v>
      </c>
      <c r="G8" s="111">
        <v>688268</v>
      </c>
      <c r="H8" s="111">
        <v>698212</v>
      </c>
      <c r="I8" s="111">
        <v>718021</v>
      </c>
      <c r="J8" s="111">
        <v>725422</v>
      </c>
      <c r="K8" s="111">
        <v>769446</v>
      </c>
      <c r="L8" s="111">
        <v>821848</v>
      </c>
      <c r="M8" s="111">
        <v>836943</v>
      </c>
    </row>
    <row r="9" spans="1:13" x14ac:dyDescent="0.2">
      <c r="A9" s="90">
        <v>3</v>
      </c>
      <c r="B9" s="109" t="s">
        <v>21</v>
      </c>
      <c r="C9" s="110" t="s">
        <v>2</v>
      </c>
      <c r="D9" s="111">
        <v>574280</v>
      </c>
      <c r="E9" s="111">
        <v>585953</v>
      </c>
      <c r="F9" s="111">
        <v>590316</v>
      </c>
      <c r="G9" s="111">
        <v>595709</v>
      </c>
      <c r="H9" s="111">
        <v>604814</v>
      </c>
      <c r="I9" s="111">
        <v>620835</v>
      </c>
      <c r="J9" s="111">
        <v>634824</v>
      </c>
      <c r="K9" s="111">
        <v>661566</v>
      </c>
      <c r="L9" s="111">
        <v>692632</v>
      </c>
      <c r="M9" s="111">
        <v>722150</v>
      </c>
    </row>
    <row r="10" spans="1:13" x14ac:dyDescent="0.2">
      <c r="A10" s="90">
        <v>4</v>
      </c>
      <c r="B10" s="109" t="s">
        <v>22</v>
      </c>
      <c r="C10" s="110" t="s">
        <v>3</v>
      </c>
      <c r="D10" s="111">
        <v>65841</v>
      </c>
      <c r="E10" s="111">
        <v>65271</v>
      </c>
      <c r="F10" s="111">
        <v>63455</v>
      </c>
      <c r="G10" s="111">
        <v>65494</v>
      </c>
      <c r="H10" s="111">
        <v>67460</v>
      </c>
      <c r="I10" s="111">
        <v>69896</v>
      </c>
      <c r="J10" s="111">
        <v>74504</v>
      </c>
      <c r="K10" s="111">
        <v>77706</v>
      </c>
      <c r="L10" s="111">
        <v>82569</v>
      </c>
      <c r="M10" s="111">
        <v>89397</v>
      </c>
    </row>
    <row r="11" spans="1:13" x14ac:dyDescent="0.2">
      <c r="A11" s="90">
        <v>5</v>
      </c>
      <c r="B11" s="54" t="s">
        <v>23</v>
      </c>
      <c r="C11" s="110" t="s">
        <v>4</v>
      </c>
      <c r="D11" s="111">
        <v>934</v>
      </c>
      <c r="E11" s="111">
        <v>865</v>
      </c>
      <c r="F11" s="111">
        <v>805</v>
      </c>
      <c r="G11" s="111">
        <v>740</v>
      </c>
      <c r="H11" s="111">
        <v>714</v>
      </c>
      <c r="I11" s="111">
        <v>723</v>
      </c>
      <c r="J11" s="111">
        <v>991</v>
      </c>
      <c r="K11" s="111">
        <v>1126</v>
      </c>
      <c r="L11" s="111">
        <v>1214</v>
      </c>
      <c r="M11" s="111">
        <v>1300</v>
      </c>
    </row>
    <row r="12" spans="1:13" x14ac:dyDescent="0.2">
      <c r="A12" s="100"/>
      <c r="B12" s="112"/>
      <c r="C12" s="113"/>
      <c r="D12" s="114"/>
      <c r="E12" s="114"/>
      <c r="F12" s="114"/>
      <c r="G12" s="114"/>
      <c r="H12" s="114"/>
      <c r="I12" s="114"/>
      <c r="J12" s="114"/>
      <c r="K12" s="114"/>
      <c r="L12" s="114"/>
      <c r="M12" s="114"/>
    </row>
    <row r="13" spans="1:13" x14ac:dyDescent="0.2">
      <c r="A13" s="83"/>
      <c r="B13" s="115" t="s">
        <v>24</v>
      </c>
      <c r="C13" s="116"/>
      <c r="D13" s="117"/>
      <c r="E13" s="117"/>
      <c r="F13" s="117"/>
      <c r="G13" s="117"/>
      <c r="H13" s="117"/>
      <c r="I13" s="117"/>
      <c r="J13" s="117"/>
      <c r="K13" s="117"/>
      <c r="L13" s="117"/>
      <c r="M13" s="117"/>
    </row>
    <row r="14" spans="1:13" x14ac:dyDescent="0.2">
      <c r="A14" s="90">
        <v>6</v>
      </c>
      <c r="B14" s="54" t="s">
        <v>25</v>
      </c>
      <c r="C14" s="110" t="s">
        <v>5</v>
      </c>
      <c r="D14" s="111">
        <v>458253</v>
      </c>
      <c r="E14" s="111">
        <v>464525</v>
      </c>
      <c r="F14" s="111">
        <v>467112</v>
      </c>
      <c r="G14" s="111">
        <v>470767</v>
      </c>
      <c r="H14" s="111">
        <v>476709</v>
      </c>
      <c r="I14" s="111">
        <v>483170</v>
      </c>
      <c r="J14" s="111">
        <v>490883</v>
      </c>
      <c r="K14" s="111">
        <v>506752</v>
      </c>
      <c r="L14" s="111">
        <v>530171</v>
      </c>
      <c r="M14" s="111">
        <v>553304</v>
      </c>
    </row>
    <row r="15" spans="1:13" x14ac:dyDescent="0.2">
      <c r="A15" s="90">
        <v>7</v>
      </c>
      <c r="B15" s="107" t="s">
        <v>26</v>
      </c>
      <c r="C15" s="110" t="s">
        <v>5</v>
      </c>
      <c r="D15" s="111">
        <v>285227</v>
      </c>
      <c r="E15" s="111">
        <v>291391</v>
      </c>
      <c r="F15" s="111">
        <v>291839</v>
      </c>
      <c r="G15" s="111">
        <v>295008</v>
      </c>
      <c r="H15" s="111">
        <v>298826</v>
      </c>
      <c r="I15" s="111">
        <v>305372</v>
      </c>
      <c r="J15" s="111">
        <v>310430</v>
      </c>
      <c r="K15" s="111">
        <v>321600</v>
      </c>
      <c r="L15" s="111">
        <v>335773</v>
      </c>
      <c r="M15" s="111">
        <v>348752</v>
      </c>
    </row>
    <row r="16" spans="1:13" x14ac:dyDescent="0.2">
      <c r="A16" s="90">
        <v>8</v>
      </c>
      <c r="B16" s="107" t="s">
        <v>27</v>
      </c>
      <c r="C16" s="110" t="s">
        <v>5</v>
      </c>
      <c r="D16" s="111">
        <v>5282</v>
      </c>
      <c r="E16" s="111">
        <v>5428</v>
      </c>
      <c r="F16" s="111">
        <v>5328</v>
      </c>
      <c r="G16" s="111">
        <v>5433</v>
      </c>
      <c r="H16" s="111">
        <v>5418</v>
      </c>
      <c r="I16" s="111">
        <v>5444</v>
      </c>
      <c r="J16" s="111">
        <v>5611</v>
      </c>
      <c r="K16" s="111">
        <v>5661</v>
      </c>
      <c r="L16" s="111">
        <v>5787</v>
      </c>
      <c r="M16" s="111">
        <v>5990</v>
      </c>
    </row>
    <row r="17" spans="1:13" x14ac:dyDescent="0.2">
      <c r="A17" s="90">
        <v>9</v>
      </c>
      <c r="B17" s="107" t="s">
        <v>28</v>
      </c>
      <c r="C17" s="110" t="s">
        <v>5</v>
      </c>
      <c r="D17" s="111">
        <v>167744</v>
      </c>
      <c r="E17" s="111">
        <v>167706</v>
      </c>
      <c r="F17" s="111">
        <v>169945</v>
      </c>
      <c r="G17" s="111">
        <v>170326</v>
      </c>
      <c r="H17" s="111">
        <v>172465</v>
      </c>
      <c r="I17" s="111">
        <v>172354</v>
      </c>
      <c r="J17" s="111">
        <v>174842</v>
      </c>
      <c r="K17" s="111">
        <v>179491</v>
      </c>
      <c r="L17" s="111">
        <v>188611</v>
      </c>
      <c r="M17" s="111">
        <v>198562</v>
      </c>
    </row>
    <row r="18" spans="1:13" x14ac:dyDescent="0.2">
      <c r="A18" s="90">
        <v>10</v>
      </c>
      <c r="B18" s="54" t="s">
        <v>29</v>
      </c>
      <c r="C18" s="110" t="s">
        <v>6</v>
      </c>
      <c r="D18" s="111">
        <v>129254</v>
      </c>
      <c r="E18" s="111">
        <v>130330</v>
      </c>
      <c r="F18" s="111">
        <v>122266</v>
      </c>
      <c r="G18" s="111">
        <v>122252</v>
      </c>
      <c r="H18" s="111">
        <v>120294</v>
      </c>
      <c r="I18" s="111">
        <v>155079</v>
      </c>
      <c r="J18" s="111">
        <v>145121</v>
      </c>
      <c r="K18" s="111">
        <v>152004</v>
      </c>
      <c r="L18" s="111">
        <v>162209</v>
      </c>
      <c r="M18" s="111">
        <v>172441</v>
      </c>
    </row>
    <row r="19" spans="1:13" x14ac:dyDescent="0.2">
      <c r="A19" s="90">
        <v>11</v>
      </c>
      <c r="B19" s="107" t="s">
        <v>72</v>
      </c>
      <c r="C19" s="110" t="s">
        <v>73</v>
      </c>
      <c r="D19" s="111">
        <v>125898</v>
      </c>
      <c r="E19" s="111">
        <v>130965</v>
      </c>
      <c r="F19" s="111">
        <v>122505</v>
      </c>
      <c r="G19" s="111">
        <v>121237</v>
      </c>
      <c r="H19" s="111">
        <v>118138</v>
      </c>
      <c r="I19" s="111">
        <v>152533</v>
      </c>
      <c r="J19" s="111">
        <v>141675</v>
      </c>
      <c r="K19" s="111">
        <v>148670</v>
      </c>
      <c r="L19" s="111">
        <v>158093</v>
      </c>
      <c r="M19" s="111">
        <v>170099</v>
      </c>
    </row>
    <row r="20" spans="1:13" x14ac:dyDescent="0.2">
      <c r="A20" s="90">
        <v>12</v>
      </c>
      <c r="B20" s="107" t="s">
        <v>74</v>
      </c>
      <c r="C20" s="110" t="s">
        <v>7</v>
      </c>
      <c r="D20" s="111">
        <v>3754</v>
      </c>
      <c r="E20" s="111">
        <v>873</v>
      </c>
      <c r="F20" s="111">
        <v>844</v>
      </c>
      <c r="G20" s="111">
        <v>764</v>
      </c>
      <c r="H20" s="111">
        <v>1579</v>
      </c>
      <c r="I20" s="111">
        <v>2244</v>
      </c>
      <c r="J20" s="111">
        <v>3140</v>
      </c>
      <c r="K20" s="111">
        <v>3131</v>
      </c>
      <c r="L20" s="111">
        <v>3935</v>
      </c>
      <c r="M20" s="111">
        <v>2329</v>
      </c>
    </row>
    <row r="21" spans="1:13" x14ac:dyDescent="0.2">
      <c r="A21" s="90">
        <v>13</v>
      </c>
      <c r="B21" s="118" t="s">
        <v>75</v>
      </c>
      <c r="C21" s="110" t="s">
        <v>16</v>
      </c>
      <c r="D21" s="111">
        <v>-398</v>
      </c>
      <c r="E21" s="111">
        <v>-1508</v>
      </c>
      <c r="F21" s="111">
        <v>-1083</v>
      </c>
      <c r="G21" s="111">
        <v>251</v>
      </c>
      <c r="H21" s="111">
        <v>577</v>
      </c>
      <c r="I21" s="111">
        <v>302</v>
      </c>
      <c r="J21" s="111">
        <v>306</v>
      </c>
      <c r="K21" s="111">
        <v>203</v>
      </c>
      <c r="L21" s="111">
        <v>181</v>
      </c>
      <c r="M21" s="111">
        <v>13</v>
      </c>
    </row>
    <row r="22" spans="1:13" x14ac:dyDescent="0.2">
      <c r="A22" s="90">
        <v>14</v>
      </c>
      <c r="B22" s="54" t="s">
        <v>30</v>
      </c>
      <c r="C22" s="110" t="s">
        <v>8</v>
      </c>
      <c r="D22" s="111">
        <v>446176</v>
      </c>
      <c r="E22" s="111">
        <v>491041</v>
      </c>
      <c r="F22" s="111">
        <v>519130</v>
      </c>
      <c r="G22" s="111">
        <v>527581</v>
      </c>
      <c r="H22" s="111">
        <v>541129</v>
      </c>
      <c r="I22" s="111">
        <v>570353</v>
      </c>
      <c r="J22" s="111">
        <v>563377</v>
      </c>
      <c r="K22" s="111">
        <v>615553</v>
      </c>
      <c r="L22" s="111">
        <v>655439</v>
      </c>
      <c r="M22" s="111">
        <v>675153</v>
      </c>
    </row>
    <row r="23" spans="1:13" x14ac:dyDescent="0.2">
      <c r="A23" s="90">
        <v>15</v>
      </c>
      <c r="B23" s="54" t="s">
        <v>31</v>
      </c>
      <c r="C23" s="110" t="s">
        <v>9</v>
      </c>
      <c r="D23" s="111">
        <v>394496</v>
      </c>
      <c r="E23" s="111">
        <v>435537</v>
      </c>
      <c r="F23" s="111">
        <v>455542</v>
      </c>
      <c r="G23" s="111">
        <v>460137</v>
      </c>
      <c r="H23" s="111">
        <v>466572</v>
      </c>
      <c r="I23" s="111">
        <v>518594</v>
      </c>
      <c r="J23" s="111">
        <v>491044</v>
      </c>
      <c r="K23" s="111">
        <v>536163</v>
      </c>
      <c r="L23" s="111">
        <v>573832</v>
      </c>
      <c r="M23" s="111">
        <v>590651</v>
      </c>
    </row>
    <row r="24" spans="1:13" x14ac:dyDescent="0.2">
      <c r="A24" s="100"/>
      <c r="B24" s="112"/>
      <c r="C24" s="113"/>
      <c r="D24" s="111"/>
      <c r="E24" s="111"/>
      <c r="F24" s="111"/>
      <c r="G24" s="111"/>
      <c r="H24" s="111"/>
      <c r="I24" s="111"/>
      <c r="J24" s="111"/>
      <c r="K24" s="111"/>
      <c r="L24" s="111"/>
      <c r="M24" s="111"/>
    </row>
    <row r="25" spans="1:13" x14ac:dyDescent="0.2">
      <c r="A25" s="83"/>
      <c r="B25" s="115" t="s">
        <v>32</v>
      </c>
      <c r="C25" s="116"/>
      <c r="D25" s="117"/>
      <c r="E25" s="117"/>
      <c r="F25" s="117"/>
      <c r="G25" s="117"/>
      <c r="H25" s="117"/>
      <c r="I25" s="117"/>
      <c r="J25" s="117"/>
      <c r="K25" s="117"/>
      <c r="L25" s="117"/>
      <c r="M25" s="117"/>
    </row>
    <row r="26" spans="1:13" x14ac:dyDescent="0.2">
      <c r="A26" s="90">
        <v>16</v>
      </c>
      <c r="B26" s="54" t="s">
        <v>33</v>
      </c>
      <c r="C26" s="110" t="s">
        <v>10</v>
      </c>
      <c r="D26" s="111">
        <v>311717</v>
      </c>
      <c r="E26" s="111">
        <v>319557</v>
      </c>
      <c r="F26" s="111">
        <v>323867</v>
      </c>
      <c r="G26" s="111">
        <v>324676</v>
      </c>
      <c r="H26" s="111">
        <v>328166</v>
      </c>
      <c r="I26" s="111">
        <v>330267</v>
      </c>
      <c r="J26" s="111">
        <v>340586</v>
      </c>
      <c r="K26" s="111">
        <v>352818</v>
      </c>
      <c r="L26" s="111">
        <v>369840</v>
      </c>
      <c r="M26" s="111">
        <v>388403</v>
      </c>
    </row>
    <row r="27" spans="1:13" x14ac:dyDescent="0.2">
      <c r="A27" s="90">
        <v>17</v>
      </c>
      <c r="B27" s="54" t="s">
        <v>34</v>
      </c>
      <c r="C27" s="110" t="s">
        <v>11</v>
      </c>
      <c r="D27" s="111">
        <v>265860</v>
      </c>
      <c r="E27" s="111">
        <v>268768</v>
      </c>
      <c r="F27" s="111">
        <v>267645</v>
      </c>
      <c r="G27" s="111">
        <v>270931</v>
      </c>
      <c r="H27" s="111">
        <v>273776</v>
      </c>
      <c r="I27" s="111">
        <v>288951</v>
      </c>
      <c r="J27" s="111">
        <v>292347</v>
      </c>
      <c r="K27" s="111">
        <v>307072</v>
      </c>
      <c r="L27" s="111">
        <v>320884</v>
      </c>
      <c r="M27" s="111">
        <v>332012</v>
      </c>
    </row>
    <row r="28" spans="1:13" x14ac:dyDescent="0.2">
      <c r="A28" s="90">
        <v>18</v>
      </c>
      <c r="B28" s="54" t="s">
        <v>35</v>
      </c>
      <c r="C28" s="110" t="s">
        <v>12</v>
      </c>
      <c r="D28" s="111">
        <v>72553</v>
      </c>
      <c r="E28" s="111">
        <v>72389</v>
      </c>
      <c r="F28" s="111">
        <v>70984</v>
      </c>
      <c r="G28" s="111">
        <v>73774</v>
      </c>
      <c r="H28" s="111">
        <v>78079</v>
      </c>
      <c r="I28" s="111">
        <v>79430</v>
      </c>
      <c r="J28" s="111">
        <v>84725</v>
      </c>
      <c r="K28" s="111">
        <v>88314</v>
      </c>
      <c r="L28" s="111">
        <v>93872</v>
      </c>
      <c r="M28" s="111">
        <v>100905</v>
      </c>
    </row>
    <row r="29" spans="1:13" x14ac:dyDescent="0.2">
      <c r="A29" s="90">
        <v>19</v>
      </c>
      <c r="B29" s="54" t="s">
        <v>36</v>
      </c>
      <c r="C29" s="110" t="s">
        <v>13</v>
      </c>
      <c r="D29" s="111">
        <v>10943</v>
      </c>
      <c r="E29" s="111">
        <v>10355</v>
      </c>
      <c r="F29" s="111">
        <v>9530</v>
      </c>
      <c r="G29" s="111">
        <v>8918</v>
      </c>
      <c r="H29" s="111">
        <v>8461</v>
      </c>
      <c r="I29" s="111">
        <v>8640</v>
      </c>
      <c r="J29" s="111">
        <v>9321</v>
      </c>
      <c r="K29" s="111">
        <v>10058</v>
      </c>
      <c r="L29" s="111">
        <v>10609</v>
      </c>
      <c r="M29" s="111">
        <v>11073</v>
      </c>
    </row>
    <row r="30" spans="1:13" x14ac:dyDescent="0.2">
      <c r="A30" s="100"/>
      <c r="B30" s="112"/>
      <c r="C30" s="113"/>
      <c r="D30" s="114"/>
      <c r="E30" s="114"/>
      <c r="F30" s="114"/>
      <c r="G30" s="114"/>
      <c r="H30" s="114"/>
      <c r="I30" s="114"/>
      <c r="J30" s="114"/>
      <c r="K30" s="114"/>
      <c r="L30" s="114"/>
      <c r="M30" s="114"/>
    </row>
    <row r="31" spans="1:13" x14ac:dyDescent="0.2">
      <c r="A31" s="60">
        <v>20</v>
      </c>
      <c r="B31" s="119" t="s">
        <v>76</v>
      </c>
      <c r="C31" s="120" t="s">
        <v>14</v>
      </c>
      <c r="D31" s="111">
        <v>639187</v>
      </c>
      <c r="E31" s="111">
        <v>650359</v>
      </c>
      <c r="F31" s="111">
        <v>652966</v>
      </c>
      <c r="G31" s="111">
        <v>660463</v>
      </c>
      <c r="H31" s="111">
        <v>671560</v>
      </c>
      <c r="I31" s="111">
        <v>690008</v>
      </c>
      <c r="J31" s="111">
        <v>708337</v>
      </c>
      <c r="K31" s="111">
        <v>738146</v>
      </c>
      <c r="L31" s="111">
        <v>773987</v>
      </c>
      <c r="M31" s="111">
        <v>810247</v>
      </c>
    </row>
    <row r="32" spans="1:13" x14ac:dyDescent="0.2">
      <c r="A32" s="83"/>
      <c r="B32" s="121"/>
      <c r="C32" s="116"/>
      <c r="D32" s="117"/>
      <c r="E32" s="117"/>
      <c r="F32" s="117"/>
      <c r="G32" s="117"/>
      <c r="H32" s="117"/>
      <c r="I32" s="117"/>
      <c r="J32" s="117"/>
      <c r="K32" s="117"/>
      <c r="L32" s="117"/>
      <c r="M32" s="117"/>
    </row>
    <row r="33" spans="1:13" x14ac:dyDescent="0.2">
      <c r="A33" s="90">
        <v>21</v>
      </c>
      <c r="B33" s="54" t="s">
        <v>37</v>
      </c>
      <c r="C33" s="110" t="s">
        <v>10</v>
      </c>
      <c r="D33" s="111">
        <v>1211</v>
      </c>
      <c r="E33" s="111">
        <v>1366</v>
      </c>
      <c r="F33" s="111">
        <v>1464</v>
      </c>
      <c r="G33" s="111">
        <v>1564</v>
      </c>
      <c r="H33" s="111">
        <v>1766</v>
      </c>
      <c r="I33" s="111">
        <v>1903</v>
      </c>
      <c r="J33" s="111">
        <v>1796</v>
      </c>
      <c r="K33" s="111">
        <v>1825</v>
      </c>
      <c r="L33" s="111">
        <v>1933</v>
      </c>
      <c r="M33" s="111">
        <v>1989</v>
      </c>
    </row>
    <row r="34" spans="1:13" x14ac:dyDescent="0.2">
      <c r="A34" s="90">
        <v>22</v>
      </c>
      <c r="B34" s="54" t="s">
        <v>38</v>
      </c>
      <c r="C34" s="110" t="s">
        <v>10</v>
      </c>
      <c r="D34" s="111">
        <v>8635</v>
      </c>
      <c r="E34" s="111">
        <v>9190</v>
      </c>
      <c r="F34" s="111">
        <v>9140</v>
      </c>
      <c r="G34" s="111">
        <v>8769</v>
      </c>
      <c r="H34" s="111">
        <v>8420</v>
      </c>
      <c r="I34" s="111">
        <v>8591</v>
      </c>
      <c r="J34" s="111">
        <v>8841</v>
      </c>
      <c r="K34" s="111">
        <v>9347</v>
      </c>
      <c r="L34" s="111">
        <v>10296</v>
      </c>
      <c r="M34" s="111">
        <v>12367</v>
      </c>
    </row>
    <row r="35" spans="1:13" x14ac:dyDescent="0.2">
      <c r="A35" s="90">
        <v>23</v>
      </c>
      <c r="B35" s="54" t="s">
        <v>49</v>
      </c>
      <c r="C35" s="168" t="s">
        <v>12</v>
      </c>
      <c r="D35" s="111">
        <v>1968</v>
      </c>
      <c r="E35" s="111">
        <v>2186</v>
      </c>
      <c r="F35" s="111">
        <v>2047</v>
      </c>
      <c r="G35" s="111">
        <v>2009</v>
      </c>
      <c r="H35" s="111">
        <v>2416</v>
      </c>
      <c r="I35" s="111">
        <v>3117</v>
      </c>
      <c r="J35" s="111">
        <v>3098</v>
      </c>
      <c r="K35" s="111">
        <v>3139</v>
      </c>
      <c r="L35" s="111">
        <v>3367</v>
      </c>
      <c r="M35" s="111">
        <v>3568</v>
      </c>
    </row>
    <row r="36" spans="1:13" x14ac:dyDescent="0.2">
      <c r="A36" s="90">
        <v>24</v>
      </c>
      <c r="B36" s="54" t="s">
        <v>50</v>
      </c>
      <c r="C36" s="168" t="s">
        <v>13</v>
      </c>
      <c r="D36" s="111">
        <v>1299</v>
      </c>
      <c r="E36" s="111">
        <v>1451</v>
      </c>
      <c r="F36" s="111">
        <v>1381</v>
      </c>
      <c r="G36" s="111">
        <v>1543</v>
      </c>
      <c r="H36" s="111">
        <v>1279</v>
      </c>
      <c r="I36" s="111">
        <v>1598</v>
      </c>
      <c r="J36" s="111">
        <v>1427</v>
      </c>
      <c r="K36" s="111">
        <v>1497</v>
      </c>
      <c r="L36" s="111">
        <v>1508</v>
      </c>
      <c r="M36" s="111">
        <v>1506</v>
      </c>
    </row>
    <row r="37" spans="1:13" x14ac:dyDescent="0.2">
      <c r="A37" s="90">
        <v>25</v>
      </c>
      <c r="B37" s="109" t="s">
        <v>39</v>
      </c>
      <c r="C37" s="110" t="s">
        <v>15</v>
      </c>
      <c r="D37" s="111">
        <v>225569</v>
      </c>
      <c r="E37" s="111">
        <v>241515</v>
      </c>
      <c r="F37" s="111">
        <v>229202</v>
      </c>
      <c r="G37" s="111">
        <v>234587</v>
      </c>
      <c r="H37" s="111">
        <v>265236</v>
      </c>
      <c r="I37" s="111">
        <v>257098</v>
      </c>
      <c r="J37" s="111">
        <v>257144</v>
      </c>
      <c r="K37" s="111">
        <v>260077</v>
      </c>
      <c r="L37" s="111">
        <v>300401</v>
      </c>
      <c r="M37" s="111">
        <v>299805</v>
      </c>
    </row>
    <row r="38" spans="1:13" x14ac:dyDescent="0.2">
      <c r="A38" s="90">
        <v>26</v>
      </c>
      <c r="B38" s="109" t="s">
        <v>40</v>
      </c>
      <c r="C38" s="110" t="s">
        <v>15</v>
      </c>
      <c r="D38" s="111">
        <v>215600</v>
      </c>
      <c r="E38" s="111">
        <v>223857</v>
      </c>
      <c r="F38" s="111">
        <v>209681</v>
      </c>
      <c r="G38" s="111">
        <v>217971</v>
      </c>
      <c r="H38" s="111">
        <v>259107</v>
      </c>
      <c r="I38" s="111">
        <v>248362</v>
      </c>
      <c r="J38" s="111">
        <v>258903</v>
      </c>
      <c r="K38" s="111">
        <v>245348</v>
      </c>
      <c r="L38" s="111">
        <v>281359</v>
      </c>
      <c r="M38" s="111">
        <v>284195</v>
      </c>
    </row>
    <row r="39" spans="1:13" s="122" customFormat="1" ht="11.25" x14ac:dyDescent="0.2">
      <c r="A39" s="90"/>
      <c r="B39" s="107"/>
      <c r="C39" s="128"/>
      <c r="D39" s="114"/>
      <c r="E39" s="114"/>
      <c r="F39" s="114"/>
      <c r="G39" s="114"/>
      <c r="H39" s="114"/>
      <c r="I39" s="114"/>
      <c r="J39" s="114"/>
      <c r="K39" s="114"/>
      <c r="L39" s="114"/>
      <c r="M39" s="114"/>
    </row>
    <row r="40" spans="1:13" s="122" customFormat="1" ht="11.25" x14ac:dyDescent="0.2">
      <c r="A40" s="60">
        <v>27</v>
      </c>
      <c r="B40" s="123" t="s">
        <v>77</v>
      </c>
      <c r="C40" s="120" t="s">
        <v>17</v>
      </c>
      <c r="D40" s="124">
        <v>641063</v>
      </c>
      <c r="E40" s="124">
        <v>659458</v>
      </c>
      <c r="F40" s="124">
        <v>664145</v>
      </c>
      <c r="G40" s="124">
        <v>669408</v>
      </c>
      <c r="H40" s="124">
        <v>669898</v>
      </c>
      <c r="I40" s="124">
        <v>690537</v>
      </c>
      <c r="J40" s="124">
        <v>697862</v>
      </c>
      <c r="K40" s="124">
        <v>743711</v>
      </c>
      <c r="L40" s="124">
        <v>782807</v>
      </c>
      <c r="M40" s="124">
        <v>813417</v>
      </c>
    </row>
    <row r="41" spans="1:13" s="122" customFormat="1" ht="11.25" x14ac:dyDescent="0.2">
      <c r="A41" s="90"/>
      <c r="B41" s="107"/>
      <c r="C41" s="128"/>
      <c r="D41" s="108"/>
      <c r="E41" s="108"/>
      <c r="F41" s="108"/>
      <c r="G41" s="108"/>
      <c r="H41" s="108"/>
      <c r="I41" s="108"/>
      <c r="J41" s="108"/>
      <c r="K41" s="108"/>
      <c r="L41" s="108"/>
      <c r="M41" s="108"/>
    </row>
    <row r="42" spans="1:13" s="122" customFormat="1" ht="11.25" x14ac:dyDescent="0.2">
      <c r="A42" s="90">
        <v>28</v>
      </c>
      <c r="B42" s="125" t="s">
        <v>78</v>
      </c>
      <c r="C42" s="128"/>
      <c r="D42" s="124">
        <v>9809</v>
      </c>
      <c r="E42" s="124">
        <v>10216</v>
      </c>
      <c r="F42" s="124">
        <v>10901</v>
      </c>
      <c r="G42" s="124">
        <v>15293</v>
      </c>
      <c r="H42" s="124"/>
      <c r="I42" s="124"/>
      <c r="J42" s="124"/>
      <c r="K42" s="124"/>
      <c r="L42" s="124"/>
      <c r="M42" s="124"/>
    </row>
    <row r="43" spans="1:13" s="122" customFormat="1" ht="11.25" x14ac:dyDescent="0.2">
      <c r="A43" s="90"/>
      <c r="B43" s="126" t="s">
        <v>79</v>
      </c>
      <c r="C43" s="107"/>
      <c r="D43" s="108"/>
      <c r="E43" s="108"/>
      <c r="F43" s="108"/>
      <c r="G43" s="108"/>
      <c r="H43" s="108"/>
      <c r="I43" s="108"/>
      <c r="J43" s="108"/>
      <c r="K43" s="108"/>
      <c r="L43" s="108"/>
      <c r="M43" s="108"/>
    </row>
    <row r="44" spans="1:13" s="122" customFormat="1" ht="11.25" x14ac:dyDescent="0.2">
      <c r="A44" s="90"/>
      <c r="B44" s="126"/>
      <c r="C44" s="107"/>
      <c r="D44" s="108"/>
      <c r="E44" s="108"/>
      <c r="F44" s="108"/>
      <c r="G44" s="108"/>
      <c r="H44" s="108"/>
      <c r="I44" s="108"/>
      <c r="J44" s="108"/>
      <c r="K44" s="108"/>
      <c r="L44" s="108"/>
      <c r="M44" s="108"/>
    </row>
    <row r="45" spans="1:13" s="122" customFormat="1" ht="11.25" x14ac:dyDescent="0.2">
      <c r="A45" s="60">
        <v>29</v>
      </c>
      <c r="B45" s="123" t="s">
        <v>41</v>
      </c>
      <c r="C45" s="120" t="s">
        <v>17</v>
      </c>
      <c r="D45" s="124">
        <v>631254</v>
      </c>
      <c r="E45" s="124">
        <v>649242</v>
      </c>
      <c r="F45" s="124">
        <v>653244</v>
      </c>
      <c r="G45" s="124">
        <v>654115</v>
      </c>
      <c r="H45" s="124"/>
      <c r="I45" s="124"/>
      <c r="J45" s="124"/>
      <c r="K45" s="124"/>
      <c r="L45" s="124"/>
      <c r="M45" s="124"/>
    </row>
    <row r="46" spans="1:13" ht="14.25" customHeight="1" x14ac:dyDescent="0.2">
      <c r="A46" s="127"/>
      <c r="B46" s="127"/>
    </row>
    <row r="47" spans="1:13" x14ac:dyDescent="0.2">
      <c r="A47" s="2" t="s">
        <v>80</v>
      </c>
      <c r="B47" s="68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">
      <c r="A48" s="69" t="s">
        <v>42</v>
      </c>
      <c r="B48" s="68"/>
      <c r="C48" s="1"/>
      <c r="D48" s="4">
        <f t="shared" ref="D48:I48" si="0">D9-(D7-D8)</f>
        <v>0</v>
      </c>
      <c r="E48" s="4">
        <f t="shared" si="0"/>
        <v>0</v>
      </c>
      <c r="F48" s="4">
        <f t="shared" si="0"/>
        <v>0</v>
      </c>
      <c r="G48" s="4">
        <f t="shared" si="0"/>
        <v>0</v>
      </c>
      <c r="H48" s="4">
        <f t="shared" si="0"/>
        <v>0</v>
      </c>
      <c r="I48" s="4">
        <f t="shared" si="0"/>
        <v>0</v>
      </c>
      <c r="J48" s="4">
        <f t="shared" ref="J48:M48" si="1">J9-(J7-J8)</f>
        <v>0</v>
      </c>
      <c r="K48" s="4">
        <f t="shared" si="1"/>
        <v>0</v>
      </c>
      <c r="L48" s="4">
        <f t="shared" si="1"/>
        <v>0</v>
      </c>
      <c r="M48" s="4">
        <f t="shared" si="1"/>
        <v>0</v>
      </c>
    </row>
    <row r="49" spans="1:13" x14ac:dyDescent="0.2">
      <c r="A49" s="69" t="s">
        <v>43</v>
      </c>
      <c r="B49" s="68"/>
      <c r="C49" s="1"/>
      <c r="D49" s="4">
        <f t="shared" ref="D49:I49" si="2">D31-(D9+D10-D11)</f>
        <v>0</v>
      </c>
      <c r="E49" s="4">
        <f t="shared" si="2"/>
        <v>0</v>
      </c>
      <c r="F49" s="4">
        <f t="shared" si="2"/>
        <v>0</v>
      </c>
      <c r="G49" s="4">
        <f t="shared" si="2"/>
        <v>0</v>
      </c>
      <c r="H49" s="4">
        <f t="shared" si="2"/>
        <v>0</v>
      </c>
      <c r="I49" s="4">
        <f t="shared" si="2"/>
        <v>0</v>
      </c>
      <c r="J49" s="4">
        <f t="shared" ref="J49:M49" si="3">J31-(J9+J10-J11)</f>
        <v>0</v>
      </c>
      <c r="K49" s="4">
        <f t="shared" si="3"/>
        <v>0</v>
      </c>
      <c r="L49" s="4">
        <f t="shared" si="3"/>
        <v>0</v>
      </c>
      <c r="M49" s="4">
        <f t="shared" si="3"/>
        <v>0</v>
      </c>
    </row>
    <row r="50" spans="1:13" x14ac:dyDescent="0.2">
      <c r="A50" s="70" t="s">
        <v>44</v>
      </c>
      <c r="B50" s="68"/>
      <c r="C50" s="1"/>
      <c r="D50" s="4">
        <f t="shared" ref="D50:I50" si="4">D31-(D14+D18+D22-D23)</f>
        <v>0</v>
      </c>
      <c r="E50" s="4">
        <f t="shared" si="4"/>
        <v>0</v>
      </c>
      <c r="F50" s="4">
        <f t="shared" si="4"/>
        <v>0</v>
      </c>
      <c r="G50" s="4">
        <f t="shared" si="4"/>
        <v>0</v>
      </c>
      <c r="H50" s="4">
        <f t="shared" si="4"/>
        <v>0</v>
      </c>
      <c r="I50" s="4">
        <f t="shared" si="4"/>
        <v>0</v>
      </c>
      <c r="J50" s="4">
        <f t="shared" ref="J50:M50" si="5">J31-(J14+J18+J22-J23)</f>
        <v>0</v>
      </c>
      <c r="K50" s="4">
        <f t="shared" si="5"/>
        <v>0</v>
      </c>
      <c r="L50" s="4">
        <f t="shared" si="5"/>
        <v>0</v>
      </c>
      <c r="M50" s="4">
        <f t="shared" si="5"/>
        <v>0</v>
      </c>
    </row>
    <row r="51" spans="1:13" x14ac:dyDescent="0.2">
      <c r="A51" s="70" t="s">
        <v>48</v>
      </c>
      <c r="B51" s="68"/>
      <c r="C51" s="1"/>
      <c r="D51" s="4">
        <f t="shared" ref="D51:I51" si="6">D14-(D15+D16+D17)</f>
        <v>0</v>
      </c>
      <c r="E51" s="4">
        <f t="shared" si="6"/>
        <v>0</v>
      </c>
      <c r="F51" s="4">
        <f t="shared" si="6"/>
        <v>0</v>
      </c>
      <c r="G51" s="4">
        <f t="shared" si="6"/>
        <v>0</v>
      </c>
      <c r="H51" s="4">
        <f t="shared" si="6"/>
        <v>0</v>
      </c>
      <c r="I51" s="4">
        <f t="shared" si="6"/>
        <v>0</v>
      </c>
      <c r="J51" s="4">
        <f t="shared" ref="J51:M51" si="7">J14-(J15+J16+J17)</f>
        <v>0</v>
      </c>
      <c r="K51" s="4">
        <f t="shared" si="7"/>
        <v>0</v>
      </c>
      <c r="L51" s="4">
        <f t="shared" si="7"/>
        <v>0</v>
      </c>
      <c r="M51" s="4">
        <f t="shared" si="7"/>
        <v>0</v>
      </c>
    </row>
    <row r="52" spans="1:13" x14ac:dyDescent="0.2">
      <c r="A52" s="69" t="s">
        <v>45</v>
      </c>
      <c r="B52" s="68"/>
      <c r="C52" s="1"/>
      <c r="D52" s="4">
        <f t="shared" ref="D52:I52" si="8">D18-(D19+D20+D21)</f>
        <v>0</v>
      </c>
      <c r="E52" s="4">
        <f t="shared" si="8"/>
        <v>0</v>
      </c>
      <c r="F52" s="4">
        <f t="shared" si="8"/>
        <v>0</v>
      </c>
      <c r="G52" s="4">
        <f t="shared" si="8"/>
        <v>0</v>
      </c>
      <c r="H52" s="4">
        <f t="shared" si="8"/>
        <v>0</v>
      </c>
      <c r="I52" s="4">
        <f t="shared" si="8"/>
        <v>0</v>
      </c>
      <c r="J52" s="4">
        <f t="shared" ref="J52:M52" si="9">J18-(J19+J20+J21)</f>
        <v>0</v>
      </c>
      <c r="K52" s="4">
        <f t="shared" si="9"/>
        <v>0</v>
      </c>
      <c r="L52" s="4">
        <f t="shared" si="9"/>
        <v>0</v>
      </c>
      <c r="M52" s="4">
        <f t="shared" si="9"/>
        <v>0</v>
      </c>
    </row>
    <row r="53" spans="1:13" x14ac:dyDescent="0.2">
      <c r="A53" s="69" t="s">
        <v>46</v>
      </c>
      <c r="B53" s="68"/>
      <c r="C53" s="1"/>
      <c r="D53" s="4">
        <f t="shared" ref="D53:I53" si="10">D31-(D26+D27+D28-D29)</f>
        <v>0</v>
      </c>
      <c r="E53" s="4">
        <f t="shared" si="10"/>
        <v>0</v>
      </c>
      <c r="F53" s="4">
        <f t="shared" si="10"/>
        <v>0</v>
      </c>
      <c r="G53" s="4">
        <f t="shared" si="10"/>
        <v>0</v>
      </c>
      <c r="H53" s="4">
        <f t="shared" si="10"/>
        <v>0</v>
      </c>
      <c r="I53" s="4">
        <f t="shared" si="10"/>
        <v>0</v>
      </c>
      <c r="J53" s="4">
        <f t="shared" ref="J53:M53" si="11">J31-(J26+J27+J28-J29)</f>
        <v>0</v>
      </c>
      <c r="K53" s="4">
        <f t="shared" si="11"/>
        <v>0</v>
      </c>
      <c r="L53" s="4">
        <f t="shared" si="11"/>
        <v>0</v>
      </c>
      <c r="M53" s="4">
        <f t="shared" si="11"/>
        <v>0</v>
      </c>
    </row>
    <row r="54" spans="1:13" x14ac:dyDescent="0.2">
      <c r="A54" s="71" t="s">
        <v>47</v>
      </c>
      <c r="B54" s="72"/>
      <c r="C54" s="72"/>
      <c r="D54" s="4">
        <f t="shared" ref="D54:I54" si="12">D40-(D31+D33+D36+D37-D34-D35-D38)</f>
        <v>0</v>
      </c>
      <c r="E54" s="4">
        <f t="shared" si="12"/>
        <v>0</v>
      </c>
      <c r="F54" s="4">
        <f t="shared" si="12"/>
        <v>0</v>
      </c>
      <c r="G54" s="4">
        <f t="shared" si="12"/>
        <v>0</v>
      </c>
      <c r="H54" s="4">
        <f t="shared" si="12"/>
        <v>0</v>
      </c>
      <c r="I54" s="4">
        <f t="shared" si="12"/>
        <v>0</v>
      </c>
      <c r="J54" s="4">
        <f t="shared" ref="J54:M54" si="13">J40-(J31+J33+J36+J37-J34-J35-J38)</f>
        <v>0</v>
      </c>
      <c r="K54" s="4">
        <f t="shared" si="13"/>
        <v>0</v>
      </c>
      <c r="L54" s="4">
        <f t="shared" si="13"/>
        <v>0</v>
      </c>
      <c r="M54" s="4">
        <f t="shared" si="13"/>
        <v>0</v>
      </c>
    </row>
    <row r="55" spans="1:13" x14ac:dyDescent="0.2">
      <c r="A55" s="71" t="s">
        <v>81</v>
      </c>
      <c r="B55" s="72"/>
      <c r="C55" s="72"/>
      <c r="D55" s="4">
        <f>D45-(D40-D42)</f>
        <v>0</v>
      </c>
      <c r="E55" s="4">
        <f>E45-(E40-E42)</f>
        <v>0</v>
      </c>
      <c r="F55" s="4">
        <f>F45-(F40-F42)</f>
        <v>0</v>
      </c>
      <c r="G55" s="4">
        <f>G45-(G40-G42)</f>
        <v>0</v>
      </c>
      <c r="H55" s="4"/>
      <c r="I55" s="4"/>
      <c r="J55" s="4"/>
      <c r="K55" s="4"/>
      <c r="L55" s="4"/>
      <c r="M55" s="4"/>
    </row>
    <row r="56" spans="1:13" x14ac:dyDescent="0.2">
      <c r="A56" s="128"/>
      <c r="D56" s="129"/>
      <c r="E56" s="129"/>
      <c r="F56" s="129"/>
      <c r="G56" s="129"/>
      <c r="H56" s="129"/>
      <c r="I56" s="129"/>
      <c r="J56" s="129"/>
      <c r="K56" s="129"/>
      <c r="L56" s="129"/>
      <c r="M56" s="129"/>
    </row>
    <row r="57" spans="1:13" x14ac:dyDescent="0.2">
      <c r="A57" s="128"/>
      <c r="D57" s="129"/>
      <c r="E57" s="129"/>
      <c r="F57" s="129"/>
      <c r="G57" s="129"/>
      <c r="H57" s="129"/>
      <c r="I57" s="129"/>
      <c r="J57" s="129"/>
      <c r="K57" s="129"/>
      <c r="L57" s="129"/>
      <c r="M57" s="129"/>
    </row>
    <row r="58" spans="1:13" x14ac:dyDescent="0.2">
      <c r="A58" s="128"/>
      <c r="D58" s="129"/>
      <c r="E58" s="129"/>
      <c r="F58" s="129"/>
      <c r="G58" s="129"/>
      <c r="H58" s="129"/>
      <c r="I58" s="129"/>
      <c r="J58" s="129"/>
      <c r="K58" s="129"/>
      <c r="L58" s="129"/>
      <c r="M58" s="129"/>
    </row>
    <row r="59" spans="1:13" x14ac:dyDescent="0.2">
      <c r="A59" s="130"/>
      <c r="D59" s="129"/>
      <c r="E59" s="129"/>
      <c r="F59" s="129"/>
      <c r="G59" s="129"/>
      <c r="H59" s="129"/>
      <c r="I59" s="129"/>
      <c r="J59" s="129"/>
      <c r="K59" s="129"/>
      <c r="L59" s="129"/>
      <c r="M59" s="129"/>
    </row>
    <row r="60" spans="1:13" x14ac:dyDescent="0.2">
      <c r="A60" s="130"/>
      <c r="D60" s="129"/>
      <c r="E60" s="129"/>
      <c r="F60" s="129"/>
      <c r="G60" s="129"/>
      <c r="H60" s="129"/>
      <c r="I60" s="129"/>
      <c r="J60" s="129"/>
      <c r="K60" s="129"/>
      <c r="L60" s="129"/>
      <c r="M60" s="129"/>
    </row>
    <row r="61" spans="1:13" x14ac:dyDescent="0.2">
      <c r="A61" s="128"/>
      <c r="D61" s="129"/>
      <c r="E61" s="129"/>
      <c r="F61" s="129"/>
      <c r="G61" s="129"/>
      <c r="H61" s="129"/>
      <c r="I61" s="129"/>
      <c r="J61" s="129"/>
      <c r="K61" s="129"/>
      <c r="L61" s="129"/>
      <c r="M61" s="129"/>
    </row>
    <row r="62" spans="1:13" x14ac:dyDescent="0.2">
      <c r="A62" s="130"/>
      <c r="D62" s="129"/>
      <c r="E62" s="129"/>
      <c r="F62" s="129"/>
      <c r="G62" s="129"/>
      <c r="H62" s="129"/>
      <c r="I62" s="129"/>
      <c r="J62" s="129"/>
      <c r="K62" s="129"/>
      <c r="L62" s="129"/>
      <c r="M62" s="129"/>
    </row>
  </sheetData>
  <sheetProtection algorithmName="SHA-512" hashValue="3jvi2LUiZR5j5vk5VVCFJmOmkSv0jUT0U1VnEbocgyXeaQc/RCZZxAWZMLQ2/ChC9U2rC4aNCYZ3DrsBzK4cgA==" saltValue="qvESo71yNtetOT1fFEZ/bw==" spinCount="100000" sheet="1" objects="1" scenarios="1"/>
  <mergeCells count="1">
    <mergeCell ref="D3:M3"/>
  </mergeCells>
  <conditionalFormatting sqref="D48:M55">
    <cfRule type="cellIs" dxfId="3" priority="1" stopIfTrue="1" operator="lessThan">
      <formula>0</formula>
    </cfRule>
    <cfRule type="cellIs" dxfId="2" priority="2" stopIfTrue="1" operator="greaterThan">
      <formula>0</formula>
    </cfRule>
  </conditionalFormatting>
  <printOptions horizontalCentered="1" verticalCentered="1"/>
  <pageMargins left="0.19685039370078741" right="0.19685039370078741" top="0.86614173228346458" bottom="0" header="0" footer="0"/>
  <pageSetup paperSize="9" scale="64" orientation="landscape" r:id="rId1"/>
  <headerFooter alignWithMargins="0">
    <oddFooter>&amp;L&amp;A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view="pageBreakPreview" zoomScaleNormal="100" zoomScaleSheetLayoutView="100" workbookViewId="0">
      <selection activeCell="B11" sqref="B11:E20"/>
    </sheetView>
  </sheetViews>
  <sheetFormatPr defaultRowHeight="12.75" x14ac:dyDescent="0.2"/>
  <cols>
    <col min="1" max="1" width="69.7109375" style="89" customWidth="1"/>
    <col min="2" max="5" width="10.140625" style="89" customWidth="1"/>
    <col min="6" max="13" width="6.7109375" style="89" customWidth="1"/>
    <col min="14" max="256" width="9.140625" style="89"/>
    <col min="257" max="257" width="69.7109375" style="89" customWidth="1"/>
    <col min="258" max="261" width="10.140625" style="89" customWidth="1"/>
    <col min="262" max="269" width="6.7109375" style="89" customWidth="1"/>
    <col min="270" max="512" width="9.140625" style="89"/>
    <col min="513" max="513" width="69.7109375" style="89" customWidth="1"/>
    <col min="514" max="517" width="10.140625" style="89" customWidth="1"/>
    <col min="518" max="525" width="6.7109375" style="89" customWidth="1"/>
    <col min="526" max="768" width="9.140625" style="89"/>
    <col min="769" max="769" width="69.7109375" style="89" customWidth="1"/>
    <col min="770" max="773" width="10.140625" style="89" customWidth="1"/>
    <col min="774" max="781" width="6.7109375" style="89" customWidth="1"/>
    <col min="782" max="1024" width="9.140625" style="89"/>
    <col min="1025" max="1025" width="69.7109375" style="89" customWidth="1"/>
    <col min="1026" max="1029" width="10.140625" style="89" customWidth="1"/>
    <col min="1030" max="1037" width="6.7109375" style="89" customWidth="1"/>
    <col min="1038" max="1280" width="9.140625" style="89"/>
    <col min="1281" max="1281" width="69.7109375" style="89" customWidth="1"/>
    <col min="1282" max="1285" width="10.140625" style="89" customWidth="1"/>
    <col min="1286" max="1293" width="6.7109375" style="89" customWidth="1"/>
    <col min="1294" max="1536" width="9.140625" style="89"/>
    <col min="1537" max="1537" width="69.7109375" style="89" customWidth="1"/>
    <col min="1538" max="1541" width="10.140625" style="89" customWidth="1"/>
    <col min="1542" max="1549" width="6.7109375" style="89" customWidth="1"/>
    <col min="1550" max="1792" width="9.140625" style="89"/>
    <col min="1793" max="1793" width="69.7109375" style="89" customWidth="1"/>
    <col min="1794" max="1797" width="10.140625" style="89" customWidth="1"/>
    <col min="1798" max="1805" width="6.7109375" style="89" customWidth="1"/>
    <col min="1806" max="2048" width="9.140625" style="89"/>
    <col min="2049" max="2049" width="69.7109375" style="89" customWidth="1"/>
    <col min="2050" max="2053" width="10.140625" style="89" customWidth="1"/>
    <col min="2054" max="2061" width="6.7109375" style="89" customWidth="1"/>
    <col min="2062" max="2304" width="9.140625" style="89"/>
    <col min="2305" max="2305" width="69.7109375" style="89" customWidth="1"/>
    <col min="2306" max="2309" width="10.140625" style="89" customWidth="1"/>
    <col min="2310" max="2317" width="6.7109375" style="89" customWidth="1"/>
    <col min="2318" max="2560" width="9.140625" style="89"/>
    <col min="2561" max="2561" width="69.7109375" style="89" customWidth="1"/>
    <col min="2562" max="2565" width="10.140625" style="89" customWidth="1"/>
    <col min="2566" max="2573" width="6.7109375" style="89" customWidth="1"/>
    <col min="2574" max="2816" width="9.140625" style="89"/>
    <col min="2817" max="2817" width="69.7109375" style="89" customWidth="1"/>
    <col min="2818" max="2821" width="10.140625" style="89" customWidth="1"/>
    <col min="2822" max="2829" width="6.7109375" style="89" customWidth="1"/>
    <col min="2830" max="3072" width="9.140625" style="89"/>
    <col min="3073" max="3073" width="69.7109375" style="89" customWidth="1"/>
    <col min="3074" max="3077" width="10.140625" style="89" customWidth="1"/>
    <col min="3078" max="3085" width="6.7109375" style="89" customWidth="1"/>
    <col min="3086" max="3328" width="9.140625" style="89"/>
    <col min="3329" max="3329" width="69.7109375" style="89" customWidth="1"/>
    <col min="3330" max="3333" width="10.140625" style="89" customWidth="1"/>
    <col min="3334" max="3341" width="6.7109375" style="89" customWidth="1"/>
    <col min="3342" max="3584" width="9.140625" style="89"/>
    <col min="3585" max="3585" width="69.7109375" style="89" customWidth="1"/>
    <col min="3586" max="3589" width="10.140625" style="89" customWidth="1"/>
    <col min="3590" max="3597" width="6.7109375" style="89" customWidth="1"/>
    <col min="3598" max="3840" width="9.140625" style="89"/>
    <col min="3841" max="3841" width="69.7109375" style="89" customWidth="1"/>
    <col min="3842" max="3845" width="10.140625" style="89" customWidth="1"/>
    <col min="3846" max="3853" width="6.7109375" style="89" customWidth="1"/>
    <col min="3854" max="4096" width="9.140625" style="89"/>
    <col min="4097" max="4097" width="69.7109375" style="89" customWidth="1"/>
    <col min="4098" max="4101" width="10.140625" style="89" customWidth="1"/>
    <col min="4102" max="4109" width="6.7109375" style="89" customWidth="1"/>
    <col min="4110" max="4352" width="9.140625" style="89"/>
    <col min="4353" max="4353" width="69.7109375" style="89" customWidth="1"/>
    <col min="4354" max="4357" width="10.140625" style="89" customWidth="1"/>
    <col min="4358" max="4365" width="6.7109375" style="89" customWidth="1"/>
    <col min="4366" max="4608" width="9.140625" style="89"/>
    <col min="4609" max="4609" width="69.7109375" style="89" customWidth="1"/>
    <col min="4610" max="4613" width="10.140625" style="89" customWidth="1"/>
    <col min="4614" max="4621" width="6.7109375" style="89" customWidth="1"/>
    <col min="4622" max="4864" width="9.140625" style="89"/>
    <col min="4865" max="4865" width="69.7109375" style="89" customWidth="1"/>
    <col min="4866" max="4869" width="10.140625" style="89" customWidth="1"/>
    <col min="4870" max="4877" width="6.7109375" style="89" customWidth="1"/>
    <col min="4878" max="5120" width="9.140625" style="89"/>
    <col min="5121" max="5121" width="69.7109375" style="89" customWidth="1"/>
    <col min="5122" max="5125" width="10.140625" style="89" customWidth="1"/>
    <col min="5126" max="5133" width="6.7109375" style="89" customWidth="1"/>
    <col min="5134" max="5376" width="9.140625" style="89"/>
    <col min="5377" max="5377" width="69.7109375" style="89" customWidth="1"/>
    <col min="5378" max="5381" width="10.140625" style="89" customWidth="1"/>
    <col min="5382" max="5389" width="6.7109375" style="89" customWidth="1"/>
    <col min="5390" max="5632" width="9.140625" style="89"/>
    <col min="5633" max="5633" width="69.7109375" style="89" customWidth="1"/>
    <col min="5634" max="5637" width="10.140625" style="89" customWidth="1"/>
    <col min="5638" max="5645" width="6.7109375" style="89" customWidth="1"/>
    <col min="5646" max="5888" width="9.140625" style="89"/>
    <col min="5889" max="5889" width="69.7109375" style="89" customWidth="1"/>
    <col min="5890" max="5893" width="10.140625" style="89" customWidth="1"/>
    <col min="5894" max="5901" width="6.7109375" style="89" customWidth="1"/>
    <col min="5902" max="6144" width="9.140625" style="89"/>
    <col min="6145" max="6145" width="69.7109375" style="89" customWidth="1"/>
    <col min="6146" max="6149" width="10.140625" style="89" customWidth="1"/>
    <col min="6150" max="6157" width="6.7109375" style="89" customWidth="1"/>
    <col min="6158" max="6400" width="9.140625" style="89"/>
    <col min="6401" max="6401" width="69.7109375" style="89" customWidth="1"/>
    <col min="6402" max="6405" width="10.140625" style="89" customWidth="1"/>
    <col min="6406" max="6413" width="6.7109375" style="89" customWidth="1"/>
    <col min="6414" max="6656" width="9.140625" style="89"/>
    <col min="6657" max="6657" width="69.7109375" style="89" customWidth="1"/>
    <col min="6658" max="6661" width="10.140625" style="89" customWidth="1"/>
    <col min="6662" max="6669" width="6.7109375" style="89" customWidth="1"/>
    <col min="6670" max="6912" width="9.140625" style="89"/>
    <col min="6913" max="6913" width="69.7109375" style="89" customWidth="1"/>
    <col min="6914" max="6917" width="10.140625" style="89" customWidth="1"/>
    <col min="6918" max="6925" width="6.7109375" style="89" customWidth="1"/>
    <col min="6926" max="7168" width="9.140625" style="89"/>
    <col min="7169" max="7169" width="69.7109375" style="89" customWidth="1"/>
    <col min="7170" max="7173" width="10.140625" style="89" customWidth="1"/>
    <col min="7174" max="7181" width="6.7109375" style="89" customWidth="1"/>
    <col min="7182" max="7424" width="9.140625" style="89"/>
    <col min="7425" max="7425" width="69.7109375" style="89" customWidth="1"/>
    <col min="7426" max="7429" width="10.140625" style="89" customWidth="1"/>
    <col min="7430" max="7437" width="6.7109375" style="89" customWidth="1"/>
    <col min="7438" max="7680" width="9.140625" style="89"/>
    <col min="7681" max="7681" width="69.7109375" style="89" customWidth="1"/>
    <col min="7682" max="7685" width="10.140625" style="89" customWidth="1"/>
    <col min="7686" max="7693" width="6.7109375" style="89" customWidth="1"/>
    <col min="7694" max="7936" width="9.140625" style="89"/>
    <col min="7937" max="7937" width="69.7109375" style="89" customWidth="1"/>
    <col min="7938" max="7941" width="10.140625" style="89" customWidth="1"/>
    <col min="7942" max="7949" width="6.7109375" style="89" customWidth="1"/>
    <col min="7950" max="8192" width="9.140625" style="89"/>
    <col min="8193" max="8193" width="69.7109375" style="89" customWidth="1"/>
    <col min="8194" max="8197" width="10.140625" style="89" customWidth="1"/>
    <col min="8198" max="8205" width="6.7109375" style="89" customWidth="1"/>
    <col min="8206" max="8448" width="9.140625" style="89"/>
    <col min="8449" max="8449" width="69.7109375" style="89" customWidth="1"/>
    <col min="8450" max="8453" width="10.140625" style="89" customWidth="1"/>
    <col min="8454" max="8461" width="6.7109375" style="89" customWidth="1"/>
    <col min="8462" max="8704" width="9.140625" style="89"/>
    <col min="8705" max="8705" width="69.7109375" style="89" customWidth="1"/>
    <col min="8706" max="8709" width="10.140625" style="89" customWidth="1"/>
    <col min="8710" max="8717" width="6.7109375" style="89" customWidth="1"/>
    <col min="8718" max="8960" width="9.140625" style="89"/>
    <col min="8961" max="8961" width="69.7109375" style="89" customWidth="1"/>
    <col min="8962" max="8965" width="10.140625" style="89" customWidth="1"/>
    <col min="8966" max="8973" width="6.7109375" style="89" customWidth="1"/>
    <col min="8974" max="9216" width="9.140625" style="89"/>
    <col min="9217" max="9217" width="69.7109375" style="89" customWidth="1"/>
    <col min="9218" max="9221" width="10.140625" style="89" customWidth="1"/>
    <col min="9222" max="9229" width="6.7109375" style="89" customWidth="1"/>
    <col min="9230" max="9472" width="9.140625" style="89"/>
    <col min="9473" max="9473" width="69.7109375" style="89" customWidth="1"/>
    <col min="9474" max="9477" width="10.140625" style="89" customWidth="1"/>
    <col min="9478" max="9485" width="6.7109375" style="89" customWidth="1"/>
    <col min="9486" max="9728" width="9.140625" style="89"/>
    <col min="9729" max="9729" width="69.7109375" style="89" customWidth="1"/>
    <col min="9730" max="9733" width="10.140625" style="89" customWidth="1"/>
    <col min="9734" max="9741" width="6.7109375" style="89" customWidth="1"/>
    <col min="9742" max="9984" width="9.140625" style="89"/>
    <col min="9985" max="9985" width="69.7109375" style="89" customWidth="1"/>
    <col min="9986" max="9989" width="10.140625" style="89" customWidth="1"/>
    <col min="9990" max="9997" width="6.7109375" style="89" customWidth="1"/>
    <col min="9998" max="10240" width="9.140625" style="89"/>
    <col min="10241" max="10241" width="69.7109375" style="89" customWidth="1"/>
    <col min="10242" max="10245" width="10.140625" style="89" customWidth="1"/>
    <col min="10246" max="10253" width="6.7109375" style="89" customWidth="1"/>
    <col min="10254" max="10496" width="9.140625" style="89"/>
    <col min="10497" max="10497" width="69.7109375" style="89" customWidth="1"/>
    <col min="10498" max="10501" width="10.140625" style="89" customWidth="1"/>
    <col min="10502" max="10509" width="6.7109375" style="89" customWidth="1"/>
    <col min="10510" max="10752" width="9.140625" style="89"/>
    <col min="10753" max="10753" width="69.7109375" style="89" customWidth="1"/>
    <col min="10754" max="10757" width="10.140625" style="89" customWidth="1"/>
    <col min="10758" max="10765" width="6.7109375" style="89" customWidth="1"/>
    <col min="10766" max="11008" width="9.140625" style="89"/>
    <col min="11009" max="11009" width="69.7109375" style="89" customWidth="1"/>
    <col min="11010" max="11013" width="10.140625" style="89" customWidth="1"/>
    <col min="11014" max="11021" width="6.7109375" style="89" customWidth="1"/>
    <col min="11022" max="11264" width="9.140625" style="89"/>
    <col min="11265" max="11265" width="69.7109375" style="89" customWidth="1"/>
    <col min="11266" max="11269" width="10.140625" style="89" customWidth="1"/>
    <col min="11270" max="11277" width="6.7109375" style="89" customWidth="1"/>
    <col min="11278" max="11520" width="9.140625" style="89"/>
    <col min="11521" max="11521" width="69.7109375" style="89" customWidth="1"/>
    <col min="11522" max="11525" width="10.140625" style="89" customWidth="1"/>
    <col min="11526" max="11533" width="6.7109375" style="89" customWidth="1"/>
    <col min="11534" max="11776" width="9.140625" style="89"/>
    <col min="11777" max="11777" width="69.7109375" style="89" customWidth="1"/>
    <col min="11778" max="11781" width="10.140625" style="89" customWidth="1"/>
    <col min="11782" max="11789" width="6.7109375" style="89" customWidth="1"/>
    <col min="11790" max="12032" width="9.140625" style="89"/>
    <col min="12033" max="12033" width="69.7109375" style="89" customWidth="1"/>
    <col min="12034" max="12037" width="10.140625" style="89" customWidth="1"/>
    <col min="12038" max="12045" width="6.7109375" style="89" customWidth="1"/>
    <col min="12046" max="12288" width="9.140625" style="89"/>
    <col min="12289" max="12289" width="69.7109375" style="89" customWidth="1"/>
    <col min="12290" max="12293" width="10.140625" style="89" customWidth="1"/>
    <col min="12294" max="12301" width="6.7109375" style="89" customWidth="1"/>
    <col min="12302" max="12544" width="9.140625" style="89"/>
    <col min="12545" max="12545" width="69.7109375" style="89" customWidth="1"/>
    <col min="12546" max="12549" width="10.140625" style="89" customWidth="1"/>
    <col min="12550" max="12557" width="6.7109375" style="89" customWidth="1"/>
    <col min="12558" max="12800" width="9.140625" style="89"/>
    <col min="12801" max="12801" width="69.7109375" style="89" customWidth="1"/>
    <col min="12802" max="12805" width="10.140625" style="89" customWidth="1"/>
    <col min="12806" max="12813" width="6.7109375" style="89" customWidth="1"/>
    <col min="12814" max="13056" width="9.140625" style="89"/>
    <col min="13057" max="13057" width="69.7109375" style="89" customWidth="1"/>
    <col min="13058" max="13061" width="10.140625" style="89" customWidth="1"/>
    <col min="13062" max="13069" width="6.7109375" style="89" customWidth="1"/>
    <col min="13070" max="13312" width="9.140625" style="89"/>
    <col min="13313" max="13313" width="69.7109375" style="89" customWidth="1"/>
    <col min="13314" max="13317" width="10.140625" style="89" customWidth="1"/>
    <col min="13318" max="13325" width="6.7109375" style="89" customWidth="1"/>
    <col min="13326" max="13568" width="9.140625" style="89"/>
    <col min="13569" max="13569" width="69.7109375" style="89" customWidth="1"/>
    <col min="13570" max="13573" width="10.140625" style="89" customWidth="1"/>
    <col min="13574" max="13581" width="6.7109375" style="89" customWidth="1"/>
    <col min="13582" max="13824" width="9.140625" style="89"/>
    <col min="13825" max="13825" width="69.7109375" style="89" customWidth="1"/>
    <col min="13826" max="13829" width="10.140625" style="89" customWidth="1"/>
    <col min="13830" max="13837" width="6.7109375" style="89" customWidth="1"/>
    <col min="13838" max="14080" width="9.140625" style="89"/>
    <col min="14081" max="14081" width="69.7109375" style="89" customWidth="1"/>
    <col min="14082" max="14085" width="10.140625" style="89" customWidth="1"/>
    <col min="14086" max="14093" width="6.7109375" style="89" customWidth="1"/>
    <col min="14094" max="14336" width="9.140625" style="89"/>
    <col min="14337" max="14337" width="69.7109375" style="89" customWidth="1"/>
    <col min="14338" max="14341" width="10.140625" style="89" customWidth="1"/>
    <col min="14342" max="14349" width="6.7109375" style="89" customWidth="1"/>
    <col min="14350" max="14592" width="9.140625" style="89"/>
    <col min="14593" max="14593" width="69.7109375" style="89" customWidth="1"/>
    <col min="14594" max="14597" width="10.140625" style="89" customWidth="1"/>
    <col min="14598" max="14605" width="6.7109375" style="89" customWidth="1"/>
    <col min="14606" max="14848" width="9.140625" style="89"/>
    <col min="14849" max="14849" width="69.7109375" style="89" customWidth="1"/>
    <col min="14850" max="14853" width="10.140625" style="89" customWidth="1"/>
    <col min="14854" max="14861" width="6.7109375" style="89" customWidth="1"/>
    <col min="14862" max="15104" width="9.140625" style="89"/>
    <col min="15105" max="15105" width="69.7109375" style="89" customWidth="1"/>
    <col min="15106" max="15109" width="10.140625" style="89" customWidth="1"/>
    <col min="15110" max="15117" width="6.7109375" style="89" customWidth="1"/>
    <col min="15118" max="15360" width="9.140625" style="89"/>
    <col min="15361" max="15361" width="69.7109375" style="89" customWidth="1"/>
    <col min="15362" max="15365" width="10.140625" style="89" customWidth="1"/>
    <col min="15366" max="15373" width="6.7109375" style="89" customWidth="1"/>
    <col min="15374" max="15616" width="9.140625" style="89"/>
    <col min="15617" max="15617" width="69.7109375" style="89" customWidth="1"/>
    <col min="15618" max="15621" width="10.140625" style="89" customWidth="1"/>
    <col min="15622" max="15629" width="6.7109375" style="89" customWidth="1"/>
    <col min="15630" max="15872" width="9.140625" style="89"/>
    <col min="15873" max="15873" width="69.7109375" style="89" customWidth="1"/>
    <col min="15874" max="15877" width="10.140625" style="89" customWidth="1"/>
    <col min="15878" max="15885" width="6.7109375" style="89" customWidth="1"/>
    <col min="15886" max="16128" width="9.140625" style="89"/>
    <col min="16129" max="16129" width="69.7109375" style="89" customWidth="1"/>
    <col min="16130" max="16133" width="10.140625" style="89" customWidth="1"/>
    <col min="16134" max="16141" width="6.7109375" style="89" customWidth="1"/>
    <col min="16142" max="16384" width="9.140625" style="89"/>
  </cols>
  <sheetData>
    <row r="1" spans="1:5" ht="15.75" customHeight="1" x14ac:dyDescent="0.25">
      <c r="A1" s="131" t="str">
        <f>'1 - 2020 (NL)'!B1</f>
        <v>GNI QUESTIONNAIRE  2020</v>
      </c>
      <c r="B1" s="85"/>
      <c r="C1" s="132"/>
      <c r="D1" s="133" t="s">
        <v>98</v>
      </c>
      <c r="E1" s="88"/>
    </row>
    <row r="2" spans="1:5" ht="14.25" customHeight="1" x14ac:dyDescent="0.2">
      <c r="A2" s="134" t="s">
        <v>51</v>
      </c>
      <c r="B2" s="93"/>
      <c r="C2" s="135"/>
      <c r="D2" s="136" t="s">
        <v>99</v>
      </c>
      <c r="E2" s="97"/>
    </row>
    <row r="3" spans="1:5" ht="12" customHeight="1" x14ac:dyDescent="0.2">
      <c r="A3" s="137" t="s">
        <v>88</v>
      </c>
      <c r="B3" s="177" t="s">
        <v>87</v>
      </c>
      <c r="C3" s="180"/>
      <c r="D3" s="180"/>
      <c r="E3" s="181"/>
    </row>
    <row r="4" spans="1:5" ht="12" customHeight="1" x14ac:dyDescent="0.2">
      <c r="A4" s="138" t="str">
        <f>'1 - 2020 (NL)'!B4</f>
        <v>As of 30/09/2020</v>
      </c>
      <c r="B4" s="139">
        <v>2010</v>
      </c>
      <c r="C4" s="139">
        <v>2011</v>
      </c>
      <c r="D4" s="139">
        <v>2012</v>
      </c>
      <c r="E4" s="139">
        <v>2013</v>
      </c>
    </row>
    <row r="5" spans="1:5" ht="22.5" x14ac:dyDescent="0.2">
      <c r="A5" s="140" t="s">
        <v>52</v>
      </c>
      <c r="B5" s="108">
        <v>9809</v>
      </c>
      <c r="C5" s="108">
        <v>10216</v>
      </c>
      <c r="D5" s="108">
        <v>10901</v>
      </c>
      <c r="E5" s="108">
        <v>15293</v>
      </c>
    </row>
    <row r="6" spans="1:5" x14ac:dyDescent="0.2">
      <c r="A6" s="99" t="s">
        <v>53</v>
      </c>
      <c r="B6" s="108"/>
      <c r="C6" s="108"/>
      <c r="D6" s="108"/>
      <c r="E6" s="108"/>
    </row>
    <row r="7" spans="1:5" x14ac:dyDescent="0.2">
      <c r="A7" s="99"/>
      <c r="B7" s="108"/>
      <c r="C7" s="108"/>
      <c r="D7" s="108"/>
      <c r="E7" s="108"/>
    </row>
    <row r="8" spans="1:5" ht="11.45" customHeight="1" x14ac:dyDescent="0.2">
      <c r="A8" s="99" t="s">
        <v>54</v>
      </c>
      <c r="B8" s="108"/>
      <c r="C8" s="108"/>
      <c r="D8" s="108"/>
      <c r="E8" s="108"/>
    </row>
    <row r="9" spans="1:5" ht="11.45" customHeight="1" x14ac:dyDescent="0.2">
      <c r="A9" s="141" t="s">
        <v>55</v>
      </c>
      <c r="B9" s="108">
        <v>6604</v>
      </c>
      <c r="C9" s="108">
        <v>6951</v>
      </c>
      <c r="D9" s="108">
        <v>7137</v>
      </c>
      <c r="E9" s="108">
        <v>10885</v>
      </c>
    </row>
    <row r="10" spans="1:5" ht="11.45" customHeight="1" x14ac:dyDescent="0.2">
      <c r="A10" s="141" t="s">
        <v>56</v>
      </c>
      <c r="B10" s="108">
        <v>2994</v>
      </c>
      <c r="C10" s="108">
        <v>3065</v>
      </c>
      <c r="D10" s="108">
        <v>3130</v>
      </c>
      <c r="E10" s="108">
        <v>3181</v>
      </c>
    </row>
    <row r="11" spans="1:5" ht="11.45" customHeight="1" x14ac:dyDescent="0.2">
      <c r="A11" s="141" t="s">
        <v>57</v>
      </c>
      <c r="B11" s="108">
        <v>0</v>
      </c>
      <c r="C11" s="108">
        <v>0</v>
      </c>
      <c r="D11" s="108">
        <v>0</v>
      </c>
      <c r="E11" s="108">
        <v>0</v>
      </c>
    </row>
    <row r="12" spans="1:5" ht="11.45" customHeight="1" x14ac:dyDescent="0.2">
      <c r="A12" s="141" t="s">
        <v>58</v>
      </c>
      <c r="B12" s="108">
        <v>-584</v>
      </c>
      <c r="C12" s="108">
        <v>-702</v>
      </c>
      <c r="D12" s="108">
        <v>-271</v>
      </c>
      <c r="E12" s="108">
        <v>311</v>
      </c>
    </row>
    <row r="13" spans="1:5" ht="11.45" customHeight="1" x14ac:dyDescent="0.2">
      <c r="A13" s="141" t="s">
        <v>59</v>
      </c>
      <c r="B13" s="108">
        <v>599</v>
      </c>
      <c r="C13" s="108">
        <v>612</v>
      </c>
      <c r="D13" s="108">
        <v>648</v>
      </c>
      <c r="E13" s="108">
        <v>656</v>
      </c>
    </row>
    <row r="14" spans="1:5" ht="11.45" customHeight="1" x14ac:dyDescent="0.2">
      <c r="A14" s="141" t="s">
        <v>60</v>
      </c>
      <c r="B14" s="108">
        <v>0</v>
      </c>
      <c r="C14" s="108">
        <v>0</v>
      </c>
      <c r="D14" s="108">
        <v>0</v>
      </c>
      <c r="E14" s="108">
        <v>0</v>
      </c>
    </row>
    <row r="15" spans="1:5" ht="11.45" customHeight="1" x14ac:dyDescent="0.2">
      <c r="A15" s="141" t="s">
        <v>61</v>
      </c>
      <c r="B15" s="108">
        <v>0</v>
      </c>
      <c r="C15" s="108">
        <v>0</v>
      </c>
      <c r="D15" s="108">
        <v>0</v>
      </c>
      <c r="E15" s="108">
        <v>0</v>
      </c>
    </row>
    <row r="16" spans="1:5" ht="11.45" customHeight="1" x14ac:dyDescent="0.2">
      <c r="A16" s="141" t="s">
        <v>62</v>
      </c>
      <c r="B16" s="108">
        <v>0</v>
      </c>
      <c r="C16" s="108">
        <v>0</v>
      </c>
      <c r="D16" s="108">
        <v>0</v>
      </c>
      <c r="E16" s="108">
        <v>0</v>
      </c>
    </row>
    <row r="17" spans="1:5" ht="11.45" customHeight="1" x14ac:dyDescent="0.2">
      <c r="A17" s="141" t="s">
        <v>63</v>
      </c>
      <c r="B17" s="108">
        <v>196</v>
      </c>
      <c r="C17" s="108">
        <v>289</v>
      </c>
      <c r="D17" s="108">
        <v>257</v>
      </c>
      <c r="E17" s="108">
        <v>260</v>
      </c>
    </row>
    <row r="18" spans="1:5" ht="11.45" customHeight="1" x14ac:dyDescent="0.2">
      <c r="A18" s="141" t="s">
        <v>64</v>
      </c>
      <c r="B18" s="108">
        <v>0</v>
      </c>
      <c r="C18" s="108">
        <v>0</v>
      </c>
      <c r="D18" s="108">
        <v>0</v>
      </c>
      <c r="E18" s="108">
        <v>0</v>
      </c>
    </row>
    <row r="19" spans="1:5" ht="11.45" customHeight="1" x14ac:dyDescent="0.2">
      <c r="A19" s="141" t="s">
        <v>65</v>
      </c>
      <c r="B19" s="108">
        <v>0</v>
      </c>
      <c r="C19" s="108">
        <v>1</v>
      </c>
      <c r="D19" s="108">
        <v>0</v>
      </c>
      <c r="E19" s="108">
        <v>0</v>
      </c>
    </row>
    <row r="20" spans="1:5" ht="11.45" customHeight="1" x14ac:dyDescent="0.2">
      <c r="A20" s="141" t="s">
        <v>66</v>
      </c>
      <c r="B20" s="108">
        <v>0</v>
      </c>
      <c r="C20" s="108">
        <v>0</v>
      </c>
      <c r="D20" s="108">
        <v>0</v>
      </c>
      <c r="E20" s="108">
        <v>0</v>
      </c>
    </row>
    <row r="21" spans="1:5" ht="11.45" customHeight="1" x14ac:dyDescent="0.2">
      <c r="A21" s="142"/>
      <c r="B21" s="114"/>
      <c r="C21" s="114"/>
      <c r="D21" s="114"/>
      <c r="E21" s="114"/>
    </row>
    <row r="22" spans="1:5" ht="13.5" customHeight="1" x14ac:dyDescent="0.2">
      <c r="A22" s="143" t="s">
        <v>67</v>
      </c>
    </row>
    <row r="23" spans="1:5" ht="12.75" customHeight="1" x14ac:dyDescent="0.2">
      <c r="A23" s="127"/>
    </row>
    <row r="24" spans="1:5" ht="10.5" customHeight="1" x14ac:dyDescent="0.2">
      <c r="A24" s="122"/>
    </row>
    <row r="25" spans="1:5" ht="9.75" customHeight="1" x14ac:dyDescent="0.2">
      <c r="A25" s="122"/>
    </row>
    <row r="26" spans="1:5" x14ac:dyDescent="0.2">
      <c r="A26" s="30" t="s">
        <v>68</v>
      </c>
      <c r="B26" s="1"/>
    </row>
    <row r="27" spans="1:5" x14ac:dyDescent="0.2">
      <c r="A27" s="3" t="s">
        <v>69</v>
      </c>
      <c r="B27" s="4">
        <f>B5-SUM(B9:B20)</f>
        <v>0</v>
      </c>
      <c r="C27" s="4">
        <f>C5-SUM(C9:C20)</f>
        <v>0</v>
      </c>
      <c r="D27" s="4">
        <f>D5-SUM(D9:D20)</f>
        <v>0</v>
      </c>
      <c r="E27" s="4">
        <f>E5-SUM(E9:E20)</f>
        <v>0</v>
      </c>
    </row>
    <row r="28" spans="1:5" x14ac:dyDescent="0.2">
      <c r="A28" s="128" t="s">
        <v>70</v>
      </c>
      <c r="B28" s="4">
        <f>B5-'1 - 2020 (NL)'!D42</f>
        <v>0</v>
      </c>
      <c r="C28" s="4">
        <f>C5-'1 - 2020 (NL)'!E42</f>
        <v>0</v>
      </c>
      <c r="D28" s="4">
        <f>D5-'1 - 2020 (NL)'!F42</f>
        <v>0</v>
      </c>
      <c r="E28" s="4">
        <f>E5-'1 - 2020 (NL)'!G42</f>
        <v>0</v>
      </c>
    </row>
  </sheetData>
  <sheetProtection algorithmName="SHA-512" hashValue="qEl6hXgBZdcVaoHL7hwQ+dXWVlDBBnblblKd4LABQSPjN6i59CJp9izkZfj5cGLWszjR2hQYCD+lB3a0f4lREA==" saltValue="O0Yrv3CgdqSIbAEkSHTAyA==" spinCount="100000" sheet="1" objects="1" scenarios="1"/>
  <mergeCells count="1">
    <mergeCell ref="B3:E3"/>
  </mergeCells>
  <conditionalFormatting sqref="B27:E28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rintOptions horizontalCentered="1" verticalCentered="1"/>
  <pageMargins left="0.19685039370078741" right="0.19685039370078741" top="0.86614173228346458" bottom="0" header="0" footer="0"/>
  <pageSetup scale="90" orientation="landscape" r:id="rId1"/>
  <headerFooter alignWithMargins="0">
    <oddFooter>&amp;L&amp;A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view="pageBreakPreview" zoomScaleNormal="80" zoomScaleSheetLayoutView="100" workbookViewId="0">
      <selection activeCell="D45" sqref="D45"/>
    </sheetView>
  </sheetViews>
  <sheetFormatPr defaultRowHeight="12.75" x14ac:dyDescent="0.2"/>
  <cols>
    <col min="1" max="1" width="3.85546875" style="122" customWidth="1"/>
    <col min="2" max="2" width="51.7109375" style="89" customWidth="1"/>
    <col min="3" max="3" width="14.85546875" style="89" bestFit="1" customWidth="1"/>
    <col min="4" max="13" width="10.140625" style="89" customWidth="1"/>
    <col min="14" max="20" width="6.7109375" style="89" customWidth="1"/>
    <col min="21" max="258" width="9.140625" style="89"/>
    <col min="259" max="259" width="3.85546875" style="89" customWidth="1"/>
    <col min="260" max="260" width="51.7109375" style="89" customWidth="1"/>
    <col min="261" max="261" width="14.85546875" style="89" bestFit="1" customWidth="1"/>
    <col min="262" max="269" width="10.140625" style="89" customWidth="1"/>
    <col min="270" max="276" width="6.7109375" style="89" customWidth="1"/>
    <col min="277" max="514" width="9.140625" style="89"/>
    <col min="515" max="515" width="3.85546875" style="89" customWidth="1"/>
    <col min="516" max="516" width="51.7109375" style="89" customWidth="1"/>
    <col min="517" max="517" width="14.85546875" style="89" bestFit="1" customWidth="1"/>
    <col min="518" max="525" width="10.140625" style="89" customWidth="1"/>
    <col min="526" max="532" width="6.7109375" style="89" customWidth="1"/>
    <col min="533" max="770" width="9.140625" style="89"/>
    <col min="771" max="771" width="3.85546875" style="89" customWidth="1"/>
    <col min="772" max="772" width="51.7109375" style="89" customWidth="1"/>
    <col min="773" max="773" width="14.85546875" style="89" bestFit="1" customWidth="1"/>
    <col min="774" max="781" width="10.140625" style="89" customWidth="1"/>
    <col min="782" max="788" width="6.7109375" style="89" customWidth="1"/>
    <col min="789" max="1026" width="9.140625" style="89"/>
    <col min="1027" max="1027" width="3.85546875" style="89" customWidth="1"/>
    <col min="1028" max="1028" width="51.7109375" style="89" customWidth="1"/>
    <col min="1029" max="1029" width="14.85546875" style="89" bestFit="1" customWidth="1"/>
    <col min="1030" max="1037" width="10.140625" style="89" customWidth="1"/>
    <col min="1038" max="1044" width="6.7109375" style="89" customWidth="1"/>
    <col min="1045" max="1282" width="9.140625" style="89"/>
    <col min="1283" max="1283" width="3.85546875" style="89" customWidth="1"/>
    <col min="1284" max="1284" width="51.7109375" style="89" customWidth="1"/>
    <col min="1285" max="1285" width="14.85546875" style="89" bestFit="1" customWidth="1"/>
    <col min="1286" max="1293" width="10.140625" style="89" customWidth="1"/>
    <col min="1294" max="1300" width="6.7109375" style="89" customWidth="1"/>
    <col min="1301" max="1538" width="9.140625" style="89"/>
    <col min="1539" max="1539" width="3.85546875" style="89" customWidth="1"/>
    <col min="1540" max="1540" width="51.7109375" style="89" customWidth="1"/>
    <col min="1541" max="1541" width="14.85546875" style="89" bestFit="1" customWidth="1"/>
    <col min="1542" max="1549" width="10.140625" style="89" customWidth="1"/>
    <col min="1550" max="1556" width="6.7109375" style="89" customWidth="1"/>
    <col min="1557" max="1794" width="9.140625" style="89"/>
    <col min="1795" max="1795" width="3.85546875" style="89" customWidth="1"/>
    <col min="1796" max="1796" width="51.7109375" style="89" customWidth="1"/>
    <col min="1797" max="1797" width="14.85546875" style="89" bestFit="1" customWidth="1"/>
    <col min="1798" max="1805" width="10.140625" style="89" customWidth="1"/>
    <col min="1806" max="1812" width="6.7109375" style="89" customWidth="1"/>
    <col min="1813" max="2050" width="9.140625" style="89"/>
    <col min="2051" max="2051" width="3.85546875" style="89" customWidth="1"/>
    <col min="2052" max="2052" width="51.7109375" style="89" customWidth="1"/>
    <col min="2053" max="2053" width="14.85546875" style="89" bestFit="1" customWidth="1"/>
    <col min="2054" max="2061" width="10.140625" style="89" customWidth="1"/>
    <col min="2062" max="2068" width="6.7109375" style="89" customWidth="1"/>
    <col min="2069" max="2306" width="9.140625" style="89"/>
    <col min="2307" max="2307" width="3.85546875" style="89" customWidth="1"/>
    <col min="2308" max="2308" width="51.7109375" style="89" customWidth="1"/>
    <col min="2309" max="2309" width="14.85546875" style="89" bestFit="1" customWidth="1"/>
    <col min="2310" max="2317" width="10.140625" style="89" customWidth="1"/>
    <col min="2318" max="2324" width="6.7109375" style="89" customWidth="1"/>
    <col min="2325" max="2562" width="9.140625" style="89"/>
    <col min="2563" max="2563" width="3.85546875" style="89" customWidth="1"/>
    <col min="2564" max="2564" width="51.7109375" style="89" customWidth="1"/>
    <col min="2565" max="2565" width="14.85546875" style="89" bestFit="1" customWidth="1"/>
    <col min="2566" max="2573" width="10.140625" style="89" customWidth="1"/>
    <col min="2574" max="2580" width="6.7109375" style="89" customWidth="1"/>
    <col min="2581" max="2818" width="9.140625" style="89"/>
    <col min="2819" max="2819" width="3.85546875" style="89" customWidth="1"/>
    <col min="2820" max="2820" width="51.7109375" style="89" customWidth="1"/>
    <col min="2821" max="2821" width="14.85546875" style="89" bestFit="1" customWidth="1"/>
    <col min="2822" max="2829" width="10.140625" style="89" customWidth="1"/>
    <col min="2830" max="2836" width="6.7109375" style="89" customWidth="1"/>
    <col min="2837" max="3074" width="9.140625" style="89"/>
    <col min="3075" max="3075" width="3.85546875" style="89" customWidth="1"/>
    <col min="3076" max="3076" width="51.7109375" style="89" customWidth="1"/>
    <col min="3077" max="3077" width="14.85546875" style="89" bestFit="1" customWidth="1"/>
    <col min="3078" max="3085" width="10.140625" style="89" customWidth="1"/>
    <col min="3086" max="3092" width="6.7109375" style="89" customWidth="1"/>
    <col min="3093" max="3330" width="9.140625" style="89"/>
    <col min="3331" max="3331" width="3.85546875" style="89" customWidth="1"/>
    <col min="3332" max="3332" width="51.7109375" style="89" customWidth="1"/>
    <col min="3333" max="3333" width="14.85546875" style="89" bestFit="1" customWidth="1"/>
    <col min="3334" max="3341" width="10.140625" style="89" customWidth="1"/>
    <col min="3342" max="3348" width="6.7109375" style="89" customWidth="1"/>
    <col min="3349" max="3586" width="9.140625" style="89"/>
    <col min="3587" max="3587" width="3.85546875" style="89" customWidth="1"/>
    <col min="3588" max="3588" width="51.7109375" style="89" customWidth="1"/>
    <col min="3589" max="3589" width="14.85546875" style="89" bestFit="1" customWidth="1"/>
    <col min="3590" max="3597" width="10.140625" style="89" customWidth="1"/>
    <col min="3598" max="3604" width="6.7109375" style="89" customWidth="1"/>
    <col min="3605" max="3842" width="9.140625" style="89"/>
    <col min="3843" max="3843" width="3.85546875" style="89" customWidth="1"/>
    <col min="3844" max="3844" width="51.7109375" style="89" customWidth="1"/>
    <col min="3845" max="3845" width="14.85546875" style="89" bestFit="1" customWidth="1"/>
    <col min="3846" max="3853" width="10.140625" style="89" customWidth="1"/>
    <col min="3854" max="3860" width="6.7109375" style="89" customWidth="1"/>
    <col min="3861" max="4098" width="9.140625" style="89"/>
    <col min="4099" max="4099" width="3.85546875" style="89" customWidth="1"/>
    <col min="4100" max="4100" width="51.7109375" style="89" customWidth="1"/>
    <col min="4101" max="4101" width="14.85546875" style="89" bestFit="1" customWidth="1"/>
    <col min="4102" max="4109" width="10.140625" style="89" customWidth="1"/>
    <col min="4110" max="4116" width="6.7109375" style="89" customWidth="1"/>
    <col min="4117" max="4354" width="9.140625" style="89"/>
    <col min="4355" max="4355" width="3.85546875" style="89" customWidth="1"/>
    <col min="4356" max="4356" width="51.7109375" style="89" customWidth="1"/>
    <col min="4357" max="4357" width="14.85546875" style="89" bestFit="1" customWidth="1"/>
    <col min="4358" max="4365" width="10.140625" style="89" customWidth="1"/>
    <col min="4366" max="4372" width="6.7109375" style="89" customWidth="1"/>
    <col min="4373" max="4610" width="9.140625" style="89"/>
    <col min="4611" max="4611" width="3.85546875" style="89" customWidth="1"/>
    <col min="4612" max="4612" width="51.7109375" style="89" customWidth="1"/>
    <col min="4613" max="4613" width="14.85546875" style="89" bestFit="1" customWidth="1"/>
    <col min="4614" max="4621" width="10.140625" style="89" customWidth="1"/>
    <col min="4622" max="4628" width="6.7109375" style="89" customWidth="1"/>
    <col min="4629" max="4866" width="9.140625" style="89"/>
    <col min="4867" max="4867" width="3.85546875" style="89" customWidth="1"/>
    <col min="4868" max="4868" width="51.7109375" style="89" customWidth="1"/>
    <col min="4869" max="4869" width="14.85546875" style="89" bestFit="1" customWidth="1"/>
    <col min="4870" max="4877" width="10.140625" style="89" customWidth="1"/>
    <col min="4878" max="4884" width="6.7109375" style="89" customWidth="1"/>
    <col min="4885" max="5122" width="9.140625" style="89"/>
    <col min="5123" max="5123" width="3.85546875" style="89" customWidth="1"/>
    <col min="5124" max="5124" width="51.7109375" style="89" customWidth="1"/>
    <col min="5125" max="5125" width="14.85546875" style="89" bestFit="1" customWidth="1"/>
    <col min="5126" max="5133" width="10.140625" style="89" customWidth="1"/>
    <col min="5134" max="5140" width="6.7109375" style="89" customWidth="1"/>
    <col min="5141" max="5378" width="9.140625" style="89"/>
    <col min="5379" max="5379" width="3.85546875" style="89" customWidth="1"/>
    <col min="5380" max="5380" width="51.7109375" style="89" customWidth="1"/>
    <col min="5381" max="5381" width="14.85546875" style="89" bestFit="1" customWidth="1"/>
    <col min="5382" max="5389" width="10.140625" style="89" customWidth="1"/>
    <col min="5390" max="5396" width="6.7109375" style="89" customWidth="1"/>
    <col min="5397" max="5634" width="9.140625" style="89"/>
    <col min="5635" max="5635" width="3.85546875" style="89" customWidth="1"/>
    <col min="5636" max="5636" width="51.7109375" style="89" customWidth="1"/>
    <col min="5637" max="5637" width="14.85546875" style="89" bestFit="1" customWidth="1"/>
    <col min="5638" max="5645" width="10.140625" style="89" customWidth="1"/>
    <col min="5646" max="5652" width="6.7109375" style="89" customWidth="1"/>
    <col min="5653" max="5890" width="9.140625" style="89"/>
    <col min="5891" max="5891" width="3.85546875" style="89" customWidth="1"/>
    <col min="5892" max="5892" width="51.7109375" style="89" customWidth="1"/>
    <col min="5893" max="5893" width="14.85546875" style="89" bestFit="1" customWidth="1"/>
    <col min="5894" max="5901" width="10.140625" style="89" customWidth="1"/>
    <col min="5902" max="5908" width="6.7109375" style="89" customWidth="1"/>
    <col min="5909" max="6146" width="9.140625" style="89"/>
    <col min="6147" max="6147" width="3.85546875" style="89" customWidth="1"/>
    <col min="6148" max="6148" width="51.7109375" style="89" customWidth="1"/>
    <col min="6149" max="6149" width="14.85546875" style="89" bestFit="1" customWidth="1"/>
    <col min="6150" max="6157" width="10.140625" style="89" customWidth="1"/>
    <col min="6158" max="6164" width="6.7109375" style="89" customWidth="1"/>
    <col min="6165" max="6402" width="9.140625" style="89"/>
    <col min="6403" max="6403" width="3.85546875" style="89" customWidth="1"/>
    <col min="6404" max="6404" width="51.7109375" style="89" customWidth="1"/>
    <col min="6405" max="6405" width="14.85546875" style="89" bestFit="1" customWidth="1"/>
    <col min="6406" max="6413" width="10.140625" style="89" customWidth="1"/>
    <col min="6414" max="6420" width="6.7109375" style="89" customWidth="1"/>
    <col min="6421" max="6658" width="9.140625" style="89"/>
    <col min="6659" max="6659" width="3.85546875" style="89" customWidth="1"/>
    <col min="6660" max="6660" width="51.7109375" style="89" customWidth="1"/>
    <col min="6661" max="6661" width="14.85546875" style="89" bestFit="1" customWidth="1"/>
    <col min="6662" max="6669" width="10.140625" style="89" customWidth="1"/>
    <col min="6670" max="6676" width="6.7109375" style="89" customWidth="1"/>
    <col min="6677" max="6914" width="9.140625" style="89"/>
    <col min="6915" max="6915" width="3.85546875" style="89" customWidth="1"/>
    <col min="6916" max="6916" width="51.7109375" style="89" customWidth="1"/>
    <col min="6917" max="6917" width="14.85546875" style="89" bestFit="1" customWidth="1"/>
    <col min="6918" max="6925" width="10.140625" style="89" customWidth="1"/>
    <col min="6926" max="6932" width="6.7109375" style="89" customWidth="1"/>
    <col min="6933" max="7170" width="9.140625" style="89"/>
    <col min="7171" max="7171" width="3.85546875" style="89" customWidth="1"/>
    <col min="7172" max="7172" width="51.7109375" style="89" customWidth="1"/>
    <col min="7173" max="7173" width="14.85546875" style="89" bestFit="1" customWidth="1"/>
    <col min="7174" max="7181" width="10.140625" style="89" customWidth="1"/>
    <col min="7182" max="7188" width="6.7109375" style="89" customWidth="1"/>
    <col min="7189" max="7426" width="9.140625" style="89"/>
    <col min="7427" max="7427" width="3.85546875" style="89" customWidth="1"/>
    <col min="7428" max="7428" width="51.7109375" style="89" customWidth="1"/>
    <col min="7429" max="7429" width="14.85546875" style="89" bestFit="1" customWidth="1"/>
    <col min="7430" max="7437" width="10.140625" style="89" customWidth="1"/>
    <col min="7438" max="7444" width="6.7109375" style="89" customWidth="1"/>
    <col min="7445" max="7682" width="9.140625" style="89"/>
    <col min="7683" max="7683" width="3.85546875" style="89" customWidth="1"/>
    <col min="7684" max="7684" width="51.7109375" style="89" customWidth="1"/>
    <col min="7685" max="7685" width="14.85546875" style="89" bestFit="1" customWidth="1"/>
    <col min="7686" max="7693" width="10.140625" style="89" customWidth="1"/>
    <col min="7694" max="7700" width="6.7109375" style="89" customWidth="1"/>
    <col min="7701" max="7938" width="9.140625" style="89"/>
    <col min="7939" max="7939" width="3.85546875" style="89" customWidth="1"/>
    <col min="7940" max="7940" width="51.7109375" style="89" customWidth="1"/>
    <col min="7941" max="7941" width="14.85546875" style="89" bestFit="1" customWidth="1"/>
    <col min="7942" max="7949" width="10.140625" style="89" customWidth="1"/>
    <col min="7950" max="7956" width="6.7109375" style="89" customWidth="1"/>
    <col min="7957" max="8194" width="9.140625" style="89"/>
    <col min="8195" max="8195" width="3.85546875" style="89" customWidth="1"/>
    <col min="8196" max="8196" width="51.7109375" style="89" customWidth="1"/>
    <col min="8197" max="8197" width="14.85546875" style="89" bestFit="1" customWidth="1"/>
    <col min="8198" max="8205" width="10.140625" style="89" customWidth="1"/>
    <col min="8206" max="8212" width="6.7109375" style="89" customWidth="1"/>
    <col min="8213" max="8450" width="9.140625" style="89"/>
    <col min="8451" max="8451" width="3.85546875" style="89" customWidth="1"/>
    <col min="8452" max="8452" width="51.7109375" style="89" customWidth="1"/>
    <col min="8453" max="8453" width="14.85546875" style="89" bestFit="1" customWidth="1"/>
    <col min="8454" max="8461" width="10.140625" style="89" customWidth="1"/>
    <col min="8462" max="8468" width="6.7109375" style="89" customWidth="1"/>
    <col min="8469" max="8706" width="9.140625" style="89"/>
    <col min="8707" max="8707" width="3.85546875" style="89" customWidth="1"/>
    <col min="8708" max="8708" width="51.7109375" style="89" customWidth="1"/>
    <col min="8709" max="8709" width="14.85546875" style="89" bestFit="1" customWidth="1"/>
    <col min="8710" max="8717" width="10.140625" style="89" customWidth="1"/>
    <col min="8718" max="8724" width="6.7109375" style="89" customWidth="1"/>
    <col min="8725" max="8962" width="9.140625" style="89"/>
    <col min="8963" max="8963" width="3.85546875" style="89" customWidth="1"/>
    <col min="8964" max="8964" width="51.7109375" style="89" customWidth="1"/>
    <col min="8965" max="8965" width="14.85546875" style="89" bestFit="1" customWidth="1"/>
    <col min="8966" max="8973" width="10.140625" style="89" customWidth="1"/>
    <col min="8974" max="8980" width="6.7109375" style="89" customWidth="1"/>
    <col min="8981" max="9218" width="9.140625" style="89"/>
    <col min="9219" max="9219" width="3.85546875" style="89" customWidth="1"/>
    <col min="9220" max="9220" width="51.7109375" style="89" customWidth="1"/>
    <col min="9221" max="9221" width="14.85546875" style="89" bestFit="1" customWidth="1"/>
    <col min="9222" max="9229" width="10.140625" style="89" customWidth="1"/>
    <col min="9230" max="9236" width="6.7109375" style="89" customWidth="1"/>
    <col min="9237" max="9474" width="9.140625" style="89"/>
    <col min="9475" max="9475" width="3.85546875" style="89" customWidth="1"/>
    <col min="9476" max="9476" width="51.7109375" style="89" customWidth="1"/>
    <col min="9477" max="9477" width="14.85546875" style="89" bestFit="1" customWidth="1"/>
    <col min="9478" max="9485" width="10.140625" style="89" customWidth="1"/>
    <col min="9486" max="9492" width="6.7109375" style="89" customWidth="1"/>
    <col min="9493" max="9730" width="9.140625" style="89"/>
    <col min="9731" max="9731" width="3.85546875" style="89" customWidth="1"/>
    <col min="9732" max="9732" width="51.7109375" style="89" customWidth="1"/>
    <col min="9733" max="9733" width="14.85546875" style="89" bestFit="1" customWidth="1"/>
    <col min="9734" max="9741" width="10.140625" style="89" customWidth="1"/>
    <col min="9742" max="9748" width="6.7109375" style="89" customWidth="1"/>
    <col min="9749" max="9986" width="9.140625" style="89"/>
    <col min="9987" max="9987" width="3.85546875" style="89" customWidth="1"/>
    <col min="9988" max="9988" width="51.7109375" style="89" customWidth="1"/>
    <col min="9989" max="9989" width="14.85546875" style="89" bestFit="1" customWidth="1"/>
    <col min="9990" max="9997" width="10.140625" style="89" customWidth="1"/>
    <col min="9998" max="10004" width="6.7109375" style="89" customWidth="1"/>
    <col min="10005" max="10242" width="9.140625" style="89"/>
    <col min="10243" max="10243" width="3.85546875" style="89" customWidth="1"/>
    <col min="10244" max="10244" width="51.7109375" style="89" customWidth="1"/>
    <col min="10245" max="10245" width="14.85546875" style="89" bestFit="1" customWidth="1"/>
    <col min="10246" max="10253" width="10.140625" style="89" customWidth="1"/>
    <col min="10254" max="10260" width="6.7109375" style="89" customWidth="1"/>
    <col min="10261" max="10498" width="9.140625" style="89"/>
    <col min="10499" max="10499" width="3.85546875" style="89" customWidth="1"/>
    <col min="10500" max="10500" width="51.7109375" style="89" customWidth="1"/>
    <col min="10501" max="10501" width="14.85546875" style="89" bestFit="1" customWidth="1"/>
    <col min="10502" max="10509" width="10.140625" style="89" customWidth="1"/>
    <col min="10510" max="10516" width="6.7109375" style="89" customWidth="1"/>
    <col min="10517" max="10754" width="9.140625" style="89"/>
    <col min="10755" max="10755" width="3.85546875" style="89" customWidth="1"/>
    <col min="10756" max="10756" width="51.7109375" style="89" customWidth="1"/>
    <col min="10757" max="10757" width="14.85546875" style="89" bestFit="1" customWidth="1"/>
    <col min="10758" max="10765" width="10.140625" style="89" customWidth="1"/>
    <col min="10766" max="10772" width="6.7109375" style="89" customWidth="1"/>
    <col min="10773" max="11010" width="9.140625" style="89"/>
    <col min="11011" max="11011" width="3.85546875" style="89" customWidth="1"/>
    <col min="11012" max="11012" width="51.7109375" style="89" customWidth="1"/>
    <col min="11013" max="11013" width="14.85546875" style="89" bestFit="1" customWidth="1"/>
    <col min="11014" max="11021" width="10.140625" style="89" customWidth="1"/>
    <col min="11022" max="11028" width="6.7109375" style="89" customWidth="1"/>
    <col min="11029" max="11266" width="9.140625" style="89"/>
    <col min="11267" max="11267" width="3.85546875" style="89" customWidth="1"/>
    <col min="11268" max="11268" width="51.7109375" style="89" customWidth="1"/>
    <col min="11269" max="11269" width="14.85546875" style="89" bestFit="1" customWidth="1"/>
    <col min="11270" max="11277" width="10.140625" style="89" customWidth="1"/>
    <col min="11278" max="11284" width="6.7109375" style="89" customWidth="1"/>
    <col min="11285" max="11522" width="9.140625" style="89"/>
    <col min="11523" max="11523" width="3.85546875" style="89" customWidth="1"/>
    <col min="11524" max="11524" width="51.7109375" style="89" customWidth="1"/>
    <col min="11525" max="11525" width="14.85546875" style="89" bestFit="1" customWidth="1"/>
    <col min="11526" max="11533" width="10.140625" style="89" customWidth="1"/>
    <col min="11534" max="11540" width="6.7109375" style="89" customWidth="1"/>
    <col min="11541" max="11778" width="9.140625" style="89"/>
    <col min="11779" max="11779" width="3.85546875" style="89" customWidth="1"/>
    <col min="11780" max="11780" width="51.7109375" style="89" customWidth="1"/>
    <col min="11781" max="11781" width="14.85546875" style="89" bestFit="1" customWidth="1"/>
    <col min="11782" max="11789" width="10.140625" style="89" customWidth="1"/>
    <col min="11790" max="11796" width="6.7109375" style="89" customWidth="1"/>
    <col min="11797" max="12034" width="9.140625" style="89"/>
    <col min="12035" max="12035" width="3.85546875" style="89" customWidth="1"/>
    <col min="12036" max="12036" width="51.7109375" style="89" customWidth="1"/>
    <col min="12037" max="12037" width="14.85546875" style="89" bestFit="1" customWidth="1"/>
    <col min="12038" max="12045" width="10.140625" style="89" customWidth="1"/>
    <col min="12046" max="12052" width="6.7109375" style="89" customWidth="1"/>
    <col min="12053" max="12290" width="9.140625" style="89"/>
    <col min="12291" max="12291" width="3.85546875" style="89" customWidth="1"/>
    <col min="12292" max="12292" width="51.7109375" style="89" customWidth="1"/>
    <col min="12293" max="12293" width="14.85546875" style="89" bestFit="1" customWidth="1"/>
    <col min="12294" max="12301" width="10.140625" style="89" customWidth="1"/>
    <col min="12302" max="12308" width="6.7109375" style="89" customWidth="1"/>
    <col min="12309" max="12546" width="9.140625" style="89"/>
    <col min="12547" max="12547" width="3.85546875" style="89" customWidth="1"/>
    <col min="12548" max="12548" width="51.7109375" style="89" customWidth="1"/>
    <col min="12549" max="12549" width="14.85546875" style="89" bestFit="1" customWidth="1"/>
    <col min="12550" max="12557" width="10.140625" style="89" customWidth="1"/>
    <col min="12558" max="12564" width="6.7109375" style="89" customWidth="1"/>
    <col min="12565" max="12802" width="9.140625" style="89"/>
    <col min="12803" max="12803" width="3.85546875" style="89" customWidth="1"/>
    <col min="12804" max="12804" width="51.7109375" style="89" customWidth="1"/>
    <col min="12805" max="12805" width="14.85546875" style="89" bestFit="1" customWidth="1"/>
    <col min="12806" max="12813" width="10.140625" style="89" customWidth="1"/>
    <col min="12814" max="12820" width="6.7109375" style="89" customWidth="1"/>
    <col min="12821" max="13058" width="9.140625" style="89"/>
    <col min="13059" max="13059" width="3.85546875" style="89" customWidth="1"/>
    <col min="13060" max="13060" width="51.7109375" style="89" customWidth="1"/>
    <col min="13061" max="13061" width="14.85546875" style="89" bestFit="1" customWidth="1"/>
    <col min="13062" max="13069" width="10.140625" style="89" customWidth="1"/>
    <col min="13070" max="13076" width="6.7109375" style="89" customWidth="1"/>
    <col min="13077" max="13314" width="9.140625" style="89"/>
    <col min="13315" max="13315" width="3.85546875" style="89" customWidth="1"/>
    <col min="13316" max="13316" width="51.7109375" style="89" customWidth="1"/>
    <col min="13317" max="13317" width="14.85546875" style="89" bestFit="1" customWidth="1"/>
    <col min="13318" max="13325" width="10.140625" style="89" customWidth="1"/>
    <col min="13326" max="13332" width="6.7109375" style="89" customWidth="1"/>
    <col min="13333" max="13570" width="9.140625" style="89"/>
    <col min="13571" max="13571" width="3.85546875" style="89" customWidth="1"/>
    <col min="13572" max="13572" width="51.7109375" style="89" customWidth="1"/>
    <col min="13573" max="13573" width="14.85546875" style="89" bestFit="1" customWidth="1"/>
    <col min="13574" max="13581" width="10.140625" style="89" customWidth="1"/>
    <col min="13582" max="13588" width="6.7109375" style="89" customWidth="1"/>
    <col min="13589" max="13826" width="9.140625" style="89"/>
    <col min="13827" max="13827" width="3.85546875" style="89" customWidth="1"/>
    <col min="13828" max="13828" width="51.7109375" style="89" customWidth="1"/>
    <col min="13829" max="13829" width="14.85546875" style="89" bestFit="1" customWidth="1"/>
    <col min="13830" max="13837" width="10.140625" style="89" customWidth="1"/>
    <col min="13838" max="13844" width="6.7109375" style="89" customWidth="1"/>
    <col min="13845" max="14082" width="9.140625" style="89"/>
    <col min="14083" max="14083" width="3.85546875" style="89" customWidth="1"/>
    <col min="14084" max="14084" width="51.7109375" style="89" customWidth="1"/>
    <col min="14085" max="14085" width="14.85546875" style="89" bestFit="1" customWidth="1"/>
    <col min="14086" max="14093" width="10.140625" style="89" customWidth="1"/>
    <col min="14094" max="14100" width="6.7109375" style="89" customWidth="1"/>
    <col min="14101" max="14338" width="9.140625" style="89"/>
    <col min="14339" max="14339" width="3.85546875" style="89" customWidth="1"/>
    <col min="14340" max="14340" width="51.7109375" style="89" customWidth="1"/>
    <col min="14341" max="14341" width="14.85546875" style="89" bestFit="1" customWidth="1"/>
    <col min="14342" max="14349" width="10.140625" style="89" customWidth="1"/>
    <col min="14350" max="14356" width="6.7109375" style="89" customWidth="1"/>
    <col min="14357" max="14594" width="9.140625" style="89"/>
    <col min="14595" max="14595" width="3.85546875" style="89" customWidth="1"/>
    <col min="14596" max="14596" width="51.7109375" style="89" customWidth="1"/>
    <col min="14597" max="14597" width="14.85546875" style="89" bestFit="1" customWidth="1"/>
    <col min="14598" max="14605" width="10.140625" style="89" customWidth="1"/>
    <col min="14606" max="14612" width="6.7109375" style="89" customWidth="1"/>
    <col min="14613" max="14850" width="9.140625" style="89"/>
    <col min="14851" max="14851" width="3.85546875" style="89" customWidth="1"/>
    <col min="14852" max="14852" width="51.7109375" style="89" customWidth="1"/>
    <col min="14853" max="14853" width="14.85546875" style="89" bestFit="1" customWidth="1"/>
    <col min="14854" max="14861" width="10.140625" style="89" customWidth="1"/>
    <col min="14862" max="14868" width="6.7109375" style="89" customWidth="1"/>
    <col min="14869" max="15106" width="9.140625" style="89"/>
    <col min="15107" max="15107" width="3.85546875" style="89" customWidth="1"/>
    <col min="15108" max="15108" width="51.7109375" style="89" customWidth="1"/>
    <col min="15109" max="15109" width="14.85546875" style="89" bestFit="1" customWidth="1"/>
    <col min="15110" max="15117" width="10.140625" style="89" customWidth="1"/>
    <col min="15118" max="15124" width="6.7109375" style="89" customWidth="1"/>
    <col min="15125" max="15362" width="9.140625" style="89"/>
    <col min="15363" max="15363" width="3.85546875" style="89" customWidth="1"/>
    <col min="15364" max="15364" width="51.7109375" style="89" customWidth="1"/>
    <col min="15365" max="15365" width="14.85546875" style="89" bestFit="1" customWidth="1"/>
    <col min="15366" max="15373" width="10.140625" style="89" customWidth="1"/>
    <col min="15374" max="15380" width="6.7109375" style="89" customWidth="1"/>
    <col min="15381" max="15618" width="9.140625" style="89"/>
    <col min="15619" max="15619" width="3.85546875" style="89" customWidth="1"/>
    <col min="15620" max="15620" width="51.7109375" style="89" customWidth="1"/>
    <col min="15621" max="15621" width="14.85546875" style="89" bestFit="1" customWidth="1"/>
    <col min="15622" max="15629" width="10.140625" style="89" customWidth="1"/>
    <col min="15630" max="15636" width="6.7109375" style="89" customWidth="1"/>
    <col min="15637" max="15874" width="9.140625" style="89"/>
    <col min="15875" max="15875" width="3.85546875" style="89" customWidth="1"/>
    <col min="15876" max="15876" width="51.7109375" style="89" customWidth="1"/>
    <col min="15877" max="15877" width="14.85546875" style="89" bestFit="1" customWidth="1"/>
    <col min="15878" max="15885" width="10.140625" style="89" customWidth="1"/>
    <col min="15886" max="15892" width="6.7109375" style="89" customWidth="1"/>
    <col min="15893" max="16130" width="9.140625" style="89"/>
    <col min="16131" max="16131" width="3.85546875" style="89" customWidth="1"/>
    <col min="16132" max="16132" width="51.7109375" style="89" customWidth="1"/>
    <col min="16133" max="16133" width="14.85546875" style="89" bestFit="1" customWidth="1"/>
    <col min="16134" max="16141" width="10.140625" style="89" customWidth="1"/>
    <col min="16142" max="16148" width="6.7109375" style="89" customWidth="1"/>
    <col min="16149" max="16384" width="9.140625" style="89"/>
  </cols>
  <sheetData>
    <row r="1" spans="1:13" ht="15.75" x14ac:dyDescent="0.25">
      <c r="A1" s="83"/>
      <c r="B1" s="144" t="s">
        <v>94</v>
      </c>
      <c r="C1" s="145"/>
      <c r="D1" s="85"/>
      <c r="E1" s="86"/>
      <c r="F1" s="86"/>
      <c r="G1" s="86"/>
      <c r="H1" s="133" t="str">
        <f>'1 - 2020 (NL)'!G1</f>
        <v>NETHERLANDS</v>
      </c>
      <c r="I1" s="133"/>
      <c r="J1" s="133"/>
      <c r="K1" s="133"/>
      <c r="L1" s="132"/>
      <c r="M1" s="88"/>
    </row>
    <row r="2" spans="1:13" x14ac:dyDescent="0.2">
      <c r="A2" s="90"/>
      <c r="B2" s="91" t="s">
        <v>90</v>
      </c>
      <c r="C2" s="146"/>
      <c r="D2" s="93"/>
      <c r="E2" s="94"/>
      <c r="F2" s="94"/>
      <c r="G2" s="94"/>
      <c r="H2" s="136" t="str">
        <f>'1 - 2020 (NL)'!G2</f>
        <v>million EUR</v>
      </c>
      <c r="I2" s="136"/>
      <c r="J2" s="136"/>
      <c r="K2" s="136"/>
      <c r="L2" s="135"/>
      <c r="M2" s="97"/>
    </row>
    <row r="3" spans="1:13" x14ac:dyDescent="0.2">
      <c r="A3" s="90"/>
      <c r="B3" s="98" t="s">
        <v>85</v>
      </c>
      <c r="C3" s="99"/>
      <c r="D3" s="177" t="s">
        <v>87</v>
      </c>
      <c r="E3" s="178"/>
      <c r="F3" s="178"/>
      <c r="G3" s="178"/>
      <c r="H3" s="178"/>
      <c r="I3" s="178"/>
      <c r="J3" s="178"/>
      <c r="K3" s="178"/>
      <c r="L3" s="178"/>
      <c r="M3" s="179"/>
    </row>
    <row r="4" spans="1:13" x14ac:dyDescent="0.2">
      <c r="A4" s="100"/>
      <c r="B4" s="147" t="s">
        <v>95</v>
      </c>
      <c r="C4" s="101" t="s">
        <v>71</v>
      </c>
      <c r="D4" s="102">
        <v>2010</v>
      </c>
      <c r="E4" s="102">
        <v>2011</v>
      </c>
      <c r="F4" s="102">
        <v>2012</v>
      </c>
      <c r="G4" s="102">
        <v>2013</v>
      </c>
      <c r="H4" s="102">
        <v>2014</v>
      </c>
      <c r="I4" s="102">
        <v>2015</v>
      </c>
      <c r="J4" s="102">
        <v>2016</v>
      </c>
      <c r="K4" s="102">
        <v>2017</v>
      </c>
      <c r="L4" s="102">
        <v>2018</v>
      </c>
      <c r="M4" s="102">
        <v>2019</v>
      </c>
    </row>
    <row r="5" spans="1:13" x14ac:dyDescent="0.2">
      <c r="A5" s="83"/>
      <c r="B5" s="103"/>
      <c r="C5" s="104"/>
      <c r="D5" s="105"/>
      <c r="E5" s="105"/>
      <c r="F5" s="105"/>
      <c r="G5" s="105"/>
      <c r="H5" s="105"/>
      <c r="I5" s="105"/>
      <c r="J5" s="105"/>
      <c r="K5" s="105"/>
      <c r="L5" s="105"/>
      <c r="M5" s="105"/>
    </row>
    <row r="6" spans="1:13" x14ac:dyDescent="0.2">
      <c r="A6" s="90"/>
      <c r="B6" s="148" t="s">
        <v>18</v>
      </c>
      <c r="C6" s="104"/>
      <c r="D6" s="105"/>
      <c r="E6" s="105"/>
      <c r="F6" s="105"/>
      <c r="G6" s="105"/>
      <c r="H6" s="105"/>
      <c r="I6" s="105"/>
      <c r="J6" s="105"/>
      <c r="K6" s="105"/>
      <c r="L6" s="105"/>
      <c r="M6" s="105"/>
    </row>
    <row r="7" spans="1:13" x14ac:dyDescent="0.2">
      <c r="A7" s="90">
        <v>1</v>
      </c>
      <c r="B7" s="57" t="s">
        <v>19</v>
      </c>
      <c r="C7" s="55" t="s">
        <v>0</v>
      </c>
      <c r="D7" s="149">
        <f>notification_n1b-notification_n1b_1</f>
        <v>-272</v>
      </c>
      <c r="E7" s="149">
        <f t="shared" ref="D7:M11" si="0">notification_n1b-notification_n1b_1</f>
        <v>19</v>
      </c>
      <c r="F7" s="149">
        <f t="shared" si="0"/>
        <v>-226</v>
      </c>
      <c r="G7" s="149">
        <f t="shared" si="0"/>
        <v>-159</v>
      </c>
      <c r="H7" s="149">
        <f t="shared" si="0"/>
        <v>57</v>
      </c>
      <c r="I7" s="149">
        <f t="shared" si="0"/>
        <v>56</v>
      </c>
      <c r="J7" s="149">
        <f t="shared" si="0"/>
        <v>41</v>
      </c>
      <c r="K7" s="149">
        <f t="shared" si="0"/>
        <v>-373</v>
      </c>
      <c r="L7" s="149">
        <f t="shared" si="0"/>
        <v>-512</v>
      </c>
      <c r="M7" s="149">
        <f t="shared" si="0"/>
        <v>10000</v>
      </c>
    </row>
    <row r="8" spans="1:13" x14ac:dyDescent="0.2">
      <c r="A8" s="90">
        <v>2</v>
      </c>
      <c r="B8" s="57" t="s">
        <v>20</v>
      </c>
      <c r="C8" s="55" t="s">
        <v>1</v>
      </c>
      <c r="D8" s="149">
        <f t="shared" si="0"/>
        <v>97</v>
      </c>
      <c r="E8" s="149">
        <f t="shared" si="0"/>
        <v>53</v>
      </c>
      <c r="F8" s="149">
        <f t="shared" si="0"/>
        <v>48</v>
      </c>
      <c r="G8" s="149">
        <f t="shared" si="0"/>
        <v>37</v>
      </c>
      <c r="H8" s="149">
        <f t="shared" si="0"/>
        <v>22</v>
      </c>
      <c r="I8" s="149">
        <f t="shared" si="0"/>
        <v>68</v>
      </c>
      <c r="J8" s="149">
        <f t="shared" si="0"/>
        <v>151</v>
      </c>
      <c r="K8" s="149">
        <f t="shared" si="0"/>
        <v>68</v>
      </c>
      <c r="L8" s="149">
        <f t="shared" si="0"/>
        <v>94</v>
      </c>
      <c r="M8" s="149">
        <f t="shared" si="0"/>
        <v>7918</v>
      </c>
    </row>
    <row r="9" spans="1:13" x14ac:dyDescent="0.2">
      <c r="A9" s="90">
        <v>3</v>
      </c>
      <c r="B9" s="57" t="s">
        <v>21</v>
      </c>
      <c r="C9" s="55" t="s">
        <v>2</v>
      </c>
      <c r="D9" s="149">
        <f t="shared" si="0"/>
        <v>-369</v>
      </c>
      <c r="E9" s="149">
        <f t="shared" si="0"/>
        <v>-34</v>
      </c>
      <c r="F9" s="149">
        <f t="shared" si="0"/>
        <v>-274</v>
      </c>
      <c r="G9" s="149">
        <f t="shared" si="0"/>
        <v>-196</v>
      </c>
      <c r="H9" s="149">
        <f t="shared" si="0"/>
        <v>35</v>
      </c>
      <c r="I9" s="149">
        <f t="shared" si="0"/>
        <v>-12</v>
      </c>
      <c r="J9" s="149">
        <f t="shared" si="0"/>
        <v>-110</v>
      </c>
      <c r="K9" s="149">
        <f t="shared" si="0"/>
        <v>-441</v>
      </c>
      <c r="L9" s="149">
        <f t="shared" si="0"/>
        <v>-606</v>
      </c>
      <c r="M9" s="149">
        <f t="shared" si="0"/>
        <v>2082</v>
      </c>
    </row>
    <row r="10" spans="1:13" x14ac:dyDescent="0.2">
      <c r="A10" s="90">
        <v>4</v>
      </c>
      <c r="B10" s="57" t="s">
        <v>22</v>
      </c>
      <c r="C10" s="55" t="s">
        <v>3</v>
      </c>
      <c r="D10" s="149">
        <f t="shared" si="0"/>
        <v>0</v>
      </c>
      <c r="E10" s="149">
        <f t="shared" si="0"/>
        <v>0</v>
      </c>
      <c r="F10" s="149">
        <f t="shared" si="0"/>
        <v>0</v>
      </c>
      <c r="G10" s="149">
        <f t="shared" si="0"/>
        <v>0</v>
      </c>
      <c r="H10" s="149">
        <f t="shared" si="0"/>
        <v>0</v>
      </c>
      <c r="I10" s="149">
        <f t="shared" si="0"/>
        <v>0</v>
      </c>
      <c r="J10" s="149">
        <f t="shared" si="0"/>
        <v>0</v>
      </c>
      <c r="K10" s="149">
        <f t="shared" si="0"/>
        <v>0</v>
      </c>
      <c r="L10" s="149">
        <f t="shared" si="0"/>
        <v>0</v>
      </c>
      <c r="M10" s="149">
        <f t="shared" si="0"/>
        <v>0</v>
      </c>
    </row>
    <row r="11" spans="1:13" x14ac:dyDescent="0.2">
      <c r="A11" s="90">
        <v>5</v>
      </c>
      <c r="B11" s="56" t="s">
        <v>23</v>
      </c>
      <c r="C11" s="55" t="s">
        <v>4</v>
      </c>
      <c r="D11" s="149">
        <f t="shared" si="0"/>
        <v>0</v>
      </c>
      <c r="E11" s="149">
        <f t="shared" si="0"/>
        <v>0</v>
      </c>
      <c r="F11" s="149">
        <f t="shared" si="0"/>
        <v>0</v>
      </c>
      <c r="G11" s="149">
        <f t="shared" si="0"/>
        <v>0</v>
      </c>
      <c r="H11" s="149">
        <f t="shared" si="0"/>
        <v>0</v>
      </c>
      <c r="I11" s="149">
        <f t="shared" si="0"/>
        <v>0</v>
      </c>
      <c r="J11" s="149">
        <f t="shared" si="0"/>
        <v>0</v>
      </c>
      <c r="K11" s="149">
        <f t="shared" si="0"/>
        <v>0</v>
      </c>
      <c r="L11" s="149">
        <f t="shared" si="0"/>
        <v>0</v>
      </c>
      <c r="M11" s="149">
        <f t="shared" si="0"/>
        <v>2</v>
      </c>
    </row>
    <row r="12" spans="1:13" x14ac:dyDescent="0.2">
      <c r="A12" s="100"/>
      <c r="B12" s="112"/>
      <c r="C12" s="113"/>
      <c r="D12" s="114"/>
      <c r="E12" s="114"/>
      <c r="F12" s="114"/>
      <c r="G12" s="114"/>
      <c r="H12" s="114"/>
      <c r="I12" s="114"/>
      <c r="J12" s="114"/>
      <c r="K12" s="114"/>
      <c r="L12" s="114"/>
      <c r="M12" s="114"/>
    </row>
    <row r="13" spans="1:13" x14ac:dyDescent="0.2">
      <c r="A13" s="83"/>
      <c r="B13" s="150" t="s">
        <v>24</v>
      </c>
      <c r="C13" s="151"/>
      <c r="D13" s="152"/>
      <c r="E13" s="152"/>
      <c r="F13" s="152"/>
      <c r="G13" s="152"/>
      <c r="H13" s="152"/>
      <c r="I13" s="152"/>
      <c r="J13" s="152"/>
      <c r="K13" s="152"/>
      <c r="L13" s="152"/>
      <c r="M13" s="152"/>
    </row>
    <row r="14" spans="1:13" x14ac:dyDescent="0.2">
      <c r="A14" s="90">
        <v>6</v>
      </c>
      <c r="B14" s="56" t="s">
        <v>25</v>
      </c>
      <c r="C14" s="55" t="s">
        <v>5</v>
      </c>
      <c r="D14" s="149">
        <f t="shared" ref="D14:M23" si="1">notification_n1b-notification_n1b_1</f>
        <v>-240</v>
      </c>
      <c r="E14" s="149">
        <f t="shared" si="1"/>
        <v>-251</v>
      </c>
      <c r="F14" s="149">
        <f t="shared" si="1"/>
        <v>-236</v>
      </c>
      <c r="G14" s="149">
        <f t="shared" si="1"/>
        <v>-228</v>
      </c>
      <c r="H14" s="149">
        <f t="shared" si="1"/>
        <v>-244</v>
      </c>
      <c r="I14" s="149">
        <f t="shared" si="1"/>
        <v>-273</v>
      </c>
      <c r="J14" s="149">
        <f t="shared" si="1"/>
        <v>-275</v>
      </c>
      <c r="K14" s="149">
        <f t="shared" si="1"/>
        <v>-282</v>
      </c>
      <c r="L14" s="149">
        <f t="shared" si="1"/>
        <v>-296</v>
      </c>
      <c r="M14" s="149">
        <f t="shared" si="1"/>
        <v>36</v>
      </c>
    </row>
    <row r="15" spans="1:13" x14ac:dyDescent="0.2">
      <c r="A15" s="90">
        <v>7</v>
      </c>
      <c r="B15" s="104" t="s">
        <v>26</v>
      </c>
      <c r="C15" s="55" t="s">
        <v>5</v>
      </c>
      <c r="D15" s="149">
        <f t="shared" si="1"/>
        <v>-240</v>
      </c>
      <c r="E15" s="149">
        <f t="shared" si="1"/>
        <v>-251</v>
      </c>
      <c r="F15" s="149">
        <f t="shared" si="1"/>
        <v>-236</v>
      </c>
      <c r="G15" s="149">
        <f t="shared" si="1"/>
        <v>-228</v>
      </c>
      <c r="H15" s="149">
        <f t="shared" si="1"/>
        <v>-244</v>
      </c>
      <c r="I15" s="149">
        <f t="shared" si="1"/>
        <v>-273</v>
      </c>
      <c r="J15" s="149">
        <f t="shared" si="1"/>
        <v>-275</v>
      </c>
      <c r="K15" s="149">
        <f t="shared" si="1"/>
        <v>-282</v>
      </c>
      <c r="L15" s="149">
        <f t="shared" si="1"/>
        <v>-296</v>
      </c>
      <c r="M15" s="149">
        <f t="shared" si="1"/>
        <v>-1471</v>
      </c>
    </row>
    <row r="16" spans="1:13" x14ac:dyDescent="0.2">
      <c r="A16" s="90">
        <v>8</v>
      </c>
      <c r="B16" s="104" t="s">
        <v>27</v>
      </c>
      <c r="C16" s="55" t="s">
        <v>5</v>
      </c>
      <c r="D16" s="149">
        <f t="shared" si="1"/>
        <v>0</v>
      </c>
      <c r="E16" s="149">
        <f t="shared" si="1"/>
        <v>0</v>
      </c>
      <c r="F16" s="149">
        <f t="shared" si="1"/>
        <v>0</v>
      </c>
      <c r="G16" s="149">
        <f t="shared" si="1"/>
        <v>0</v>
      </c>
      <c r="H16" s="149">
        <f t="shared" si="1"/>
        <v>0</v>
      </c>
      <c r="I16" s="149">
        <f t="shared" si="1"/>
        <v>0</v>
      </c>
      <c r="J16" s="149">
        <f t="shared" si="1"/>
        <v>0</v>
      </c>
      <c r="K16" s="149">
        <f t="shared" si="1"/>
        <v>0</v>
      </c>
      <c r="L16" s="149">
        <f t="shared" si="1"/>
        <v>0</v>
      </c>
      <c r="M16" s="149">
        <f t="shared" si="1"/>
        <v>-65</v>
      </c>
    </row>
    <row r="17" spans="1:13" x14ac:dyDescent="0.2">
      <c r="A17" s="90">
        <v>9</v>
      </c>
      <c r="B17" s="104" t="s">
        <v>28</v>
      </c>
      <c r="C17" s="55" t="s">
        <v>5</v>
      </c>
      <c r="D17" s="149">
        <f t="shared" si="1"/>
        <v>0</v>
      </c>
      <c r="E17" s="149">
        <f t="shared" si="1"/>
        <v>0</v>
      </c>
      <c r="F17" s="149">
        <f t="shared" si="1"/>
        <v>0</v>
      </c>
      <c r="G17" s="149">
        <f t="shared" si="1"/>
        <v>0</v>
      </c>
      <c r="H17" s="149">
        <f t="shared" si="1"/>
        <v>0</v>
      </c>
      <c r="I17" s="149">
        <f t="shared" si="1"/>
        <v>0</v>
      </c>
      <c r="J17" s="149">
        <f t="shared" si="1"/>
        <v>0</v>
      </c>
      <c r="K17" s="149">
        <f t="shared" si="1"/>
        <v>0</v>
      </c>
      <c r="L17" s="149">
        <f t="shared" si="1"/>
        <v>0</v>
      </c>
      <c r="M17" s="149">
        <f t="shared" si="1"/>
        <v>1572</v>
      </c>
    </row>
    <row r="18" spans="1:13" x14ac:dyDescent="0.2">
      <c r="A18" s="90">
        <v>10</v>
      </c>
      <c r="B18" s="56" t="s">
        <v>29</v>
      </c>
      <c r="C18" s="55" t="s">
        <v>6</v>
      </c>
      <c r="D18" s="149">
        <f t="shared" si="1"/>
        <v>0</v>
      </c>
      <c r="E18" s="149">
        <f t="shared" si="1"/>
        <v>0</v>
      </c>
      <c r="F18" s="149">
        <f t="shared" si="1"/>
        <v>0</v>
      </c>
      <c r="G18" s="149">
        <f t="shared" si="1"/>
        <v>0</v>
      </c>
      <c r="H18" s="149">
        <f t="shared" si="1"/>
        <v>0</v>
      </c>
      <c r="I18" s="149">
        <f t="shared" si="1"/>
        <v>0</v>
      </c>
      <c r="J18" s="149">
        <f t="shared" si="1"/>
        <v>0</v>
      </c>
      <c r="K18" s="149">
        <f t="shared" si="1"/>
        <v>0</v>
      </c>
      <c r="L18" s="149">
        <f t="shared" si="1"/>
        <v>0</v>
      </c>
      <c r="M18" s="149">
        <f t="shared" si="1"/>
        <v>7215</v>
      </c>
    </row>
    <row r="19" spans="1:13" x14ac:dyDescent="0.2">
      <c r="A19" s="90">
        <v>11</v>
      </c>
      <c r="B19" s="104" t="s">
        <v>72</v>
      </c>
      <c r="C19" s="153" t="s">
        <v>73</v>
      </c>
      <c r="D19" s="149">
        <f t="shared" si="1"/>
        <v>0</v>
      </c>
      <c r="E19" s="149">
        <f t="shared" si="1"/>
        <v>0</v>
      </c>
      <c r="F19" s="149">
        <f t="shared" si="1"/>
        <v>0</v>
      </c>
      <c r="G19" s="149">
        <f t="shared" si="1"/>
        <v>0</v>
      </c>
      <c r="H19" s="149">
        <f t="shared" si="1"/>
        <v>0</v>
      </c>
      <c r="I19" s="149">
        <f t="shared" si="1"/>
        <v>0</v>
      </c>
      <c r="J19" s="149">
        <f t="shared" si="1"/>
        <v>0</v>
      </c>
      <c r="K19" s="149">
        <f t="shared" si="1"/>
        <v>0</v>
      </c>
      <c r="L19" s="149">
        <f t="shared" si="1"/>
        <v>0</v>
      </c>
      <c r="M19" s="149">
        <f t="shared" si="1"/>
        <v>2709</v>
      </c>
    </row>
    <row r="20" spans="1:13" x14ac:dyDescent="0.2">
      <c r="A20" s="90">
        <v>12</v>
      </c>
      <c r="B20" s="104" t="s">
        <v>74</v>
      </c>
      <c r="C20" s="55" t="s">
        <v>7</v>
      </c>
      <c r="D20" s="149">
        <f t="shared" si="1"/>
        <v>0</v>
      </c>
      <c r="E20" s="149">
        <f t="shared" si="1"/>
        <v>0</v>
      </c>
      <c r="F20" s="149">
        <f t="shared" si="1"/>
        <v>0</v>
      </c>
      <c r="G20" s="149">
        <f t="shared" si="1"/>
        <v>0</v>
      </c>
      <c r="H20" s="149">
        <f t="shared" si="1"/>
        <v>0</v>
      </c>
      <c r="I20" s="149">
        <f t="shared" si="1"/>
        <v>0</v>
      </c>
      <c r="J20" s="149">
        <f t="shared" si="1"/>
        <v>0</v>
      </c>
      <c r="K20" s="149">
        <f t="shared" si="1"/>
        <v>0</v>
      </c>
      <c r="L20" s="149">
        <f t="shared" si="1"/>
        <v>0</v>
      </c>
      <c r="M20" s="149">
        <f t="shared" si="1"/>
        <v>4449</v>
      </c>
    </row>
    <row r="21" spans="1:13" x14ac:dyDescent="0.2">
      <c r="A21" s="90">
        <v>13</v>
      </c>
      <c r="B21" s="154" t="s">
        <v>75</v>
      </c>
      <c r="C21" s="55" t="s">
        <v>16</v>
      </c>
      <c r="D21" s="149">
        <f t="shared" si="1"/>
        <v>0</v>
      </c>
      <c r="E21" s="149">
        <f t="shared" si="1"/>
        <v>0</v>
      </c>
      <c r="F21" s="149">
        <f t="shared" si="1"/>
        <v>0</v>
      </c>
      <c r="G21" s="149">
        <f t="shared" si="1"/>
        <v>0</v>
      </c>
      <c r="H21" s="149">
        <f t="shared" si="1"/>
        <v>0</v>
      </c>
      <c r="I21" s="149">
        <f t="shared" si="1"/>
        <v>0</v>
      </c>
      <c r="J21" s="149">
        <f t="shared" si="1"/>
        <v>0</v>
      </c>
      <c r="K21" s="149">
        <f t="shared" si="1"/>
        <v>0</v>
      </c>
      <c r="L21" s="149">
        <f t="shared" si="1"/>
        <v>0</v>
      </c>
      <c r="M21" s="149">
        <f t="shared" si="1"/>
        <v>57</v>
      </c>
    </row>
    <row r="22" spans="1:13" x14ac:dyDescent="0.2">
      <c r="A22" s="90">
        <v>14</v>
      </c>
      <c r="B22" s="56" t="s">
        <v>30</v>
      </c>
      <c r="C22" s="55" t="s">
        <v>8</v>
      </c>
      <c r="D22" s="149">
        <f t="shared" si="1"/>
        <v>-51</v>
      </c>
      <c r="E22" s="149">
        <f t="shared" si="1"/>
        <v>222</v>
      </c>
      <c r="F22" s="149">
        <f t="shared" si="1"/>
        <v>38</v>
      </c>
      <c r="G22" s="149">
        <f t="shared" si="1"/>
        <v>79</v>
      </c>
      <c r="H22" s="149">
        <f t="shared" si="1"/>
        <v>291</v>
      </c>
      <c r="I22" s="149">
        <f t="shared" si="1"/>
        <v>270</v>
      </c>
      <c r="J22" s="149">
        <f t="shared" si="1"/>
        <v>235</v>
      </c>
      <c r="K22" s="149">
        <f t="shared" si="1"/>
        <v>-75</v>
      </c>
      <c r="L22" s="149">
        <f t="shared" si="1"/>
        <v>-208</v>
      </c>
      <c r="M22" s="149">
        <f t="shared" si="1"/>
        <v>-4419</v>
      </c>
    </row>
    <row r="23" spans="1:13" x14ac:dyDescent="0.2">
      <c r="A23" s="90">
        <v>15</v>
      </c>
      <c r="B23" s="56" t="s">
        <v>31</v>
      </c>
      <c r="C23" s="55" t="s">
        <v>9</v>
      </c>
      <c r="D23" s="149">
        <f t="shared" si="1"/>
        <v>78</v>
      </c>
      <c r="E23" s="149">
        <f t="shared" si="1"/>
        <v>5</v>
      </c>
      <c r="F23" s="149">
        <f t="shared" si="1"/>
        <v>76</v>
      </c>
      <c r="G23" s="149">
        <f t="shared" si="1"/>
        <v>47</v>
      </c>
      <c r="H23" s="149">
        <f t="shared" si="1"/>
        <v>12</v>
      </c>
      <c r="I23" s="149">
        <f t="shared" si="1"/>
        <v>9</v>
      </c>
      <c r="J23" s="149">
        <f t="shared" si="1"/>
        <v>70</v>
      </c>
      <c r="K23" s="149">
        <f t="shared" si="1"/>
        <v>84</v>
      </c>
      <c r="L23" s="149">
        <f t="shared" si="1"/>
        <v>102</v>
      </c>
      <c r="M23" s="149">
        <f t="shared" si="1"/>
        <v>752</v>
      </c>
    </row>
    <row r="24" spans="1:13" x14ac:dyDescent="0.2">
      <c r="A24" s="100"/>
      <c r="B24" s="112"/>
      <c r="C24" s="113"/>
      <c r="D24" s="114"/>
      <c r="E24" s="114"/>
      <c r="F24" s="114"/>
      <c r="G24" s="114"/>
      <c r="H24" s="114"/>
      <c r="I24" s="114"/>
      <c r="J24" s="114"/>
      <c r="K24" s="114"/>
      <c r="L24" s="114"/>
      <c r="M24" s="114"/>
    </row>
    <row r="25" spans="1:13" x14ac:dyDescent="0.2">
      <c r="A25" s="83"/>
      <c r="B25" s="150" t="s">
        <v>32</v>
      </c>
      <c r="C25" s="151"/>
      <c r="D25" s="152"/>
      <c r="E25" s="152"/>
      <c r="F25" s="152"/>
      <c r="G25" s="152"/>
      <c r="H25" s="152"/>
      <c r="I25" s="152"/>
      <c r="J25" s="152"/>
      <c r="K25" s="152"/>
      <c r="L25" s="152"/>
      <c r="M25" s="152"/>
    </row>
    <row r="26" spans="1:13" x14ac:dyDescent="0.2">
      <c r="A26" s="90">
        <v>16</v>
      </c>
      <c r="B26" s="56" t="s">
        <v>33</v>
      </c>
      <c r="C26" s="55" t="s">
        <v>10</v>
      </c>
      <c r="D26" s="149">
        <f t="shared" ref="D26:M29" si="2">notification_n1b-notification_n1b_1</f>
        <v>0</v>
      </c>
      <c r="E26" s="149">
        <f t="shared" si="2"/>
        <v>0</v>
      </c>
      <c r="F26" s="149">
        <f t="shared" si="2"/>
        <v>0</v>
      </c>
      <c r="G26" s="149">
        <f t="shared" si="2"/>
        <v>0</v>
      </c>
      <c r="H26" s="149">
        <f t="shared" si="2"/>
        <v>0</v>
      </c>
      <c r="I26" s="149">
        <f t="shared" si="2"/>
        <v>0</v>
      </c>
      <c r="J26" s="149">
        <f t="shared" si="2"/>
        <v>0</v>
      </c>
      <c r="K26" s="149">
        <f t="shared" si="2"/>
        <v>0</v>
      </c>
      <c r="L26" s="149">
        <f t="shared" si="2"/>
        <v>0</v>
      </c>
      <c r="M26" s="149">
        <f t="shared" si="2"/>
        <v>466</v>
      </c>
    </row>
    <row r="27" spans="1:13" x14ac:dyDescent="0.2">
      <c r="A27" s="90">
        <v>17</v>
      </c>
      <c r="B27" s="56" t="s">
        <v>34</v>
      </c>
      <c r="C27" s="55" t="s">
        <v>11</v>
      </c>
      <c r="D27" s="149">
        <f t="shared" si="2"/>
        <v>-369</v>
      </c>
      <c r="E27" s="149">
        <f t="shared" si="2"/>
        <v>-34</v>
      </c>
      <c r="F27" s="149">
        <f t="shared" si="2"/>
        <v>-274</v>
      </c>
      <c r="G27" s="149">
        <f t="shared" si="2"/>
        <v>-196</v>
      </c>
      <c r="H27" s="149">
        <f t="shared" si="2"/>
        <v>35</v>
      </c>
      <c r="I27" s="149">
        <f t="shared" si="2"/>
        <v>-12</v>
      </c>
      <c r="J27" s="149">
        <f t="shared" si="2"/>
        <v>-110</v>
      </c>
      <c r="K27" s="149">
        <f t="shared" si="2"/>
        <v>-441</v>
      </c>
      <c r="L27" s="149">
        <f t="shared" si="2"/>
        <v>-606</v>
      </c>
      <c r="M27" s="149">
        <f t="shared" si="2"/>
        <v>1687</v>
      </c>
    </row>
    <row r="28" spans="1:13" x14ac:dyDescent="0.2">
      <c r="A28" s="90">
        <v>18</v>
      </c>
      <c r="B28" s="56" t="s">
        <v>35</v>
      </c>
      <c r="C28" s="55" t="s">
        <v>12</v>
      </c>
      <c r="D28" s="149">
        <f t="shared" si="2"/>
        <v>0</v>
      </c>
      <c r="E28" s="149">
        <f t="shared" si="2"/>
        <v>0</v>
      </c>
      <c r="F28" s="149">
        <f t="shared" si="2"/>
        <v>0</v>
      </c>
      <c r="G28" s="149">
        <f t="shared" si="2"/>
        <v>0</v>
      </c>
      <c r="H28" s="149">
        <f t="shared" si="2"/>
        <v>0</v>
      </c>
      <c r="I28" s="149">
        <f t="shared" si="2"/>
        <v>0</v>
      </c>
      <c r="J28" s="149">
        <f t="shared" si="2"/>
        <v>0</v>
      </c>
      <c r="K28" s="149">
        <f t="shared" si="2"/>
        <v>0</v>
      </c>
      <c r="L28" s="149">
        <f t="shared" si="2"/>
        <v>0</v>
      </c>
      <c r="M28" s="149">
        <f t="shared" si="2"/>
        <v>172</v>
      </c>
    </row>
    <row r="29" spans="1:13" x14ac:dyDescent="0.2">
      <c r="A29" s="90">
        <v>19</v>
      </c>
      <c r="B29" s="56" t="s">
        <v>36</v>
      </c>
      <c r="C29" s="55" t="s">
        <v>13</v>
      </c>
      <c r="D29" s="149">
        <f t="shared" si="2"/>
        <v>0</v>
      </c>
      <c r="E29" s="149">
        <f t="shared" si="2"/>
        <v>0</v>
      </c>
      <c r="F29" s="149">
        <f t="shared" si="2"/>
        <v>0</v>
      </c>
      <c r="G29" s="149">
        <f t="shared" si="2"/>
        <v>0</v>
      </c>
      <c r="H29" s="149">
        <f t="shared" si="2"/>
        <v>0</v>
      </c>
      <c r="I29" s="149">
        <f t="shared" si="2"/>
        <v>0</v>
      </c>
      <c r="J29" s="149">
        <f t="shared" si="2"/>
        <v>0</v>
      </c>
      <c r="K29" s="149">
        <f t="shared" si="2"/>
        <v>0</v>
      </c>
      <c r="L29" s="149">
        <f t="shared" si="2"/>
        <v>0</v>
      </c>
      <c r="M29" s="149">
        <f t="shared" si="2"/>
        <v>245</v>
      </c>
    </row>
    <row r="30" spans="1:13" x14ac:dyDescent="0.2">
      <c r="A30" s="100"/>
      <c r="B30" s="112"/>
      <c r="C30" s="113"/>
      <c r="D30" s="114"/>
      <c r="E30" s="114"/>
      <c r="F30" s="114"/>
      <c r="G30" s="114"/>
      <c r="H30" s="114"/>
      <c r="I30" s="114"/>
      <c r="J30" s="114"/>
      <c r="K30" s="114"/>
      <c r="L30" s="114"/>
      <c r="M30" s="114"/>
    </row>
    <row r="31" spans="1:13" x14ac:dyDescent="0.2">
      <c r="A31" s="60">
        <v>20</v>
      </c>
      <c r="B31" s="155" t="s">
        <v>76</v>
      </c>
      <c r="C31" s="156" t="s">
        <v>14</v>
      </c>
      <c r="D31" s="149">
        <f t="shared" ref="D31:M31" si="3">notification_n1b-notification_n1b_1</f>
        <v>-369</v>
      </c>
      <c r="E31" s="149">
        <f t="shared" si="3"/>
        <v>-34</v>
      </c>
      <c r="F31" s="149">
        <f t="shared" si="3"/>
        <v>-274</v>
      </c>
      <c r="G31" s="149">
        <f t="shared" si="3"/>
        <v>-196</v>
      </c>
      <c r="H31" s="149">
        <f t="shared" si="3"/>
        <v>35</v>
      </c>
      <c r="I31" s="149">
        <f t="shared" si="3"/>
        <v>-12</v>
      </c>
      <c r="J31" s="149">
        <f t="shared" si="3"/>
        <v>-110</v>
      </c>
      <c r="K31" s="149">
        <f t="shared" si="3"/>
        <v>-441</v>
      </c>
      <c r="L31" s="149">
        <f t="shared" si="3"/>
        <v>-606</v>
      </c>
      <c r="M31" s="149">
        <f t="shared" si="3"/>
        <v>2080</v>
      </c>
    </row>
    <row r="32" spans="1:13" x14ac:dyDescent="0.2">
      <c r="A32" s="83"/>
      <c r="B32" s="121"/>
      <c r="C32" s="151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13" x14ac:dyDescent="0.2">
      <c r="A33" s="90">
        <v>21</v>
      </c>
      <c r="B33" s="54" t="s">
        <v>37</v>
      </c>
      <c r="C33" s="55" t="s">
        <v>10</v>
      </c>
      <c r="D33" s="149">
        <f t="shared" ref="D33:M40" si="4">notification_n1b-notification_n1b_1</f>
        <v>0</v>
      </c>
      <c r="E33" s="149">
        <f t="shared" si="4"/>
        <v>0</v>
      </c>
      <c r="F33" s="149">
        <f t="shared" si="4"/>
        <v>0</v>
      </c>
      <c r="G33" s="149">
        <f t="shared" si="4"/>
        <v>0</v>
      </c>
      <c r="H33" s="149">
        <f t="shared" si="4"/>
        <v>0</v>
      </c>
      <c r="I33" s="149">
        <f t="shared" si="4"/>
        <v>0</v>
      </c>
      <c r="J33" s="149">
        <f t="shared" si="4"/>
        <v>0</v>
      </c>
      <c r="K33" s="149">
        <f t="shared" si="4"/>
        <v>0</v>
      </c>
      <c r="L33" s="149">
        <f t="shared" si="4"/>
        <v>0</v>
      </c>
      <c r="M33" s="149">
        <f t="shared" si="4"/>
        <v>-132</v>
      </c>
    </row>
    <row r="34" spans="1:13" x14ac:dyDescent="0.2">
      <c r="A34" s="90">
        <v>22</v>
      </c>
      <c r="B34" s="56" t="s">
        <v>38</v>
      </c>
      <c r="C34" s="55" t="s">
        <v>10</v>
      </c>
      <c r="D34" s="149">
        <f t="shared" si="4"/>
        <v>0</v>
      </c>
      <c r="E34" s="149">
        <f t="shared" si="4"/>
        <v>0</v>
      </c>
      <c r="F34" s="149">
        <f t="shared" si="4"/>
        <v>0</v>
      </c>
      <c r="G34" s="149">
        <f t="shared" si="4"/>
        <v>0</v>
      </c>
      <c r="H34" s="149">
        <f t="shared" si="4"/>
        <v>0</v>
      </c>
      <c r="I34" s="149">
        <f t="shared" si="4"/>
        <v>0</v>
      </c>
      <c r="J34" s="149">
        <f t="shared" si="4"/>
        <v>0</v>
      </c>
      <c r="K34" s="149">
        <f t="shared" si="4"/>
        <v>0</v>
      </c>
      <c r="L34" s="149">
        <f t="shared" si="4"/>
        <v>0</v>
      </c>
      <c r="M34" s="149">
        <f t="shared" si="4"/>
        <v>-448</v>
      </c>
    </row>
    <row r="35" spans="1:13" x14ac:dyDescent="0.2">
      <c r="A35" s="90">
        <v>23</v>
      </c>
      <c r="B35" s="56" t="s">
        <v>49</v>
      </c>
      <c r="C35" s="167" t="s">
        <v>12</v>
      </c>
      <c r="D35" s="149">
        <f t="shared" si="4"/>
        <v>0</v>
      </c>
      <c r="E35" s="149">
        <f t="shared" si="4"/>
        <v>0</v>
      </c>
      <c r="F35" s="149">
        <f t="shared" si="4"/>
        <v>0</v>
      </c>
      <c r="G35" s="149">
        <f t="shared" si="4"/>
        <v>0</v>
      </c>
      <c r="H35" s="149">
        <f t="shared" si="4"/>
        <v>0</v>
      </c>
      <c r="I35" s="149">
        <f t="shared" si="4"/>
        <v>0</v>
      </c>
      <c r="J35" s="149">
        <f t="shared" si="4"/>
        <v>0</v>
      </c>
      <c r="K35" s="149">
        <f t="shared" si="4"/>
        <v>0</v>
      </c>
      <c r="L35" s="149">
        <f t="shared" si="4"/>
        <v>0</v>
      </c>
      <c r="M35" s="149">
        <f t="shared" si="4"/>
        <v>16</v>
      </c>
    </row>
    <row r="36" spans="1:13" x14ac:dyDescent="0.2">
      <c r="A36" s="90">
        <v>24</v>
      </c>
      <c r="B36" s="56" t="s">
        <v>50</v>
      </c>
      <c r="C36" s="167" t="s">
        <v>13</v>
      </c>
      <c r="D36" s="149">
        <f t="shared" si="4"/>
        <v>0</v>
      </c>
      <c r="E36" s="149">
        <f t="shared" si="4"/>
        <v>0</v>
      </c>
      <c r="F36" s="149">
        <f t="shared" si="4"/>
        <v>0</v>
      </c>
      <c r="G36" s="149">
        <f t="shared" si="4"/>
        <v>0</v>
      </c>
      <c r="H36" s="149">
        <f t="shared" si="4"/>
        <v>0</v>
      </c>
      <c r="I36" s="149">
        <f t="shared" si="4"/>
        <v>0</v>
      </c>
      <c r="J36" s="149">
        <f t="shared" si="4"/>
        <v>0</v>
      </c>
      <c r="K36" s="149">
        <f t="shared" si="4"/>
        <v>0</v>
      </c>
      <c r="L36" s="149">
        <f t="shared" si="4"/>
        <v>0</v>
      </c>
      <c r="M36" s="149">
        <f t="shared" si="4"/>
        <v>111</v>
      </c>
    </row>
    <row r="37" spans="1:13" x14ac:dyDescent="0.2">
      <c r="A37" s="90">
        <v>25</v>
      </c>
      <c r="B37" s="57" t="s">
        <v>39</v>
      </c>
      <c r="C37" s="55" t="s">
        <v>15</v>
      </c>
      <c r="D37" s="149">
        <f t="shared" si="4"/>
        <v>27</v>
      </c>
      <c r="E37" s="149">
        <f t="shared" si="4"/>
        <v>26</v>
      </c>
      <c r="F37" s="149">
        <f t="shared" si="4"/>
        <v>40</v>
      </c>
      <c r="G37" s="149">
        <f t="shared" si="4"/>
        <v>32</v>
      </c>
      <c r="H37" s="149">
        <f t="shared" si="4"/>
        <v>33</v>
      </c>
      <c r="I37" s="149">
        <f t="shared" si="4"/>
        <v>30</v>
      </c>
      <c r="J37" s="149">
        <f t="shared" si="4"/>
        <v>39</v>
      </c>
      <c r="K37" s="149">
        <f t="shared" si="4"/>
        <v>42</v>
      </c>
      <c r="L37" s="149">
        <f t="shared" si="4"/>
        <v>45</v>
      </c>
      <c r="M37" s="149">
        <f t="shared" si="4"/>
        <v>-31085</v>
      </c>
    </row>
    <row r="38" spans="1:13" x14ac:dyDescent="0.2">
      <c r="A38" s="90">
        <v>26</v>
      </c>
      <c r="B38" s="57" t="s">
        <v>40</v>
      </c>
      <c r="C38" s="55" t="s">
        <v>15</v>
      </c>
      <c r="D38" s="149">
        <f t="shared" si="4"/>
        <v>0</v>
      </c>
      <c r="E38" s="149">
        <f t="shared" si="4"/>
        <v>0</v>
      </c>
      <c r="F38" s="149">
        <f t="shared" si="4"/>
        <v>0</v>
      </c>
      <c r="G38" s="149">
        <f t="shared" si="4"/>
        <v>0</v>
      </c>
      <c r="H38" s="149">
        <f t="shared" si="4"/>
        <v>0</v>
      </c>
      <c r="I38" s="149">
        <f t="shared" si="4"/>
        <v>0</v>
      </c>
      <c r="J38" s="149">
        <f t="shared" si="4"/>
        <v>0</v>
      </c>
      <c r="K38" s="149">
        <f t="shared" si="4"/>
        <v>0</v>
      </c>
      <c r="L38" s="149">
        <f t="shared" si="4"/>
        <v>0</v>
      </c>
      <c r="M38" s="149">
        <f t="shared" si="4"/>
        <v>-30896</v>
      </c>
    </row>
    <row r="39" spans="1:13" s="122" customFormat="1" ht="11.25" x14ac:dyDescent="0.2">
      <c r="A39" s="90"/>
      <c r="B39" s="107"/>
      <c r="C39" s="128"/>
      <c r="D39" s="157">
        <f t="shared" si="4"/>
        <v>0</v>
      </c>
      <c r="E39" s="157">
        <f t="shared" si="4"/>
        <v>0</v>
      </c>
      <c r="F39" s="157">
        <f t="shared" si="4"/>
        <v>0</v>
      </c>
      <c r="G39" s="157">
        <f t="shared" si="4"/>
        <v>0</v>
      </c>
      <c r="H39" s="157">
        <f t="shared" si="4"/>
        <v>0</v>
      </c>
      <c r="I39" s="157">
        <f t="shared" si="4"/>
        <v>0</v>
      </c>
      <c r="J39" s="157">
        <f t="shared" si="4"/>
        <v>0</v>
      </c>
      <c r="K39" s="157">
        <f t="shared" si="4"/>
        <v>0</v>
      </c>
      <c r="L39" s="157">
        <f t="shared" si="4"/>
        <v>0</v>
      </c>
      <c r="M39" s="157">
        <f t="shared" si="4"/>
        <v>0</v>
      </c>
    </row>
    <row r="40" spans="1:13" s="122" customFormat="1" ht="11.25" x14ac:dyDescent="0.2">
      <c r="A40" s="60">
        <v>27</v>
      </c>
      <c r="B40" s="61" t="s">
        <v>77</v>
      </c>
      <c r="C40" s="156" t="s">
        <v>17</v>
      </c>
      <c r="D40" s="157">
        <f t="shared" si="4"/>
        <v>-342</v>
      </c>
      <c r="E40" s="157">
        <f t="shared" si="4"/>
        <v>-8</v>
      </c>
      <c r="F40" s="157">
        <f t="shared" si="4"/>
        <v>-234</v>
      </c>
      <c r="G40" s="157">
        <f t="shared" si="4"/>
        <v>-164</v>
      </c>
      <c r="H40" s="157">
        <f t="shared" si="4"/>
        <v>68</v>
      </c>
      <c r="I40" s="157">
        <f t="shared" si="4"/>
        <v>18</v>
      </c>
      <c r="J40" s="157">
        <f t="shared" si="4"/>
        <v>-71</v>
      </c>
      <c r="K40" s="157">
        <f t="shared" si="4"/>
        <v>-399</v>
      </c>
      <c r="L40" s="157">
        <f t="shared" si="4"/>
        <v>-561</v>
      </c>
      <c r="M40" s="157">
        <f t="shared" si="4"/>
        <v>2302</v>
      </c>
    </row>
    <row r="41" spans="1:13" s="122" customFormat="1" ht="11.25" x14ac:dyDescent="0.2">
      <c r="A41" s="90"/>
      <c r="B41" s="107"/>
      <c r="C41" s="128"/>
      <c r="D41" s="108"/>
      <c r="E41" s="108"/>
      <c r="F41" s="108"/>
      <c r="G41" s="108"/>
      <c r="H41" s="108"/>
      <c r="I41" s="108"/>
      <c r="J41" s="108"/>
      <c r="K41" s="108"/>
      <c r="L41" s="108"/>
      <c r="M41" s="108"/>
    </row>
    <row r="42" spans="1:13" s="122" customFormat="1" ht="11.25" x14ac:dyDescent="0.2">
      <c r="A42" s="90">
        <v>28</v>
      </c>
      <c r="B42" s="158" t="s">
        <v>78</v>
      </c>
      <c r="C42" s="169"/>
      <c r="D42" s="149">
        <f>notification_n1b-notification_n1b_1</f>
        <v>0</v>
      </c>
      <c r="E42" s="149">
        <f>notification_n1b-notification_n1b_1</f>
        <v>0</v>
      </c>
      <c r="F42" s="149">
        <f>notification_n1b-notification_n1b_1</f>
        <v>0</v>
      </c>
      <c r="G42" s="149">
        <f>notification_n1b-notification_n1b_1</f>
        <v>0</v>
      </c>
      <c r="H42" s="149"/>
      <c r="I42" s="149"/>
      <c r="J42" s="149"/>
      <c r="K42" s="149"/>
      <c r="L42" s="149"/>
      <c r="M42" s="149"/>
    </row>
    <row r="43" spans="1:13" s="122" customFormat="1" ht="11.25" x14ac:dyDescent="0.2">
      <c r="A43" s="90"/>
      <c r="B43" s="159" t="s">
        <v>79</v>
      </c>
      <c r="C43" s="104"/>
      <c r="D43" s="105"/>
      <c r="E43" s="105"/>
      <c r="F43" s="105"/>
      <c r="G43" s="105"/>
      <c r="H43" s="105"/>
      <c r="I43" s="105"/>
      <c r="J43" s="105"/>
      <c r="K43" s="105"/>
      <c r="L43" s="105"/>
      <c r="M43" s="105"/>
    </row>
    <row r="44" spans="1:13" s="122" customFormat="1" ht="11.25" x14ac:dyDescent="0.2">
      <c r="A44" s="90"/>
      <c r="B44" s="126"/>
      <c r="C44" s="107"/>
      <c r="D44" s="114"/>
      <c r="E44" s="114"/>
      <c r="F44" s="114"/>
      <c r="G44" s="114"/>
      <c r="H44" s="114"/>
      <c r="I44" s="114"/>
      <c r="J44" s="114"/>
      <c r="K44" s="114"/>
      <c r="L44" s="114"/>
      <c r="M44" s="114"/>
    </row>
    <row r="45" spans="1:13" s="122" customFormat="1" ht="11.25" x14ac:dyDescent="0.2">
      <c r="A45" s="60">
        <v>29</v>
      </c>
      <c r="B45" s="61" t="s">
        <v>41</v>
      </c>
      <c r="C45" s="156" t="s">
        <v>17</v>
      </c>
      <c r="D45" s="157">
        <f>notification_n1b-notification_n1b_1</f>
        <v>-342</v>
      </c>
      <c r="E45" s="157">
        <f>notification_n1b-notification_n1b_1</f>
        <v>-8</v>
      </c>
      <c r="F45" s="157">
        <f>notification_n1b-notification_n1b_1</f>
        <v>-234</v>
      </c>
      <c r="G45" s="157">
        <f>notification_n1b-notification_n1b_1</f>
        <v>-164</v>
      </c>
      <c r="H45" s="157"/>
      <c r="I45" s="157"/>
      <c r="J45" s="157"/>
      <c r="K45" s="157"/>
      <c r="L45" s="157"/>
      <c r="M45" s="157"/>
    </row>
    <row r="46" spans="1:13" ht="14.25" customHeight="1" x14ac:dyDescent="0.2">
      <c r="A46" s="127"/>
      <c r="B46" s="127"/>
    </row>
    <row r="47" spans="1:13" x14ac:dyDescent="0.2">
      <c r="A47" s="2"/>
      <c r="B47" s="68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">
      <c r="A48" s="69"/>
      <c r="B48" s="68"/>
      <c r="C48" s="1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x14ac:dyDescent="0.2">
      <c r="A49" s="69"/>
      <c r="B49" s="68"/>
      <c r="C49" s="1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x14ac:dyDescent="0.2">
      <c r="A50" s="70"/>
      <c r="B50" s="68"/>
      <c r="C50" s="1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x14ac:dyDescent="0.2">
      <c r="A51" s="70"/>
      <c r="B51" s="68"/>
      <c r="C51" s="1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x14ac:dyDescent="0.2">
      <c r="A52" s="69"/>
      <c r="B52" s="68"/>
      <c r="C52" s="1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2">
      <c r="A53" s="69"/>
      <c r="B53" s="68"/>
      <c r="C53" s="1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x14ac:dyDescent="0.2">
      <c r="A54" s="71"/>
      <c r="B54" s="72"/>
      <c r="C54" s="72"/>
      <c r="D54" s="160"/>
      <c r="E54" s="160"/>
      <c r="F54" s="160"/>
      <c r="G54" s="160"/>
      <c r="H54" s="160"/>
      <c r="I54" s="160"/>
      <c r="J54" s="160"/>
      <c r="K54" s="160"/>
      <c r="L54" s="160"/>
      <c r="M54" s="160"/>
    </row>
    <row r="55" spans="1:13" x14ac:dyDescent="0.2">
      <c r="A55" s="71"/>
      <c r="B55" s="72"/>
      <c r="C55" s="72"/>
      <c r="D55" s="160"/>
      <c r="E55" s="160"/>
      <c r="F55" s="160"/>
      <c r="G55" s="160"/>
      <c r="H55" s="160"/>
      <c r="I55" s="160"/>
      <c r="J55" s="160"/>
      <c r="K55" s="160"/>
      <c r="L55" s="160"/>
      <c r="M55" s="160"/>
    </row>
    <row r="56" spans="1:13" x14ac:dyDescent="0.2">
      <c r="A56" s="128"/>
      <c r="D56" s="129"/>
      <c r="E56" s="129"/>
      <c r="F56" s="129"/>
      <c r="G56" s="129"/>
      <c r="H56" s="129"/>
      <c r="I56" s="129"/>
      <c r="J56" s="129"/>
      <c r="K56" s="129"/>
      <c r="L56" s="129"/>
      <c r="M56" s="129"/>
    </row>
    <row r="57" spans="1:13" x14ac:dyDescent="0.2">
      <c r="A57" s="128"/>
      <c r="D57" s="129"/>
      <c r="E57" s="129"/>
      <c r="F57" s="129"/>
      <c r="G57" s="129"/>
      <c r="H57" s="129"/>
      <c r="I57" s="129"/>
      <c r="J57" s="129"/>
      <c r="K57" s="129"/>
      <c r="L57" s="129"/>
      <c r="M57" s="129"/>
    </row>
    <row r="58" spans="1:13" x14ac:dyDescent="0.2">
      <c r="A58" s="128"/>
      <c r="D58" s="129"/>
      <c r="E58" s="129"/>
      <c r="F58" s="129"/>
      <c r="G58" s="129"/>
      <c r="H58" s="129"/>
      <c r="I58" s="129"/>
      <c r="J58" s="129"/>
      <c r="K58" s="129"/>
      <c r="L58" s="129"/>
      <c r="M58" s="129"/>
    </row>
    <row r="59" spans="1:13" x14ac:dyDescent="0.2">
      <c r="A59" s="130"/>
      <c r="D59" s="129"/>
      <c r="E59" s="129"/>
      <c r="F59" s="129"/>
      <c r="G59" s="129"/>
      <c r="H59" s="129"/>
      <c r="I59" s="129"/>
      <c r="J59" s="129"/>
      <c r="K59" s="129"/>
      <c r="L59" s="129"/>
      <c r="M59" s="129"/>
    </row>
    <row r="60" spans="1:13" x14ac:dyDescent="0.2">
      <c r="A60" s="130"/>
      <c r="D60" s="129"/>
      <c r="E60" s="129"/>
      <c r="F60" s="129"/>
      <c r="G60" s="129"/>
      <c r="H60" s="129"/>
      <c r="I60" s="129"/>
      <c r="J60" s="129"/>
      <c r="K60" s="129"/>
      <c r="L60" s="129"/>
      <c r="M60" s="129"/>
    </row>
    <row r="61" spans="1:13" x14ac:dyDescent="0.2">
      <c r="A61" s="128"/>
      <c r="D61" s="129"/>
      <c r="E61" s="129"/>
      <c r="F61" s="129"/>
      <c r="G61" s="129"/>
      <c r="H61" s="129"/>
      <c r="I61" s="129"/>
      <c r="J61" s="129"/>
      <c r="K61" s="129"/>
      <c r="L61" s="129"/>
      <c r="M61" s="129"/>
    </row>
    <row r="62" spans="1:13" x14ac:dyDescent="0.2">
      <c r="A62" s="130"/>
      <c r="D62" s="129"/>
      <c r="E62" s="129"/>
      <c r="F62" s="129"/>
      <c r="G62" s="129"/>
      <c r="H62" s="129"/>
      <c r="I62" s="129"/>
      <c r="J62" s="129"/>
      <c r="K62" s="129"/>
      <c r="L62" s="129"/>
      <c r="M62" s="129"/>
    </row>
  </sheetData>
  <sheetProtection algorithmName="SHA-512" hashValue="iXzHVdUxzYCHxbFuxiR/UlmDhMbb9cWyyuNNiP5v25aEiZap2tbA3qjhTiPRW1My/jullOBi3J+WVs5aKYVtgQ==" saltValue="fjqbJQz/Tm2N5LfHYLeFLA==" spinCount="100000" sheet="1" objects="1" scenarios="1"/>
  <mergeCells count="1">
    <mergeCell ref="D3:M3"/>
  </mergeCells>
  <printOptions horizontalCentered="1" verticalCentered="1"/>
  <pageMargins left="0.19685039370078741" right="0.19685039370078741" top="0.86614173228346458" bottom="0" header="0" footer="0"/>
  <pageSetup paperSize="9" scale="84" orientation="landscape" r:id="rId1"/>
  <headerFooter alignWithMargins="0">
    <oddFooter>&amp;L&amp;A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view="pageBreakPreview" zoomScaleNormal="100" zoomScaleSheetLayoutView="100" workbookViewId="0">
      <selection activeCell="D7" sqref="D7"/>
    </sheetView>
  </sheetViews>
  <sheetFormatPr defaultRowHeight="12.75" x14ac:dyDescent="0.2"/>
  <cols>
    <col min="1" max="1" width="69.7109375" style="89" customWidth="1"/>
    <col min="2" max="5" width="10.140625" style="89" customWidth="1"/>
    <col min="6" max="13" width="6.7109375" style="89" customWidth="1"/>
    <col min="14" max="256" width="9.140625" style="89"/>
    <col min="257" max="257" width="69.7109375" style="89" customWidth="1"/>
    <col min="258" max="261" width="10.140625" style="89" customWidth="1"/>
    <col min="262" max="269" width="6.7109375" style="89" customWidth="1"/>
    <col min="270" max="512" width="9.140625" style="89"/>
    <col min="513" max="513" width="69.7109375" style="89" customWidth="1"/>
    <col min="514" max="517" width="10.140625" style="89" customWidth="1"/>
    <col min="518" max="525" width="6.7109375" style="89" customWidth="1"/>
    <col min="526" max="768" width="9.140625" style="89"/>
    <col min="769" max="769" width="69.7109375" style="89" customWidth="1"/>
    <col min="770" max="773" width="10.140625" style="89" customWidth="1"/>
    <col min="774" max="781" width="6.7109375" style="89" customWidth="1"/>
    <col min="782" max="1024" width="9.140625" style="89"/>
    <col min="1025" max="1025" width="69.7109375" style="89" customWidth="1"/>
    <col min="1026" max="1029" width="10.140625" style="89" customWidth="1"/>
    <col min="1030" max="1037" width="6.7109375" style="89" customWidth="1"/>
    <col min="1038" max="1280" width="9.140625" style="89"/>
    <col min="1281" max="1281" width="69.7109375" style="89" customWidth="1"/>
    <col min="1282" max="1285" width="10.140625" style="89" customWidth="1"/>
    <col min="1286" max="1293" width="6.7109375" style="89" customWidth="1"/>
    <col min="1294" max="1536" width="9.140625" style="89"/>
    <col min="1537" max="1537" width="69.7109375" style="89" customWidth="1"/>
    <col min="1538" max="1541" width="10.140625" style="89" customWidth="1"/>
    <col min="1542" max="1549" width="6.7109375" style="89" customWidth="1"/>
    <col min="1550" max="1792" width="9.140625" style="89"/>
    <col min="1793" max="1793" width="69.7109375" style="89" customWidth="1"/>
    <col min="1794" max="1797" width="10.140625" style="89" customWidth="1"/>
    <col min="1798" max="1805" width="6.7109375" style="89" customWidth="1"/>
    <col min="1806" max="2048" width="9.140625" style="89"/>
    <col min="2049" max="2049" width="69.7109375" style="89" customWidth="1"/>
    <col min="2050" max="2053" width="10.140625" style="89" customWidth="1"/>
    <col min="2054" max="2061" width="6.7109375" style="89" customWidth="1"/>
    <col min="2062" max="2304" width="9.140625" style="89"/>
    <col min="2305" max="2305" width="69.7109375" style="89" customWidth="1"/>
    <col min="2306" max="2309" width="10.140625" style="89" customWidth="1"/>
    <col min="2310" max="2317" width="6.7109375" style="89" customWidth="1"/>
    <col min="2318" max="2560" width="9.140625" style="89"/>
    <col min="2561" max="2561" width="69.7109375" style="89" customWidth="1"/>
    <col min="2562" max="2565" width="10.140625" style="89" customWidth="1"/>
    <col min="2566" max="2573" width="6.7109375" style="89" customWidth="1"/>
    <col min="2574" max="2816" width="9.140625" style="89"/>
    <col min="2817" max="2817" width="69.7109375" style="89" customWidth="1"/>
    <col min="2818" max="2821" width="10.140625" style="89" customWidth="1"/>
    <col min="2822" max="2829" width="6.7109375" style="89" customWidth="1"/>
    <col min="2830" max="3072" width="9.140625" style="89"/>
    <col min="3073" max="3073" width="69.7109375" style="89" customWidth="1"/>
    <col min="3074" max="3077" width="10.140625" style="89" customWidth="1"/>
    <col min="3078" max="3085" width="6.7109375" style="89" customWidth="1"/>
    <col min="3086" max="3328" width="9.140625" style="89"/>
    <col min="3329" max="3329" width="69.7109375" style="89" customWidth="1"/>
    <col min="3330" max="3333" width="10.140625" style="89" customWidth="1"/>
    <col min="3334" max="3341" width="6.7109375" style="89" customWidth="1"/>
    <col min="3342" max="3584" width="9.140625" style="89"/>
    <col min="3585" max="3585" width="69.7109375" style="89" customWidth="1"/>
    <col min="3586" max="3589" width="10.140625" style="89" customWidth="1"/>
    <col min="3590" max="3597" width="6.7109375" style="89" customWidth="1"/>
    <col min="3598" max="3840" width="9.140625" style="89"/>
    <col min="3841" max="3841" width="69.7109375" style="89" customWidth="1"/>
    <col min="3842" max="3845" width="10.140625" style="89" customWidth="1"/>
    <col min="3846" max="3853" width="6.7109375" style="89" customWidth="1"/>
    <col min="3854" max="4096" width="9.140625" style="89"/>
    <col min="4097" max="4097" width="69.7109375" style="89" customWidth="1"/>
    <col min="4098" max="4101" width="10.140625" style="89" customWidth="1"/>
    <col min="4102" max="4109" width="6.7109375" style="89" customWidth="1"/>
    <col min="4110" max="4352" width="9.140625" style="89"/>
    <col min="4353" max="4353" width="69.7109375" style="89" customWidth="1"/>
    <col min="4354" max="4357" width="10.140625" style="89" customWidth="1"/>
    <col min="4358" max="4365" width="6.7109375" style="89" customWidth="1"/>
    <col min="4366" max="4608" width="9.140625" style="89"/>
    <col min="4609" max="4609" width="69.7109375" style="89" customWidth="1"/>
    <col min="4610" max="4613" width="10.140625" style="89" customWidth="1"/>
    <col min="4614" max="4621" width="6.7109375" style="89" customWidth="1"/>
    <col min="4622" max="4864" width="9.140625" style="89"/>
    <col min="4865" max="4865" width="69.7109375" style="89" customWidth="1"/>
    <col min="4866" max="4869" width="10.140625" style="89" customWidth="1"/>
    <col min="4870" max="4877" width="6.7109375" style="89" customWidth="1"/>
    <col min="4878" max="5120" width="9.140625" style="89"/>
    <col min="5121" max="5121" width="69.7109375" style="89" customWidth="1"/>
    <col min="5122" max="5125" width="10.140625" style="89" customWidth="1"/>
    <col min="5126" max="5133" width="6.7109375" style="89" customWidth="1"/>
    <col min="5134" max="5376" width="9.140625" style="89"/>
    <col min="5377" max="5377" width="69.7109375" style="89" customWidth="1"/>
    <col min="5378" max="5381" width="10.140625" style="89" customWidth="1"/>
    <col min="5382" max="5389" width="6.7109375" style="89" customWidth="1"/>
    <col min="5390" max="5632" width="9.140625" style="89"/>
    <col min="5633" max="5633" width="69.7109375" style="89" customWidth="1"/>
    <col min="5634" max="5637" width="10.140625" style="89" customWidth="1"/>
    <col min="5638" max="5645" width="6.7109375" style="89" customWidth="1"/>
    <col min="5646" max="5888" width="9.140625" style="89"/>
    <col min="5889" max="5889" width="69.7109375" style="89" customWidth="1"/>
    <col min="5890" max="5893" width="10.140625" style="89" customWidth="1"/>
    <col min="5894" max="5901" width="6.7109375" style="89" customWidth="1"/>
    <col min="5902" max="6144" width="9.140625" style="89"/>
    <col min="6145" max="6145" width="69.7109375" style="89" customWidth="1"/>
    <col min="6146" max="6149" width="10.140625" style="89" customWidth="1"/>
    <col min="6150" max="6157" width="6.7109375" style="89" customWidth="1"/>
    <col min="6158" max="6400" width="9.140625" style="89"/>
    <col min="6401" max="6401" width="69.7109375" style="89" customWidth="1"/>
    <col min="6402" max="6405" width="10.140625" style="89" customWidth="1"/>
    <col min="6406" max="6413" width="6.7109375" style="89" customWidth="1"/>
    <col min="6414" max="6656" width="9.140625" style="89"/>
    <col min="6657" max="6657" width="69.7109375" style="89" customWidth="1"/>
    <col min="6658" max="6661" width="10.140625" style="89" customWidth="1"/>
    <col min="6662" max="6669" width="6.7109375" style="89" customWidth="1"/>
    <col min="6670" max="6912" width="9.140625" style="89"/>
    <col min="6913" max="6913" width="69.7109375" style="89" customWidth="1"/>
    <col min="6914" max="6917" width="10.140625" style="89" customWidth="1"/>
    <col min="6918" max="6925" width="6.7109375" style="89" customWidth="1"/>
    <col min="6926" max="7168" width="9.140625" style="89"/>
    <col min="7169" max="7169" width="69.7109375" style="89" customWidth="1"/>
    <col min="7170" max="7173" width="10.140625" style="89" customWidth="1"/>
    <col min="7174" max="7181" width="6.7109375" style="89" customWidth="1"/>
    <col min="7182" max="7424" width="9.140625" style="89"/>
    <col min="7425" max="7425" width="69.7109375" style="89" customWidth="1"/>
    <col min="7426" max="7429" width="10.140625" style="89" customWidth="1"/>
    <col min="7430" max="7437" width="6.7109375" style="89" customWidth="1"/>
    <col min="7438" max="7680" width="9.140625" style="89"/>
    <col min="7681" max="7681" width="69.7109375" style="89" customWidth="1"/>
    <col min="7682" max="7685" width="10.140625" style="89" customWidth="1"/>
    <col min="7686" max="7693" width="6.7109375" style="89" customWidth="1"/>
    <col min="7694" max="7936" width="9.140625" style="89"/>
    <col min="7937" max="7937" width="69.7109375" style="89" customWidth="1"/>
    <col min="7938" max="7941" width="10.140625" style="89" customWidth="1"/>
    <col min="7942" max="7949" width="6.7109375" style="89" customWidth="1"/>
    <col min="7950" max="8192" width="9.140625" style="89"/>
    <col min="8193" max="8193" width="69.7109375" style="89" customWidth="1"/>
    <col min="8194" max="8197" width="10.140625" style="89" customWidth="1"/>
    <col min="8198" max="8205" width="6.7109375" style="89" customWidth="1"/>
    <col min="8206" max="8448" width="9.140625" style="89"/>
    <col min="8449" max="8449" width="69.7109375" style="89" customWidth="1"/>
    <col min="8450" max="8453" width="10.140625" style="89" customWidth="1"/>
    <col min="8454" max="8461" width="6.7109375" style="89" customWidth="1"/>
    <col min="8462" max="8704" width="9.140625" style="89"/>
    <col min="8705" max="8705" width="69.7109375" style="89" customWidth="1"/>
    <col min="8706" max="8709" width="10.140625" style="89" customWidth="1"/>
    <col min="8710" max="8717" width="6.7109375" style="89" customWidth="1"/>
    <col min="8718" max="8960" width="9.140625" style="89"/>
    <col min="8961" max="8961" width="69.7109375" style="89" customWidth="1"/>
    <col min="8962" max="8965" width="10.140625" style="89" customWidth="1"/>
    <col min="8966" max="8973" width="6.7109375" style="89" customWidth="1"/>
    <col min="8974" max="9216" width="9.140625" style="89"/>
    <col min="9217" max="9217" width="69.7109375" style="89" customWidth="1"/>
    <col min="9218" max="9221" width="10.140625" style="89" customWidth="1"/>
    <col min="9222" max="9229" width="6.7109375" style="89" customWidth="1"/>
    <col min="9230" max="9472" width="9.140625" style="89"/>
    <col min="9473" max="9473" width="69.7109375" style="89" customWidth="1"/>
    <col min="9474" max="9477" width="10.140625" style="89" customWidth="1"/>
    <col min="9478" max="9485" width="6.7109375" style="89" customWidth="1"/>
    <col min="9486" max="9728" width="9.140625" style="89"/>
    <col min="9729" max="9729" width="69.7109375" style="89" customWidth="1"/>
    <col min="9730" max="9733" width="10.140625" style="89" customWidth="1"/>
    <col min="9734" max="9741" width="6.7109375" style="89" customWidth="1"/>
    <col min="9742" max="9984" width="9.140625" style="89"/>
    <col min="9985" max="9985" width="69.7109375" style="89" customWidth="1"/>
    <col min="9986" max="9989" width="10.140625" style="89" customWidth="1"/>
    <col min="9990" max="9997" width="6.7109375" style="89" customWidth="1"/>
    <col min="9998" max="10240" width="9.140625" style="89"/>
    <col min="10241" max="10241" width="69.7109375" style="89" customWidth="1"/>
    <col min="10242" max="10245" width="10.140625" style="89" customWidth="1"/>
    <col min="10246" max="10253" width="6.7109375" style="89" customWidth="1"/>
    <col min="10254" max="10496" width="9.140625" style="89"/>
    <col min="10497" max="10497" width="69.7109375" style="89" customWidth="1"/>
    <col min="10498" max="10501" width="10.140625" style="89" customWidth="1"/>
    <col min="10502" max="10509" width="6.7109375" style="89" customWidth="1"/>
    <col min="10510" max="10752" width="9.140625" style="89"/>
    <col min="10753" max="10753" width="69.7109375" style="89" customWidth="1"/>
    <col min="10754" max="10757" width="10.140625" style="89" customWidth="1"/>
    <col min="10758" max="10765" width="6.7109375" style="89" customWidth="1"/>
    <col min="10766" max="11008" width="9.140625" style="89"/>
    <col min="11009" max="11009" width="69.7109375" style="89" customWidth="1"/>
    <col min="11010" max="11013" width="10.140625" style="89" customWidth="1"/>
    <col min="11014" max="11021" width="6.7109375" style="89" customWidth="1"/>
    <col min="11022" max="11264" width="9.140625" style="89"/>
    <col min="11265" max="11265" width="69.7109375" style="89" customWidth="1"/>
    <col min="11266" max="11269" width="10.140625" style="89" customWidth="1"/>
    <col min="11270" max="11277" width="6.7109375" style="89" customWidth="1"/>
    <col min="11278" max="11520" width="9.140625" style="89"/>
    <col min="11521" max="11521" width="69.7109375" style="89" customWidth="1"/>
    <col min="11522" max="11525" width="10.140625" style="89" customWidth="1"/>
    <col min="11526" max="11533" width="6.7109375" style="89" customWidth="1"/>
    <col min="11534" max="11776" width="9.140625" style="89"/>
    <col min="11777" max="11777" width="69.7109375" style="89" customWidth="1"/>
    <col min="11778" max="11781" width="10.140625" style="89" customWidth="1"/>
    <col min="11782" max="11789" width="6.7109375" style="89" customWidth="1"/>
    <col min="11790" max="12032" width="9.140625" style="89"/>
    <col min="12033" max="12033" width="69.7109375" style="89" customWidth="1"/>
    <col min="12034" max="12037" width="10.140625" style="89" customWidth="1"/>
    <col min="12038" max="12045" width="6.7109375" style="89" customWidth="1"/>
    <col min="12046" max="12288" width="9.140625" style="89"/>
    <col min="12289" max="12289" width="69.7109375" style="89" customWidth="1"/>
    <col min="12290" max="12293" width="10.140625" style="89" customWidth="1"/>
    <col min="12294" max="12301" width="6.7109375" style="89" customWidth="1"/>
    <col min="12302" max="12544" width="9.140625" style="89"/>
    <col min="12545" max="12545" width="69.7109375" style="89" customWidth="1"/>
    <col min="12546" max="12549" width="10.140625" style="89" customWidth="1"/>
    <col min="12550" max="12557" width="6.7109375" style="89" customWidth="1"/>
    <col min="12558" max="12800" width="9.140625" style="89"/>
    <col min="12801" max="12801" width="69.7109375" style="89" customWidth="1"/>
    <col min="12802" max="12805" width="10.140625" style="89" customWidth="1"/>
    <col min="12806" max="12813" width="6.7109375" style="89" customWidth="1"/>
    <col min="12814" max="13056" width="9.140625" style="89"/>
    <col min="13057" max="13057" width="69.7109375" style="89" customWidth="1"/>
    <col min="13058" max="13061" width="10.140625" style="89" customWidth="1"/>
    <col min="13062" max="13069" width="6.7109375" style="89" customWidth="1"/>
    <col min="13070" max="13312" width="9.140625" style="89"/>
    <col min="13313" max="13313" width="69.7109375" style="89" customWidth="1"/>
    <col min="13314" max="13317" width="10.140625" style="89" customWidth="1"/>
    <col min="13318" max="13325" width="6.7109375" style="89" customWidth="1"/>
    <col min="13326" max="13568" width="9.140625" style="89"/>
    <col min="13569" max="13569" width="69.7109375" style="89" customWidth="1"/>
    <col min="13570" max="13573" width="10.140625" style="89" customWidth="1"/>
    <col min="13574" max="13581" width="6.7109375" style="89" customWidth="1"/>
    <col min="13582" max="13824" width="9.140625" style="89"/>
    <col min="13825" max="13825" width="69.7109375" style="89" customWidth="1"/>
    <col min="13826" max="13829" width="10.140625" style="89" customWidth="1"/>
    <col min="13830" max="13837" width="6.7109375" style="89" customWidth="1"/>
    <col min="13838" max="14080" width="9.140625" style="89"/>
    <col min="14081" max="14081" width="69.7109375" style="89" customWidth="1"/>
    <col min="14082" max="14085" width="10.140625" style="89" customWidth="1"/>
    <col min="14086" max="14093" width="6.7109375" style="89" customWidth="1"/>
    <col min="14094" max="14336" width="9.140625" style="89"/>
    <col min="14337" max="14337" width="69.7109375" style="89" customWidth="1"/>
    <col min="14338" max="14341" width="10.140625" style="89" customWidth="1"/>
    <col min="14342" max="14349" width="6.7109375" style="89" customWidth="1"/>
    <col min="14350" max="14592" width="9.140625" style="89"/>
    <col min="14593" max="14593" width="69.7109375" style="89" customWidth="1"/>
    <col min="14594" max="14597" width="10.140625" style="89" customWidth="1"/>
    <col min="14598" max="14605" width="6.7109375" style="89" customWidth="1"/>
    <col min="14606" max="14848" width="9.140625" style="89"/>
    <col min="14849" max="14849" width="69.7109375" style="89" customWidth="1"/>
    <col min="14850" max="14853" width="10.140625" style="89" customWidth="1"/>
    <col min="14854" max="14861" width="6.7109375" style="89" customWidth="1"/>
    <col min="14862" max="15104" width="9.140625" style="89"/>
    <col min="15105" max="15105" width="69.7109375" style="89" customWidth="1"/>
    <col min="15106" max="15109" width="10.140625" style="89" customWidth="1"/>
    <col min="15110" max="15117" width="6.7109375" style="89" customWidth="1"/>
    <col min="15118" max="15360" width="9.140625" style="89"/>
    <col min="15361" max="15361" width="69.7109375" style="89" customWidth="1"/>
    <col min="15362" max="15365" width="10.140625" style="89" customWidth="1"/>
    <col min="15366" max="15373" width="6.7109375" style="89" customWidth="1"/>
    <col min="15374" max="15616" width="9.140625" style="89"/>
    <col min="15617" max="15617" width="69.7109375" style="89" customWidth="1"/>
    <col min="15618" max="15621" width="10.140625" style="89" customWidth="1"/>
    <col min="15622" max="15629" width="6.7109375" style="89" customWidth="1"/>
    <col min="15630" max="15872" width="9.140625" style="89"/>
    <col min="15873" max="15873" width="69.7109375" style="89" customWidth="1"/>
    <col min="15874" max="15877" width="10.140625" style="89" customWidth="1"/>
    <col min="15878" max="15885" width="6.7109375" style="89" customWidth="1"/>
    <col min="15886" max="16128" width="9.140625" style="89"/>
    <col min="16129" max="16129" width="69.7109375" style="89" customWidth="1"/>
    <col min="16130" max="16133" width="10.140625" style="89" customWidth="1"/>
    <col min="16134" max="16141" width="6.7109375" style="89" customWidth="1"/>
    <col min="16142" max="16384" width="9.140625" style="89"/>
  </cols>
  <sheetData>
    <row r="1" spans="1:5" ht="15.75" customHeight="1" x14ac:dyDescent="0.25">
      <c r="A1" s="131" t="s">
        <v>94</v>
      </c>
      <c r="B1" s="85"/>
      <c r="C1" s="132"/>
      <c r="D1" s="133" t="str">
        <f>'1 - 2020 (NL)'!G1</f>
        <v>NETHERLANDS</v>
      </c>
      <c r="E1" s="88"/>
    </row>
    <row r="2" spans="1:5" ht="14.25" customHeight="1" x14ac:dyDescent="0.2">
      <c r="A2" s="134" t="s">
        <v>89</v>
      </c>
      <c r="B2" s="93"/>
      <c r="C2" s="135"/>
      <c r="D2" s="136" t="str">
        <f>'1 - 2020 (NL)'!G2</f>
        <v>million EUR</v>
      </c>
      <c r="E2" s="97"/>
    </row>
    <row r="3" spans="1:5" ht="12" customHeight="1" x14ac:dyDescent="0.2">
      <c r="A3" s="161" t="s">
        <v>83</v>
      </c>
      <c r="B3" s="177" t="s">
        <v>87</v>
      </c>
      <c r="C3" s="178"/>
      <c r="D3" s="178"/>
      <c r="E3" s="179"/>
    </row>
    <row r="4" spans="1:5" ht="12" customHeight="1" x14ac:dyDescent="0.2">
      <c r="A4" s="138" t="s">
        <v>95</v>
      </c>
      <c r="B4" s="139">
        <v>2010</v>
      </c>
      <c r="C4" s="139">
        <v>2011</v>
      </c>
      <c r="D4" s="139">
        <v>2012</v>
      </c>
      <c r="E4" s="139">
        <v>2013</v>
      </c>
    </row>
    <row r="5" spans="1:5" ht="22.5" x14ac:dyDescent="0.2">
      <c r="A5" s="140" t="s">
        <v>52</v>
      </c>
      <c r="B5" s="117">
        <f>notification_n2-notification_n2_1</f>
        <v>0</v>
      </c>
      <c r="C5" s="117">
        <f>notification_n2-notification_n2_1</f>
        <v>0</v>
      </c>
      <c r="D5" s="117">
        <f>notification_n2-notification_n2_1</f>
        <v>0</v>
      </c>
      <c r="E5" s="117">
        <f>notification_n2-notification_n2_1</f>
        <v>0</v>
      </c>
    </row>
    <row r="6" spans="1:5" x14ac:dyDescent="0.2">
      <c r="A6" s="99" t="s">
        <v>53</v>
      </c>
      <c r="B6" s="105"/>
      <c r="C6" s="105"/>
      <c r="D6" s="105"/>
      <c r="E6" s="105"/>
    </row>
    <row r="7" spans="1:5" x14ac:dyDescent="0.2">
      <c r="A7" s="99"/>
      <c r="B7" s="105"/>
      <c r="C7" s="105"/>
      <c r="D7" s="105"/>
      <c r="E7" s="105"/>
    </row>
    <row r="8" spans="1:5" ht="11.45" customHeight="1" x14ac:dyDescent="0.2">
      <c r="A8" s="99" t="s">
        <v>54</v>
      </c>
      <c r="B8" s="105"/>
      <c r="C8" s="105"/>
      <c r="D8" s="105"/>
      <c r="E8" s="105"/>
    </row>
    <row r="9" spans="1:5" ht="11.45" customHeight="1" x14ac:dyDescent="0.2">
      <c r="A9" s="141" t="s">
        <v>55</v>
      </c>
      <c r="B9" s="108">
        <f t="shared" ref="B9:E10" si="0">notification_n2-notification_n2_1</f>
        <v>0</v>
      </c>
      <c r="C9" s="108">
        <f t="shared" si="0"/>
        <v>0</v>
      </c>
      <c r="D9" s="108">
        <f t="shared" si="0"/>
        <v>0</v>
      </c>
      <c r="E9" s="108">
        <f t="shared" si="0"/>
        <v>0</v>
      </c>
    </row>
    <row r="10" spans="1:5" ht="11.45" customHeight="1" x14ac:dyDescent="0.2">
      <c r="A10" s="141" t="s">
        <v>56</v>
      </c>
      <c r="B10" s="108">
        <f t="shared" si="0"/>
        <v>0</v>
      </c>
      <c r="C10" s="108">
        <f t="shared" si="0"/>
        <v>0</v>
      </c>
      <c r="D10" s="108">
        <f t="shared" si="0"/>
        <v>0</v>
      </c>
      <c r="E10" s="108">
        <f t="shared" si="0"/>
        <v>0</v>
      </c>
    </row>
    <row r="11" spans="1:5" ht="11.45" customHeight="1" x14ac:dyDescent="0.2">
      <c r="A11" s="141" t="str">
        <f>'2 - 2021 (NL)'!A11</f>
        <v>XT1 Impact of capitalised R&amp;D on cross-border RIE</v>
      </c>
      <c r="B11" s="108">
        <f>'2 - 2021 (NL)'!B11</f>
        <v>0</v>
      </c>
      <c r="C11" s="108">
        <f>'2 - 2021 (NL)'!C11</f>
        <v>0</v>
      </c>
      <c r="D11" s="108">
        <f>'2 - 2021 (NL)'!D11</f>
        <v>0</v>
      </c>
      <c r="E11" s="108">
        <f>'2 - 2021 (NL)'!E11</f>
        <v>0</v>
      </c>
    </row>
    <row r="12" spans="1:5" ht="11.45" customHeight="1" x14ac:dyDescent="0.2">
      <c r="A12" s="141" t="s">
        <v>57</v>
      </c>
      <c r="B12" s="108">
        <f>'2 - 2021 (NL)'!B12-'2 - 2020 (NL)'!B11</f>
        <v>0</v>
      </c>
      <c r="C12" s="108">
        <f>'2 - 2021 (NL)'!C12-'2 - 2020 (NL)'!C11</f>
        <v>0</v>
      </c>
      <c r="D12" s="108">
        <f>'2 - 2021 (NL)'!D12-'2 - 2020 (NL)'!D11</f>
        <v>0</v>
      </c>
      <c r="E12" s="108">
        <f>'2 - 2021 (NL)'!E12-'2 - 2020 (NL)'!E11</f>
        <v>0</v>
      </c>
    </row>
    <row r="13" spans="1:5" ht="11.45" customHeight="1" x14ac:dyDescent="0.2">
      <c r="A13" s="141" t="s">
        <v>58</v>
      </c>
      <c r="B13" s="108">
        <f>'2 - 2021 (NL)'!B13-'2 - 2020 (NL)'!B12</f>
        <v>0</v>
      </c>
      <c r="C13" s="108">
        <f>'2 - 2021 (NL)'!C13-'2 - 2020 (NL)'!C12</f>
        <v>0</v>
      </c>
      <c r="D13" s="108">
        <f>'2 - 2021 (NL)'!D13-'2 - 2020 (NL)'!D12</f>
        <v>0</v>
      </c>
      <c r="E13" s="108">
        <f>'2 - 2021 (NL)'!E13-'2 - 2020 (NL)'!E12</f>
        <v>0</v>
      </c>
    </row>
    <row r="14" spans="1:5" ht="11.45" customHeight="1" x14ac:dyDescent="0.2">
      <c r="A14" s="141" t="s">
        <v>59</v>
      </c>
      <c r="B14" s="108">
        <f>'2 - 2021 (NL)'!B14-'2 - 2020 (NL)'!B13</f>
        <v>0</v>
      </c>
      <c r="C14" s="108">
        <f>'2 - 2021 (NL)'!C14-'2 - 2020 (NL)'!C13</f>
        <v>0</v>
      </c>
      <c r="D14" s="108">
        <f>'2 - 2021 (NL)'!D14-'2 - 2020 (NL)'!D13</f>
        <v>0</v>
      </c>
      <c r="E14" s="108">
        <f>'2 - 2021 (NL)'!E14-'2 - 2020 (NL)'!E13</f>
        <v>0</v>
      </c>
    </row>
    <row r="15" spans="1:5" ht="11.45" customHeight="1" x14ac:dyDescent="0.2">
      <c r="A15" s="141" t="s">
        <v>60</v>
      </c>
      <c r="B15" s="108">
        <f>'2 - 2021 (NL)'!B15-'2 - 2020 (NL)'!B14</f>
        <v>0</v>
      </c>
      <c r="C15" s="108">
        <f>'2 - 2021 (NL)'!C15-'2 - 2020 (NL)'!C14</f>
        <v>0</v>
      </c>
      <c r="D15" s="108">
        <f>'2 - 2021 (NL)'!D15-'2 - 2020 (NL)'!D14</f>
        <v>0</v>
      </c>
      <c r="E15" s="108">
        <f>'2 - 2021 (NL)'!E15-'2 - 2020 (NL)'!E14</f>
        <v>0</v>
      </c>
    </row>
    <row r="16" spans="1:5" ht="11.45" customHeight="1" x14ac:dyDescent="0.2">
      <c r="A16" s="141" t="s">
        <v>61</v>
      </c>
      <c r="B16" s="108">
        <f>'2 - 2021 (NL)'!B16-'2 - 2020 (NL)'!B15</f>
        <v>0</v>
      </c>
      <c r="C16" s="108">
        <f>'2 - 2021 (NL)'!C16-'2 - 2020 (NL)'!C15</f>
        <v>0</v>
      </c>
      <c r="D16" s="108">
        <f>'2 - 2021 (NL)'!D16-'2 - 2020 (NL)'!D15</f>
        <v>0</v>
      </c>
      <c r="E16" s="108">
        <f>'2 - 2021 (NL)'!E16-'2 - 2020 (NL)'!E15</f>
        <v>0</v>
      </c>
    </row>
    <row r="17" spans="1:5" ht="11.45" customHeight="1" x14ac:dyDescent="0.2">
      <c r="A17" s="141" t="s">
        <v>62</v>
      </c>
      <c r="B17" s="108">
        <f>'2 - 2021 (NL)'!B17-'2 - 2020 (NL)'!B16</f>
        <v>0</v>
      </c>
      <c r="C17" s="108">
        <f>'2 - 2021 (NL)'!C17-'2 - 2020 (NL)'!C16</f>
        <v>0</v>
      </c>
      <c r="D17" s="108">
        <f>'2 - 2021 (NL)'!D17-'2 - 2020 (NL)'!D16</f>
        <v>0</v>
      </c>
      <c r="E17" s="108">
        <f>'2 - 2021 (NL)'!E17-'2 - 2020 (NL)'!E16</f>
        <v>0</v>
      </c>
    </row>
    <row r="18" spans="1:5" ht="11.45" customHeight="1" x14ac:dyDescent="0.2">
      <c r="A18" s="141" t="s">
        <v>63</v>
      </c>
      <c r="B18" s="108">
        <f>'2 - 2021 (NL)'!B18-'2 - 2020 (NL)'!B17</f>
        <v>0</v>
      </c>
      <c r="C18" s="108">
        <f>'2 - 2021 (NL)'!C18-'2 - 2020 (NL)'!C17</f>
        <v>0</v>
      </c>
      <c r="D18" s="108">
        <f>'2 - 2021 (NL)'!D18-'2 - 2020 (NL)'!D17</f>
        <v>0</v>
      </c>
      <c r="E18" s="108">
        <f>'2 - 2021 (NL)'!E18-'2 - 2020 (NL)'!E17</f>
        <v>0</v>
      </c>
    </row>
    <row r="19" spans="1:5" ht="11.45" customHeight="1" x14ac:dyDescent="0.2">
      <c r="A19" s="141" t="s">
        <v>64</v>
      </c>
      <c r="B19" s="108">
        <f>'2 - 2021 (NL)'!B19-'2 - 2020 (NL)'!B18</f>
        <v>0</v>
      </c>
      <c r="C19" s="108">
        <f>'2 - 2021 (NL)'!C19-'2 - 2020 (NL)'!C18</f>
        <v>0</v>
      </c>
      <c r="D19" s="108">
        <f>'2 - 2021 (NL)'!D19-'2 - 2020 (NL)'!D18</f>
        <v>0</v>
      </c>
      <c r="E19" s="108">
        <f>'2 - 2021 (NL)'!E19-'2 - 2020 (NL)'!E18</f>
        <v>0</v>
      </c>
    </row>
    <row r="20" spans="1:5" ht="11.45" customHeight="1" x14ac:dyDescent="0.2">
      <c r="A20" s="141" t="s">
        <v>65</v>
      </c>
      <c r="B20" s="108">
        <f>'2 - 2021 (NL)'!B20-'2 - 2020 (NL)'!B19</f>
        <v>0</v>
      </c>
      <c r="C20" s="108">
        <f>'2 - 2021 (NL)'!C20-'2 - 2020 (NL)'!C19</f>
        <v>0</v>
      </c>
      <c r="D20" s="108">
        <f>'2 - 2021 (NL)'!D20-'2 - 2020 (NL)'!D19</f>
        <v>0</v>
      </c>
      <c r="E20" s="108">
        <f>'2 - 2021 (NL)'!E20-'2 - 2020 (NL)'!E19</f>
        <v>0</v>
      </c>
    </row>
    <row r="21" spans="1:5" ht="11.45" customHeight="1" x14ac:dyDescent="0.2">
      <c r="A21" s="141" t="s">
        <v>66</v>
      </c>
      <c r="B21" s="108">
        <f>'2 - 2021 (NL)'!B21-'2 - 2020 (NL)'!B20</f>
        <v>0</v>
      </c>
      <c r="C21" s="108">
        <f>'2 - 2021 (NL)'!C21-'2 - 2020 (NL)'!C20</f>
        <v>0</v>
      </c>
      <c r="D21" s="108">
        <f>'2 - 2021 (NL)'!D21-'2 - 2020 (NL)'!D20</f>
        <v>0</v>
      </c>
      <c r="E21" s="108">
        <f>'2 - 2021 (NL)'!E21-'2 - 2020 (NL)'!E20</f>
        <v>0</v>
      </c>
    </row>
    <row r="22" spans="1:5" ht="11.45" customHeight="1" x14ac:dyDescent="0.2">
      <c r="A22" s="142"/>
      <c r="B22" s="114"/>
      <c r="C22" s="114"/>
      <c r="D22" s="114"/>
      <c r="E22" s="114"/>
    </row>
    <row r="23" spans="1:5" ht="13.5" customHeight="1" x14ac:dyDescent="0.2">
      <c r="A23" s="170" t="s">
        <v>67</v>
      </c>
      <c r="B23" s="171"/>
      <c r="C23" s="171"/>
      <c r="D23" s="171"/>
      <c r="E23" s="172"/>
    </row>
    <row r="24" spans="1:5" ht="12.75" customHeight="1" x14ac:dyDescent="0.2">
      <c r="A24" s="127"/>
    </row>
    <row r="25" spans="1:5" ht="10.5" customHeight="1" x14ac:dyDescent="0.2">
      <c r="A25" s="122"/>
    </row>
    <row r="26" spans="1:5" ht="9.75" customHeight="1" x14ac:dyDescent="0.2">
      <c r="A26" s="122"/>
    </row>
    <row r="27" spans="1:5" x14ac:dyDescent="0.2">
      <c r="A27" s="30"/>
      <c r="B27" s="1"/>
    </row>
    <row r="28" spans="1:5" x14ac:dyDescent="0.2">
      <c r="A28" s="3"/>
      <c r="B28" s="4"/>
      <c r="C28" s="4"/>
      <c r="D28" s="4"/>
      <c r="E28" s="4"/>
    </row>
    <row r="29" spans="1:5" x14ac:dyDescent="0.2">
      <c r="A29" s="128"/>
      <c r="B29" s="129"/>
      <c r="C29" s="129"/>
      <c r="D29" s="129"/>
      <c r="E29" s="129"/>
    </row>
  </sheetData>
  <sheetProtection algorithmName="SHA-512" hashValue="s44KCzK3dnVyXbkrwCs7OPIFIrZ1bEX5yuAvhD71mg6dEOST2QVdLRmTx5M6e0pj4nr6Z3LLA4hp5PPKuG2f0w==" saltValue="A2uVQHtJix1MbM4TVoEIPA==" spinCount="100000" sheet="1" objects="1" scenarios="1"/>
  <mergeCells count="1">
    <mergeCell ref="B3:E3"/>
  </mergeCells>
  <printOptions horizontalCentered="1" verticalCentered="1"/>
  <pageMargins left="0.19685039370078741" right="0.19685039370078741" top="0.86614173228346458" bottom="0" header="0" footer="0"/>
  <pageSetup scale="90" orientation="landscape" r:id="rId1"/>
  <headerFooter alignWithMargins="0">
    <oddFooter>&amp;L&amp;A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7</vt:i4>
      </vt:variant>
    </vt:vector>
  </HeadingPairs>
  <TitlesOfParts>
    <vt:vector size="13" baseType="lpstr">
      <vt:lpstr>1 - 2021 (NL)</vt:lpstr>
      <vt:lpstr>2 - 2021 (NL)</vt:lpstr>
      <vt:lpstr>1 - 2020 (NL)</vt:lpstr>
      <vt:lpstr>2 - 2020 (NL)</vt:lpstr>
      <vt:lpstr>R1 - 2021 (NL)</vt:lpstr>
      <vt:lpstr>R2 - 2021 (NL) </vt:lpstr>
      <vt:lpstr>'1 - 2020 (NL)'!Afdrukbereik</vt:lpstr>
      <vt:lpstr>'2 - 2020 (NL)'!Afdrukbereik</vt:lpstr>
      <vt:lpstr>'R2 - 2021 (NL) '!Afdrukbereik</vt:lpstr>
      <vt:lpstr>notification_n1b</vt:lpstr>
      <vt:lpstr>notification_n1b_1</vt:lpstr>
      <vt:lpstr>notification_n2</vt:lpstr>
      <vt:lpstr>notification_n2_1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Tomas.DUCHON@ec.europa.eu</dc:creator>
  <cp:lastModifiedBy>Bergen, D.A. van den (Dirk)</cp:lastModifiedBy>
  <cp:lastPrinted>2021-05-18T06:30:13Z</cp:lastPrinted>
  <dcterms:created xsi:type="dcterms:W3CDTF">2003-06-02T13:27:00Z</dcterms:created>
  <dcterms:modified xsi:type="dcterms:W3CDTF">2021-08-19T14:32:57Z</dcterms:modified>
</cp:coreProperties>
</file>