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2920" windowHeight="8835"/>
  </bookViews>
  <sheets>
    <sheet name="T1_alleSBI_elektriciteit" sheetId="3" r:id="rId1"/>
    <sheet name="T2_alleSBI_gas" sheetId="4" r:id="rId2"/>
    <sheet name="T3_industrie_elektriciteit" sheetId="2" r:id="rId3"/>
    <sheet name="T4_industrie_aardgas" sheetId="1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A27" i="4" l="1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H4" i="4"/>
  <c r="B1" i="4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G2" i="3"/>
  <c r="E2" i="3"/>
  <c r="D2" i="3"/>
  <c r="C2" i="3"/>
  <c r="B2" i="3"/>
  <c r="B1" i="3"/>
  <c r="L1" i="1" l="1"/>
  <c r="L2" i="2"/>
</calcChain>
</file>

<file path=xl/sharedStrings.xml><?xml version="1.0" encoding="utf-8"?>
<sst xmlns="http://schemas.openxmlformats.org/spreadsheetml/2006/main" count="306" uniqueCount="128">
  <si>
    <t>Aardgas</t>
  </si>
  <si>
    <t xml:space="preserve">Finaal energetisch verbruik </t>
  </si>
  <si>
    <t>SBI</t>
  </si>
  <si>
    <t>Sectoren</t>
  </si>
  <si>
    <t>5.000-170.000 m3</t>
  </si>
  <si>
    <t>170.000-1 mln m3</t>
  </si>
  <si>
    <t>1-10 mln m3</t>
  </si>
  <si>
    <t>meer dan 10 mln m3</t>
  </si>
  <si>
    <t>totaal</t>
  </si>
  <si>
    <t>mln m3</t>
  </si>
  <si>
    <t>10-12</t>
  </si>
  <si>
    <t>Voedings- en genotmiddelenindustrie</t>
  </si>
  <si>
    <t>10.1</t>
  </si>
  <si>
    <t>Slachterijen en vleesverwerking</t>
  </si>
  <si>
    <t>10.3</t>
  </si>
  <si>
    <t>Verwerking van aardappels, groente en fruit</t>
  </si>
  <si>
    <t>10.4</t>
  </si>
  <si>
    <t>Plantaardige oliën en vetten</t>
  </si>
  <si>
    <t>10.5</t>
  </si>
  <si>
    <t>Zuivelproducten</t>
  </si>
  <si>
    <t>10.6, 10.9 en 12</t>
  </si>
  <si>
    <t xml:space="preserve">Meel, diervoeders en tabak </t>
  </si>
  <si>
    <t>10.2, 10.7 en 10.8</t>
  </si>
  <si>
    <t>Visverwerking, brood en overige voeding</t>
  </si>
  <si>
    <t>11</t>
  </si>
  <si>
    <t>Dranken</t>
  </si>
  <si>
    <t>13-15</t>
  </si>
  <si>
    <t>Textiel-, kleding- en lederindustrie</t>
  </si>
  <si>
    <t>Textiel</t>
  </si>
  <si>
    <t>Kleding</t>
  </si>
  <si>
    <t>Leer, lederwaren en schoenen</t>
  </si>
  <si>
    <t>16-18</t>
  </si>
  <si>
    <t>Hout-, papier- en grafische industrie</t>
  </si>
  <si>
    <t>17.1</t>
  </si>
  <si>
    <t xml:space="preserve">Papier en karton </t>
  </si>
  <si>
    <t>16 en 17.2</t>
  </si>
  <si>
    <t>Houtindustrie en papier- en kartonwaren</t>
  </si>
  <si>
    <t>Grafische industrie</t>
  </si>
  <si>
    <t>19.2</t>
  </si>
  <si>
    <t>Aardolie-industrie</t>
  </si>
  <si>
    <t>20-21</t>
  </si>
  <si>
    <t>Chemische en farmaceutische industrie</t>
  </si>
  <si>
    <t>20.1 (ex 20.13-20.15)</t>
  </si>
  <si>
    <t>Basischemie zonder 20.13- 20.15</t>
  </si>
  <si>
    <t>20.13</t>
  </si>
  <si>
    <t>Overige anorganische basischemie</t>
  </si>
  <si>
    <t>20.14</t>
  </si>
  <si>
    <t>Organische basischemie</t>
  </si>
  <si>
    <t>20.15</t>
  </si>
  <si>
    <t>Kunstmestindustrie</t>
  </si>
  <si>
    <t>20.2-20.6, 21</t>
  </si>
  <si>
    <t>Chemische en farmaceutische producten</t>
  </si>
  <si>
    <t>23</t>
  </si>
  <si>
    <t>Bouwmaterialenindustrie</t>
  </si>
  <si>
    <t>23.1</t>
  </si>
  <si>
    <t>Glas</t>
  </si>
  <si>
    <t>Keramische producten</t>
  </si>
  <si>
    <t>24</t>
  </si>
  <si>
    <t>Basismetaalindustrie</t>
  </si>
  <si>
    <t>24.1-24.3, 24.5 (excl 24.54)</t>
  </si>
  <si>
    <t>Ijzer- en staalindustrie</t>
  </si>
  <si>
    <t>24.4, 24.54</t>
  </si>
  <si>
    <t>Non-ferrometalenindustrie</t>
  </si>
  <si>
    <t>25-28</t>
  </si>
  <si>
    <t>Metaalproducten/machine-industrie</t>
  </si>
  <si>
    <t>Metaalproducten</t>
  </si>
  <si>
    <t>Computers, elektronische en optische apparatuur</t>
  </si>
  <si>
    <t>Elektrische apparatuur</t>
  </si>
  <si>
    <t>Overige machines en apparaten</t>
  </si>
  <si>
    <t>29-30</t>
  </si>
  <si>
    <t>Transportmidelenindustrie</t>
  </si>
  <si>
    <t>Auto's, aanhangers en opleggers</t>
  </si>
  <si>
    <t>Overige transportmiddelen</t>
  </si>
  <si>
    <t>22, 31-33</t>
  </si>
  <si>
    <t>Overige industrie en reparatie</t>
  </si>
  <si>
    <t>Producten van rubber en kunststof</t>
  </si>
  <si>
    <t>Meubels</t>
  </si>
  <si>
    <t>Overige goederen</t>
  </si>
  <si>
    <t>Reparatie</t>
  </si>
  <si>
    <t>10-33</t>
  </si>
  <si>
    <t>Industrie totaal</t>
  </si>
  <si>
    <t>Elektriciteit</t>
  </si>
  <si>
    <t>Aanvoer min afvoer (exclusief negatieve bedragen)</t>
  </si>
  <si>
    <t>0-10.000 kWh</t>
  </si>
  <si>
    <t>10.000-50.000 kWh</t>
  </si>
  <si>
    <t>50.000-10 mln kWh</t>
  </si>
  <si>
    <t>meer dan 10 mln kWh</t>
  </si>
  <si>
    <t>mln kWh</t>
  </si>
  <si>
    <t>Vervaardiging van plantaardige oliën en vetten</t>
  </si>
  <si>
    <t>Vervaardiging van zuivelproducten</t>
  </si>
  <si>
    <t>10.6</t>
  </si>
  <si>
    <t xml:space="preserve">Vervaardiging van meel </t>
  </si>
  <si>
    <t>10.9</t>
  </si>
  <si>
    <t>Vervaardiging vandiervoeders</t>
  </si>
  <si>
    <t>vervaardiging van vis, brood en overige voeding</t>
  </si>
  <si>
    <t>Vervaardiging van dranken</t>
  </si>
  <si>
    <t>12</t>
  </si>
  <si>
    <t>Vervaardiging an tabaksproducten</t>
  </si>
  <si>
    <t>%</t>
  </si>
  <si>
    <t>Transportmiddelenindustrie</t>
  </si>
  <si>
    <t>leveringen vanaf 50 000</t>
  </si>
  <si>
    <t>Levringen tot 10 000</t>
  </si>
  <si>
    <t>leveringen van 10 000 tm 50 000</t>
  </si>
  <si>
    <t>leveringen van 50 000 tm 10 000 000</t>
  </si>
  <si>
    <t>leveringen vanaf 10 000 000</t>
  </si>
  <si>
    <t>Totaal</t>
  </si>
  <si>
    <t>(som hoogste 2)</t>
  </si>
  <si>
    <t>SBI groep</t>
  </si>
  <si>
    <t>miljoen kWh</t>
  </si>
  <si>
    <t>x</t>
  </si>
  <si>
    <t>leveringen van tot 170 000</t>
  </si>
  <si>
    <t>leveringen van 170 000 tm 1 mln</t>
  </si>
  <si>
    <t>leveringen van 1 tm 10 mln</t>
  </si>
  <si>
    <t>leveringen vanaf 10 mln</t>
  </si>
  <si>
    <t>leveringen van 170 000 tm 10 mln</t>
  </si>
  <si>
    <t>leveringen vanaf 1 mln</t>
  </si>
  <si>
    <t>(som middelste 2)</t>
  </si>
  <si>
    <t>levering</t>
  </si>
  <si>
    <t>*</t>
  </si>
  <si>
    <t>* niet gegeven omdat anders de leveringen aan slechts een paar adressen in de categoriën 170 000 tm 1 000 000 en van 1 000 000 tm 10 000 000 zou kunnen onthullen. Door deze te verhullen kunnen verreweg de meeste leveringen in de groep tm 170 000 wel gepubliceerd worden</t>
  </si>
  <si>
    <t>23.2 en 23.4</t>
  </si>
  <si>
    <t>23.3</t>
  </si>
  <si>
    <t>Keramische producten voor de bouw</t>
  </si>
  <si>
    <t>KNB leden met fabriek</t>
  </si>
  <si>
    <t>23.5 en 23.6</t>
  </si>
  <si>
    <t>Kalk, gips en cement</t>
  </si>
  <si>
    <t>23.7 en 23.9</t>
  </si>
  <si>
    <t>Natuursteen en overige producten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</si>
</sst>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Fill="1"/>
    <xf numFmtId="164" fontId="2" fillId="0" borderId="0" xfId="0" applyNumberFormat="1" applyFont="1" applyFill="1"/>
    <xf numFmtId="164" fontId="3" fillId="0" borderId="0" xfId="0" applyNumberFormat="1" applyFont="1" applyFill="1"/>
    <xf numFmtId="164" fontId="3" fillId="0" borderId="0" xfId="0" applyNumberFormat="1" applyFont="1"/>
    <xf numFmtId="0" fontId="3" fillId="0" borderId="0" xfId="0" applyFont="1" applyAlignment="1">
      <alignment horizontal="left"/>
    </xf>
    <xf numFmtId="17" fontId="2" fillId="0" borderId="0" xfId="0" quotePrefix="1" applyNumberFormat="1" applyFont="1"/>
    <xf numFmtId="0" fontId="4" fillId="0" borderId="0" xfId="0" applyFont="1"/>
    <xf numFmtId="14" fontId="3" fillId="0" borderId="0" xfId="0" applyNumberFormat="1" applyFont="1"/>
    <xf numFmtId="22" fontId="3" fillId="0" borderId="0" xfId="0" applyNumberFormat="1" applyFont="1"/>
    <xf numFmtId="0" fontId="0" fillId="0" borderId="0" xfId="0" applyFill="1"/>
    <xf numFmtId="22" fontId="3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164" fontId="5" fillId="0" borderId="0" xfId="0" applyNumberFormat="1" applyFont="1" applyFill="1"/>
    <xf numFmtId="164" fontId="7" fillId="0" borderId="0" xfId="0" applyNumberFormat="1" applyFont="1" applyFill="1"/>
    <xf numFmtId="0" fontId="4" fillId="0" borderId="0" xfId="0" applyFont="1" applyFill="1"/>
    <xf numFmtId="164" fontId="2" fillId="0" borderId="0" xfId="0" applyNumberFormat="1" applyFont="1" applyFill="1" applyAlignment="1"/>
    <xf numFmtId="164" fontId="3" fillId="0" borderId="0" xfId="0" applyNumberFormat="1" applyFont="1" applyFill="1" applyAlignment="1"/>
    <xf numFmtId="17" fontId="2" fillId="0" borderId="0" xfId="0" quotePrefix="1" applyNumberFormat="1" applyFont="1" applyFill="1"/>
    <xf numFmtId="0" fontId="1" fillId="0" borderId="0" xfId="0" applyFont="1" applyFill="1"/>
    <xf numFmtId="2" fontId="0" fillId="0" borderId="0" xfId="0" applyNumberFormat="1" applyFill="1"/>
    <xf numFmtId="0" fontId="6" fillId="0" borderId="0" xfId="0" applyFont="1" applyFill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3" fontId="0" fillId="0" borderId="0" xfId="0" applyNumberFormat="1" applyBorder="1"/>
    <xf numFmtId="0" fontId="0" fillId="0" borderId="4" xfId="0" applyBorder="1"/>
    <xf numFmtId="0" fontId="0" fillId="0" borderId="5" xfId="0" applyBorder="1"/>
    <xf numFmtId="165" fontId="0" fillId="0" borderId="0" xfId="0" applyNumberFormat="1"/>
    <xf numFmtId="9" fontId="0" fillId="0" borderId="3" xfId="2" applyFont="1" applyBorder="1"/>
    <xf numFmtId="9" fontId="0" fillId="0" borderId="0" xfId="2" applyFont="1"/>
    <xf numFmtId="9" fontId="0" fillId="0" borderId="0" xfId="2" applyFont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6" xfId="0" applyBorder="1"/>
    <xf numFmtId="165" fontId="0" fillId="0" borderId="6" xfId="0" applyNumberFormat="1" applyBorder="1"/>
    <xf numFmtId="9" fontId="0" fillId="0" borderId="7" xfId="2" applyFont="1" applyBorder="1"/>
    <xf numFmtId="9" fontId="0" fillId="0" borderId="6" xfId="2" applyFont="1" applyBorder="1"/>
    <xf numFmtId="9" fontId="0" fillId="0" borderId="6" xfId="2" applyFont="1" applyBorder="1" applyAlignment="1">
      <alignment horizontal="right"/>
    </xf>
    <xf numFmtId="3" fontId="0" fillId="0" borderId="4" xfId="0" applyNumberFormat="1" applyBorder="1"/>
    <xf numFmtId="3" fontId="0" fillId="0" borderId="5" xfId="0" applyNumberFormat="1" applyFill="1" applyBorder="1"/>
    <xf numFmtId="3" fontId="0" fillId="0" borderId="4" xfId="0" applyNumberFormat="1" applyFill="1" applyBorder="1"/>
    <xf numFmtId="165" fontId="0" fillId="0" borderId="0" xfId="1" applyNumberFormat="1" applyFont="1" applyAlignment="1">
      <alignment horizontal="right"/>
    </xf>
    <xf numFmtId="9" fontId="0" fillId="0" borderId="2" xfId="2" applyFont="1" applyBorder="1" applyAlignment="1">
      <alignment horizontal="right"/>
    </xf>
    <xf numFmtId="9" fontId="0" fillId="0" borderId="1" xfId="2" applyFont="1" applyBorder="1" applyAlignment="1">
      <alignment horizontal="right"/>
    </xf>
    <xf numFmtId="9" fontId="0" fillId="0" borderId="3" xfId="2" applyFont="1" applyBorder="1" applyAlignment="1">
      <alignment horizontal="right"/>
    </xf>
    <xf numFmtId="9" fontId="0" fillId="0" borderId="0" xfId="2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9" fontId="0" fillId="0" borderId="7" xfId="2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Font="1"/>
    <xf numFmtId="2" fontId="1" fillId="0" borderId="0" xfId="0" applyNumberFormat="1" applyFont="1"/>
    <xf numFmtId="2" fontId="0" fillId="0" borderId="0" xfId="0" applyNumberFormat="1"/>
    <xf numFmtId="2" fontId="0" fillId="0" borderId="0" xfId="0" applyNumberFormat="1" applyFont="1"/>
  </cellXfs>
  <cellStyles count="4">
    <cellStyle name="Komma" xfId="1" builtinId="3"/>
    <cellStyle name="Procent" xfId="2" builtinId="5"/>
    <cellStyle name="Standaard" xfId="0" builtinId="0"/>
    <cellStyle name="Standaard_Blad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vering2016_per_SBI_per_categorie_minFIN_201708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SS ruwe output"/>
      <sheetName val="Tabel Elek"/>
      <sheetName val="Tabel Gas"/>
      <sheetName val="Tabel elek min Fin"/>
      <sheetName val="Tabel gas min fin"/>
    </sheetNames>
    <sheetDataSet>
      <sheetData sheetId="0"/>
      <sheetData sheetId="1">
        <row r="62">
          <cell r="B62" t="str">
            <v>Elektriciteit</v>
          </cell>
        </row>
        <row r="63">
          <cell r="B63" t="str">
            <v>Levringen tot 10 000</v>
          </cell>
          <cell r="E63" t="str">
            <v>leveringen van 10 000 tm 50 000</v>
          </cell>
          <cell r="H63" t="str">
            <v>leveringen van 50 000 tm 10 000 000</v>
          </cell>
          <cell r="K63" t="str">
            <v>leveringen vanaf 10 000 000</v>
          </cell>
          <cell r="N63" t="str">
            <v>Totaal</v>
          </cell>
        </row>
        <row r="66">
          <cell r="A66" t="str">
            <v>A. Landbouw, bosbouw en visserij</v>
          </cell>
        </row>
        <row r="67">
          <cell r="A67" t="str">
            <v>B. Winning van delfstoffen</v>
          </cell>
        </row>
        <row r="68">
          <cell r="A68" t="str">
            <v>C. Industrie</v>
          </cell>
        </row>
        <row r="69">
          <cell r="A69" t="str">
            <v>D. Productie en distributie van elektriciteit, gas, stoom en gekoelde lucht</v>
          </cell>
        </row>
        <row r="70">
          <cell r="A70" t="str">
            <v>E. Winning en distributie van water, afval, afvalwaterbeheer en sanering</v>
          </cell>
        </row>
        <row r="71">
          <cell r="A71" t="str">
            <v>F. Bouwnijverheid</v>
          </cell>
        </row>
        <row r="72">
          <cell r="A72" t="str">
            <v>G. Groot- en detailhandel, reparatie van auto s</v>
          </cell>
        </row>
        <row r="73">
          <cell r="A73" t="str">
            <v>H. Vervoer en opslag</v>
          </cell>
        </row>
        <row r="74">
          <cell r="A74" t="str">
            <v>I. Logies-, maaltijd- en drankverstrekking</v>
          </cell>
        </row>
        <row r="75">
          <cell r="A75" t="str">
            <v>J. Informatie en communicatie</v>
          </cell>
        </row>
        <row r="76">
          <cell r="A76" t="str">
            <v>K. Financiële activiteiten en verzekeringen</v>
          </cell>
        </row>
        <row r="77">
          <cell r="A77" t="str">
            <v>L. Exploitatie van en handel in onroerend goed</v>
          </cell>
        </row>
        <row r="78">
          <cell r="A78" t="str">
            <v>M. Vrije beroepen en wetenschappelijke en technische activiteiten</v>
          </cell>
        </row>
        <row r="79">
          <cell r="A79" t="str">
            <v>N. Administratieve en ondersteunende dienstverlening</v>
          </cell>
        </row>
        <row r="80">
          <cell r="A80" t="str">
            <v>O. Openbaar bestuur en defensie; verplichte sociale verzekeringen</v>
          </cell>
        </row>
        <row r="81">
          <cell r="A81" t="str">
            <v>P. Onderwijs</v>
          </cell>
        </row>
        <row r="82">
          <cell r="A82" t="str">
            <v>Q. Gezondheids- en welzijnszorg</v>
          </cell>
        </row>
        <row r="83">
          <cell r="A83" t="str">
            <v>R. Kunst, amusement en recreatie</v>
          </cell>
        </row>
        <row r="84">
          <cell r="A84" t="str">
            <v>S. Overige dienstverlening</v>
          </cell>
        </row>
        <row r="85">
          <cell r="A85" t="str">
            <v>T. Huishoudens als werkgever</v>
          </cell>
        </row>
        <row r="86">
          <cell r="A86" t="str">
            <v>U. Extraterritoriale organisaties en lichamen</v>
          </cell>
        </row>
        <row r="87">
          <cell r="A87" t="str">
            <v>Totaal</v>
          </cell>
        </row>
      </sheetData>
      <sheetData sheetId="2">
        <row r="63">
          <cell r="B63" t="str">
            <v>Gas</v>
          </cell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</row>
        <row r="65">
          <cell r="S65" t="str">
            <v>levering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workbookViewId="0">
      <selection activeCell="A15" sqref="A15"/>
    </sheetView>
  </sheetViews>
  <sheetFormatPr defaultRowHeight="15" x14ac:dyDescent="0.25"/>
  <cols>
    <col min="1" max="1" width="67.7109375" customWidth="1"/>
    <col min="2" max="2" width="14.7109375" customWidth="1"/>
    <col min="3" max="3" width="13.28515625" customWidth="1"/>
    <col min="4" max="4" width="21.7109375" customWidth="1"/>
    <col min="5" max="5" width="20.140625" customWidth="1"/>
    <col min="6" max="6" width="16.28515625" customWidth="1"/>
    <col min="7" max="7" width="14.7109375" bestFit="1" customWidth="1"/>
    <col min="8" max="8" width="18.85546875" bestFit="1" customWidth="1"/>
    <col min="9" max="9" width="29.28515625" bestFit="1" customWidth="1"/>
    <col min="10" max="10" width="32.85546875" bestFit="1" customWidth="1"/>
    <col min="11" max="11" width="25.7109375" bestFit="1" customWidth="1"/>
    <col min="12" max="12" width="22.140625" bestFit="1" customWidth="1"/>
  </cols>
  <sheetData>
    <row r="1" spans="1:13" x14ac:dyDescent="0.25">
      <c r="A1" s="30"/>
      <c r="B1" s="58" t="str">
        <f>'[1]Tabel Elek'!B62</f>
        <v>Elektriciteit</v>
      </c>
      <c r="C1" s="58"/>
      <c r="D1" s="58"/>
      <c r="E1" s="58"/>
      <c r="F1" s="58"/>
      <c r="G1" s="58"/>
    </row>
    <row r="2" spans="1:13" ht="15" customHeight="1" x14ac:dyDescent="0.25">
      <c r="A2" s="31">
        <v>2016</v>
      </c>
      <c r="B2" s="59" t="str">
        <f>'[1]Tabel Elek'!B63</f>
        <v>Levringen tot 10 000</v>
      </c>
      <c r="C2" s="59" t="str">
        <f>'[1]Tabel Elek'!E63</f>
        <v>leveringen van 10 000 tm 50 000</v>
      </c>
      <c r="D2" s="59" t="str">
        <f>'[1]Tabel Elek'!H63</f>
        <v>leveringen van 50 000 tm 10 000 000</v>
      </c>
      <c r="E2" s="59" t="str">
        <f>'[1]Tabel Elek'!K63</f>
        <v>leveringen vanaf 10 000 000</v>
      </c>
      <c r="F2" s="59" t="s">
        <v>100</v>
      </c>
      <c r="G2" s="59" t="str">
        <f>'[1]Tabel Elek'!N63</f>
        <v>Totaal</v>
      </c>
      <c r="H2" s="32" t="s">
        <v>101</v>
      </c>
      <c r="I2" s="30" t="s">
        <v>102</v>
      </c>
      <c r="J2" s="30" t="s">
        <v>103</v>
      </c>
      <c r="K2" s="30" t="s">
        <v>104</v>
      </c>
      <c r="L2" s="30" t="s">
        <v>100</v>
      </c>
      <c r="M2" s="30" t="s">
        <v>105</v>
      </c>
    </row>
    <row r="3" spans="1:13" x14ac:dyDescent="0.25">
      <c r="A3" s="33"/>
      <c r="B3" s="60"/>
      <c r="C3" s="60"/>
      <c r="D3" s="60"/>
      <c r="E3" s="60"/>
      <c r="F3" s="60"/>
      <c r="G3" s="60"/>
      <c r="H3" s="34"/>
      <c r="I3" s="33"/>
      <c r="J3" s="33"/>
      <c r="K3" s="33"/>
      <c r="L3" s="33"/>
      <c r="M3" s="33"/>
    </row>
    <row r="4" spans="1:13" x14ac:dyDescent="0.25">
      <c r="A4" s="33"/>
      <c r="B4" s="33"/>
      <c r="C4" s="33"/>
      <c r="D4" s="33"/>
      <c r="E4" s="33"/>
      <c r="F4" s="35" t="s">
        <v>106</v>
      </c>
      <c r="G4" s="33"/>
      <c r="H4" s="34"/>
      <c r="I4" s="33"/>
      <c r="J4" s="33"/>
      <c r="K4" s="33"/>
      <c r="L4" s="33" t="s">
        <v>106</v>
      </c>
      <c r="M4" s="33"/>
    </row>
    <row r="5" spans="1:13" x14ac:dyDescent="0.25">
      <c r="A5" s="36" t="s">
        <v>107</v>
      </c>
      <c r="B5" s="36" t="s">
        <v>108</v>
      </c>
      <c r="C5" s="36" t="s">
        <v>108</v>
      </c>
      <c r="D5" s="36" t="s">
        <v>108</v>
      </c>
      <c r="E5" s="36" t="s">
        <v>108</v>
      </c>
      <c r="F5" s="36" t="s">
        <v>108</v>
      </c>
      <c r="G5" s="36" t="s">
        <v>108</v>
      </c>
      <c r="H5" s="37" t="s">
        <v>98</v>
      </c>
      <c r="I5" s="36" t="s">
        <v>98</v>
      </c>
      <c r="J5" s="36" t="s">
        <v>98</v>
      </c>
      <c r="K5" s="36" t="s">
        <v>98</v>
      </c>
      <c r="L5" s="36" t="s">
        <v>98</v>
      </c>
      <c r="M5" s="36" t="s">
        <v>98</v>
      </c>
    </row>
    <row r="6" spans="1:13" x14ac:dyDescent="0.25">
      <c r="A6" t="str">
        <f>'[1]Tabel Elek'!A66</f>
        <v>A. Landbouw, bosbouw en visserij</v>
      </c>
      <c r="B6" s="38">
        <v>565</v>
      </c>
      <c r="C6" s="38">
        <v>1041</v>
      </c>
      <c r="D6" s="38">
        <v>3588</v>
      </c>
      <c r="E6" s="38">
        <v>470</v>
      </c>
      <c r="F6" s="38">
        <v>0</v>
      </c>
      <c r="G6" s="38">
        <v>5664</v>
      </c>
      <c r="H6" s="39">
        <v>0.1</v>
      </c>
      <c r="I6" s="40">
        <v>0.18</v>
      </c>
      <c r="J6" s="40">
        <v>0.63</v>
      </c>
      <c r="K6" s="40">
        <v>0.08</v>
      </c>
      <c r="L6" s="40">
        <v>0</v>
      </c>
      <c r="M6" s="40">
        <v>1</v>
      </c>
    </row>
    <row r="7" spans="1:13" x14ac:dyDescent="0.25">
      <c r="A7" t="str">
        <f>'[1]Tabel Elek'!A67</f>
        <v>B. Winning van delfstoffen</v>
      </c>
      <c r="B7" s="38">
        <v>29</v>
      </c>
      <c r="C7" s="38">
        <v>29</v>
      </c>
      <c r="D7" s="38">
        <v>539</v>
      </c>
      <c r="E7" s="38">
        <v>2195</v>
      </c>
      <c r="F7" s="38">
        <v>0</v>
      </c>
      <c r="G7" s="38">
        <v>2792</v>
      </c>
      <c r="H7" s="39">
        <v>0.01</v>
      </c>
      <c r="I7" s="40">
        <v>0.01</v>
      </c>
      <c r="J7" s="40">
        <v>0.19</v>
      </c>
      <c r="K7" s="40">
        <v>0.79</v>
      </c>
      <c r="L7" s="40">
        <v>0</v>
      </c>
      <c r="M7" s="40">
        <v>1</v>
      </c>
    </row>
    <row r="8" spans="1:13" x14ac:dyDescent="0.25">
      <c r="A8" t="str">
        <f>'[1]Tabel Elek'!A68</f>
        <v>C. Industrie</v>
      </c>
      <c r="B8" s="38">
        <v>509</v>
      </c>
      <c r="C8" s="38">
        <v>739</v>
      </c>
      <c r="D8" s="38">
        <v>10644</v>
      </c>
      <c r="E8" s="38">
        <v>17074</v>
      </c>
      <c r="F8" s="38">
        <v>0</v>
      </c>
      <c r="G8" s="38">
        <v>28966</v>
      </c>
      <c r="H8" s="39">
        <v>0.02</v>
      </c>
      <c r="I8" s="40">
        <v>0.03</v>
      </c>
      <c r="J8" s="40">
        <v>0.37</v>
      </c>
      <c r="K8" s="40">
        <v>0.59</v>
      </c>
      <c r="L8" s="40">
        <v>0</v>
      </c>
      <c r="M8" s="40">
        <v>1</v>
      </c>
    </row>
    <row r="9" spans="1:13" x14ac:dyDescent="0.25">
      <c r="A9" t="str">
        <f>'[1]Tabel Elek'!A69</f>
        <v>D. Productie en distributie van elektriciteit, gas, stoom en gekoelde lucht</v>
      </c>
      <c r="B9" s="38">
        <v>55</v>
      </c>
      <c r="C9" s="38">
        <v>61</v>
      </c>
      <c r="D9" s="38">
        <v>765</v>
      </c>
      <c r="E9" s="38">
        <v>537</v>
      </c>
      <c r="F9" s="38">
        <v>0</v>
      </c>
      <c r="G9" s="38">
        <v>1419</v>
      </c>
      <c r="H9" s="39">
        <v>0.04</v>
      </c>
      <c r="I9" s="40">
        <v>0.04</v>
      </c>
      <c r="J9" s="40">
        <v>0.54</v>
      </c>
      <c r="K9" s="40">
        <v>0.38</v>
      </c>
      <c r="L9" s="40">
        <v>0</v>
      </c>
      <c r="M9" s="40">
        <v>1</v>
      </c>
    </row>
    <row r="10" spans="1:13" x14ac:dyDescent="0.25">
      <c r="A10" t="str">
        <f>'[1]Tabel Elek'!A70</f>
        <v>E. Winning en distributie van water, afval, afvalwaterbeheer en sanering</v>
      </c>
      <c r="B10" s="38">
        <v>44</v>
      </c>
      <c r="C10" s="38">
        <v>80</v>
      </c>
      <c r="D10" s="38">
        <v>1404</v>
      </c>
      <c r="E10" s="38">
        <v>172</v>
      </c>
      <c r="F10" s="38">
        <v>0</v>
      </c>
      <c r="G10" s="38">
        <v>1700</v>
      </c>
      <c r="H10" s="39">
        <v>0.03</v>
      </c>
      <c r="I10" s="40">
        <v>0.05</v>
      </c>
      <c r="J10" s="40">
        <v>0.83</v>
      </c>
      <c r="K10" s="40">
        <v>0.1</v>
      </c>
      <c r="L10" s="40">
        <v>0</v>
      </c>
      <c r="M10" s="40">
        <v>1</v>
      </c>
    </row>
    <row r="11" spans="1:13" x14ac:dyDescent="0.25">
      <c r="A11" t="str">
        <f>'[1]Tabel Elek'!A71</f>
        <v>F. Bouwnijverheid</v>
      </c>
      <c r="B11" s="38">
        <v>292</v>
      </c>
      <c r="C11" s="38">
        <v>238</v>
      </c>
      <c r="D11" s="38">
        <v>355</v>
      </c>
      <c r="E11" s="38">
        <v>0</v>
      </c>
      <c r="F11" s="38">
        <v>0</v>
      </c>
      <c r="G11" s="38">
        <v>884</v>
      </c>
      <c r="H11" s="39">
        <v>0.33</v>
      </c>
      <c r="I11" s="40">
        <v>0.27</v>
      </c>
      <c r="J11" s="40">
        <v>0.4</v>
      </c>
      <c r="K11" s="40">
        <v>0</v>
      </c>
      <c r="L11" s="40">
        <v>0</v>
      </c>
      <c r="M11" s="40">
        <v>1</v>
      </c>
    </row>
    <row r="12" spans="1:13" x14ac:dyDescent="0.25">
      <c r="A12" t="str">
        <f>'[1]Tabel Elek'!A72</f>
        <v>G. Groot- en detailhandel, reparatie van auto s</v>
      </c>
      <c r="B12" s="38">
        <v>1465</v>
      </c>
      <c r="C12" s="38">
        <v>2118</v>
      </c>
      <c r="D12" s="38">
        <v>5153</v>
      </c>
      <c r="E12" s="38">
        <v>37</v>
      </c>
      <c r="F12" s="38">
        <v>0</v>
      </c>
      <c r="G12" s="38">
        <v>8773</v>
      </c>
      <c r="H12" s="39">
        <v>0.17</v>
      </c>
      <c r="I12" s="40">
        <v>0.24</v>
      </c>
      <c r="J12" s="40">
        <v>0.59</v>
      </c>
      <c r="K12" s="40">
        <v>0</v>
      </c>
      <c r="L12" s="40">
        <v>0</v>
      </c>
      <c r="M12" s="40">
        <v>1</v>
      </c>
    </row>
    <row r="13" spans="1:13" x14ac:dyDescent="0.25">
      <c r="A13" t="str">
        <f>'[1]Tabel Elek'!A73</f>
        <v>H. Vervoer en opslag</v>
      </c>
      <c r="B13" s="38">
        <v>224</v>
      </c>
      <c r="C13" s="38">
        <v>288</v>
      </c>
      <c r="D13" s="38">
        <v>3647</v>
      </c>
      <c r="E13" s="38">
        <v>1479</v>
      </c>
      <c r="F13" s="38">
        <v>0</v>
      </c>
      <c r="G13" s="38">
        <v>5637</v>
      </c>
      <c r="H13" s="39">
        <v>0.04</v>
      </c>
      <c r="I13" s="40">
        <v>0.05</v>
      </c>
      <c r="J13" s="41">
        <v>0.65</v>
      </c>
      <c r="K13" s="41">
        <v>0.26</v>
      </c>
      <c r="L13" s="40">
        <v>0</v>
      </c>
      <c r="M13" s="40">
        <v>1</v>
      </c>
    </row>
    <row r="14" spans="1:13" x14ac:dyDescent="0.25">
      <c r="A14" t="str">
        <f>'[1]Tabel Elek'!A74</f>
        <v>I. Logies-, maaltijd- en drankverstrekking</v>
      </c>
      <c r="B14" s="38">
        <v>542</v>
      </c>
      <c r="C14" s="38">
        <v>994</v>
      </c>
      <c r="D14" s="38">
        <v>1642</v>
      </c>
      <c r="E14" s="38">
        <v>0</v>
      </c>
      <c r="F14" s="38">
        <v>0</v>
      </c>
      <c r="G14" s="38">
        <v>3177</v>
      </c>
      <c r="H14" s="39">
        <v>0.17</v>
      </c>
      <c r="I14" s="40">
        <v>0.31</v>
      </c>
      <c r="J14" s="41">
        <v>0.52</v>
      </c>
      <c r="K14" s="41">
        <v>0</v>
      </c>
      <c r="L14" s="40">
        <v>0</v>
      </c>
      <c r="M14" s="40">
        <v>1</v>
      </c>
    </row>
    <row r="15" spans="1:13" x14ac:dyDescent="0.25">
      <c r="A15" t="str">
        <f>'[1]Tabel Elek'!A75</f>
        <v>J. Informatie en communicatie</v>
      </c>
      <c r="B15" s="38">
        <v>270</v>
      </c>
      <c r="C15" s="38">
        <v>298</v>
      </c>
      <c r="D15" s="38">
        <v>1498</v>
      </c>
      <c r="E15" s="38">
        <v>666</v>
      </c>
      <c r="F15" s="38">
        <v>0</v>
      </c>
      <c r="G15" s="38">
        <v>2731</v>
      </c>
      <c r="H15" s="39">
        <v>0.1</v>
      </c>
      <c r="I15" s="40">
        <v>0.11</v>
      </c>
      <c r="J15" s="41">
        <v>0.55000000000000004</v>
      </c>
      <c r="K15" s="41">
        <v>0.24</v>
      </c>
      <c r="L15" s="40">
        <v>0</v>
      </c>
      <c r="M15" s="40">
        <v>1</v>
      </c>
    </row>
    <row r="16" spans="1:13" x14ac:dyDescent="0.25">
      <c r="A16" t="str">
        <f>'[1]Tabel Elek'!A76</f>
        <v>K. Financiële activiteiten en verzekeringen</v>
      </c>
      <c r="B16" s="38">
        <v>242</v>
      </c>
      <c r="C16" s="38">
        <v>228</v>
      </c>
      <c r="D16" s="38">
        <v>977</v>
      </c>
      <c r="E16" s="38">
        <v>79</v>
      </c>
      <c r="F16" s="38">
        <v>0</v>
      </c>
      <c r="G16" s="38">
        <v>1526</v>
      </c>
      <c r="H16" s="39">
        <v>0.16</v>
      </c>
      <c r="I16" s="40">
        <v>0.15</v>
      </c>
      <c r="J16" s="41">
        <v>0.64</v>
      </c>
      <c r="K16" s="41">
        <v>0.05</v>
      </c>
      <c r="L16" s="40">
        <v>0</v>
      </c>
      <c r="M16" s="40">
        <v>1</v>
      </c>
    </row>
    <row r="17" spans="1:13" x14ac:dyDescent="0.25">
      <c r="A17" t="str">
        <f>'[1]Tabel Elek'!A77</f>
        <v>L. Exploitatie van en handel in onroerend goed</v>
      </c>
      <c r="B17" s="38">
        <v>134</v>
      </c>
      <c r="C17" s="38">
        <v>200</v>
      </c>
      <c r="D17" s="42" t="s">
        <v>109</v>
      </c>
      <c r="E17" s="42" t="s">
        <v>109</v>
      </c>
      <c r="F17" s="38">
        <v>812</v>
      </c>
      <c r="G17" s="38">
        <v>1145</v>
      </c>
      <c r="H17" s="39">
        <v>0.12</v>
      </c>
      <c r="I17" s="40">
        <v>0.17</v>
      </c>
      <c r="J17" s="41" t="s">
        <v>109</v>
      </c>
      <c r="K17" s="41" t="s">
        <v>109</v>
      </c>
      <c r="L17" s="40">
        <v>0.71</v>
      </c>
      <c r="M17" s="40">
        <v>1</v>
      </c>
    </row>
    <row r="18" spans="1:13" x14ac:dyDescent="0.25">
      <c r="A18" t="str">
        <f>'[1]Tabel Elek'!A78</f>
        <v>M. Vrije beroepen en wetenschappelijke en technische activiteiten</v>
      </c>
      <c r="B18" s="38">
        <v>270</v>
      </c>
      <c r="C18" s="38">
        <v>208</v>
      </c>
      <c r="D18" s="42">
        <v>588</v>
      </c>
      <c r="E18" s="42">
        <v>112</v>
      </c>
      <c r="F18" s="38">
        <v>0</v>
      </c>
      <c r="G18" s="38">
        <v>1178</v>
      </c>
      <c r="H18" s="39">
        <v>0.23</v>
      </c>
      <c r="I18" s="40">
        <v>0.18</v>
      </c>
      <c r="J18" s="41">
        <v>0.5</v>
      </c>
      <c r="K18" s="41">
        <v>0.1</v>
      </c>
      <c r="L18" s="40">
        <v>0</v>
      </c>
      <c r="M18" s="40">
        <v>1</v>
      </c>
    </row>
    <row r="19" spans="1:13" x14ac:dyDescent="0.25">
      <c r="A19" t="str">
        <f>'[1]Tabel Elek'!A79</f>
        <v>N. Administratieve en ondersteunende dienstverlening</v>
      </c>
      <c r="B19" s="38">
        <v>126</v>
      </c>
      <c r="C19" s="38">
        <v>110</v>
      </c>
      <c r="D19" s="42">
        <v>361</v>
      </c>
      <c r="E19" s="42">
        <v>123</v>
      </c>
      <c r="F19" s="38">
        <v>0</v>
      </c>
      <c r="G19" s="38">
        <v>720</v>
      </c>
      <c r="H19" s="39">
        <v>0.17</v>
      </c>
      <c r="I19" s="40">
        <v>0.15</v>
      </c>
      <c r="J19" s="41">
        <v>0.5</v>
      </c>
      <c r="K19" s="41">
        <v>0.17</v>
      </c>
      <c r="L19" s="40">
        <v>0</v>
      </c>
      <c r="M19" s="40">
        <v>1</v>
      </c>
    </row>
    <row r="20" spans="1:13" x14ac:dyDescent="0.25">
      <c r="A20" t="str">
        <f>'[1]Tabel Elek'!A80</f>
        <v>O. Openbaar bestuur en defensie; verplichte sociale verzekeringen</v>
      </c>
      <c r="B20" s="38">
        <v>554</v>
      </c>
      <c r="C20" s="38">
        <v>615</v>
      </c>
      <c r="D20" s="42">
        <v>2349</v>
      </c>
      <c r="E20" s="42">
        <v>140</v>
      </c>
      <c r="F20" s="38">
        <v>0</v>
      </c>
      <c r="G20" s="38">
        <v>3658</v>
      </c>
      <c r="H20" s="39">
        <v>0.15</v>
      </c>
      <c r="I20" s="40">
        <v>0.17</v>
      </c>
      <c r="J20" s="41">
        <v>0.64</v>
      </c>
      <c r="K20" s="41">
        <v>0.04</v>
      </c>
      <c r="L20" s="40">
        <v>0</v>
      </c>
      <c r="M20" s="40">
        <v>1</v>
      </c>
    </row>
    <row r="21" spans="1:13" x14ac:dyDescent="0.25">
      <c r="A21" t="str">
        <f>'[1]Tabel Elek'!A81</f>
        <v>P. Onderwijs</v>
      </c>
      <c r="B21" s="38">
        <v>151</v>
      </c>
      <c r="C21" s="38">
        <v>286</v>
      </c>
      <c r="D21" s="42">
        <v>985</v>
      </c>
      <c r="E21" s="42">
        <v>193</v>
      </c>
      <c r="F21" s="38">
        <v>0</v>
      </c>
      <c r="G21" s="38">
        <v>1615</v>
      </c>
      <c r="H21" s="39">
        <v>0.09</v>
      </c>
      <c r="I21" s="40">
        <v>0.18</v>
      </c>
      <c r="J21" s="41">
        <v>0.61</v>
      </c>
      <c r="K21" s="41">
        <v>0.12</v>
      </c>
      <c r="L21" s="40">
        <v>0</v>
      </c>
      <c r="M21" s="40">
        <v>1</v>
      </c>
    </row>
    <row r="22" spans="1:13" x14ac:dyDescent="0.25">
      <c r="A22" t="str">
        <f>'[1]Tabel Elek'!A82</f>
        <v>Q. Gezondheids- en welzijnszorg</v>
      </c>
      <c r="B22" s="38">
        <v>438</v>
      </c>
      <c r="C22" s="38">
        <v>490</v>
      </c>
      <c r="D22" s="42">
        <v>2144</v>
      </c>
      <c r="E22" s="42">
        <v>363</v>
      </c>
      <c r="F22" s="38">
        <v>0</v>
      </c>
      <c r="G22" s="38">
        <v>3436</v>
      </c>
      <c r="H22" s="39">
        <v>0.13</v>
      </c>
      <c r="I22" s="40">
        <v>0.14000000000000001</v>
      </c>
      <c r="J22" s="41">
        <v>0.62</v>
      </c>
      <c r="K22" s="41">
        <v>0.11</v>
      </c>
      <c r="L22" s="40">
        <v>0</v>
      </c>
      <c r="M22" s="40">
        <v>1</v>
      </c>
    </row>
    <row r="23" spans="1:13" x14ac:dyDescent="0.25">
      <c r="A23" t="str">
        <f>'[1]Tabel Elek'!A83</f>
        <v>R. Kunst, amusement en recreatie</v>
      </c>
      <c r="B23" s="38">
        <v>213</v>
      </c>
      <c r="C23" s="38">
        <v>323</v>
      </c>
      <c r="D23" s="42" t="s">
        <v>109</v>
      </c>
      <c r="E23" s="42" t="s">
        <v>109</v>
      </c>
      <c r="F23" s="38">
        <v>1059</v>
      </c>
      <c r="G23" s="38">
        <v>1594</v>
      </c>
      <c r="H23" s="39">
        <v>0.13</v>
      </c>
      <c r="I23" s="40">
        <v>0.2</v>
      </c>
      <c r="J23" s="41" t="s">
        <v>109</v>
      </c>
      <c r="K23" s="41" t="s">
        <v>109</v>
      </c>
      <c r="L23" s="40">
        <v>0.66</v>
      </c>
      <c r="M23" s="40">
        <v>1</v>
      </c>
    </row>
    <row r="24" spans="1:13" x14ac:dyDescent="0.25">
      <c r="A24" t="str">
        <f>'[1]Tabel Elek'!A84</f>
        <v>S. Overige dienstverlening</v>
      </c>
      <c r="B24" s="38">
        <v>257</v>
      </c>
      <c r="C24" s="38">
        <v>158</v>
      </c>
      <c r="D24" s="38">
        <v>245</v>
      </c>
      <c r="E24" s="38">
        <v>0</v>
      </c>
      <c r="F24" s="38">
        <v>0</v>
      </c>
      <c r="G24" s="38">
        <v>659</v>
      </c>
      <c r="H24" s="39">
        <v>0.39</v>
      </c>
      <c r="I24" s="40">
        <v>0.24</v>
      </c>
      <c r="J24" s="41">
        <v>0.37</v>
      </c>
      <c r="K24" s="41">
        <v>0</v>
      </c>
      <c r="L24" s="40">
        <v>0</v>
      </c>
      <c r="M24" s="40">
        <v>1</v>
      </c>
    </row>
    <row r="25" spans="1:13" x14ac:dyDescent="0.25">
      <c r="A25" t="str">
        <f>'[1]Tabel Elek'!A85</f>
        <v>T. Huishoudens als werkgever</v>
      </c>
      <c r="B25" s="38">
        <v>1</v>
      </c>
      <c r="C25" s="38">
        <v>1</v>
      </c>
      <c r="D25" s="38">
        <v>3</v>
      </c>
      <c r="E25" s="38">
        <v>0</v>
      </c>
      <c r="F25" s="38">
        <v>0</v>
      </c>
      <c r="G25" s="38">
        <v>5</v>
      </c>
      <c r="H25" s="39">
        <v>0.17</v>
      </c>
      <c r="I25" s="40">
        <v>0.28000000000000003</v>
      </c>
      <c r="J25" s="41">
        <v>0.55000000000000004</v>
      </c>
      <c r="K25" s="41">
        <v>0</v>
      </c>
      <c r="L25" s="40">
        <v>0</v>
      </c>
      <c r="M25" s="40">
        <v>1</v>
      </c>
    </row>
    <row r="26" spans="1:13" x14ac:dyDescent="0.25">
      <c r="A26" t="str">
        <f>'[1]Tabel Elek'!A86</f>
        <v>U. Extraterritoriale organisaties en lichamen</v>
      </c>
      <c r="B26" s="38">
        <v>4</v>
      </c>
      <c r="C26" s="38">
        <v>4</v>
      </c>
      <c r="D26" s="42" t="s">
        <v>109</v>
      </c>
      <c r="E26" s="42" t="s">
        <v>109</v>
      </c>
      <c r="F26" s="38">
        <v>40</v>
      </c>
      <c r="G26" s="38">
        <v>48</v>
      </c>
      <c r="H26" s="39">
        <v>0.08</v>
      </c>
      <c r="I26" s="40">
        <v>0.09</v>
      </c>
      <c r="J26" s="41" t="s">
        <v>109</v>
      </c>
      <c r="K26" s="41" t="s">
        <v>109</v>
      </c>
      <c r="L26" s="40">
        <v>0.84</v>
      </c>
      <c r="M26" s="40">
        <v>1</v>
      </c>
    </row>
    <row r="27" spans="1:13" x14ac:dyDescent="0.25">
      <c r="A27" s="43" t="str">
        <f>'[1]Tabel Elek'!A87</f>
        <v>Totaal</v>
      </c>
      <c r="B27" s="44">
        <v>6384</v>
      </c>
      <c r="C27" s="44">
        <v>8509</v>
      </c>
      <c r="D27" s="44">
        <v>36884</v>
      </c>
      <c r="E27" s="44">
        <v>23640</v>
      </c>
      <c r="F27" s="44">
        <v>0</v>
      </c>
      <c r="G27" s="44">
        <v>77329</v>
      </c>
      <c r="H27" s="45">
        <v>0.08</v>
      </c>
      <c r="I27" s="46">
        <v>0.11</v>
      </c>
      <c r="J27" s="47">
        <v>0.48</v>
      </c>
      <c r="K27" s="47">
        <v>0.31</v>
      </c>
      <c r="L27" s="46">
        <v>0</v>
      </c>
      <c r="M27" s="46">
        <v>1</v>
      </c>
    </row>
    <row r="29" spans="1:13" x14ac:dyDescent="0.25">
      <c r="B29" s="38"/>
      <c r="C29" s="38"/>
      <c r="D29" s="38"/>
      <c r="E29" s="38"/>
      <c r="F29" s="38"/>
      <c r="G29" s="38"/>
      <c r="H29" s="40"/>
      <c r="I29" s="40"/>
      <c r="J29" s="40"/>
      <c r="K29" s="40"/>
      <c r="L29" s="40"/>
      <c r="M29" s="40"/>
    </row>
    <row r="30" spans="1:13" x14ac:dyDescent="0.25">
      <c r="B30" s="38"/>
      <c r="C30" s="38"/>
      <c r="D30" s="38"/>
      <c r="E30" s="38"/>
      <c r="F30" s="38"/>
      <c r="G30" s="38"/>
      <c r="H30" s="40"/>
      <c r="I30" s="40"/>
      <c r="J30" s="40"/>
      <c r="K30" s="40"/>
      <c r="L30" s="40"/>
      <c r="M30" s="40"/>
    </row>
    <row r="31" spans="1:13" x14ac:dyDescent="0.25">
      <c r="B31" s="38"/>
      <c r="C31" s="38"/>
      <c r="D31" s="38"/>
      <c r="E31" s="38"/>
      <c r="F31" s="38"/>
      <c r="G31" s="38"/>
      <c r="H31" s="40"/>
      <c r="I31" s="40"/>
      <c r="J31" s="40"/>
      <c r="K31" s="40"/>
      <c r="L31" s="40"/>
      <c r="M31" s="40"/>
    </row>
    <row r="32" spans="1:13" x14ac:dyDescent="0.25">
      <c r="B32" s="38"/>
      <c r="C32" s="38"/>
      <c r="D32" s="38"/>
      <c r="E32" s="38"/>
      <c r="F32" s="38"/>
      <c r="G32" s="38"/>
      <c r="H32" s="40"/>
      <c r="I32" s="40"/>
      <c r="J32" s="40"/>
      <c r="K32" s="40"/>
      <c r="L32" s="40"/>
      <c r="M32" s="40"/>
    </row>
    <row r="33" spans="2:13" x14ac:dyDescent="0.25">
      <c r="B33" s="38"/>
      <c r="C33" s="38"/>
      <c r="D33" s="38"/>
      <c r="E33" s="38"/>
      <c r="F33" s="38"/>
      <c r="G33" s="38"/>
      <c r="H33" s="40"/>
      <c r="I33" s="40"/>
      <c r="J33" s="40"/>
      <c r="K33" s="40"/>
      <c r="L33" s="40"/>
      <c r="M33" s="40"/>
    </row>
    <row r="34" spans="2:13" x14ac:dyDescent="0.25">
      <c r="B34" s="38"/>
      <c r="C34" s="38"/>
      <c r="D34" s="38"/>
      <c r="E34" s="38"/>
      <c r="F34" s="38"/>
      <c r="G34" s="38"/>
      <c r="H34" s="40"/>
      <c r="I34" s="40"/>
      <c r="J34" s="40"/>
      <c r="K34" s="40"/>
      <c r="L34" s="40"/>
      <c r="M34" s="40"/>
    </row>
    <row r="35" spans="2:13" x14ac:dyDescent="0.25">
      <c r="B35" s="38"/>
      <c r="C35" s="38"/>
      <c r="D35" s="38"/>
      <c r="E35" s="38"/>
      <c r="F35" s="38"/>
      <c r="G35" s="38"/>
      <c r="H35" s="40"/>
      <c r="I35" s="40"/>
      <c r="J35" s="40"/>
      <c r="K35" s="40"/>
      <c r="L35" s="40"/>
      <c r="M35" s="40"/>
    </row>
    <row r="36" spans="2:13" x14ac:dyDescent="0.25">
      <c r="B36" s="38"/>
      <c r="C36" s="38"/>
      <c r="D36" s="38"/>
      <c r="E36" s="38"/>
      <c r="F36" s="38"/>
      <c r="G36" s="38"/>
      <c r="H36" s="40"/>
      <c r="I36" s="40"/>
      <c r="J36" s="40"/>
      <c r="K36" s="40"/>
      <c r="L36" s="40"/>
      <c r="M36" s="40"/>
    </row>
    <row r="37" spans="2:13" x14ac:dyDescent="0.25">
      <c r="B37" s="38"/>
      <c r="C37" s="38"/>
      <c r="D37" s="38"/>
      <c r="E37" s="38"/>
      <c r="F37" s="38"/>
      <c r="G37" s="38"/>
      <c r="H37" s="40"/>
      <c r="I37" s="40"/>
      <c r="J37" s="40"/>
      <c r="K37" s="40"/>
      <c r="L37" s="40"/>
      <c r="M37" s="40"/>
    </row>
    <row r="38" spans="2:13" x14ac:dyDescent="0.25">
      <c r="B38" s="38"/>
      <c r="C38" s="38"/>
      <c r="D38" s="38"/>
      <c r="E38" s="38"/>
      <c r="F38" s="38"/>
      <c r="G38" s="38"/>
      <c r="H38" s="40"/>
      <c r="I38" s="40"/>
      <c r="J38" s="40"/>
      <c r="K38" s="40"/>
      <c r="L38" s="40"/>
      <c r="M38" s="40"/>
    </row>
    <row r="39" spans="2:13" x14ac:dyDescent="0.25">
      <c r="B39" s="38"/>
      <c r="C39" s="38"/>
      <c r="D39" s="38"/>
      <c r="E39" s="38"/>
      <c r="F39" s="38"/>
      <c r="G39" s="38"/>
      <c r="H39" s="40"/>
      <c r="I39" s="40"/>
      <c r="J39" s="40"/>
      <c r="K39" s="40"/>
      <c r="L39" s="40"/>
      <c r="M39" s="40"/>
    </row>
    <row r="40" spans="2:13" x14ac:dyDescent="0.25">
      <c r="B40" s="38"/>
      <c r="C40" s="38"/>
      <c r="D40" s="38"/>
      <c r="E40" s="38"/>
      <c r="F40" s="38"/>
      <c r="G40" s="38"/>
      <c r="H40" s="40"/>
      <c r="I40" s="40"/>
      <c r="J40" s="40"/>
      <c r="K40" s="40"/>
      <c r="L40" s="40"/>
      <c r="M40" s="40"/>
    </row>
    <row r="41" spans="2:13" x14ac:dyDescent="0.25">
      <c r="B41" s="38"/>
      <c r="C41" s="38"/>
      <c r="D41" s="38"/>
      <c r="E41" s="38"/>
      <c r="F41" s="38"/>
      <c r="G41" s="38"/>
      <c r="H41" s="40"/>
      <c r="I41" s="40"/>
      <c r="J41" s="40"/>
      <c r="K41" s="40"/>
      <c r="L41" s="40"/>
      <c r="M41" s="40"/>
    </row>
    <row r="42" spans="2:13" x14ac:dyDescent="0.25">
      <c r="B42" s="38"/>
      <c r="C42" s="38"/>
      <c r="D42" s="38"/>
      <c r="E42" s="38"/>
      <c r="F42" s="38"/>
      <c r="G42" s="38"/>
      <c r="H42" s="40"/>
      <c r="I42" s="40"/>
      <c r="J42" s="40"/>
      <c r="K42" s="40"/>
      <c r="L42" s="40"/>
      <c r="M42" s="40"/>
    </row>
    <row r="43" spans="2:13" x14ac:dyDescent="0.25">
      <c r="B43" s="38"/>
      <c r="C43" s="38"/>
      <c r="D43" s="38"/>
      <c r="E43" s="38"/>
      <c r="F43" s="38"/>
      <c r="G43" s="38"/>
      <c r="H43" s="40"/>
      <c r="I43" s="40"/>
      <c r="J43" s="40"/>
      <c r="K43" s="40"/>
      <c r="L43" s="40"/>
      <c r="M43" s="40"/>
    </row>
    <row r="44" spans="2:13" x14ac:dyDescent="0.25">
      <c r="B44" s="38"/>
      <c r="C44" s="38"/>
      <c r="D44" s="38"/>
      <c r="E44" s="38"/>
      <c r="F44" s="38"/>
      <c r="G44" s="38"/>
      <c r="H44" s="40"/>
      <c r="I44" s="40"/>
      <c r="J44" s="40"/>
      <c r="K44" s="40"/>
      <c r="L44" s="40"/>
      <c r="M44" s="40"/>
    </row>
    <row r="45" spans="2:13" x14ac:dyDescent="0.25">
      <c r="B45" s="38"/>
      <c r="C45" s="38"/>
      <c r="D45" s="38"/>
      <c r="E45" s="38"/>
      <c r="F45" s="38"/>
      <c r="G45" s="38"/>
      <c r="H45" s="40"/>
      <c r="I45" s="40"/>
      <c r="J45" s="40"/>
      <c r="K45" s="40"/>
      <c r="L45" s="40"/>
      <c r="M45" s="40"/>
    </row>
    <row r="46" spans="2:13" x14ac:dyDescent="0.25">
      <c r="B46" s="38"/>
      <c r="C46" s="38"/>
      <c r="D46" s="38"/>
      <c r="E46" s="38"/>
      <c r="F46" s="38"/>
      <c r="G46" s="38"/>
      <c r="H46" s="40"/>
      <c r="I46" s="40"/>
      <c r="J46" s="40"/>
      <c r="K46" s="40"/>
      <c r="L46" s="40"/>
      <c r="M46" s="40"/>
    </row>
    <row r="47" spans="2:13" x14ac:dyDescent="0.25">
      <c r="B47" s="38"/>
      <c r="C47" s="38"/>
      <c r="D47" s="38"/>
      <c r="E47" s="38"/>
      <c r="F47" s="38"/>
      <c r="G47" s="38"/>
      <c r="H47" s="40"/>
      <c r="I47" s="40"/>
      <c r="J47" s="40"/>
      <c r="K47" s="40"/>
      <c r="L47" s="40"/>
      <c r="M47" s="40"/>
    </row>
    <row r="48" spans="2:13" x14ac:dyDescent="0.25">
      <c r="B48" s="38"/>
      <c r="C48" s="38"/>
      <c r="D48" s="38"/>
      <c r="E48" s="38"/>
      <c r="F48" s="38"/>
      <c r="G48" s="38"/>
      <c r="H48" s="40"/>
      <c r="I48" s="40"/>
      <c r="J48" s="40"/>
      <c r="K48" s="40"/>
      <c r="L48" s="40"/>
      <c r="M48" s="40"/>
    </row>
    <row r="49" spans="2:13" x14ac:dyDescent="0.25">
      <c r="B49" s="38"/>
      <c r="C49" s="38"/>
      <c r="D49" s="38"/>
      <c r="E49" s="38"/>
      <c r="F49" s="38"/>
      <c r="G49" s="38"/>
      <c r="H49" s="40"/>
      <c r="I49" s="40"/>
      <c r="J49" s="40"/>
      <c r="K49" s="40"/>
      <c r="L49" s="40"/>
      <c r="M49" s="40"/>
    </row>
    <row r="50" spans="2:13" x14ac:dyDescent="0.25">
      <c r="B50" s="38"/>
      <c r="C50" s="38"/>
      <c r="D50" s="38"/>
      <c r="E50" s="38"/>
      <c r="F50" s="38"/>
      <c r="G50" s="38"/>
      <c r="H50" s="40"/>
      <c r="I50" s="40"/>
      <c r="J50" s="40"/>
      <c r="K50" s="40"/>
      <c r="L50" s="40"/>
      <c r="M50" s="40"/>
    </row>
    <row r="51" spans="2:13" x14ac:dyDescent="0.25">
      <c r="B51" s="38"/>
    </row>
    <row r="52" spans="2:13" x14ac:dyDescent="0.25">
      <c r="B52" s="38"/>
    </row>
  </sheetData>
  <mergeCells count="7">
    <mergeCell ref="B1:G1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workbookViewId="0">
      <selection activeCell="I17" sqref="I17"/>
    </sheetView>
  </sheetViews>
  <sheetFormatPr defaultRowHeight="15" x14ac:dyDescent="0.25"/>
  <cols>
    <col min="1" max="1" width="59.28515625" customWidth="1"/>
    <col min="2" max="2" width="13.7109375" customWidth="1"/>
    <col min="3" max="3" width="20" customWidth="1"/>
    <col min="4" max="4" width="20.85546875" customWidth="1"/>
    <col min="5" max="5" width="14.5703125" customWidth="1"/>
    <col min="6" max="6" width="19.7109375" customWidth="1"/>
    <col min="7" max="7" width="14.7109375" customWidth="1"/>
    <col min="8" max="8" width="13.85546875" bestFit="1" customWidth="1"/>
    <col min="9" max="9" width="13" customWidth="1"/>
    <col min="10" max="10" width="19.85546875" customWidth="1"/>
    <col min="11" max="11" width="17" customWidth="1"/>
    <col min="12" max="12" width="14.5703125" customWidth="1"/>
    <col min="13" max="13" width="19.85546875" customWidth="1"/>
    <col min="14" max="14" width="13.85546875" customWidth="1"/>
  </cols>
  <sheetData>
    <row r="1" spans="1:15" x14ac:dyDescent="0.25">
      <c r="A1" s="30"/>
      <c r="B1" s="65" t="str">
        <f>'[1]Tabel Gas'!B63:S63</f>
        <v>Gas</v>
      </c>
      <c r="C1" s="65"/>
      <c r="D1" s="65"/>
      <c r="E1" s="65"/>
      <c r="F1" s="65"/>
      <c r="G1" s="65"/>
      <c r="H1" s="65"/>
    </row>
    <row r="2" spans="1:15" ht="15" customHeight="1" x14ac:dyDescent="0.25">
      <c r="A2" s="31">
        <v>2016</v>
      </c>
      <c r="B2" s="63" t="s">
        <v>110</v>
      </c>
      <c r="C2" s="63" t="s">
        <v>111</v>
      </c>
      <c r="D2" s="63" t="s">
        <v>112</v>
      </c>
      <c r="E2" s="63" t="s">
        <v>113</v>
      </c>
      <c r="F2" s="63" t="s">
        <v>114</v>
      </c>
      <c r="G2" s="63" t="s">
        <v>115</v>
      </c>
      <c r="H2" s="59" t="s">
        <v>105</v>
      </c>
      <c r="I2" s="61" t="s">
        <v>110</v>
      </c>
      <c r="J2" s="63" t="s">
        <v>111</v>
      </c>
      <c r="K2" s="63" t="s">
        <v>112</v>
      </c>
      <c r="L2" s="63" t="s">
        <v>113</v>
      </c>
      <c r="M2" s="63" t="s">
        <v>114</v>
      </c>
      <c r="N2" s="63" t="s">
        <v>115</v>
      </c>
      <c r="O2" s="59" t="s">
        <v>105</v>
      </c>
    </row>
    <row r="3" spans="1:15" x14ac:dyDescent="0.25">
      <c r="A3" s="33"/>
      <c r="B3" s="64"/>
      <c r="C3" s="64"/>
      <c r="D3" s="64"/>
      <c r="E3" s="64"/>
      <c r="F3" s="64"/>
      <c r="G3" s="64"/>
      <c r="H3" s="60"/>
      <c r="I3" s="62"/>
      <c r="J3" s="64"/>
      <c r="K3" s="64"/>
      <c r="L3" s="64"/>
      <c r="M3" s="64"/>
      <c r="N3" s="64"/>
      <c r="O3" s="60"/>
    </row>
    <row r="4" spans="1:15" x14ac:dyDescent="0.25">
      <c r="A4" s="33"/>
      <c r="B4" s="35"/>
      <c r="C4" s="35"/>
      <c r="D4" s="35"/>
      <c r="E4" s="35"/>
      <c r="F4" s="35" t="s">
        <v>116</v>
      </c>
      <c r="G4" s="35" t="s">
        <v>106</v>
      </c>
      <c r="H4" s="35" t="str">
        <f>'[1]Tabel Gas'!S65</f>
        <v>levering</v>
      </c>
      <c r="I4" s="34"/>
      <c r="J4" s="33"/>
      <c r="K4" s="33"/>
      <c r="L4" s="33"/>
      <c r="M4" s="33" t="s">
        <v>116</v>
      </c>
      <c r="N4" s="33" t="s">
        <v>106</v>
      </c>
      <c r="O4" s="33" t="s">
        <v>117</v>
      </c>
    </row>
    <row r="5" spans="1:15" x14ac:dyDescent="0.25">
      <c r="A5" s="36"/>
      <c r="B5" s="48" t="s">
        <v>9</v>
      </c>
      <c r="C5" s="48" t="s">
        <v>9</v>
      </c>
      <c r="D5" s="48" t="s">
        <v>9</v>
      </c>
      <c r="E5" s="48" t="s">
        <v>9</v>
      </c>
      <c r="F5" s="48" t="s">
        <v>9</v>
      </c>
      <c r="G5" s="48" t="s">
        <v>9</v>
      </c>
      <c r="H5" s="48" t="s">
        <v>9</v>
      </c>
      <c r="I5" s="49" t="s">
        <v>98</v>
      </c>
      <c r="J5" s="50" t="s">
        <v>98</v>
      </c>
      <c r="K5" s="50" t="s">
        <v>98</v>
      </c>
      <c r="L5" s="50" t="s">
        <v>98</v>
      </c>
      <c r="M5" s="50" t="s">
        <v>98</v>
      </c>
      <c r="N5" s="50" t="s">
        <v>98</v>
      </c>
      <c r="O5" s="50" t="s">
        <v>98</v>
      </c>
    </row>
    <row r="6" spans="1:15" x14ac:dyDescent="0.25">
      <c r="A6" t="str">
        <f>'[1]Tabel Elek'!A66</f>
        <v>A. Landbouw, bosbouw en visserij</v>
      </c>
      <c r="B6" s="51">
        <v>771</v>
      </c>
      <c r="C6" s="51">
        <v>1138</v>
      </c>
      <c r="D6" s="51">
        <v>1730</v>
      </c>
      <c r="E6" s="51">
        <v>372</v>
      </c>
      <c r="F6" s="51"/>
      <c r="G6" s="51"/>
      <c r="H6" s="51">
        <v>4011</v>
      </c>
      <c r="I6" s="52">
        <v>0.19</v>
      </c>
      <c r="J6" s="53">
        <v>0.28000000000000003</v>
      </c>
      <c r="K6" s="53">
        <v>0.43</v>
      </c>
      <c r="L6" s="53">
        <v>0.09</v>
      </c>
      <c r="M6" s="53"/>
      <c r="N6" s="53"/>
      <c r="O6" s="53">
        <v>1</v>
      </c>
    </row>
    <row r="7" spans="1:15" x14ac:dyDescent="0.25">
      <c r="A7" t="str">
        <f>'[1]Tabel Elek'!A67</f>
        <v>B. Winning van delfstoffen</v>
      </c>
      <c r="B7" s="51">
        <v>6</v>
      </c>
      <c r="C7" s="51">
        <v>10</v>
      </c>
      <c r="D7" s="51" t="s">
        <v>109</v>
      </c>
      <c r="E7" s="51" t="s">
        <v>109</v>
      </c>
      <c r="F7" s="51"/>
      <c r="G7" s="51">
        <v>76</v>
      </c>
      <c r="H7" s="51">
        <v>93</v>
      </c>
      <c r="I7" s="54">
        <v>7.0000000000000007E-2</v>
      </c>
      <c r="J7" s="55">
        <v>0.11</v>
      </c>
      <c r="K7" s="55" t="s">
        <v>109</v>
      </c>
      <c r="L7" s="55" t="s">
        <v>109</v>
      </c>
      <c r="M7" s="55"/>
      <c r="N7" s="55">
        <v>0.83</v>
      </c>
      <c r="O7" s="55">
        <v>1</v>
      </c>
    </row>
    <row r="8" spans="1:15" x14ac:dyDescent="0.25">
      <c r="A8" t="str">
        <f>'[1]Tabel Elek'!A68</f>
        <v>C. Industrie</v>
      </c>
      <c r="B8" s="51">
        <v>643</v>
      </c>
      <c r="C8" s="51">
        <v>682</v>
      </c>
      <c r="D8" s="51">
        <v>1911</v>
      </c>
      <c r="E8" s="51">
        <v>9021</v>
      </c>
      <c r="F8" s="51"/>
      <c r="G8" s="51"/>
      <c r="H8" s="51">
        <v>12257</v>
      </c>
      <c r="I8" s="54">
        <v>0.05</v>
      </c>
      <c r="J8" s="55">
        <v>0.06</v>
      </c>
      <c r="K8" s="55">
        <v>0.16</v>
      </c>
      <c r="L8" s="55">
        <v>0.74</v>
      </c>
      <c r="M8" s="55"/>
      <c r="N8" s="55"/>
      <c r="O8" s="55">
        <v>1</v>
      </c>
    </row>
    <row r="9" spans="1:15" x14ac:dyDescent="0.25">
      <c r="A9" t="str">
        <f>'[1]Tabel Elek'!A69</f>
        <v>D. Productie en distributie van elektriciteit, gas, stoom en gekoelde lucht</v>
      </c>
      <c r="B9" s="51">
        <v>135</v>
      </c>
      <c r="C9" s="51">
        <v>92</v>
      </c>
      <c r="D9" s="51">
        <v>402</v>
      </c>
      <c r="E9" s="51">
        <v>8128</v>
      </c>
      <c r="F9" s="51"/>
      <c r="G9" s="51"/>
      <c r="H9" s="51">
        <v>8758</v>
      </c>
      <c r="I9" s="54">
        <v>0.02</v>
      </c>
      <c r="J9" s="55">
        <v>0.01</v>
      </c>
      <c r="K9" s="55">
        <v>0.05</v>
      </c>
      <c r="L9" s="55">
        <v>0.93</v>
      </c>
      <c r="M9" s="55"/>
      <c r="N9" s="55"/>
      <c r="O9" s="55">
        <v>1</v>
      </c>
    </row>
    <row r="10" spans="1:15" x14ac:dyDescent="0.25">
      <c r="A10" t="str">
        <f>'[1]Tabel Elek'!A70</f>
        <v>E. Winning en distributie van water, afval, afvalwaterbeheer en sanering</v>
      </c>
      <c r="B10" s="51">
        <v>27</v>
      </c>
      <c r="C10" s="51">
        <v>26</v>
      </c>
      <c r="D10" s="51">
        <v>96</v>
      </c>
      <c r="E10" s="51">
        <v>36</v>
      </c>
      <c r="F10" s="51"/>
      <c r="G10" s="51"/>
      <c r="H10" s="51">
        <v>185</v>
      </c>
      <c r="I10" s="54">
        <v>0.14000000000000001</v>
      </c>
      <c r="J10" s="55">
        <v>0.14000000000000001</v>
      </c>
      <c r="K10" s="55">
        <v>0.52</v>
      </c>
      <c r="L10" s="55">
        <v>0.2</v>
      </c>
      <c r="M10" s="55"/>
      <c r="N10" s="55"/>
      <c r="O10" s="55">
        <v>1</v>
      </c>
    </row>
    <row r="11" spans="1:15" x14ac:dyDescent="0.25">
      <c r="A11" t="str">
        <f>'[1]Tabel Elek'!A71</f>
        <v>F. Bouwnijverheid</v>
      </c>
      <c r="B11" s="51">
        <v>118</v>
      </c>
      <c r="C11" s="51">
        <v>13</v>
      </c>
      <c r="D11" s="51">
        <v>10</v>
      </c>
      <c r="E11" s="51">
        <v>0</v>
      </c>
      <c r="F11" s="51"/>
      <c r="G11" s="51"/>
      <c r="H11" s="51">
        <v>141</v>
      </c>
      <c r="I11" s="54">
        <v>0.84</v>
      </c>
      <c r="J11" s="55">
        <v>0.09</v>
      </c>
      <c r="K11" s="55">
        <v>7.0000000000000007E-2</v>
      </c>
      <c r="L11" s="55">
        <v>0</v>
      </c>
      <c r="M11" s="55"/>
      <c r="N11" s="55"/>
      <c r="O11" s="55">
        <v>1</v>
      </c>
    </row>
    <row r="12" spans="1:15" x14ac:dyDescent="0.25">
      <c r="A12" t="str">
        <f>'[1]Tabel Elek'!A72</f>
        <v>G. Groot- en detailhandel, reparatie van auto s</v>
      </c>
      <c r="B12" s="51">
        <v>751</v>
      </c>
      <c r="C12" s="51">
        <v>43</v>
      </c>
      <c r="D12" s="51">
        <v>16</v>
      </c>
      <c r="E12" s="51">
        <v>0</v>
      </c>
      <c r="F12" s="51"/>
      <c r="G12" s="51"/>
      <c r="H12" s="51">
        <v>810</v>
      </c>
      <c r="I12" s="54">
        <v>0.93</v>
      </c>
      <c r="J12" s="55">
        <v>0.05</v>
      </c>
      <c r="K12" s="55">
        <v>0.02</v>
      </c>
      <c r="L12" s="55">
        <v>0</v>
      </c>
      <c r="M12" s="55"/>
      <c r="N12" s="55"/>
      <c r="O12" s="55">
        <v>1</v>
      </c>
    </row>
    <row r="13" spans="1:15" x14ac:dyDescent="0.25">
      <c r="A13" t="str">
        <f>'[1]Tabel Elek'!A73</f>
        <v>H. Vervoer en opslag</v>
      </c>
      <c r="B13" s="51">
        <v>147</v>
      </c>
      <c r="C13" s="51">
        <v>52</v>
      </c>
      <c r="D13" s="51" t="s">
        <v>109</v>
      </c>
      <c r="E13" s="51" t="s">
        <v>109</v>
      </c>
      <c r="F13" s="51"/>
      <c r="G13" s="51">
        <v>124</v>
      </c>
      <c r="H13" s="51">
        <v>323</v>
      </c>
      <c r="I13" s="54">
        <v>0.45</v>
      </c>
      <c r="J13" s="55">
        <v>0.16</v>
      </c>
      <c r="K13" s="55" t="s">
        <v>109</v>
      </c>
      <c r="L13" s="55" t="s">
        <v>109</v>
      </c>
      <c r="M13" s="55"/>
      <c r="N13" s="55">
        <v>0.38</v>
      </c>
      <c r="O13" s="55">
        <v>1</v>
      </c>
    </row>
    <row r="14" spans="1:15" x14ac:dyDescent="0.25">
      <c r="A14" t="str">
        <f>'[1]Tabel Elek'!A74</f>
        <v>I. Logies-, maaltijd- en drankverstrekking</v>
      </c>
      <c r="B14" s="51">
        <v>452</v>
      </c>
      <c r="C14" s="51">
        <v>58</v>
      </c>
      <c r="D14" s="51">
        <v>17</v>
      </c>
      <c r="E14" s="51">
        <v>0</v>
      </c>
      <c r="F14" s="51"/>
      <c r="G14" s="51"/>
      <c r="H14" s="51">
        <v>527</v>
      </c>
      <c r="I14" s="54">
        <v>0.86</v>
      </c>
      <c r="J14" s="55">
        <v>0.11</v>
      </c>
      <c r="K14" s="55">
        <v>0.03</v>
      </c>
      <c r="L14" s="55">
        <v>0</v>
      </c>
      <c r="M14" s="55"/>
      <c r="N14" s="55"/>
      <c r="O14" s="55">
        <v>1</v>
      </c>
    </row>
    <row r="15" spans="1:15" x14ac:dyDescent="0.25">
      <c r="A15" t="str">
        <f>'[1]Tabel Elek'!A75</f>
        <v>J. Informatie en communicatie</v>
      </c>
      <c r="B15" s="51">
        <v>74</v>
      </c>
      <c r="C15" s="51" t="s">
        <v>109</v>
      </c>
      <c r="D15" s="51" t="s">
        <v>109</v>
      </c>
      <c r="E15" s="51">
        <v>0</v>
      </c>
      <c r="F15" s="51">
        <v>9</v>
      </c>
      <c r="G15" s="51"/>
      <c r="H15" s="51">
        <v>83</v>
      </c>
      <c r="I15" s="54">
        <v>0.89</v>
      </c>
      <c r="J15" s="55" t="s">
        <v>109</v>
      </c>
      <c r="K15" s="55" t="s">
        <v>109</v>
      </c>
      <c r="L15" s="55">
        <v>0</v>
      </c>
      <c r="M15" s="55">
        <v>0.11</v>
      </c>
      <c r="N15" s="55"/>
      <c r="O15" s="55">
        <v>1</v>
      </c>
    </row>
    <row r="16" spans="1:15" x14ac:dyDescent="0.25">
      <c r="A16" t="str">
        <f>'[1]Tabel Elek'!A76</f>
        <v>K. Financiële activiteiten en verzekeringen</v>
      </c>
      <c r="B16" s="51">
        <v>139</v>
      </c>
      <c r="C16" s="51" t="s">
        <v>109</v>
      </c>
      <c r="D16" s="51" t="s">
        <v>109</v>
      </c>
      <c r="E16" s="51">
        <v>0</v>
      </c>
      <c r="F16" s="51">
        <v>8</v>
      </c>
      <c r="G16" s="51"/>
      <c r="H16" s="51">
        <v>146</v>
      </c>
      <c r="I16" s="54">
        <v>0.95</v>
      </c>
      <c r="J16" s="55" t="s">
        <v>109</v>
      </c>
      <c r="K16" s="55" t="s">
        <v>109</v>
      </c>
      <c r="L16" s="55">
        <v>0</v>
      </c>
      <c r="M16" s="55">
        <v>0.05</v>
      </c>
      <c r="N16" s="55"/>
      <c r="O16" s="55">
        <v>1</v>
      </c>
    </row>
    <row r="17" spans="1:15" x14ac:dyDescent="0.25">
      <c r="A17" t="str">
        <f>'[1]Tabel Elek'!A77</f>
        <v>L. Exploitatie van en handel in onroerend goed</v>
      </c>
      <c r="B17" s="51">
        <v>123</v>
      </c>
      <c r="C17" s="51" t="s">
        <v>109</v>
      </c>
      <c r="D17" s="51" t="s">
        <v>109</v>
      </c>
      <c r="E17" s="51">
        <v>0</v>
      </c>
      <c r="F17" s="51">
        <v>8</v>
      </c>
      <c r="G17" s="51"/>
      <c r="H17" s="51">
        <v>131</v>
      </c>
      <c r="I17" s="54">
        <v>0.94</v>
      </c>
      <c r="J17" s="55" t="s">
        <v>109</v>
      </c>
      <c r="K17" s="55" t="s">
        <v>109</v>
      </c>
      <c r="L17" s="55">
        <v>0</v>
      </c>
      <c r="M17" s="55">
        <v>0.06</v>
      </c>
      <c r="N17" s="55"/>
      <c r="O17" s="55">
        <v>1</v>
      </c>
    </row>
    <row r="18" spans="1:15" x14ac:dyDescent="0.25">
      <c r="A18" t="str">
        <f>'[1]Tabel Elek'!A78</f>
        <v>M. Vrije beroepen en wetenschappelijke en technische activiteiten</v>
      </c>
      <c r="B18" s="51">
        <v>132</v>
      </c>
      <c r="C18" s="51">
        <v>14</v>
      </c>
      <c r="D18" s="51">
        <v>8</v>
      </c>
      <c r="E18" s="51">
        <v>0</v>
      </c>
      <c r="F18" s="51"/>
      <c r="G18" s="51"/>
      <c r="H18" s="51">
        <v>154</v>
      </c>
      <c r="I18" s="54">
        <v>0.86</v>
      </c>
      <c r="J18" s="55">
        <v>0.09</v>
      </c>
      <c r="K18" s="55">
        <v>0.05</v>
      </c>
      <c r="L18" s="55">
        <v>0</v>
      </c>
      <c r="M18" s="55"/>
      <c r="N18" s="55"/>
      <c r="O18" s="55">
        <v>1</v>
      </c>
    </row>
    <row r="19" spans="1:15" x14ac:dyDescent="0.25">
      <c r="A19" t="str">
        <f>'[1]Tabel Elek'!A79</f>
        <v>N. Administratieve en ondersteunende dienstverlening</v>
      </c>
      <c r="B19" s="51">
        <v>70</v>
      </c>
      <c r="C19" s="51" t="s">
        <v>109</v>
      </c>
      <c r="D19" s="51" t="s">
        <v>109</v>
      </c>
      <c r="E19" s="51">
        <v>0</v>
      </c>
      <c r="F19" s="51">
        <v>15</v>
      </c>
      <c r="G19" s="51"/>
      <c r="H19" s="51">
        <v>85</v>
      </c>
      <c r="I19" s="54">
        <v>0.82</v>
      </c>
      <c r="J19" s="55" t="s">
        <v>109</v>
      </c>
      <c r="K19" s="55" t="s">
        <v>109</v>
      </c>
      <c r="L19" s="55">
        <v>0</v>
      </c>
      <c r="M19" s="55">
        <v>0.18</v>
      </c>
      <c r="N19" s="55"/>
      <c r="O19" s="55">
        <v>1</v>
      </c>
    </row>
    <row r="20" spans="1:15" x14ac:dyDescent="0.25">
      <c r="A20" t="str">
        <f>'[1]Tabel Elek'!A80</f>
        <v>O. Openbaar bestuur en defensie; verplichte sociale verzekeringen</v>
      </c>
      <c r="B20" s="51">
        <v>262</v>
      </c>
      <c r="C20" s="51">
        <v>53</v>
      </c>
      <c r="D20" s="51">
        <v>21</v>
      </c>
      <c r="E20" s="51">
        <v>0</v>
      </c>
      <c r="F20" s="51"/>
      <c r="G20" s="51"/>
      <c r="H20" s="51">
        <v>336</v>
      </c>
      <c r="I20" s="54">
        <v>0.78</v>
      </c>
      <c r="J20" s="55">
        <v>0.16</v>
      </c>
      <c r="K20" s="55">
        <v>0.06</v>
      </c>
      <c r="L20" s="55">
        <v>0</v>
      </c>
      <c r="M20" s="55"/>
      <c r="N20" s="55"/>
      <c r="O20" s="55">
        <v>1</v>
      </c>
    </row>
    <row r="21" spans="1:15" x14ac:dyDescent="0.25">
      <c r="A21" t="str">
        <f>'[1]Tabel Elek'!A81</f>
        <v>P. Onderwijs</v>
      </c>
      <c r="B21" s="51">
        <v>250</v>
      </c>
      <c r="C21" s="51">
        <v>20</v>
      </c>
      <c r="D21" s="51" t="s">
        <v>109</v>
      </c>
      <c r="E21" s="51" t="s">
        <v>109</v>
      </c>
      <c r="F21" s="51"/>
      <c r="G21" s="51">
        <v>35</v>
      </c>
      <c r="H21" s="51">
        <v>305</v>
      </c>
      <c r="I21" s="54">
        <v>0.82</v>
      </c>
      <c r="J21" s="55">
        <v>7.0000000000000007E-2</v>
      </c>
      <c r="K21" s="55" t="s">
        <v>109</v>
      </c>
      <c r="L21" s="55" t="s">
        <v>109</v>
      </c>
      <c r="M21" s="55"/>
      <c r="N21" s="55">
        <v>0.11</v>
      </c>
      <c r="O21" s="55">
        <v>1</v>
      </c>
    </row>
    <row r="22" spans="1:15" x14ac:dyDescent="0.25">
      <c r="A22" t="str">
        <f>'[1]Tabel Elek'!A82</f>
        <v>Q. Gezondheids- en welzijnszorg</v>
      </c>
      <c r="B22" s="51">
        <v>484</v>
      </c>
      <c r="C22" s="51">
        <v>159</v>
      </c>
      <c r="D22" s="51" t="s">
        <v>109</v>
      </c>
      <c r="E22" s="51" t="s">
        <v>109</v>
      </c>
      <c r="F22" s="51"/>
      <c r="G22" s="51">
        <v>160</v>
      </c>
      <c r="H22" s="51">
        <v>803</v>
      </c>
      <c r="I22" s="54">
        <v>0.6</v>
      </c>
      <c r="J22" s="55">
        <v>0.2</v>
      </c>
      <c r="K22" s="55" t="s">
        <v>109</v>
      </c>
      <c r="L22" s="55" t="s">
        <v>109</v>
      </c>
      <c r="M22" s="55"/>
      <c r="N22" s="55">
        <v>0.2</v>
      </c>
      <c r="O22" s="55">
        <v>1</v>
      </c>
    </row>
    <row r="23" spans="1:15" x14ac:dyDescent="0.25">
      <c r="A23" t="str">
        <f>'[1]Tabel Elek'!A83</f>
        <v>R. Kunst, amusement en recreatie</v>
      </c>
      <c r="B23" s="51">
        <v>220</v>
      </c>
      <c r="C23" s="51">
        <v>35</v>
      </c>
      <c r="D23" s="51">
        <v>4</v>
      </c>
      <c r="E23" s="51">
        <v>0</v>
      </c>
      <c r="F23" s="51"/>
      <c r="G23" s="51"/>
      <c r="H23" s="51">
        <v>259</v>
      </c>
      <c r="I23" s="54">
        <v>0.85</v>
      </c>
      <c r="J23" s="55">
        <v>0.13</v>
      </c>
      <c r="K23" s="55">
        <v>0.02</v>
      </c>
      <c r="L23" s="55">
        <v>0</v>
      </c>
      <c r="M23" s="55"/>
      <c r="N23" s="55"/>
      <c r="O23" s="55">
        <v>1</v>
      </c>
    </row>
    <row r="24" spans="1:15" x14ac:dyDescent="0.25">
      <c r="A24" t="str">
        <f>'[1]Tabel Elek'!A84</f>
        <v>S. Overige dienstverlening</v>
      </c>
      <c r="B24" s="51">
        <v>173</v>
      </c>
      <c r="C24" s="51">
        <v>32</v>
      </c>
      <c r="D24" s="51">
        <v>7</v>
      </c>
      <c r="E24" s="51">
        <v>0</v>
      </c>
      <c r="F24" s="51"/>
      <c r="G24" s="51"/>
      <c r="H24" s="51">
        <v>212</v>
      </c>
      <c r="I24" s="54">
        <v>0.82</v>
      </c>
      <c r="J24" s="55">
        <v>0.15</v>
      </c>
      <c r="K24" s="55">
        <v>0.04</v>
      </c>
      <c r="L24" s="55">
        <v>0</v>
      </c>
      <c r="M24" s="55"/>
      <c r="N24" s="55"/>
      <c r="O24" s="55">
        <v>1</v>
      </c>
    </row>
    <row r="25" spans="1:15" x14ac:dyDescent="0.25">
      <c r="A25" t="str">
        <f>'[1]Tabel Elek'!A85</f>
        <v>T. Huishoudens als werkgever</v>
      </c>
      <c r="B25" s="51">
        <v>3</v>
      </c>
      <c r="C25" s="51" t="s">
        <v>109</v>
      </c>
      <c r="D25" s="51" t="s">
        <v>109</v>
      </c>
      <c r="E25" s="51">
        <v>0</v>
      </c>
      <c r="F25" s="51"/>
      <c r="G25" s="51"/>
      <c r="H25" s="51" t="s">
        <v>118</v>
      </c>
      <c r="I25" s="54" t="s">
        <v>109</v>
      </c>
      <c r="J25" s="55" t="s">
        <v>109</v>
      </c>
      <c r="K25" s="55" t="s">
        <v>109</v>
      </c>
      <c r="L25" s="55">
        <v>0</v>
      </c>
      <c r="M25" s="55"/>
      <c r="N25" s="55"/>
      <c r="O25" s="55">
        <v>1</v>
      </c>
    </row>
    <row r="26" spans="1:15" x14ac:dyDescent="0.25">
      <c r="A26" t="str">
        <f>'[1]Tabel Elek'!A86</f>
        <v>U. Extraterritoriale organisaties en lichamen</v>
      </c>
      <c r="B26" s="51">
        <v>5</v>
      </c>
      <c r="C26" s="51" t="s">
        <v>109</v>
      </c>
      <c r="D26" s="51" t="s">
        <v>109</v>
      </c>
      <c r="E26" s="51">
        <v>0</v>
      </c>
      <c r="F26" s="51"/>
      <c r="G26" s="51"/>
      <c r="H26" s="51" t="s">
        <v>118</v>
      </c>
      <c r="I26" s="54" t="s">
        <v>109</v>
      </c>
      <c r="J26" s="55" t="s">
        <v>109</v>
      </c>
      <c r="K26" s="55" t="s">
        <v>109</v>
      </c>
      <c r="L26" s="55">
        <v>0</v>
      </c>
      <c r="M26" s="55"/>
      <c r="N26" s="55"/>
      <c r="O26" s="55">
        <v>1</v>
      </c>
    </row>
    <row r="27" spans="1:15" x14ac:dyDescent="0.25">
      <c r="A27" s="43" t="str">
        <f>'[1]Tabel Elek'!A87</f>
        <v>Totaal</v>
      </c>
      <c r="B27" s="56">
        <v>4984</v>
      </c>
      <c r="C27" s="56">
        <v>2428</v>
      </c>
      <c r="D27" s="56">
        <v>4222</v>
      </c>
      <c r="E27" s="56">
        <v>17558</v>
      </c>
      <c r="F27" s="56"/>
      <c r="G27" s="56"/>
      <c r="H27" s="56">
        <v>29630</v>
      </c>
      <c r="I27" s="57">
        <v>0.17</v>
      </c>
      <c r="J27" s="47">
        <v>0.08</v>
      </c>
      <c r="K27" s="47">
        <v>0.14000000000000001</v>
      </c>
      <c r="L27" s="47">
        <v>0.59</v>
      </c>
      <c r="M27" s="47"/>
      <c r="N27" s="47"/>
      <c r="O27" s="47">
        <v>1</v>
      </c>
    </row>
    <row r="28" spans="1:15" x14ac:dyDescent="0.25">
      <c r="A28" t="s">
        <v>119</v>
      </c>
      <c r="I28" s="34"/>
    </row>
    <row r="29" spans="1:15" x14ac:dyDescent="0.25">
      <c r="B29" s="38"/>
      <c r="C29" s="38"/>
      <c r="D29" s="38"/>
      <c r="E29" s="38"/>
      <c r="F29" s="38"/>
      <c r="G29" s="38"/>
      <c r="H29" s="38"/>
      <c r="I29" s="40"/>
      <c r="J29" s="40"/>
      <c r="K29" s="40"/>
      <c r="L29" s="40"/>
      <c r="M29" s="40"/>
      <c r="N29" s="40"/>
      <c r="O29" s="40"/>
    </row>
    <row r="30" spans="1:15" x14ac:dyDescent="0.25">
      <c r="B30" s="38"/>
      <c r="C30" s="38"/>
      <c r="D30" s="38"/>
      <c r="E30" s="38"/>
      <c r="F30" s="38"/>
      <c r="G30" s="38"/>
      <c r="H30" s="38"/>
      <c r="I30" s="40"/>
      <c r="J30" s="40"/>
      <c r="K30" s="40"/>
      <c r="L30" s="40"/>
      <c r="M30" s="40"/>
      <c r="N30" s="40"/>
      <c r="O30" s="40"/>
    </row>
    <row r="31" spans="1:15" x14ac:dyDescent="0.25">
      <c r="B31" s="38"/>
      <c r="C31" s="38"/>
      <c r="D31" s="38"/>
      <c r="E31" s="38"/>
      <c r="F31" s="38"/>
      <c r="G31" s="38"/>
      <c r="H31" s="38"/>
      <c r="I31" s="40"/>
      <c r="J31" s="40"/>
      <c r="K31" s="40"/>
      <c r="L31" s="40"/>
      <c r="M31" s="40"/>
      <c r="N31" s="40"/>
      <c r="O31" s="40"/>
    </row>
    <row r="32" spans="1:15" x14ac:dyDescent="0.25">
      <c r="B32" s="38"/>
      <c r="C32" s="38"/>
      <c r="D32" s="38"/>
      <c r="E32" s="38"/>
      <c r="F32" s="38"/>
      <c r="G32" s="38"/>
      <c r="H32" s="38"/>
      <c r="I32" s="40"/>
      <c r="J32" s="40"/>
      <c r="K32" s="40"/>
      <c r="L32" s="40"/>
      <c r="M32" s="40"/>
      <c r="N32" s="40"/>
      <c r="O32" s="40"/>
    </row>
    <row r="33" spans="2:15" x14ac:dyDescent="0.25">
      <c r="B33" s="38"/>
      <c r="C33" s="38"/>
      <c r="D33" s="38"/>
      <c r="E33" s="38"/>
      <c r="F33" s="38"/>
      <c r="G33" s="38"/>
      <c r="H33" s="38"/>
      <c r="I33" s="40"/>
      <c r="J33" s="40"/>
      <c r="K33" s="40"/>
      <c r="L33" s="40"/>
      <c r="M33" s="40"/>
      <c r="N33" s="40"/>
      <c r="O33" s="40"/>
    </row>
    <row r="34" spans="2:15" x14ac:dyDescent="0.25">
      <c r="B34" s="38"/>
      <c r="C34" s="38"/>
      <c r="D34" s="38"/>
      <c r="E34" s="38"/>
      <c r="F34" s="38"/>
      <c r="G34" s="38"/>
      <c r="H34" s="38"/>
      <c r="I34" s="40"/>
      <c r="J34" s="40"/>
      <c r="K34" s="40"/>
      <c r="L34" s="40"/>
      <c r="M34" s="40"/>
      <c r="N34" s="40"/>
      <c r="O34" s="40"/>
    </row>
    <row r="35" spans="2:15" x14ac:dyDescent="0.25">
      <c r="B35" s="38"/>
      <c r="C35" s="38"/>
      <c r="D35" s="38"/>
      <c r="E35" s="38"/>
      <c r="F35" s="38"/>
      <c r="G35" s="38"/>
      <c r="H35" s="38"/>
      <c r="I35" s="40"/>
      <c r="J35" s="40"/>
      <c r="K35" s="40"/>
      <c r="L35" s="40"/>
      <c r="M35" s="40"/>
      <c r="N35" s="40"/>
      <c r="O35" s="40"/>
    </row>
    <row r="36" spans="2:15" x14ac:dyDescent="0.25">
      <c r="B36" s="38"/>
      <c r="C36" s="38"/>
      <c r="D36" s="38"/>
      <c r="E36" s="38"/>
      <c r="F36" s="38"/>
      <c r="G36" s="38"/>
      <c r="H36" s="38"/>
      <c r="I36" s="40"/>
      <c r="J36" s="40"/>
      <c r="K36" s="40"/>
      <c r="L36" s="40"/>
      <c r="M36" s="40"/>
      <c r="N36" s="40"/>
      <c r="O36" s="40"/>
    </row>
    <row r="37" spans="2:15" x14ac:dyDescent="0.25">
      <c r="B37" s="38"/>
      <c r="C37" s="38"/>
      <c r="D37" s="38"/>
      <c r="E37" s="38"/>
      <c r="F37" s="38"/>
      <c r="G37" s="38"/>
      <c r="H37" s="38"/>
      <c r="I37" s="40"/>
      <c r="J37" s="40"/>
      <c r="K37" s="40"/>
      <c r="L37" s="40"/>
      <c r="M37" s="40"/>
      <c r="N37" s="40"/>
      <c r="O37" s="40"/>
    </row>
    <row r="38" spans="2:15" x14ac:dyDescent="0.25">
      <c r="B38" s="38"/>
      <c r="C38" s="38"/>
      <c r="D38" s="38"/>
      <c r="E38" s="38"/>
      <c r="F38" s="38"/>
      <c r="G38" s="38"/>
      <c r="H38" s="38"/>
      <c r="I38" s="40"/>
      <c r="J38" s="40"/>
      <c r="K38" s="40"/>
      <c r="L38" s="40"/>
      <c r="M38" s="40"/>
      <c r="N38" s="40"/>
      <c r="O38" s="40"/>
    </row>
    <row r="39" spans="2:15" x14ac:dyDescent="0.25">
      <c r="B39" s="38"/>
      <c r="C39" s="38"/>
      <c r="D39" s="38"/>
      <c r="E39" s="38"/>
      <c r="F39" s="38"/>
      <c r="G39" s="38"/>
      <c r="H39" s="38"/>
      <c r="I39" s="40"/>
      <c r="J39" s="40"/>
      <c r="K39" s="40"/>
      <c r="L39" s="40"/>
      <c r="M39" s="40"/>
      <c r="N39" s="40"/>
      <c r="O39" s="40"/>
    </row>
    <row r="40" spans="2:15" x14ac:dyDescent="0.25">
      <c r="B40" s="38"/>
      <c r="C40" s="38"/>
      <c r="D40" s="38"/>
      <c r="E40" s="38"/>
      <c r="F40" s="38"/>
      <c r="G40" s="38"/>
      <c r="H40" s="38"/>
      <c r="I40" s="40"/>
      <c r="J40" s="40"/>
      <c r="K40" s="40"/>
      <c r="L40" s="40"/>
      <c r="M40" s="40"/>
      <c r="N40" s="40"/>
      <c r="O40" s="40"/>
    </row>
    <row r="41" spans="2:15" x14ac:dyDescent="0.25">
      <c r="B41" s="38"/>
      <c r="C41" s="38"/>
      <c r="D41" s="38"/>
      <c r="E41" s="38"/>
      <c r="F41" s="38"/>
      <c r="G41" s="38"/>
      <c r="H41" s="38"/>
      <c r="I41" s="40"/>
      <c r="J41" s="40"/>
      <c r="K41" s="40"/>
      <c r="L41" s="40"/>
      <c r="M41" s="40"/>
      <c r="N41" s="40"/>
      <c r="O41" s="40"/>
    </row>
    <row r="42" spans="2:15" x14ac:dyDescent="0.25">
      <c r="B42" s="38"/>
      <c r="C42" s="38"/>
      <c r="D42" s="38"/>
      <c r="E42" s="38"/>
      <c r="F42" s="38"/>
      <c r="G42" s="38"/>
      <c r="H42" s="38"/>
      <c r="I42" s="40"/>
      <c r="J42" s="40"/>
      <c r="K42" s="40"/>
      <c r="L42" s="40"/>
      <c r="M42" s="40"/>
      <c r="N42" s="40"/>
      <c r="O42" s="40"/>
    </row>
    <row r="43" spans="2:15" x14ac:dyDescent="0.25">
      <c r="B43" s="38"/>
      <c r="C43" s="38"/>
      <c r="D43" s="38"/>
      <c r="E43" s="38"/>
      <c r="F43" s="38"/>
      <c r="G43" s="38"/>
      <c r="H43" s="38"/>
      <c r="I43" s="40"/>
      <c r="J43" s="40"/>
      <c r="K43" s="40"/>
      <c r="L43" s="40"/>
      <c r="M43" s="40"/>
      <c r="N43" s="40"/>
      <c r="O43" s="40"/>
    </row>
    <row r="44" spans="2:15" x14ac:dyDescent="0.25">
      <c r="B44" s="38"/>
      <c r="C44" s="38"/>
      <c r="D44" s="38"/>
      <c r="E44" s="38"/>
      <c r="F44" s="38"/>
      <c r="G44" s="38"/>
      <c r="H44" s="38"/>
      <c r="I44" s="40"/>
      <c r="J44" s="40"/>
      <c r="K44" s="40"/>
      <c r="L44" s="40"/>
      <c r="M44" s="40"/>
      <c r="N44" s="40"/>
      <c r="O44" s="40"/>
    </row>
    <row r="45" spans="2:15" x14ac:dyDescent="0.25">
      <c r="B45" s="38"/>
      <c r="C45" s="38"/>
      <c r="D45" s="38"/>
      <c r="E45" s="38"/>
      <c r="F45" s="38"/>
      <c r="G45" s="38"/>
      <c r="H45" s="38"/>
      <c r="I45" s="40"/>
      <c r="J45" s="40"/>
      <c r="K45" s="40"/>
      <c r="L45" s="40"/>
      <c r="M45" s="40"/>
      <c r="N45" s="40"/>
      <c r="O45" s="40"/>
    </row>
    <row r="46" spans="2:15" x14ac:dyDescent="0.25">
      <c r="B46" s="38"/>
      <c r="C46" s="38"/>
      <c r="D46" s="38"/>
      <c r="E46" s="38"/>
      <c r="F46" s="38"/>
      <c r="G46" s="38"/>
      <c r="H46" s="38"/>
      <c r="I46" s="40"/>
      <c r="J46" s="40"/>
      <c r="K46" s="40"/>
      <c r="L46" s="40"/>
      <c r="M46" s="40"/>
      <c r="N46" s="40"/>
      <c r="O46" s="40"/>
    </row>
    <row r="47" spans="2:15" x14ac:dyDescent="0.25">
      <c r="B47" s="38"/>
      <c r="C47" s="38"/>
      <c r="D47" s="38"/>
      <c r="E47" s="38"/>
      <c r="F47" s="38"/>
      <c r="G47" s="38"/>
      <c r="H47" s="38"/>
      <c r="I47" s="40"/>
      <c r="J47" s="40"/>
      <c r="K47" s="40"/>
      <c r="L47" s="40"/>
      <c r="M47" s="40"/>
      <c r="N47" s="40"/>
      <c r="O47" s="40"/>
    </row>
    <row r="48" spans="2:15" x14ac:dyDescent="0.25">
      <c r="B48" s="38"/>
      <c r="C48" s="38"/>
      <c r="D48" s="38"/>
      <c r="E48" s="38"/>
      <c r="F48" s="38"/>
      <c r="G48" s="38"/>
      <c r="H48" s="38"/>
      <c r="I48" s="40"/>
      <c r="J48" s="40"/>
      <c r="K48" s="40"/>
      <c r="L48" s="40"/>
      <c r="M48" s="40"/>
      <c r="N48" s="40"/>
      <c r="O48" s="40"/>
    </row>
    <row r="49" spans="2:15" x14ac:dyDescent="0.25">
      <c r="B49" s="38"/>
      <c r="C49" s="38"/>
      <c r="D49" s="38"/>
      <c r="E49" s="38"/>
      <c r="F49" s="38"/>
      <c r="G49" s="38"/>
      <c r="H49" s="38"/>
      <c r="I49" s="40"/>
      <c r="J49" s="40"/>
      <c r="K49" s="40"/>
      <c r="L49" s="40"/>
      <c r="M49" s="40"/>
      <c r="N49" s="40"/>
      <c r="O49" s="40"/>
    </row>
    <row r="50" spans="2:15" x14ac:dyDescent="0.25">
      <c r="B50" s="38"/>
      <c r="C50" s="38"/>
      <c r="D50" s="38"/>
      <c r="E50" s="38"/>
      <c r="F50" s="38"/>
      <c r="G50" s="38"/>
      <c r="H50" s="38"/>
      <c r="I50" s="40"/>
      <c r="J50" s="40"/>
      <c r="K50" s="40"/>
      <c r="L50" s="40"/>
      <c r="M50" s="40"/>
      <c r="N50" s="40"/>
      <c r="O50" s="40"/>
    </row>
  </sheetData>
  <mergeCells count="15">
    <mergeCell ref="B1:H1"/>
    <mergeCell ref="B2:B3"/>
    <mergeCell ref="C2:C3"/>
    <mergeCell ref="D2:D3"/>
    <mergeCell ref="E2:E3"/>
    <mergeCell ref="F2:F3"/>
    <mergeCell ref="G2:G3"/>
    <mergeCell ref="H2:H3"/>
    <mergeCell ref="O2:O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opLeftCell="A34" workbookViewId="0">
      <selection activeCell="G47" sqref="G47"/>
    </sheetView>
  </sheetViews>
  <sheetFormatPr defaultRowHeight="15" x14ac:dyDescent="0.25"/>
  <cols>
    <col min="1" max="1" width="26.5703125" customWidth="1"/>
    <col min="2" max="2" width="46.140625" customWidth="1"/>
    <col min="3" max="3" width="18.140625" customWidth="1"/>
    <col min="4" max="4" width="20.140625" customWidth="1"/>
    <col min="5" max="5" width="19.85546875" customWidth="1"/>
    <col min="6" max="6" width="20.7109375" customWidth="1"/>
    <col min="7" max="7" width="10.85546875" customWidth="1"/>
    <col min="8" max="8" width="6.7109375" customWidth="1"/>
    <col min="9" max="9" width="13.85546875" customWidth="1"/>
    <col min="10" max="10" width="18.42578125" customWidth="1"/>
    <col min="11" max="11" width="19" customWidth="1"/>
    <col min="12" max="12" width="21" customWidth="1"/>
    <col min="13" max="13" width="12.7109375" customWidth="1"/>
  </cols>
  <sheetData>
    <row r="1" spans="1:13" ht="15.75" x14ac:dyDescent="0.25">
      <c r="A1" s="2" t="s">
        <v>81</v>
      </c>
      <c r="B1" s="3"/>
      <c r="C1" s="5"/>
      <c r="D1" s="5"/>
      <c r="E1" s="5"/>
      <c r="F1" s="3"/>
      <c r="G1" s="3"/>
      <c r="H1" s="3"/>
      <c r="I1" s="3"/>
      <c r="J1" s="3"/>
      <c r="K1" s="3"/>
      <c r="L1" s="15"/>
      <c r="M1" s="3"/>
    </row>
    <row r="2" spans="1:13" ht="15.75" x14ac:dyDescent="0.25">
      <c r="A2" s="2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16">
        <f ca="1">NOW()</f>
        <v>43035.487696180557</v>
      </c>
      <c r="M2" s="3"/>
    </row>
    <row r="3" spans="1:13" ht="15.75" x14ac:dyDescent="0.25">
      <c r="A3" s="4">
        <v>2016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 x14ac:dyDescent="0.25">
      <c r="A5" s="6" t="s">
        <v>2</v>
      </c>
      <c r="B5" s="6" t="s">
        <v>3</v>
      </c>
      <c r="C5" s="7" t="s">
        <v>83</v>
      </c>
      <c r="D5" s="7" t="s">
        <v>84</v>
      </c>
      <c r="E5" s="7" t="s">
        <v>85</v>
      </c>
      <c r="F5" s="7" t="s">
        <v>86</v>
      </c>
      <c r="G5" s="7" t="s">
        <v>8</v>
      </c>
      <c r="H5" s="7"/>
      <c r="I5" s="7" t="s">
        <v>83</v>
      </c>
      <c r="J5" s="7" t="s">
        <v>84</v>
      </c>
      <c r="K5" s="7" t="s">
        <v>85</v>
      </c>
      <c r="L5" s="7" t="s">
        <v>86</v>
      </c>
      <c r="M5" s="7" t="s">
        <v>8</v>
      </c>
    </row>
    <row r="6" spans="1:13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x14ac:dyDescent="0.25">
      <c r="A7" s="5"/>
      <c r="B7" s="5"/>
      <c r="C7" s="5" t="s">
        <v>87</v>
      </c>
      <c r="D7" s="5"/>
      <c r="E7" s="5"/>
      <c r="F7" s="5"/>
      <c r="G7" s="5"/>
      <c r="H7" s="5"/>
      <c r="I7" s="5" t="s">
        <v>98</v>
      </c>
      <c r="J7" s="5"/>
      <c r="K7" s="5"/>
      <c r="L7" s="5"/>
      <c r="M7" s="5"/>
    </row>
    <row r="8" spans="1:13" ht="15.7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5.75" x14ac:dyDescent="0.25">
      <c r="A9" s="8" t="s">
        <v>10</v>
      </c>
      <c r="B9" s="8" t="s">
        <v>11</v>
      </c>
      <c r="C9" s="9">
        <v>49.27</v>
      </c>
      <c r="D9" s="9">
        <v>168</v>
      </c>
      <c r="E9" s="9">
        <v>3111</v>
      </c>
      <c r="F9" s="9">
        <v>2524.1</v>
      </c>
      <c r="G9" s="9">
        <v>5852.3</v>
      </c>
      <c r="H9" s="27"/>
      <c r="I9" s="10">
        <v>0.84183352257007771</v>
      </c>
      <c r="J9" s="10">
        <v>2.8702653073328275</v>
      </c>
      <c r="K9" s="10">
        <v>53.158380231638048</v>
      </c>
      <c r="L9" s="10">
        <v>43.129691811192941</v>
      </c>
      <c r="M9" s="10">
        <v>100.00017087273389</v>
      </c>
    </row>
    <row r="10" spans="1:13" ht="15.75" x14ac:dyDescent="0.25">
      <c r="A10" s="5"/>
      <c r="B10" s="5"/>
      <c r="C10" s="10"/>
      <c r="D10" s="10"/>
      <c r="E10" s="10"/>
      <c r="F10" s="10"/>
      <c r="G10" s="10"/>
      <c r="H10" s="10"/>
      <c r="I10" s="10"/>
      <c r="J10" s="5"/>
      <c r="K10" s="5"/>
      <c r="L10" s="5"/>
      <c r="M10" s="5"/>
    </row>
    <row r="11" spans="1:13" ht="15.75" x14ac:dyDescent="0.25">
      <c r="A11" s="5" t="s">
        <v>12</v>
      </c>
      <c r="B11" s="5" t="s">
        <v>13</v>
      </c>
      <c r="C11" s="10">
        <v>5.52</v>
      </c>
      <c r="D11" s="10">
        <v>21.49</v>
      </c>
      <c r="E11" s="10">
        <v>556.91999999999996</v>
      </c>
      <c r="F11" s="10">
        <v>228.26</v>
      </c>
      <c r="G11" s="10">
        <v>812.19</v>
      </c>
      <c r="H11" s="28"/>
      <c r="I11" s="10">
        <v>0.67964392568241416</v>
      </c>
      <c r="J11" s="10">
        <v>2.6459326019773695</v>
      </c>
      <c r="K11" s="10">
        <v>68.570162154175733</v>
      </c>
      <c r="L11" s="10">
        <v>28.104261318164465</v>
      </c>
      <c r="M11" s="10">
        <v>99.999999999999972</v>
      </c>
    </row>
    <row r="12" spans="1:13" ht="15.75" x14ac:dyDescent="0.25">
      <c r="A12" s="5" t="s">
        <v>14</v>
      </c>
      <c r="B12" s="5" t="s">
        <v>15</v>
      </c>
      <c r="C12" s="10">
        <v>0.56000000000000005</v>
      </c>
      <c r="D12" s="10">
        <v>2.23</v>
      </c>
      <c r="E12" s="10">
        <v>297.93</v>
      </c>
      <c r="F12" s="10">
        <v>296.45</v>
      </c>
      <c r="G12" s="10">
        <v>597.16999999999996</v>
      </c>
      <c r="H12" s="28"/>
      <c r="I12" s="10">
        <v>9.322274241732359E-2</v>
      </c>
      <c r="J12" s="10">
        <v>0.37289096966929436</v>
      </c>
      <c r="K12" s="10">
        <v>49.890845503336628</v>
      </c>
      <c r="L12" s="10">
        <v>49.643040784576748</v>
      </c>
      <c r="M12" s="10">
        <v>100</v>
      </c>
    </row>
    <row r="13" spans="1:13" ht="15.75" x14ac:dyDescent="0.25">
      <c r="A13" s="5" t="s">
        <v>16</v>
      </c>
      <c r="B13" s="5" t="s">
        <v>88</v>
      </c>
      <c r="C13" s="10">
        <v>0.32</v>
      </c>
      <c r="D13" s="10">
        <v>1.28</v>
      </c>
      <c r="E13" s="10">
        <v>106.03</v>
      </c>
      <c r="F13" s="10">
        <v>72.010000000000005</v>
      </c>
      <c r="G13" s="10">
        <v>179.64</v>
      </c>
      <c r="H13" s="28"/>
      <c r="I13" s="10">
        <v>0.17813404586951681</v>
      </c>
      <c r="J13" s="10">
        <v>0.71253618347806724</v>
      </c>
      <c r="K13" s="10">
        <v>59.023602761077719</v>
      </c>
      <c r="L13" s="10">
        <v>40.085727009574711</v>
      </c>
      <c r="M13" s="10">
        <v>100.00000000000001</v>
      </c>
    </row>
    <row r="14" spans="1:13" ht="15.75" x14ac:dyDescent="0.25">
      <c r="A14" s="5" t="s">
        <v>18</v>
      </c>
      <c r="B14" s="5" t="s">
        <v>89</v>
      </c>
      <c r="C14" s="10">
        <v>2.2400000000000002</v>
      </c>
      <c r="D14" s="10">
        <v>7.48</v>
      </c>
      <c r="E14" s="10">
        <v>280.79000000000002</v>
      </c>
      <c r="F14" s="10">
        <v>765.24</v>
      </c>
      <c r="G14" s="10">
        <v>1055.74</v>
      </c>
      <c r="H14" s="28"/>
      <c r="I14" s="10">
        <v>0.21217345179684396</v>
      </c>
      <c r="J14" s="10">
        <v>0.70850777653588959</v>
      </c>
      <c r="K14" s="10">
        <v>26.596510504480271</v>
      </c>
      <c r="L14" s="10">
        <v>72.483755470096796</v>
      </c>
      <c r="M14" s="10">
        <v>100.0009472029098</v>
      </c>
    </row>
    <row r="15" spans="1:13" ht="15.75" x14ac:dyDescent="0.25">
      <c r="A15" s="5" t="s">
        <v>90</v>
      </c>
      <c r="B15" s="5" t="s">
        <v>91</v>
      </c>
      <c r="C15" s="10">
        <v>0.93</v>
      </c>
      <c r="D15" s="10">
        <v>3.72</v>
      </c>
      <c r="E15" s="10">
        <v>145.63999999999999</v>
      </c>
      <c r="F15" s="10">
        <v>385.18</v>
      </c>
      <c r="G15" s="10">
        <v>535.48</v>
      </c>
      <c r="H15" s="28"/>
      <c r="I15" s="10">
        <v>0.17367595428400687</v>
      </c>
      <c r="J15" s="10">
        <v>0.69470381713602747</v>
      </c>
      <c r="K15" s="10">
        <v>27.198027937551352</v>
      </c>
      <c r="L15" s="10">
        <v>71.931724807649218</v>
      </c>
      <c r="M15" s="10">
        <v>99.998132516620601</v>
      </c>
    </row>
    <row r="16" spans="1:13" ht="15.75" x14ac:dyDescent="0.25">
      <c r="A16" s="5" t="s">
        <v>92</v>
      </c>
      <c r="B16" s="5" t="s">
        <v>93</v>
      </c>
      <c r="C16" s="10">
        <v>1.63</v>
      </c>
      <c r="D16" s="10">
        <v>6.52</v>
      </c>
      <c r="E16" s="10">
        <v>318.39</v>
      </c>
      <c r="F16" s="10">
        <v>363.67</v>
      </c>
      <c r="G16" s="10">
        <v>690.21</v>
      </c>
      <c r="H16" s="28"/>
      <c r="I16" s="10">
        <v>0.23616000927254022</v>
      </c>
      <c r="J16" s="10">
        <v>0.94464003709016087</v>
      </c>
      <c r="K16" s="10">
        <v>46.129438866431947</v>
      </c>
      <c r="L16" s="10">
        <v>52.689761087205348</v>
      </c>
      <c r="M16" s="10">
        <v>100</v>
      </c>
    </row>
    <row r="17" spans="1:13" ht="15.75" x14ac:dyDescent="0.25">
      <c r="A17" s="5" t="s">
        <v>22</v>
      </c>
      <c r="B17" s="5" t="s">
        <v>94</v>
      </c>
      <c r="C17" s="10">
        <v>34.450000000000003</v>
      </c>
      <c r="D17" s="10">
        <v>110.78</v>
      </c>
      <c r="E17" s="10">
        <v>1226.77</v>
      </c>
      <c r="F17" s="10">
        <v>294.68</v>
      </c>
      <c r="G17" s="10">
        <v>1666.67</v>
      </c>
      <c r="H17" s="28"/>
      <c r="I17" s="10">
        <v>2.0669958660082681</v>
      </c>
      <c r="J17" s="10">
        <v>6.6467867064265871</v>
      </c>
      <c r="K17" s="10">
        <v>73.606052787894413</v>
      </c>
      <c r="L17" s="10">
        <v>17.680764638470723</v>
      </c>
      <c r="M17" s="10">
        <v>100.00059999879998</v>
      </c>
    </row>
    <row r="18" spans="1:13" ht="15.75" x14ac:dyDescent="0.25">
      <c r="A18" s="5" t="s">
        <v>24</v>
      </c>
      <c r="B18" s="5" t="s">
        <v>95</v>
      </c>
      <c r="C18" s="10">
        <v>3.56</v>
      </c>
      <c r="D18" s="10">
        <v>14.24</v>
      </c>
      <c r="E18" s="10">
        <v>146.43</v>
      </c>
      <c r="F18" s="10">
        <v>118.59</v>
      </c>
      <c r="G18" s="10">
        <v>282.82</v>
      </c>
      <c r="H18" s="28"/>
      <c r="I18" s="10">
        <v>1.2587511491407963</v>
      </c>
      <c r="J18" s="10">
        <v>5.0350045965631853</v>
      </c>
      <c r="K18" s="10">
        <v>51.774980553001917</v>
      </c>
      <c r="L18" s="10">
        <v>41.931263701294114</v>
      </c>
      <c r="M18" s="10">
        <v>100.00000000000001</v>
      </c>
    </row>
    <row r="19" spans="1:13" ht="15.75" x14ac:dyDescent="0.25">
      <c r="A19" s="5" t="s">
        <v>96</v>
      </c>
      <c r="B19" s="5" t="s">
        <v>97</v>
      </c>
      <c r="C19" s="10">
        <v>0.06</v>
      </c>
      <c r="D19" s="10">
        <v>0.24</v>
      </c>
      <c r="E19" s="10">
        <v>32.090000000000003</v>
      </c>
      <c r="F19" s="10">
        <v>0</v>
      </c>
      <c r="G19" s="10">
        <v>32.39</v>
      </c>
      <c r="H19" s="28"/>
      <c r="I19" s="10">
        <v>0.18524235875270145</v>
      </c>
      <c r="J19" s="10">
        <v>0.74096943501080581</v>
      </c>
      <c r="K19" s="10">
        <v>99.0737882062365</v>
      </c>
      <c r="L19" s="10">
        <v>0</v>
      </c>
      <c r="M19" s="10">
        <v>100.00000000000001</v>
      </c>
    </row>
    <row r="20" spans="1:13" ht="15.75" x14ac:dyDescent="0.25">
      <c r="A20" s="5"/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5.75" x14ac:dyDescent="0.25">
      <c r="A21" s="8" t="s">
        <v>26</v>
      </c>
      <c r="B21" s="8" t="s">
        <v>27</v>
      </c>
      <c r="C21" s="9">
        <v>31.17</v>
      </c>
      <c r="D21" s="9">
        <v>41.84</v>
      </c>
      <c r="E21" s="9">
        <v>229.74</v>
      </c>
      <c r="F21" s="9">
        <v>52.52</v>
      </c>
      <c r="G21" s="9">
        <v>355.26</v>
      </c>
      <c r="H21" s="27"/>
      <c r="I21" s="9">
        <v>8.7738557676068236</v>
      </c>
      <c r="J21" s="9">
        <v>11.777289872206273</v>
      </c>
      <c r="K21" s="9">
        <v>64.668130383381197</v>
      </c>
      <c r="L21" s="9">
        <v>14.783538816641334</v>
      </c>
      <c r="M21" s="9">
        <v>100.00281483983564</v>
      </c>
    </row>
    <row r="22" spans="1:13" ht="15.75" x14ac:dyDescent="0.25">
      <c r="A22" s="5"/>
      <c r="B22" s="5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5.75" x14ac:dyDescent="0.25">
      <c r="A23" s="6">
        <v>13</v>
      </c>
      <c r="B23" s="5" t="s">
        <v>28</v>
      </c>
      <c r="C23" s="10">
        <v>16.88</v>
      </c>
      <c r="D23" s="10">
        <v>21.33</v>
      </c>
      <c r="E23" s="10">
        <v>170.46</v>
      </c>
      <c r="F23" s="10">
        <v>52.52</v>
      </c>
      <c r="G23" s="10">
        <v>261.18</v>
      </c>
      <c r="H23" s="17"/>
      <c r="I23" s="10">
        <v>6.4629757255532576</v>
      </c>
      <c r="J23" s="10">
        <v>8.1667815299793229</v>
      </c>
      <c r="K23" s="10">
        <v>65.265334252239839</v>
      </c>
      <c r="L23" s="10">
        <v>20.108737269316183</v>
      </c>
      <c r="M23" s="10">
        <v>100.0038287770886</v>
      </c>
    </row>
    <row r="24" spans="1:13" ht="15.75" x14ac:dyDescent="0.25">
      <c r="A24" s="6">
        <v>14</v>
      </c>
      <c r="B24" s="5" t="s">
        <v>29</v>
      </c>
      <c r="C24" s="10">
        <v>9.91</v>
      </c>
      <c r="D24" s="10">
        <v>2.99</v>
      </c>
      <c r="E24" s="10">
        <v>1.45</v>
      </c>
      <c r="F24" s="10">
        <v>0</v>
      </c>
      <c r="G24" s="10">
        <v>14.34</v>
      </c>
      <c r="H24" s="17"/>
      <c r="I24" s="10">
        <v>69.107391910739196</v>
      </c>
      <c r="J24" s="10">
        <v>20.850767085076711</v>
      </c>
      <c r="K24" s="10">
        <v>10.111576011157601</v>
      </c>
      <c r="L24" s="10">
        <v>0</v>
      </c>
      <c r="M24" s="10">
        <v>100.0697350069735</v>
      </c>
    </row>
    <row r="25" spans="1:13" ht="15.75" x14ac:dyDescent="0.25">
      <c r="A25" s="6">
        <v>15</v>
      </c>
      <c r="B25" s="5" t="s">
        <v>30</v>
      </c>
      <c r="C25" s="10">
        <v>4.38</v>
      </c>
      <c r="D25" s="10">
        <v>17.52</v>
      </c>
      <c r="E25" s="10">
        <v>57.83</v>
      </c>
      <c r="F25" s="10">
        <v>0</v>
      </c>
      <c r="G25" s="10">
        <v>79.73</v>
      </c>
      <c r="H25" s="17"/>
      <c r="I25" s="10">
        <v>5.4935406998620335</v>
      </c>
      <c r="J25" s="10">
        <v>21.974162799448134</v>
      </c>
      <c r="K25" s="10">
        <v>72.532296500689824</v>
      </c>
      <c r="L25" s="10">
        <v>0</v>
      </c>
      <c r="M25" s="10">
        <v>100</v>
      </c>
    </row>
    <row r="26" spans="1:13" ht="15.75" x14ac:dyDescent="0.25">
      <c r="A26" s="5"/>
      <c r="B26" s="5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5.75" x14ac:dyDescent="0.25">
      <c r="A27" s="8" t="s">
        <v>31</v>
      </c>
      <c r="B27" s="8" t="s">
        <v>32</v>
      </c>
      <c r="C27" s="21">
        <v>56.76</v>
      </c>
      <c r="D27" s="21">
        <v>135.16</v>
      </c>
      <c r="E27" s="21">
        <v>1010.59</v>
      </c>
      <c r="F27" s="21">
        <v>1008.91</v>
      </c>
      <c r="G27" s="21">
        <v>2211.4199999999996</v>
      </c>
      <c r="H27" s="17"/>
      <c r="I27" s="9">
        <v>2.5666766150256399</v>
      </c>
      <c r="J27" s="9">
        <v>6.1119099944831836</v>
      </c>
      <c r="K27" s="9">
        <v>45.69869133859693</v>
      </c>
      <c r="L27" s="9">
        <v>45.622722051894264</v>
      </c>
      <c r="M27" s="9">
        <v>100.00000000000003</v>
      </c>
    </row>
    <row r="28" spans="1:13" ht="15.75" x14ac:dyDescent="0.25">
      <c r="A28" s="5"/>
      <c r="B28" s="5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5.75" x14ac:dyDescent="0.25">
      <c r="A29" s="5" t="s">
        <v>33</v>
      </c>
      <c r="B29" s="5" t="s">
        <v>34</v>
      </c>
      <c r="C29" s="22">
        <v>0.44</v>
      </c>
      <c r="D29" s="22">
        <v>1.7</v>
      </c>
      <c r="E29" s="22">
        <v>133.56</v>
      </c>
      <c r="F29" s="22">
        <v>821.16</v>
      </c>
      <c r="G29" s="22">
        <v>956.85</v>
      </c>
      <c r="H29" s="29"/>
      <c r="I29" s="10">
        <v>4.5984219052098027E-2</v>
      </c>
      <c r="J29" s="10">
        <v>0.177666300883106</v>
      </c>
      <c r="K29" s="10">
        <v>13.958300674086848</v>
      </c>
      <c r="L29" s="10">
        <v>85.8190939018655</v>
      </c>
      <c r="M29" s="10">
        <v>100.00104509588755</v>
      </c>
    </row>
    <row r="30" spans="1:13" ht="15.75" x14ac:dyDescent="0.25">
      <c r="A30" s="5" t="s">
        <v>35</v>
      </c>
      <c r="B30" s="5" t="s">
        <v>36</v>
      </c>
      <c r="C30" s="22">
        <v>24.93</v>
      </c>
      <c r="D30" s="22">
        <v>44.62</v>
      </c>
      <c r="E30" s="22">
        <v>472.31</v>
      </c>
      <c r="F30" s="22">
        <v>114.07</v>
      </c>
      <c r="G30" s="22">
        <v>655.93999999999994</v>
      </c>
      <c r="H30" s="29"/>
      <c r="I30" s="10">
        <v>3.8006524987041503</v>
      </c>
      <c r="J30" s="10">
        <v>6.80245144372961</v>
      </c>
      <c r="K30" s="10">
        <v>72.005061438546221</v>
      </c>
      <c r="L30" s="10">
        <v>17.39031008933744</v>
      </c>
      <c r="M30" s="10">
        <v>99.99847547031743</v>
      </c>
    </row>
    <row r="31" spans="1:13" ht="15.75" x14ac:dyDescent="0.25">
      <c r="A31" s="6">
        <v>18</v>
      </c>
      <c r="B31" s="5" t="s">
        <v>37</v>
      </c>
      <c r="C31" s="22">
        <v>31.39</v>
      </c>
      <c r="D31" s="22">
        <v>88.84</v>
      </c>
      <c r="E31" s="22">
        <v>404.72</v>
      </c>
      <c r="F31" s="22">
        <v>73.680000000000007</v>
      </c>
      <c r="G31" s="22">
        <v>598.63</v>
      </c>
      <c r="H31" s="29"/>
      <c r="I31" s="10">
        <v>5.2436396438534656</v>
      </c>
      <c r="J31" s="10">
        <v>14.840552595092127</v>
      </c>
      <c r="K31" s="10">
        <v>67.607704258055904</v>
      </c>
      <c r="L31" s="10">
        <v>12.308103502998515</v>
      </c>
      <c r="M31" s="10">
        <v>100.00000000000001</v>
      </c>
    </row>
    <row r="32" spans="1:13" ht="15.75" x14ac:dyDescent="0.25">
      <c r="A32" s="5"/>
      <c r="B32" s="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5.75" x14ac:dyDescent="0.25">
      <c r="A33" s="5"/>
      <c r="B33" s="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 x14ac:dyDescent="0.25">
      <c r="A34" s="8" t="s">
        <v>38</v>
      </c>
      <c r="B34" s="8" t="s">
        <v>39</v>
      </c>
      <c r="C34" s="24">
        <v>0.17</v>
      </c>
      <c r="D34" s="24">
        <v>0.68</v>
      </c>
      <c r="E34" s="24">
        <v>67.650000000000006</v>
      </c>
      <c r="F34" s="24">
        <v>651.51</v>
      </c>
      <c r="G34" s="24">
        <v>720</v>
      </c>
      <c r="H34" s="17"/>
      <c r="I34" s="9">
        <v>2.361111111111111E-2</v>
      </c>
      <c r="J34" s="9">
        <v>9.4444444444444442E-2</v>
      </c>
      <c r="K34" s="9">
        <v>9.3958333333333339</v>
      </c>
      <c r="L34" s="9">
        <v>90.487499999999997</v>
      </c>
      <c r="M34" s="9">
        <v>100.00138888888888</v>
      </c>
    </row>
    <row r="35" spans="1:13" ht="15.75" x14ac:dyDescent="0.25">
      <c r="A35" s="5"/>
      <c r="B35" s="5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5.75" x14ac:dyDescent="0.25">
      <c r="A36" s="8" t="s">
        <v>40</v>
      </c>
      <c r="B36" s="8" t="s">
        <v>41</v>
      </c>
      <c r="C36" s="9">
        <v>8.48</v>
      </c>
      <c r="D36" s="9">
        <v>29.009999999999998</v>
      </c>
      <c r="E36" s="9">
        <v>1474.9699999999998</v>
      </c>
      <c r="F36" s="9">
        <v>9423.1200000000008</v>
      </c>
      <c r="G36" s="9">
        <v>10935.580000000002</v>
      </c>
      <c r="H36" s="9"/>
      <c r="I36" s="9">
        <v>7.7545041049491656E-2</v>
      </c>
      <c r="J36" s="9">
        <v>0.26528085387331984</v>
      </c>
      <c r="K36" s="9">
        <v>13.487807688298192</v>
      </c>
      <c r="L36" s="9">
        <v>86.169366416778985</v>
      </c>
      <c r="M36" s="9">
        <v>99.999999999999986</v>
      </c>
    </row>
    <row r="37" spans="1:13" ht="15.75" x14ac:dyDescent="0.25">
      <c r="A37" s="5"/>
      <c r="B37" s="5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5.75" x14ac:dyDescent="0.25">
      <c r="A38" s="5" t="s">
        <v>42</v>
      </c>
      <c r="B38" s="5" t="s">
        <v>43</v>
      </c>
      <c r="C38" s="10">
        <v>1.7</v>
      </c>
      <c r="D38" s="10">
        <v>6.56</v>
      </c>
      <c r="E38" s="10">
        <v>416.4</v>
      </c>
      <c r="F38" s="10">
        <v>2613.87</v>
      </c>
      <c r="G38" s="10">
        <v>3038.5299999999997</v>
      </c>
      <c r="H38" s="10"/>
      <c r="I38" s="10">
        <v>5.5948106485701976E-2</v>
      </c>
      <c r="J38" s="10">
        <v>0.21589386973306174</v>
      </c>
      <c r="K38" s="10">
        <v>13.703995023909588</v>
      </c>
      <c r="L38" s="10">
        <v>86.024162999871663</v>
      </c>
      <c r="M38" s="10">
        <v>100.00000000000001</v>
      </c>
    </row>
    <row r="39" spans="1:13" ht="15.75" x14ac:dyDescent="0.25">
      <c r="A39" s="5" t="s">
        <v>44</v>
      </c>
      <c r="B39" s="5" t="s">
        <v>45</v>
      </c>
      <c r="C39" s="10">
        <v>0.19</v>
      </c>
      <c r="D39" s="10">
        <v>0.76</v>
      </c>
      <c r="E39" s="10">
        <v>141.62</v>
      </c>
      <c r="F39" s="10">
        <v>3152.35</v>
      </c>
      <c r="G39" s="10">
        <v>3294.93</v>
      </c>
      <c r="H39" s="10"/>
      <c r="I39" s="10">
        <v>5.7664350987729641E-3</v>
      </c>
      <c r="J39" s="10">
        <v>2.3065740395091856E-2</v>
      </c>
      <c r="K39" s="10">
        <v>4.2981186246748804</v>
      </c>
      <c r="L39" s="10">
        <v>95.672745703247102</v>
      </c>
      <c r="M39" s="10">
        <v>99.999696503415848</v>
      </c>
    </row>
    <row r="40" spans="1:13" ht="15.75" x14ac:dyDescent="0.25">
      <c r="A40" s="5" t="s">
        <v>46</v>
      </c>
      <c r="B40" s="5" t="s">
        <v>47</v>
      </c>
      <c r="C40" s="10">
        <v>0.64</v>
      </c>
      <c r="D40" s="10">
        <v>2.52</v>
      </c>
      <c r="E40" s="10">
        <v>235.64</v>
      </c>
      <c r="F40" s="10">
        <v>2569.3000000000002</v>
      </c>
      <c r="G40" s="10">
        <v>2808.1</v>
      </c>
      <c r="H40" s="10"/>
      <c r="I40" s="10">
        <v>2.2791211139204445E-2</v>
      </c>
      <c r="J40" s="10">
        <v>8.9740393860617509E-2</v>
      </c>
      <c r="K40" s="10">
        <v>8.3914390513158352</v>
      </c>
      <c r="L40" s="10">
        <v>91.496029343684341</v>
      </c>
      <c r="M40" s="10">
        <v>100</v>
      </c>
    </row>
    <row r="41" spans="1:13" ht="15.75" x14ac:dyDescent="0.25">
      <c r="A41" s="5" t="s">
        <v>48</v>
      </c>
      <c r="B41" s="5" t="s">
        <v>49</v>
      </c>
      <c r="C41" s="10">
        <v>0.23</v>
      </c>
      <c r="D41" s="10">
        <v>0.45</v>
      </c>
      <c r="E41" s="10">
        <v>48.43</v>
      </c>
      <c r="F41" s="10">
        <v>464.73</v>
      </c>
      <c r="G41" s="10">
        <v>513.83000000000004</v>
      </c>
      <c r="H41" s="10"/>
      <c r="I41" s="10">
        <v>4.4761886226962221E-2</v>
      </c>
      <c r="J41" s="10">
        <v>8.757760348753478E-2</v>
      </c>
      <c r="K41" s="10">
        <v>9.4252963042251316</v>
      </c>
      <c r="L41" s="10">
        <v>90.44431037502676</v>
      </c>
      <c r="M41" s="10">
        <v>100.00194616896638</v>
      </c>
    </row>
    <row r="42" spans="1:13" ht="15.75" x14ac:dyDescent="0.25">
      <c r="A42" s="5" t="s">
        <v>50</v>
      </c>
      <c r="B42" s="5" t="s">
        <v>51</v>
      </c>
      <c r="C42" s="10">
        <v>5.72</v>
      </c>
      <c r="D42" s="10">
        <v>18.72</v>
      </c>
      <c r="E42" s="10">
        <v>632.88</v>
      </c>
      <c r="F42" s="10">
        <v>622.87</v>
      </c>
      <c r="G42" s="10">
        <v>1280.19</v>
      </c>
      <c r="H42" s="10"/>
      <c r="I42" s="10">
        <v>0.4468086768370319</v>
      </c>
      <c r="J42" s="10">
        <v>1.4622829423757411</v>
      </c>
      <c r="K42" s="10">
        <v>49.436411782626017</v>
      </c>
      <c r="L42" s="10">
        <v>48.654496598161209</v>
      </c>
      <c r="M42" s="10">
        <v>100</v>
      </c>
    </row>
    <row r="43" spans="1:13" ht="15.75" x14ac:dyDescent="0.25">
      <c r="A43" s="5"/>
      <c r="B43" s="5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15.75" x14ac:dyDescent="0.25">
      <c r="A44" s="8" t="s">
        <v>52</v>
      </c>
      <c r="B44" s="8" t="s">
        <v>53</v>
      </c>
      <c r="C44" s="24">
        <v>1.56</v>
      </c>
      <c r="D44" s="24">
        <v>6.21</v>
      </c>
      <c r="E44" s="24">
        <v>461.4</v>
      </c>
      <c r="F44" s="24">
        <v>789.34</v>
      </c>
      <c r="G44" s="24">
        <v>1258.51</v>
      </c>
      <c r="H44" s="9"/>
      <c r="I44" s="9">
        <v>0.12344070612426859</v>
      </c>
      <c r="J44" s="9">
        <v>0.49376282449707437</v>
      </c>
      <c r="K44" s="9">
        <v>36.66262859054293</v>
      </c>
      <c r="L44" s="9">
        <v>62.720167878835717</v>
      </c>
      <c r="M44" s="9">
        <v>100</v>
      </c>
    </row>
    <row r="45" spans="1:13" ht="15.75" x14ac:dyDescent="0.25">
      <c r="A45" s="5"/>
      <c r="B45" s="5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5.75" x14ac:dyDescent="0.25">
      <c r="A46" s="5" t="s">
        <v>54</v>
      </c>
      <c r="B46" s="5" t="s">
        <v>55</v>
      </c>
      <c r="C46" s="10">
        <v>0.2</v>
      </c>
      <c r="D46" s="10">
        <v>0.79</v>
      </c>
      <c r="E46" s="10">
        <v>97.31</v>
      </c>
      <c r="F46" s="10">
        <v>383.04</v>
      </c>
      <c r="G46" s="10">
        <v>481.33</v>
      </c>
      <c r="H46" s="10"/>
      <c r="I46" s="10">
        <v>4.0917736749414506E-2</v>
      </c>
      <c r="J46" s="10">
        <v>0.16367094699765802</v>
      </c>
      <c r="K46" s="10">
        <v>20.217524496360596</v>
      </c>
      <c r="L46" s="10">
        <v>79.577886819892342</v>
      </c>
      <c r="M46" s="10">
        <v>100.00000000000001</v>
      </c>
    </row>
    <row r="47" spans="1:13" ht="15.75" x14ac:dyDescent="0.25">
      <c r="A47" s="5" t="s">
        <v>120</v>
      </c>
      <c r="B47" s="5" t="s">
        <v>56</v>
      </c>
      <c r="C47" s="10">
        <v>0.05</v>
      </c>
      <c r="D47" s="10">
        <v>0.2</v>
      </c>
      <c r="E47" s="10">
        <v>6.5</v>
      </c>
      <c r="F47" s="10">
        <v>0</v>
      </c>
      <c r="G47" s="10">
        <v>6.75</v>
      </c>
      <c r="H47" s="10"/>
      <c r="I47" s="10">
        <v>0.74082738721877806</v>
      </c>
      <c r="J47" s="10">
        <v>2.9633095488751122</v>
      </c>
      <c r="K47" s="10">
        <v>96.295863063906111</v>
      </c>
      <c r="L47" s="10">
        <v>0</v>
      </c>
      <c r="M47" s="10">
        <v>100</v>
      </c>
    </row>
    <row r="48" spans="1:13" ht="15.75" x14ac:dyDescent="0.25">
      <c r="A48" s="5" t="s">
        <v>121</v>
      </c>
      <c r="B48" s="5" t="s">
        <v>122</v>
      </c>
      <c r="C48" s="10">
        <v>0.18</v>
      </c>
      <c r="D48" s="10">
        <v>0.72</v>
      </c>
      <c r="E48" s="10">
        <v>102.8</v>
      </c>
      <c r="F48" s="10">
        <v>58.66</v>
      </c>
      <c r="G48" s="10">
        <v>162.36000000000001</v>
      </c>
      <c r="H48" s="10"/>
      <c r="I48" s="10">
        <v>0.11086802434139562</v>
      </c>
      <c r="J48" s="10">
        <v>0.44347209736558246</v>
      </c>
      <c r="K48" s="10">
        <v>63.31746634624357</v>
      </c>
      <c r="L48" s="10">
        <v>36.128193532049451</v>
      </c>
      <c r="M48" s="10">
        <v>100</v>
      </c>
    </row>
    <row r="49" spans="1:13" ht="15.75" x14ac:dyDescent="0.25">
      <c r="A49" s="5"/>
      <c r="B49" s="5" t="s">
        <v>123</v>
      </c>
      <c r="C49" s="25"/>
      <c r="D49" s="25"/>
      <c r="E49" s="25"/>
      <c r="F49" s="25"/>
      <c r="G49" s="25">
        <v>157.6</v>
      </c>
      <c r="H49" s="10"/>
      <c r="I49" s="10"/>
      <c r="J49" s="10"/>
      <c r="K49" s="10"/>
      <c r="L49" s="10"/>
      <c r="M49" s="10">
        <v>100</v>
      </c>
    </row>
    <row r="50" spans="1:13" ht="15.75" x14ac:dyDescent="0.25">
      <c r="A50" s="5" t="s">
        <v>124</v>
      </c>
      <c r="B50" s="5" t="s">
        <v>125</v>
      </c>
      <c r="C50" s="25">
        <v>0.9</v>
      </c>
      <c r="D50" s="25">
        <v>3.61</v>
      </c>
      <c r="E50" s="25">
        <v>209.32</v>
      </c>
      <c r="F50" s="25">
        <v>254.48</v>
      </c>
      <c r="G50" s="25">
        <v>468.3</v>
      </c>
      <c r="H50" s="10"/>
      <c r="I50" s="10">
        <v>0.1925324890806433</v>
      </c>
      <c r="J50" s="10">
        <v>0.77012995632257319</v>
      </c>
      <c r="K50" s="10">
        <v>44.696565699561077</v>
      </c>
      <c r="L50" s="10">
        <v>54.340771855035705</v>
      </c>
      <c r="M50" s="10">
        <v>100</v>
      </c>
    </row>
    <row r="51" spans="1:13" ht="15.75" x14ac:dyDescent="0.25">
      <c r="A51" s="5" t="s">
        <v>126</v>
      </c>
      <c r="B51" s="5" t="s">
        <v>127</v>
      </c>
      <c r="C51" s="25">
        <v>0.22</v>
      </c>
      <c r="D51" s="25">
        <v>0.9</v>
      </c>
      <c r="E51" s="25">
        <v>45.47</v>
      </c>
      <c r="F51" s="25">
        <v>93.17</v>
      </c>
      <c r="G51" s="25">
        <v>139.76</v>
      </c>
      <c r="H51" s="10"/>
      <c r="I51" s="10">
        <v>0.16092968526481222</v>
      </c>
      <c r="J51" s="10">
        <v>0.64371874105924887</v>
      </c>
      <c r="K51" s="10">
        <v>32.53601947488562</v>
      </c>
      <c r="L51" s="10">
        <v>66.659332098790316</v>
      </c>
      <c r="M51" s="10">
        <v>100</v>
      </c>
    </row>
    <row r="52" spans="1:13" ht="15.75" x14ac:dyDescent="0.25">
      <c r="A52" s="5"/>
      <c r="B52" s="5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5.75" x14ac:dyDescent="0.25">
      <c r="A53" s="8" t="s">
        <v>57</v>
      </c>
      <c r="B53" s="8" t="s">
        <v>58</v>
      </c>
      <c r="C53" s="9">
        <v>3.73</v>
      </c>
      <c r="D53" s="9">
        <v>11.95</v>
      </c>
      <c r="E53" s="9">
        <v>486.71</v>
      </c>
      <c r="F53" s="9">
        <v>4320.99</v>
      </c>
      <c r="G53" s="9">
        <v>4823.38</v>
      </c>
      <c r="H53" s="9"/>
      <c r="I53" s="9">
        <v>7.7331663688119112E-2</v>
      </c>
      <c r="J53" s="9">
        <v>0.24775157669518055</v>
      </c>
      <c r="K53" s="9">
        <v>10.09064183207626</v>
      </c>
      <c r="L53" s="9">
        <v>89.584274927540434</v>
      </c>
      <c r="M53" s="9">
        <v>100</v>
      </c>
    </row>
    <row r="54" spans="1:13" ht="15.75" x14ac:dyDescent="0.25">
      <c r="A54" s="3"/>
      <c r="B54" s="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5.75" x14ac:dyDescent="0.25">
      <c r="A55" s="14" t="s">
        <v>59</v>
      </c>
      <c r="B55" s="3" t="s">
        <v>60</v>
      </c>
      <c r="C55" s="10">
        <v>2.12</v>
      </c>
      <c r="D55" s="10">
        <v>6.15</v>
      </c>
      <c r="E55" s="10">
        <v>201.42</v>
      </c>
      <c r="F55" s="10">
        <v>2363.58</v>
      </c>
      <c r="G55" s="10">
        <v>2573.27</v>
      </c>
      <c r="H55" s="10"/>
      <c r="I55" s="10">
        <v>8.238544731023173E-2</v>
      </c>
      <c r="J55" s="10">
        <v>0.23899551931977603</v>
      </c>
      <c r="K55" s="10">
        <v>7.8273947156730541</v>
      </c>
      <c r="L55" s="10">
        <v>91.851224317696932</v>
      </c>
      <c r="M55" s="10">
        <v>100</v>
      </c>
    </row>
    <row r="56" spans="1:13" ht="15.75" x14ac:dyDescent="0.25">
      <c r="A56" s="14" t="s">
        <v>61</v>
      </c>
      <c r="B56" s="3" t="s">
        <v>62</v>
      </c>
      <c r="C56" s="10">
        <v>1.61</v>
      </c>
      <c r="D56" s="10">
        <v>5.8</v>
      </c>
      <c r="E56" s="10">
        <v>285.29000000000002</v>
      </c>
      <c r="F56" s="10">
        <v>1957.41</v>
      </c>
      <c r="G56" s="10">
        <v>2250.11</v>
      </c>
      <c r="H56" s="10"/>
      <c r="I56" s="10">
        <v>7.155205745496887E-2</v>
      </c>
      <c r="J56" s="10">
        <v>0.25776517592473253</v>
      </c>
      <c r="K56" s="10">
        <v>12.678935696477062</v>
      </c>
      <c r="L56" s="10">
        <v>86.991747070143234</v>
      </c>
      <c r="M56" s="10">
        <v>100</v>
      </c>
    </row>
    <row r="57" spans="1:13" ht="15.75" x14ac:dyDescent="0.25">
      <c r="A57" s="3"/>
      <c r="B57" s="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 x14ac:dyDescent="0.25">
      <c r="A58" s="2" t="s">
        <v>63</v>
      </c>
      <c r="B58" s="2" t="s">
        <v>64</v>
      </c>
      <c r="C58" s="24">
        <v>53.209431780880081</v>
      </c>
      <c r="D58" s="24">
        <v>128.15772712352032</v>
      </c>
      <c r="E58" s="24">
        <v>1735.929468603385</v>
      </c>
      <c r="F58" s="24">
        <v>1092.5957530889998</v>
      </c>
      <c r="G58" s="24">
        <v>3009.8723805967829</v>
      </c>
      <c r="H58" s="9"/>
      <c r="I58" s="9">
        <v>1.7678301619662016</v>
      </c>
      <c r="J58" s="9">
        <v>4.2579123271037096</v>
      </c>
      <c r="K58" s="9">
        <v>57.674520680481258</v>
      </c>
      <c r="L58" s="9">
        <v>36.300401310449089</v>
      </c>
      <c r="M58" s="9">
        <v>100.00066448000027</v>
      </c>
    </row>
    <row r="59" spans="1:13" ht="15.75" x14ac:dyDescent="0.25">
      <c r="A59" s="3"/>
      <c r="B59" s="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15.75" x14ac:dyDescent="0.25">
      <c r="A60" s="12">
        <v>25</v>
      </c>
      <c r="B60" s="3" t="s">
        <v>65</v>
      </c>
      <c r="C60" s="25">
        <v>9.329431780880082</v>
      </c>
      <c r="D60" s="25">
        <v>37.317727123520328</v>
      </c>
      <c r="E60" s="25">
        <v>910.76946860338478</v>
      </c>
      <c r="F60" s="25">
        <v>612.33575308899981</v>
      </c>
      <c r="G60" s="25">
        <v>1569.752380596783</v>
      </c>
      <c r="H60" s="10"/>
      <c r="I60" s="10">
        <v>0.59432506019409581</v>
      </c>
      <c r="J60" s="10">
        <v>2.3773002407763832</v>
      </c>
      <c r="K60" s="10">
        <v>58.019945047455934</v>
      </c>
      <c r="L60" s="10">
        <v>39.008429651573721</v>
      </c>
      <c r="M60" s="10">
        <v>100.00000000000014</v>
      </c>
    </row>
    <row r="61" spans="1:13" ht="15.75" x14ac:dyDescent="0.25">
      <c r="A61" s="12">
        <v>26</v>
      </c>
      <c r="B61" s="3" t="s">
        <v>66</v>
      </c>
      <c r="C61" s="25">
        <v>10.34</v>
      </c>
      <c r="D61" s="25">
        <v>16.53</v>
      </c>
      <c r="E61" s="25">
        <v>144.24</v>
      </c>
      <c r="F61" s="25">
        <v>148.53</v>
      </c>
      <c r="G61" s="25">
        <v>319.63</v>
      </c>
      <c r="H61" s="10"/>
      <c r="I61" s="10">
        <v>3.2349904577167345</v>
      </c>
      <c r="J61" s="10">
        <v>5.1716046678972569</v>
      </c>
      <c r="K61" s="10">
        <v>45.127178299909275</v>
      </c>
      <c r="L61" s="10">
        <v>46.469355191940679</v>
      </c>
      <c r="M61" s="10">
        <v>100.00312861746394</v>
      </c>
    </row>
    <row r="62" spans="1:13" ht="15.75" x14ac:dyDescent="0.25">
      <c r="A62" s="12">
        <v>27</v>
      </c>
      <c r="B62" s="3" t="s">
        <v>67</v>
      </c>
      <c r="C62" s="25">
        <v>9.93</v>
      </c>
      <c r="D62" s="25">
        <v>17.11</v>
      </c>
      <c r="E62" s="25">
        <v>164.05</v>
      </c>
      <c r="F62" s="25">
        <v>131.43</v>
      </c>
      <c r="G62" s="25">
        <v>322.52</v>
      </c>
      <c r="H62" s="10"/>
      <c r="I62" s="10">
        <v>3.0788788292198932</v>
      </c>
      <c r="J62" s="10">
        <v>5.3050973583033612</v>
      </c>
      <c r="K62" s="10">
        <v>50.865062631774784</v>
      </c>
      <c r="L62" s="10">
        <v>40.750961180701978</v>
      </c>
      <c r="M62" s="10">
        <v>100.00000000000001</v>
      </c>
    </row>
    <row r="63" spans="1:13" ht="15.75" x14ac:dyDescent="0.25">
      <c r="A63" s="12">
        <v>28</v>
      </c>
      <c r="B63" s="3" t="s">
        <v>68</v>
      </c>
      <c r="C63" s="25">
        <v>23.61</v>
      </c>
      <c r="D63" s="25">
        <v>57.2</v>
      </c>
      <c r="E63" s="25">
        <v>516.87</v>
      </c>
      <c r="F63" s="25">
        <v>200.3</v>
      </c>
      <c r="G63" s="25">
        <v>797.97</v>
      </c>
      <c r="H63" s="10"/>
      <c r="I63" s="10">
        <v>2.9587578480393999</v>
      </c>
      <c r="J63" s="10">
        <v>7.1681892802987575</v>
      </c>
      <c r="K63" s="10">
        <v>64.773111771119218</v>
      </c>
      <c r="L63" s="10">
        <v>25.101194280486737</v>
      </c>
      <c r="M63" s="10">
        <v>100.00125317994411</v>
      </c>
    </row>
    <row r="64" spans="1:13" ht="15.75" x14ac:dyDescent="0.25">
      <c r="A64" s="3"/>
      <c r="B64" s="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5.75" x14ac:dyDescent="0.25">
      <c r="A65" s="4" t="s">
        <v>69</v>
      </c>
      <c r="B65" s="4" t="s">
        <v>70</v>
      </c>
      <c r="C65" s="24">
        <v>17.09</v>
      </c>
      <c r="D65" s="24">
        <v>24.93</v>
      </c>
      <c r="E65" s="24">
        <v>307.86</v>
      </c>
      <c r="F65" s="24">
        <v>224.24</v>
      </c>
      <c r="G65" s="24">
        <v>574.11</v>
      </c>
      <c r="H65" s="24"/>
      <c r="I65" s="9">
        <v>2.976781453031649</v>
      </c>
      <c r="J65" s="9">
        <v>4.3423734127606206</v>
      </c>
      <c r="K65" s="9">
        <v>53.62386999007159</v>
      </c>
      <c r="L65" s="9">
        <v>39.058716970615386</v>
      </c>
      <c r="M65" s="9">
        <v>100.00174182647925</v>
      </c>
    </row>
    <row r="66" spans="1:13" ht="15.75" x14ac:dyDescent="0.25">
      <c r="A66" s="3"/>
      <c r="B66" s="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5.75" x14ac:dyDescent="0.25">
      <c r="A67" s="12">
        <v>29</v>
      </c>
      <c r="B67" s="3" t="s">
        <v>71</v>
      </c>
      <c r="C67" s="25">
        <v>6.18</v>
      </c>
      <c r="D67" s="25">
        <v>12.23</v>
      </c>
      <c r="E67" s="25">
        <v>144.05000000000001</v>
      </c>
      <c r="F67" s="25">
        <v>199.56</v>
      </c>
      <c r="G67" s="25">
        <v>362.02</v>
      </c>
      <c r="H67" s="10"/>
      <c r="I67" s="10">
        <v>1.7070880061875033</v>
      </c>
      <c r="J67" s="10">
        <v>3.378266394121872</v>
      </c>
      <c r="K67" s="10">
        <v>39.790619302800955</v>
      </c>
      <c r="L67" s="10">
        <v>55.124026296889681</v>
      </c>
      <c r="M67" s="10">
        <v>100.00000000000001</v>
      </c>
    </row>
    <row r="68" spans="1:13" ht="15.75" x14ac:dyDescent="0.25">
      <c r="A68" s="12">
        <v>30</v>
      </c>
      <c r="B68" s="3" t="s">
        <v>72</v>
      </c>
      <c r="C68" s="25">
        <v>10.91</v>
      </c>
      <c r="D68" s="25">
        <v>12.7</v>
      </c>
      <c r="E68" s="25">
        <v>163.81</v>
      </c>
      <c r="F68" s="25">
        <v>24.68</v>
      </c>
      <c r="G68" s="25">
        <v>212.09</v>
      </c>
      <c r="H68" s="10"/>
      <c r="I68" s="10">
        <v>5.1440426234145882</v>
      </c>
      <c r="J68" s="10">
        <v>5.9880239520958076</v>
      </c>
      <c r="K68" s="10">
        <v>77.236079023056249</v>
      </c>
      <c r="L68" s="10">
        <v>11.636569380923193</v>
      </c>
      <c r="M68" s="10">
        <v>100.00471497948983</v>
      </c>
    </row>
    <row r="69" spans="1:13" ht="15.75" x14ac:dyDescent="0.25">
      <c r="A69" s="3"/>
      <c r="B69" s="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5.75" x14ac:dyDescent="0.25">
      <c r="A70" s="2" t="s">
        <v>73</v>
      </c>
      <c r="B70" s="2" t="s">
        <v>74</v>
      </c>
      <c r="C70" s="24">
        <v>146.94999999999999</v>
      </c>
      <c r="D70" s="24">
        <v>138.18</v>
      </c>
      <c r="E70" s="24">
        <v>1404.4199999999998</v>
      </c>
      <c r="F70" s="24">
        <v>500.7</v>
      </c>
      <c r="G70" s="24">
        <v>2190.2599999999998</v>
      </c>
      <c r="H70" s="9"/>
      <c r="I70" s="9">
        <v>6.7092491302402451</v>
      </c>
      <c r="J70" s="9">
        <v>6.3088400463871874</v>
      </c>
      <c r="K70" s="9">
        <v>64.121154566124574</v>
      </c>
      <c r="L70" s="9">
        <v>22.860299690447711</v>
      </c>
      <c r="M70" s="9">
        <v>99.999543433199705</v>
      </c>
    </row>
    <row r="71" spans="1:13" ht="15.75" x14ac:dyDescent="0.25">
      <c r="A71" s="3"/>
      <c r="B71" s="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5.75" x14ac:dyDescent="0.25">
      <c r="A72" s="12">
        <v>22</v>
      </c>
      <c r="B72" s="3" t="s">
        <v>75</v>
      </c>
      <c r="C72" s="25">
        <v>11.95</v>
      </c>
      <c r="D72" s="25">
        <v>45.57</v>
      </c>
      <c r="E72" s="25">
        <v>1107.55</v>
      </c>
      <c r="F72" s="25">
        <v>486.4</v>
      </c>
      <c r="G72" s="25">
        <v>1651.47</v>
      </c>
      <c r="H72" s="10"/>
      <c r="I72" s="10">
        <v>0.72359776441594459</v>
      </c>
      <c r="J72" s="10">
        <v>2.7593598430489199</v>
      </c>
      <c r="K72" s="10">
        <v>67.064494056809991</v>
      </c>
      <c r="L72" s="10">
        <v>29.452548335725144</v>
      </c>
      <c r="M72" s="10">
        <v>100</v>
      </c>
    </row>
    <row r="73" spans="1:13" ht="15.75" x14ac:dyDescent="0.25">
      <c r="A73" s="12">
        <v>31</v>
      </c>
      <c r="B73" s="3" t="s">
        <v>76</v>
      </c>
      <c r="C73" s="25">
        <v>62.37</v>
      </c>
      <c r="D73" s="25">
        <v>36.36</v>
      </c>
      <c r="E73" s="25">
        <v>103.57</v>
      </c>
      <c r="F73" s="25">
        <v>0</v>
      </c>
      <c r="G73" s="25">
        <v>202.3</v>
      </c>
      <c r="H73" s="10"/>
      <c r="I73" s="10">
        <v>30.830449826989614</v>
      </c>
      <c r="J73" s="10">
        <v>17.97330696984676</v>
      </c>
      <c r="K73" s="10">
        <v>51.196243203163618</v>
      </c>
      <c r="L73" s="10">
        <v>0</v>
      </c>
      <c r="M73" s="10">
        <v>100</v>
      </c>
    </row>
    <row r="74" spans="1:13" ht="15.75" x14ac:dyDescent="0.25">
      <c r="A74" s="12">
        <v>32</v>
      </c>
      <c r="B74" s="3" t="s">
        <v>77</v>
      </c>
      <c r="C74" s="25">
        <v>31.79</v>
      </c>
      <c r="D74" s="25">
        <v>22.8</v>
      </c>
      <c r="E74" s="25">
        <v>73.2</v>
      </c>
      <c r="F74" s="25">
        <v>0</v>
      </c>
      <c r="G74" s="25">
        <v>127.79</v>
      </c>
      <c r="H74" s="10"/>
      <c r="I74" s="10">
        <v>24.876750919477267</v>
      </c>
      <c r="J74" s="10">
        <v>17.841771656624147</v>
      </c>
      <c r="K74" s="10">
        <v>57.281477423898586</v>
      </c>
      <c r="L74" s="10">
        <v>0</v>
      </c>
      <c r="M74" s="10">
        <v>100</v>
      </c>
    </row>
    <row r="75" spans="1:13" ht="15.75" x14ac:dyDescent="0.25">
      <c r="A75" s="12">
        <v>33</v>
      </c>
      <c r="B75" s="3" t="s">
        <v>78</v>
      </c>
      <c r="C75" s="25">
        <v>40.840000000000003</v>
      </c>
      <c r="D75" s="25">
        <v>33.450000000000003</v>
      </c>
      <c r="E75" s="25">
        <v>120.1</v>
      </c>
      <c r="F75" s="25">
        <v>14.3</v>
      </c>
      <c r="G75" s="25">
        <v>208.7</v>
      </c>
      <c r="H75" s="10"/>
      <c r="I75" s="10">
        <v>19.568758984187831</v>
      </c>
      <c r="J75" s="10">
        <v>16.027791087685674</v>
      </c>
      <c r="K75" s="10">
        <v>57.546717776712988</v>
      </c>
      <c r="L75" s="10">
        <v>6.851940584571155</v>
      </c>
      <c r="M75" s="10">
        <v>99.995208433157657</v>
      </c>
    </row>
    <row r="76" spans="1:13" ht="15.75" x14ac:dyDescent="0.25">
      <c r="A76" s="3"/>
      <c r="B76" s="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5.75" x14ac:dyDescent="0.25">
      <c r="A77" s="13" t="s">
        <v>79</v>
      </c>
      <c r="B77" s="2" t="s">
        <v>80</v>
      </c>
      <c r="C77" s="9">
        <v>368.38</v>
      </c>
      <c r="D77" s="9">
        <v>684.1</v>
      </c>
      <c r="E77" s="9">
        <v>10290.26</v>
      </c>
      <c r="F77" s="21">
        <v>20588.009999999998</v>
      </c>
      <c r="G77" s="21">
        <v>31930.7</v>
      </c>
      <c r="H77" s="9"/>
      <c r="I77" s="9">
        <v>1.1536849385542642</v>
      </c>
      <c r="J77" s="9">
        <v>2.1424479304115294</v>
      </c>
      <c r="K77" s="9">
        <v>32.226867214566177</v>
      </c>
      <c r="L77" s="9">
        <v>64.477156505598273</v>
      </c>
      <c r="M77" s="9">
        <v>100.00015658913024</v>
      </c>
    </row>
    <row r="78" spans="1:13" ht="15.75" x14ac:dyDescent="0.25">
      <c r="A78" s="3"/>
      <c r="B78" s="3"/>
      <c r="C78" s="11"/>
      <c r="D78" s="11"/>
      <c r="E78" s="11"/>
      <c r="F78" s="11"/>
      <c r="G78" s="11"/>
      <c r="H78" s="11"/>
      <c r="I78" s="11"/>
      <c r="J78" s="3"/>
      <c r="K78" s="3"/>
      <c r="L78" s="3"/>
      <c r="M78" s="3"/>
    </row>
  </sheetData>
  <pageMargins left="0.7" right="0.7" top="0.75" bottom="0.75" header="0.3" footer="0.3"/>
  <pageSetup paperSize="8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opLeftCell="A31" workbookViewId="0">
      <selection activeCell="B47" sqref="B47"/>
    </sheetView>
  </sheetViews>
  <sheetFormatPr defaultRowHeight="15" x14ac:dyDescent="0.25"/>
  <cols>
    <col min="1" max="1" width="27.42578125" customWidth="1"/>
    <col min="2" max="2" width="46.85546875" customWidth="1"/>
    <col min="3" max="3" width="18" bestFit="1" customWidth="1"/>
    <col min="4" max="4" width="18.7109375" customWidth="1"/>
    <col min="5" max="5" width="13.7109375" customWidth="1"/>
    <col min="6" max="6" width="20.7109375" customWidth="1"/>
    <col min="7" max="7" width="9.7109375" customWidth="1"/>
    <col min="8" max="8" width="6.7109375" customWidth="1"/>
    <col min="9" max="9" width="18" bestFit="1" customWidth="1"/>
    <col min="10" max="10" width="18.7109375" customWidth="1"/>
    <col min="11" max="11" width="13.7109375" customWidth="1"/>
    <col min="12" max="12" width="20.7109375" customWidth="1"/>
    <col min="13" max="13" width="9.7109375" customWidth="1"/>
  </cols>
  <sheetData>
    <row r="1" spans="1:14" ht="15.75" x14ac:dyDescent="0.25">
      <c r="A1" s="8" t="s">
        <v>0</v>
      </c>
      <c r="B1" s="8"/>
      <c r="C1" s="8"/>
      <c r="D1" s="17"/>
      <c r="E1" s="5"/>
      <c r="F1" s="5"/>
      <c r="G1" s="5"/>
      <c r="H1" s="5"/>
      <c r="I1" s="5"/>
      <c r="J1" s="5"/>
      <c r="K1" s="5"/>
      <c r="L1" s="18">
        <f ca="1">NOW()</f>
        <v>43035.487696180557</v>
      </c>
      <c r="M1" s="5"/>
    </row>
    <row r="2" spans="1:14" ht="15.75" x14ac:dyDescent="0.25">
      <c r="A2" s="8" t="s">
        <v>1</v>
      </c>
      <c r="B2" s="8"/>
      <c r="C2" s="8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4" ht="15.75" x14ac:dyDescent="0.25">
      <c r="A3" s="19">
        <v>2016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4" ht="15.75" x14ac:dyDescent="0.2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/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</row>
    <row r="6" spans="1:14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.75" x14ac:dyDescent="0.25">
      <c r="A7" s="5"/>
      <c r="B7" s="5"/>
      <c r="C7" s="5" t="s">
        <v>9</v>
      </c>
      <c r="D7" s="5"/>
      <c r="E7" s="5"/>
      <c r="F7" s="5"/>
      <c r="G7" s="5"/>
      <c r="H7" s="5"/>
      <c r="I7" s="5" t="s">
        <v>98</v>
      </c>
      <c r="J7" s="5"/>
      <c r="K7" s="5"/>
      <c r="L7" s="5"/>
      <c r="M7" s="5"/>
    </row>
    <row r="8" spans="1:14" ht="15.75" x14ac:dyDescent="0.25">
      <c r="A8" s="7"/>
      <c r="B8" s="7"/>
      <c r="C8" s="7"/>
      <c r="D8" s="7"/>
      <c r="E8" s="7"/>
      <c r="F8" s="7"/>
      <c r="G8" s="7"/>
      <c r="H8" s="5"/>
      <c r="I8" s="5"/>
      <c r="J8" s="5"/>
      <c r="K8" s="5"/>
      <c r="L8" s="5"/>
      <c r="M8" s="5"/>
    </row>
    <row r="9" spans="1:14" ht="15.75" x14ac:dyDescent="0.25">
      <c r="A9" s="8" t="s">
        <v>10</v>
      </c>
      <c r="B9" s="8" t="s">
        <v>11</v>
      </c>
      <c r="C9" s="9">
        <v>213.74</v>
      </c>
      <c r="D9" s="9">
        <v>233.64</v>
      </c>
      <c r="E9" s="9">
        <v>521.65</v>
      </c>
      <c r="F9" s="9">
        <v>463.54</v>
      </c>
      <c r="G9" s="9">
        <v>1432.56</v>
      </c>
      <c r="H9" s="8"/>
      <c r="I9" s="9">
        <v>14.920142960853296</v>
      </c>
      <c r="J9" s="9">
        <v>16.309264533422684</v>
      </c>
      <c r="K9" s="9">
        <v>36.413832579438207</v>
      </c>
      <c r="L9" s="9">
        <v>32.3574579773273</v>
      </c>
      <c r="M9" s="9">
        <v>100.0006980510415</v>
      </c>
      <c r="N9" s="1"/>
    </row>
    <row r="10" spans="1:14" ht="15.75" x14ac:dyDescent="0.25">
      <c r="A10" s="5"/>
      <c r="B10" s="5"/>
      <c r="C10" s="5"/>
      <c r="D10" s="10"/>
      <c r="E10" s="10"/>
      <c r="F10" s="10"/>
      <c r="G10" s="10"/>
      <c r="H10" s="5"/>
      <c r="I10" s="5"/>
      <c r="J10" s="10"/>
      <c r="K10" s="10"/>
      <c r="L10" s="10"/>
      <c r="M10" s="10"/>
    </row>
    <row r="11" spans="1:14" ht="15.75" x14ac:dyDescent="0.25">
      <c r="A11" s="5" t="s">
        <v>12</v>
      </c>
      <c r="B11" s="5" t="s">
        <v>13</v>
      </c>
      <c r="C11" s="10">
        <v>17.75</v>
      </c>
      <c r="D11" s="10">
        <v>29.06</v>
      </c>
      <c r="E11" s="10">
        <v>30.19</v>
      </c>
      <c r="F11" s="10">
        <v>0</v>
      </c>
      <c r="G11" s="10">
        <v>76.989999999999995</v>
      </c>
      <c r="H11" s="5"/>
      <c r="I11" s="9">
        <v>23.054942200285755</v>
      </c>
      <c r="J11" s="10">
        <v>37.745161709312896</v>
      </c>
      <c r="K11" s="10">
        <v>39.212884790232501</v>
      </c>
      <c r="L11" s="10">
        <v>0</v>
      </c>
      <c r="M11" s="10">
        <v>100.01298869983114</v>
      </c>
    </row>
    <row r="12" spans="1:14" ht="15.75" customHeight="1" x14ac:dyDescent="0.25">
      <c r="A12" s="5" t="s">
        <v>14</v>
      </c>
      <c r="B12" s="20" t="s">
        <v>15</v>
      </c>
      <c r="C12" s="10">
        <v>12.120000000000001</v>
      </c>
      <c r="D12" s="10">
        <v>29.59</v>
      </c>
      <c r="E12" s="10">
        <v>100.61</v>
      </c>
      <c r="F12" s="10">
        <v>48.79</v>
      </c>
      <c r="G12" s="10">
        <v>191.11</v>
      </c>
      <c r="H12" s="5"/>
      <c r="I12" s="9">
        <v>6.3418973366124227</v>
      </c>
      <c r="J12" s="10">
        <v>15.483229553660195</v>
      </c>
      <c r="K12" s="10">
        <v>52.645073517869292</v>
      </c>
      <c r="L12" s="10">
        <v>25.529799591858087</v>
      </c>
      <c r="M12" s="10">
        <v>100</v>
      </c>
    </row>
    <row r="13" spans="1:14" ht="15.75" x14ac:dyDescent="0.25">
      <c r="A13" s="5" t="s">
        <v>16</v>
      </c>
      <c r="B13" s="5" t="s">
        <v>17</v>
      </c>
      <c r="C13" s="10">
        <v>4.22</v>
      </c>
      <c r="D13" s="10">
        <v>12.24</v>
      </c>
      <c r="E13" s="10">
        <v>52.61</v>
      </c>
      <c r="F13" s="10">
        <v>7.89</v>
      </c>
      <c r="G13" s="10">
        <v>76.95</v>
      </c>
      <c r="H13" s="5"/>
      <c r="I13" s="9">
        <v>5.4840805717998693</v>
      </c>
      <c r="J13" s="10">
        <v>15.906432748538011</v>
      </c>
      <c r="K13" s="10">
        <v>68.369070825211182</v>
      </c>
      <c r="L13" s="10">
        <v>10.253411306042883</v>
      </c>
      <c r="M13" s="10">
        <v>100.01299545159195</v>
      </c>
    </row>
    <row r="14" spans="1:14" ht="15.75" x14ac:dyDescent="0.25">
      <c r="A14" s="5" t="s">
        <v>18</v>
      </c>
      <c r="B14" s="5" t="s">
        <v>19</v>
      </c>
      <c r="C14" s="10">
        <v>12.96</v>
      </c>
      <c r="D14" s="10">
        <v>23.06</v>
      </c>
      <c r="E14" s="10">
        <v>110.35</v>
      </c>
      <c r="F14" s="10">
        <v>357.61</v>
      </c>
      <c r="G14" s="10">
        <v>503.99</v>
      </c>
      <c r="H14" s="5"/>
      <c r="I14" s="9">
        <v>2.5714795928490641</v>
      </c>
      <c r="J14" s="10">
        <v>4.5754876088811285</v>
      </c>
      <c r="K14" s="10">
        <v>21.895275699914681</v>
      </c>
      <c r="L14" s="10">
        <v>70.955772932002631</v>
      </c>
      <c r="M14" s="10">
        <v>99.9980158336475</v>
      </c>
    </row>
    <row r="15" spans="1:14" ht="15.75" x14ac:dyDescent="0.25">
      <c r="A15" s="5" t="s">
        <v>20</v>
      </c>
      <c r="B15" s="5" t="s">
        <v>21</v>
      </c>
      <c r="C15" s="10">
        <v>15.850000000000001</v>
      </c>
      <c r="D15" s="10">
        <v>32.43</v>
      </c>
      <c r="E15" s="10">
        <v>95.45</v>
      </c>
      <c r="F15" s="10">
        <v>21.8</v>
      </c>
      <c r="G15" s="10">
        <v>165.52</v>
      </c>
      <c r="H15" s="5"/>
      <c r="I15" s="9">
        <v>9.5758820686321879</v>
      </c>
      <c r="J15" s="10">
        <v>19.592798453359109</v>
      </c>
      <c r="K15" s="10">
        <v>57.666747220879657</v>
      </c>
      <c r="L15" s="10">
        <v>13.170613823102947</v>
      </c>
      <c r="M15" s="10">
        <v>100.0060415659739</v>
      </c>
    </row>
    <row r="16" spans="1:14" ht="15.75" x14ac:dyDescent="0.25">
      <c r="A16" s="5" t="s">
        <v>22</v>
      </c>
      <c r="B16" s="5" t="s">
        <v>23</v>
      </c>
      <c r="C16" s="10">
        <v>137.75</v>
      </c>
      <c r="D16" s="10">
        <v>93.28</v>
      </c>
      <c r="E16" s="10">
        <v>110.91</v>
      </c>
      <c r="F16" s="10">
        <v>27.45</v>
      </c>
      <c r="G16" s="10">
        <v>369.4</v>
      </c>
      <c r="H16" s="5"/>
      <c r="I16" s="9">
        <v>37.290200324851106</v>
      </c>
      <c r="J16" s="10">
        <v>25.25175961017867</v>
      </c>
      <c r="K16" s="10">
        <v>30.024363833243093</v>
      </c>
      <c r="L16" s="10">
        <v>7.4309691391445591</v>
      </c>
      <c r="M16" s="10">
        <v>99.997292907417432</v>
      </c>
    </row>
    <row r="17" spans="1:14" ht="15.75" x14ac:dyDescent="0.25">
      <c r="A17" s="5" t="s">
        <v>24</v>
      </c>
      <c r="B17" s="5" t="s">
        <v>25</v>
      </c>
      <c r="C17" s="10">
        <v>13.100000000000001</v>
      </c>
      <c r="D17" s="10">
        <v>13.97</v>
      </c>
      <c r="E17" s="10">
        <v>21.53</v>
      </c>
      <c r="F17" s="10">
        <v>0</v>
      </c>
      <c r="G17" s="10">
        <v>48.6</v>
      </c>
      <c r="H17" s="5"/>
      <c r="I17" s="9">
        <v>26.954732510288068</v>
      </c>
      <c r="J17" s="10">
        <v>28.744855967078191</v>
      </c>
      <c r="K17" s="10">
        <v>44.300411522633745</v>
      </c>
      <c r="L17" s="10">
        <v>0</v>
      </c>
      <c r="M17" s="10">
        <v>100</v>
      </c>
    </row>
    <row r="18" spans="1:14" ht="15.75" x14ac:dyDescent="0.25">
      <c r="A18" s="5"/>
      <c r="B18" s="5"/>
      <c r="C18" s="5"/>
      <c r="D18" s="10"/>
      <c r="E18" s="10"/>
      <c r="F18" s="10"/>
      <c r="G18" s="10"/>
      <c r="H18" s="5"/>
      <c r="I18" s="5"/>
      <c r="J18" s="9"/>
      <c r="K18" s="9"/>
      <c r="L18" s="9"/>
      <c r="M18" s="9"/>
    </row>
    <row r="19" spans="1:14" ht="15.75" x14ac:dyDescent="0.25">
      <c r="A19" s="8" t="s">
        <v>26</v>
      </c>
      <c r="B19" s="8" t="s">
        <v>27</v>
      </c>
      <c r="C19" s="9">
        <v>30.96</v>
      </c>
      <c r="D19" s="9">
        <v>18.77</v>
      </c>
      <c r="E19" s="9">
        <v>29.04</v>
      </c>
      <c r="F19" s="9">
        <v>1.7</v>
      </c>
      <c r="G19" s="9">
        <v>80.47</v>
      </c>
      <c r="H19" s="8"/>
      <c r="I19" s="9">
        <v>38.473965452963839</v>
      </c>
      <c r="J19" s="9">
        <v>23.325462905430594</v>
      </c>
      <c r="K19" s="9">
        <v>36.087983099291662</v>
      </c>
      <c r="L19" s="9">
        <v>2.1125885423139059</v>
      </c>
      <c r="M19" s="9">
        <v>100</v>
      </c>
      <c r="N19" s="1"/>
    </row>
    <row r="20" spans="1:14" ht="15.75" x14ac:dyDescent="0.25">
      <c r="A20" s="5"/>
      <c r="B20" s="5"/>
      <c r="C20" s="5"/>
      <c r="D20" s="10"/>
      <c r="E20" s="10"/>
      <c r="F20" s="10"/>
      <c r="G20" s="10"/>
      <c r="H20" s="5"/>
      <c r="I20" s="5"/>
      <c r="J20" s="9"/>
      <c r="K20" s="9"/>
      <c r="L20" s="9"/>
      <c r="M20" s="9"/>
    </row>
    <row r="21" spans="1:14" ht="15.75" x14ac:dyDescent="0.25">
      <c r="A21" s="6">
        <v>13</v>
      </c>
      <c r="B21" s="5" t="s">
        <v>28</v>
      </c>
      <c r="C21" s="10">
        <v>21.09</v>
      </c>
      <c r="D21" s="10">
        <v>17.989999999999998</v>
      </c>
      <c r="E21" s="10">
        <v>29.04</v>
      </c>
      <c r="F21" s="10">
        <v>1.7</v>
      </c>
      <c r="G21" s="10">
        <v>69.81</v>
      </c>
      <c r="H21" s="5"/>
      <c r="I21" s="9">
        <v>30.210571551353674</v>
      </c>
      <c r="J21" s="10">
        <v>25.769946998997273</v>
      </c>
      <c r="K21" s="10">
        <v>41.598624838848302</v>
      </c>
      <c r="L21" s="10">
        <v>2.4351812061309266</v>
      </c>
      <c r="M21" s="10">
        <v>100.01432459533018</v>
      </c>
    </row>
    <row r="22" spans="1:14" ht="15.75" x14ac:dyDescent="0.25">
      <c r="A22" s="6">
        <v>14</v>
      </c>
      <c r="B22" s="5" t="s">
        <v>29</v>
      </c>
      <c r="C22" s="10">
        <v>3.6100000000000003</v>
      </c>
      <c r="D22" s="10">
        <v>0</v>
      </c>
      <c r="E22" s="10">
        <v>0</v>
      </c>
      <c r="F22" s="10">
        <v>0</v>
      </c>
      <c r="G22" s="10">
        <v>3.62</v>
      </c>
      <c r="H22" s="5"/>
      <c r="I22" s="9">
        <v>99.723756906077341</v>
      </c>
      <c r="J22" s="10">
        <v>0</v>
      </c>
      <c r="K22" s="10">
        <v>0</v>
      </c>
      <c r="L22" s="10">
        <v>0</v>
      </c>
      <c r="M22" s="10">
        <v>99.723756906077341</v>
      </c>
    </row>
    <row r="23" spans="1:14" ht="15.75" x14ac:dyDescent="0.25">
      <c r="A23" s="6">
        <v>15</v>
      </c>
      <c r="B23" s="5" t="s">
        <v>30</v>
      </c>
      <c r="C23" s="10">
        <v>6.25</v>
      </c>
      <c r="D23" s="10">
        <v>0.79</v>
      </c>
      <c r="E23" s="10">
        <v>0</v>
      </c>
      <c r="F23" s="10">
        <v>0</v>
      </c>
      <c r="G23" s="10">
        <v>7.04</v>
      </c>
      <c r="H23" s="5"/>
      <c r="I23" s="9">
        <v>88.778409090909093</v>
      </c>
      <c r="J23" s="10">
        <v>11.22159090909091</v>
      </c>
      <c r="K23" s="10">
        <v>0</v>
      </c>
      <c r="L23" s="10">
        <v>0</v>
      </c>
      <c r="M23" s="10">
        <v>100</v>
      </c>
    </row>
    <row r="24" spans="1:14" ht="15.75" x14ac:dyDescent="0.25">
      <c r="A24" s="5"/>
      <c r="B24" s="5"/>
      <c r="C24" s="5"/>
      <c r="D24" s="10"/>
      <c r="E24" s="10"/>
      <c r="F24" s="10"/>
      <c r="G24" s="10"/>
      <c r="H24" s="5"/>
      <c r="I24" s="5"/>
      <c r="J24" s="9"/>
      <c r="K24" s="9"/>
      <c r="L24" s="9"/>
      <c r="M24" s="9"/>
    </row>
    <row r="25" spans="1:14" ht="15.75" x14ac:dyDescent="0.25">
      <c r="A25" s="8" t="s">
        <v>31</v>
      </c>
      <c r="B25" s="8" t="s">
        <v>32</v>
      </c>
      <c r="C25" s="9">
        <v>51.77</v>
      </c>
      <c r="D25" s="21">
        <v>49.9</v>
      </c>
      <c r="E25" s="21">
        <v>105.26</v>
      </c>
      <c r="F25" s="21">
        <v>29.56</v>
      </c>
      <c r="G25" s="21">
        <v>236.48</v>
      </c>
      <c r="H25" s="8"/>
      <c r="I25" s="9">
        <v>21.891914749661709</v>
      </c>
      <c r="J25" s="9">
        <v>21.101150202976996</v>
      </c>
      <c r="K25" s="9">
        <v>44.51116373477673</v>
      </c>
      <c r="L25" s="9">
        <v>12.5</v>
      </c>
      <c r="M25" s="9">
        <v>100.00422868741543</v>
      </c>
      <c r="N25" s="1"/>
    </row>
    <row r="26" spans="1:14" ht="15.75" x14ac:dyDescent="0.25">
      <c r="A26" s="5"/>
      <c r="B26" s="5"/>
      <c r="C26" s="5"/>
      <c r="D26" s="10"/>
      <c r="E26" s="10"/>
      <c r="F26" s="10"/>
      <c r="G26" s="10"/>
      <c r="H26" s="5"/>
      <c r="I26" s="5"/>
      <c r="J26" s="9"/>
      <c r="K26" s="9"/>
      <c r="L26" s="9"/>
      <c r="M26" s="9"/>
    </row>
    <row r="27" spans="1:14" ht="15.75" x14ac:dyDescent="0.25">
      <c r="A27" s="5" t="s">
        <v>33</v>
      </c>
      <c r="B27" s="5" t="s">
        <v>34</v>
      </c>
      <c r="C27" s="10">
        <v>4.53</v>
      </c>
      <c r="D27" s="22">
        <v>11.3</v>
      </c>
      <c r="E27" s="22">
        <v>56.99</v>
      </c>
      <c r="F27" s="22">
        <v>22.06</v>
      </c>
      <c r="G27" s="22">
        <v>94.88</v>
      </c>
      <c r="H27" s="5"/>
      <c r="I27" s="9">
        <v>4.7744519392917377</v>
      </c>
      <c r="J27" s="10">
        <v>11.909780775716696</v>
      </c>
      <c r="K27" s="10">
        <v>60.065345699831376</v>
      </c>
      <c r="L27" s="10">
        <v>23.250421585160204</v>
      </c>
      <c r="M27" s="10">
        <v>100.00000000000003</v>
      </c>
    </row>
    <row r="28" spans="1:14" ht="15.75" x14ac:dyDescent="0.25">
      <c r="A28" s="5" t="s">
        <v>35</v>
      </c>
      <c r="B28" s="5" t="s">
        <v>36</v>
      </c>
      <c r="C28" s="10">
        <v>29.959999999999997</v>
      </c>
      <c r="D28" s="22">
        <v>30.27</v>
      </c>
      <c r="E28" s="22">
        <v>41.57</v>
      </c>
      <c r="F28" s="22">
        <v>7.5</v>
      </c>
      <c r="G28" s="22">
        <v>109.3</v>
      </c>
      <c r="H28" s="5"/>
      <c r="I28" s="9">
        <v>27.410795974382431</v>
      </c>
      <c r="J28" s="10">
        <v>27.69441903019213</v>
      </c>
      <c r="K28" s="10">
        <v>38.032936870997261</v>
      </c>
      <c r="L28" s="10">
        <v>6.8618481244281799</v>
      </c>
      <c r="M28" s="10">
        <v>100</v>
      </c>
    </row>
    <row r="29" spans="1:14" ht="15.75" x14ac:dyDescent="0.25">
      <c r="A29" s="6">
        <v>18</v>
      </c>
      <c r="B29" s="5" t="s">
        <v>37</v>
      </c>
      <c r="C29" s="10">
        <v>17.27</v>
      </c>
      <c r="D29" s="22">
        <v>8.32</v>
      </c>
      <c r="E29" s="22">
        <v>6.7</v>
      </c>
      <c r="F29" s="22">
        <v>0</v>
      </c>
      <c r="G29" s="22">
        <v>32.299999999999997</v>
      </c>
      <c r="H29" s="5"/>
      <c r="I29" s="9">
        <v>53.467492260061924</v>
      </c>
      <c r="J29" s="10">
        <v>25.758513931888551</v>
      </c>
      <c r="K29" s="10">
        <v>20.743034055727559</v>
      </c>
      <c r="L29" s="10">
        <v>0</v>
      </c>
      <c r="M29" s="10">
        <v>99.969040247678038</v>
      </c>
    </row>
    <row r="30" spans="1:14" ht="15.75" x14ac:dyDescent="0.25">
      <c r="A30" s="5"/>
      <c r="B30" s="5"/>
      <c r="C30" s="5"/>
      <c r="D30" s="22"/>
      <c r="E30" s="22"/>
      <c r="F30" s="22"/>
      <c r="G30" s="22"/>
      <c r="H30" s="5"/>
      <c r="I30" s="5"/>
      <c r="J30" s="9"/>
      <c r="K30" s="9"/>
      <c r="L30" s="9"/>
      <c r="M30" s="9"/>
    </row>
    <row r="31" spans="1:14" ht="15.75" x14ac:dyDescent="0.25">
      <c r="A31" s="8" t="s">
        <v>38</v>
      </c>
      <c r="B31" s="8" t="s">
        <v>39</v>
      </c>
      <c r="C31" s="9">
        <v>1.5</v>
      </c>
      <c r="D31" s="9">
        <v>3.64</v>
      </c>
      <c r="E31" s="9">
        <v>36</v>
      </c>
      <c r="F31" s="9">
        <v>471.18</v>
      </c>
      <c r="G31" s="9">
        <v>512.30999999999995</v>
      </c>
      <c r="H31" s="8"/>
      <c r="I31" s="9">
        <v>0.29279147391227967</v>
      </c>
      <c r="J31" s="9">
        <v>0.71050731002713208</v>
      </c>
      <c r="K31" s="9">
        <v>7.0269953738947137</v>
      </c>
      <c r="L31" s="9">
        <v>91.971657785325306</v>
      </c>
      <c r="M31" s="9">
        <v>100.00195194315943</v>
      </c>
      <c r="N31" s="1"/>
    </row>
    <row r="32" spans="1:14" ht="15.75" x14ac:dyDescent="0.25">
      <c r="A32" s="5"/>
      <c r="B32" s="5"/>
      <c r="C32" s="5"/>
      <c r="D32" s="10"/>
      <c r="E32" s="10"/>
      <c r="F32" s="10"/>
      <c r="G32" s="10"/>
      <c r="H32" s="5"/>
      <c r="I32" s="5"/>
      <c r="J32" s="9"/>
      <c r="K32" s="9"/>
      <c r="L32" s="9"/>
      <c r="M32" s="9"/>
    </row>
    <row r="33" spans="1:14" ht="15.75" x14ac:dyDescent="0.25">
      <c r="A33" s="8" t="s">
        <v>40</v>
      </c>
      <c r="B33" s="8" t="s">
        <v>41</v>
      </c>
      <c r="C33" s="9">
        <v>42.57</v>
      </c>
      <c r="D33" s="9">
        <v>95.539999999999992</v>
      </c>
      <c r="E33" s="9">
        <v>411.07</v>
      </c>
      <c r="F33" s="9">
        <v>1474.1100000000001</v>
      </c>
      <c r="G33" s="9">
        <v>2023.2900000000002</v>
      </c>
      <c r="H33" s="8"/>
      <c r="I33" s="9">
        <v>2.1039989324318311</v>
      </c>
      <c r="J33" s="9">
        <v>4.7220121683001439</v>
      </c>
      <c r="K33" s="9">
        <v>20.316909587849491</v>
      </c>
      <c r="L33" s="9">
        <v>72.857079311418531</v>
      </c>
      <c r="M33" s="9">
        <v>100</v>
      </c>
      <c r="N33" s="1"/>
    </row>
    <row r="34" spans="1:14" ht="15.75" x14ac:dyDescent="0.25">
      <c r="A34" s="5"/>
      <c r="B34" s="5"/>
      <c r="C34" s="5"/>
      <c r="D34" s="10"/>
      <c r="E34" s="10"/>
      <c r="F34" s="10"/>
      <c r="G34" s="10"/>
      <c r="H34" s="5"/>
      <c r="I34" s="5"/>
      <c r="J34" s="9"/>
      <c r="K34" s="9"/>
      <c r="L34" s="9"/>
      <c r="M34" s="9"/>
    </row>
    <row r="35" spans="1:14" ht="15.75" x14ac:dyDescent="0.25">
      <c r="A35" s="5" t="s">
        <v>42</v>
      </c>
      <c r="B35" s="5" t="s">
        <v>43</v>
      </c>
      <c r="C35" s="10">
        <v>7.32</v>
      </c>
      <c r="D35" s="10">
        <v>17.850000000000001</v>
      </c>
      <c r="E35" s="10">
        <v>98.36</v>
      </c>
      <c r="F35" s="10">
        <v>218.45</v>
      </c>
      <c r="G35" s="10">
        <v>341.97</v>
      </c>
      <c r="H35" s="5"/>
      <c r="I35" s="9">
        <v>2.1405386437406788</v>
      </c>
      <c r="J35" s="10">
        <v>5.219756118957803</v>
      </c>
      <c r="K35" s="10">
        <v>28.762756966985403</v>
      </c>
      <c r="L35" s="10">
        <v>63.879872503435962</v>
      </c>
      <c r="M35" s="10">
        <v>100.00292423311984</v>
      </c>
    </row>
    <row r="36" spans="1:14" ht="15.75" x14ac:dyDescent="0.25">
      <c r="A36" s="5" t="s">
        <v>44</v>
      </c>
      <c r="B36" s="5" t="s">
        <v>45</v>
      </c>
      <c r="C36" s="10">
        <v>2.71</v>
      </c>
      <c r="D36" s="10">
        <v>11.03</v>
      </c>
      <c r="E36" s="10">
        <v>68.84</v>
      </c>
      <c r="F36" s="10">
        <v>243.63</v>
      </c>
      <c r="G36" s="10">
        <v>326.20999999999998</v>
      </c>
      <c r="H36" s="5"/>
      <c r="I36" s="9">
        <v>0.83075319579412032</v>
      </c>
      <c r="J36" s="10">
        <v>3.3812574721804975</v>
      </c>
      <c r="K36" s="10">
        <v>21.102970479139209</v>
      </c>
      <c r="L36" s="10">
        <v>74.685018852886174</v>
      </c>
      <c r="M36" s="10">
        <v>100</v>
      </c>
    </row>
    <row r="37" spans="1:14" ht="15.75" x14ac:dyDescent="0.25">
      <c r="A37" s="5" t="s">
        <v>46</v>
      </c>
      <c r="B37" s="5" t="s">
        <v>47</v>
      </c>
      <c r="C37" s="10">
        <v>6.3599999999999994</v>
      </c>
      <c r="D37" s="10">
        <v>19.32</v>
      </c>
      <c r="E37" s="10">
        <v>111.23</v>
      </c>
      <c r="F37" s="10">
        <v>279.39999999999998</v>
      </c>
      <c r="G37" s="10">
        <v>416.32</v>
      </c>
      <c r="H37" s="5"/>
      <c r="I37" s="9">
        <v>1.5276710222905459</v>
      </c>
      <c r="J37" s="10">
        <v>4.6406610299769415</v>
      </c>
      <c r="K37" s="10">
        <v>26.717428900845501</v>
      </c>
      <c r="L37" s="10">
        <v>67.111837048424277</v>
      </c>
      <c r="M37" s="10">
        <v>99.99759800153727</v>
      </c>
    </row>
    <row r="38" spans="1:14" ht="15.75" x14ac:dyDescent="0.25">
      <c r="A38" s="5" t="s">
        <v>48</v>
      </c>
      <c r="B38" s="5" t="s">
        <v>49</v>
      </c>
      <c r="C38" s="10">
        <v>1.32</v>
      </c>
      <c r="D38" s="10">
        <v>4.22</v>
      </c>
      <c r="E38" s="10">
        <v>33.69</v>
      </c>
      <c r="F38" s="10">
        <v>698.15</v>
      </c>
      <c r="G38" s="10">
        <v>737.38</v>
      </c>
      <c r="H38" s="5"/>
      <c r="I38" s="9">
        <v>0.17901217825273266</v>
      </c>
      <c r="J38" s="10">
        <v>0.57229650926252407</v>
      </c>
      <c r="K38" s="10">
        <v>4.5688790040413352</v>
      </c>
      <c r="L38" s="10">
        <v>94.679812308443402</v>
      </c>
      <c r="M38" s="10">
        <v>100</v>
      </c>
    </row>
    <row r="39" spans="1:14" ht="15.75" x14ac:dyDescent="0.25">
      <c r="A39" s="5" t="s">
        <v>50</v>
      </c>
      <c r="B39" s="5" t="s">
        <v>51</v>
      </c>
      <c r="C39" s="10">
        <v>24.86</v>
      </c>
      <c r="D39" s="10">
        <v>43.12</v>
      </c>
      <c r="E39" s="10">
        <v>98.95</v>
      </c>
      <c r="F39" s="10">
        <v>34.479999999999997</v>
      </c>
      <c r="G39" s="10">
        <v>201.41</v>
      </c>
      <c r="H39" s="5"/>
      <c r="I39" s="9">
        <v>12.342981977061715</v>
      </c>
      <c r="J39" s="10">
        <v>21.409066084107046</v>
      </c>
      <c r="K39" s="10">
        <v>49.128643066382011</v>
      </c>
      <c r="L39" s="10">
        <v>17.119308872449231</v>
      </c>
      <c r="M39" s="10">
        <v>100</v>
      </c>
    </row>
    <row r="40" spans="1:14" ht="15.75" x14ac:dyDescent="0.25">
      <c r="A40" s="5"/>
      <c r="B40" s="5"/>
      <c r="C40" s="5"/>
      <c r="D40" s="10"/>
      <c r="E40" s="10"/>
      <c r="F40" s="10"/>
      <c r="G40" s="10"/>
      <c r="H40" s="5"/>
      <c r="I40" s="5"/>
      <c r="J40" s="9"/>
      <c r="K40" s="9"/>
      <c r="L40" s="9"/>
      <c r="M40" s="9"/>
    </row>
    <row r="41" spans="1:14" ht="15.75" x14ac:dyDescent="0.25">
      <c r="A41" s="8" t="s">
        <v>52</v>
      </c>
      <c r="B41" s="8" t="s">
        <v>53</v>
      </c>
      <c r="C41" s="9">
        <v>16.34</v>
      </c>
      <c r="D41" s="9">
        <v>41.15</v>
      </c>
      <c r="E41" s="9">
        <v>234.19</v>
      </c>
      <c r="F41" s="9">
        <v>278.38</v>
      </c>
      <c r="G41" s="9">
        <v>570.05999999999995</v>
      </c>
      <c r="H41" s="9"/>
      <c r="I41" s="9">
        <v>2.8663623064064163</v>
      </c>
      <c r="J41" s="9">
        <v>7.2177713308838332</v>
      </c>
      <c r="K41" s="9">
        <v>41.082071993899994</v>
      </c>
      <c r="L41" s="67">
        <v>48.833794368809748</v>
      </c>
      <c r="M41">
        <v>100</v>
      </c>
    </row>
    <row r="42" spans="1:14" ht="15.75" x14ac:dyDescent="0.25">
      <c r="A42" s="5"/>
      <c r="B42" s="5"/>
      <c r="C42" s="10"/>
      <c r="D42" s="10"/>
      <c r="E42" s="10"/>
      <c r="F42" s="10"/>
      <c r="G42" s="10"/>
      <c r="H42" s="5"/>
      <c r="I42" s="9"/>
      <c r="J42" s="9"/>
      <c r="K42" s="9"/>
      <c r="L42" s="68"/>
    </row>
    <row r="43" spans="1:14" ht="15.75" x14ac:dyDescent="0.25">
      <c r="A43" s="5" t="s">
        <v>54</v>
      </c>
      <c r="B43" s="5" t="s">
        <v>55</v>
      </c>
      <c r="C43" s="10">
        <v>2.19</v>
      </c>
      <c r="D43" s="10">
        <v>6.38</v>
      </c>
      <c r="E43" s="10">
        <v>55.28</v>
      </c>
      <c r="F43" s="10">
        <v>161.46</v>
      </c>
      <c r="G43" s="10">
        <v>225.32</v>
      </c>
      <c r="H43" s="5"/>
      <c r="I43" s="10">
        <v>0.9739483688148759</v>
      </c>
      <c r="J43" s="10">
        <v>2.8315032378529637</v>
      </c>
      <c r="K43" s="10">
        <v>24.534270741962565</v>
      </c>
      <c r="L43" s="69">
        <v>71.660277651369569</v>
      </c>
      <c r="M43" s="66">
        <v>99.999999999999972</v>
      </c>
    </row>
    <row r="44" spans="1:14" ht="15.75" x14ac:dyDescent="0.25">
      <c r="A44" s="5" t="s">
        <v>120</v>
      </c>
      <c r="B44" s="5" t="s">
        <v>56</v>
      </c>
      <c r="C44" s="10">
        <v>0.41</v>
      </c>
      <c r="D44" s="10">
        <v>0.83</v>
      </c>
      <c r="E44" s="10">
        <v>0.05</v>
      </c>
      <c r="F44" s="10">
        <v>0</v>
      </c>
      <c r="G44" s="10">
        <v>1.28</v>
      </c>
      <c r="H44" s="5"/>
      <c r="I44" s="10">
        <v>31.678341731186769</v>
      </c>
      <c r="J44" s="10">
        <v>64.60202367785017</v>
      </c>
      <c r="K44" s="10">
        <v>3.7196345909630475</v>
      </c>
      <c r="L44" s="69">
        <v>0</v>
      </c>
      <c r="M44" s="66">
        <v>99.999999999999986</v>
      </c>
    </row>
    <row r="45" spans="1:14" ht="15.75" x14ac:dyDescent="0.25">
      <c r="A45" s="5" t="s">
        <v>121</v>
      </c>
      <c r="B45" s="5" t="s">
        <v>122</v>
      </c>
      <c r="C45" s="10">
        <v>3.06</v>
      </c>
      <c r="D45" s="10">
        <v>14.66</v>
      </c>
      <c r="E45" s="10">
        <v>107.75</v>
      </c>
      <c r="F45" s="10">
        <v>85.9</v>
      </c>
      <c r="G45" s="10">
        <v>211.37</v>
      </c>
      <c r="H45" s="5"/>
      <c r="I45" s="10">
        <v>1.4476874805855284</v>
      </c>
      <c r="J45" s="10">
        <v>6.9361261937465457</v>
      </c>
      <c r="K45" s="10">
        <v>50.975908561858098</v>
      </c>
      <c r="L45" s="69">
        <v>40.64027776380982</v>
      </c>
      <c r="M45" s="66">
        <v>100</v>
      </c>
    </row>
    <row r="46" spans="1:14" ht="15.75" x14ac:dyDescent="0.25">
      <c r="A46" s="5"/>
      <c r="B46" s="5" t="s">
        <v>123</v>
      </c>
      <c r="C46" s="10"/>
      <c r="D46" s="10"/>
      <c r="E46" s="10"/>
      <c r="F46" s="10"/>
      <c r="G46" s="10">
        <v>208.7</v>
      </c>
      <c r="H46" s="9"/>
      <c r="I46" s="10"/>
      <c r="J46" s="10"/>
      <c r="K46" s="10"/>
      <c r="L46" s="68"/>
      <c r="M46">
        <v>100</v>
      </c>
    </row>
    <row r="47" spans="1:14" ht="15.75" x14ac:dyDescent="0.25">
      <c r="A47" s="5" t="s">
        <v>124</v>
      </c>
      <c r="B47" s="5" t="s">
        <v>125</v>
      </c>
      <c r="C47" s="10">
        <v>8.86</v>
      </c>
      <c r="D47" s="10">
        <v>15.26</v>
      </c>
      <c r="E47" s="10">
        <v>46.75</v>
      </c>
      <c r="F47" s="10">
        <v>13.74</v>
      </c>
      <c r="G47" s="10">
        <v>84.61</v>
      </c>
      <c r="H47" s="9"/>
      <c r="I47" s="10">
        <v>10.467388940891896</v>
      </c>
      <c r="J47" s="10">
        <v>18.038471821475738</v>
      </c>
      <c r="K47" s="10">
        <v>55.25231578072998</v>
      </c>
      <c r="L47" s="68">
        <v>16.241823456902377</v>
      </c>
      <c r="M47">
        <v>100</v>
      </c>
    </row>
    <row r="48" spans="1:14" ht="15.75" x14ac:dyDescent="0.25">
      <c r="A48" s="5" t="s">
        <v>126</v>
      </c>
      <c r="B48" s="5" t="s">
        <v>127</v>
      </c>
      <c r="C48" s="10">
        <v>1.82</v>
      </c>
      <c r="D48" s="10">
        <v>4.01</v>
      </c>
      <c r="E48" s="10">
        <v>24.36</v>
      </c>
      <c r="F48" s="10">
        <v>17.27</v>
      </c>
      <c r="G48" s="10">
        <v>47.47</v>
      </c>
      <c r="H48" s="9"/>
      <c r="I48" s="10">
        <v>3.8373091185404293</v>
      </c>
      <c r="J48" s="10">
        <v>8.4507054701003828</v>
      </c>
      <c r="K48" s="10">
        <v>51.326163268181332</v>
      </c>
      <c r="L48" s="68">
        <v>36.385822143177862</v>
      </c>
      <c r="M48">
        <v>100</v>
      </c>
    </row>
    <row r="49" spans="1:14" ht="15.75" x14ac:dyDescent="0.25">
      <c r="A49" s="5"/>
      <c r="B49" s="5"/>
      <c r="C49" s="5"/>
      <c r="D49" s="10"/>
      <c r="E49" s="10"/>
      <c r="F49" s="10"/>
      <c r="G49" s="10"/>
      <c r="H49" s="5"/>
      <c r="I49" s="5"/>
      <c r="J49" s="9"/>
      <c r="K49" s="9"/>
      <c r="L49" s="9"/>
      <c r="M49" s="9"/>
    </row>
    <row r="50" spans="1:14" ht="15.75" x14ac:dyDescent="0.25">
      <c r="A50" s="8" t="s">
        <v>57</v>
      </c>
      <c r="B50" s="8" t="s">
        <v>58</v>
      </c>
      <c r="C50" s="9">
        <v>14.309999999999999</v>
      </c>
      <c r="D50" s="9">
        <v>33.46</v>
      </c>
      <c r="E50" s="9">
        <v>82.62</v>
      </c>
      <c r="F50" s="9">
        <v>268.64999999999998</v>
      </c>
      <c r="G50" s="9">
        <v>399.03</v>
      </c>
      <c r="H50" s="8"/>
      <c r="I50" s="9">
        <v>3.5861965265769493</v>
      </c>
      <c r="J50" s="9">
        <v>8.3853344360073194</v>
      </c>
      <c r="K50" s="9">
        <v>20.705210134576348</v>
      </c>
      <c r="L50" s="9">
        <v>67.325764980076684</v>
      </c>
      <c r="M50" s="9">
        <v>100.0025060772373</v>
      </c>
      <c r="N50" s="1"/>
    </row>
    <row r="51" spans="1:14" ht="15.75" x14ac:dyDescent="0.25">
      <c r="A51" s="5"/>
      <c r="B51" s="5"/>
      <c r="C51" s="5"/>
      <c r="D51" s="10"/>
      <c r="E51" s="10"/>
      <c r="F51" s="10"/>
      <c r="G51" s="10"/>
      <c r="H51" s="5"/>
      <c r="I51" s="5"/>
      <c r="J51" s="9"/>
      <c r="K51" s="9"/>
      <c r="L51" s="9"/>
      <c r="M51" s="9"/>
    </row>
    <row r="52" spans="1:14" ht="15.75" x14ac:dyDescent="0.25">
      <c r="A52" s="23" t="s">
        <v>59</v>
      </c>
      <c r="B52" s="5" t="s">
        <v>60</v>
      </c>
      <c r="C52" s="10">
        <v>5.2200000000000006</v>
      </c>
      <c r="D52" s="10">
        <v>11.62</v>
      </c>
      <c r="E52" s="10">
        <v>38.04</v>
      </c>
      <c r="F52" s="10">
        <v>267.94</v>
      </c>
      <c r="G52" s="10">
        <v>322.83</v>
      </c>
      <c r="H52" s="5"/>
      <c r="I52" s="9">
        <v>1.616950097574575</v>
      </c>
      <c r="J52" s="10">
        <v>3.5994176501564294</v>
      </c>
      <c r="K52" s="10">
        <v>11.783291515658396</v>
      </c>
      <c r="L52" s="10">
        <v>82.99724313105969</v>
      </c>
      <c r="M52" s="10">
        <v>99.996902394449094</v>
      </c>
    </row>
    <row r="53" spans="1:14" ht="15.75" x14ac:dyDescent="0.25">
      <c r="A53" s="23" t="s">
        <v>61</v>
      </c>
      <c r="B53" s="5" t="s">
        <v>62</v>
      </c>
      <c r="C53" s="10">
        <v>9.09</v>
      </c>
      <c r="D53" s="10">
        <v>21.84</v>
      </c>
      <c r="E53" s="10">
        <v>44.58</v>
      </c>
      <c r="F53" s="10">
        <v>0.71</v>
      </c>
      <c r="G53" s="10">
        <v>76.209999999999994</v>
      </c>
      <c r="H53" s="5"/>
      <c r="I53" s="9">
        <v>11.927568560556356</v>
      </c>
      <c r="J53" s="10">
        <v>28.65765647552815</v>
      </c>
      <c r="K53" s="10">
        <v>58.496260333289598</v>
      </c>
      <c r="L53" s="10">
        <v>0.93163626820627221</v>
      </c>
      <c r="M53" s="10">
        <v>100.01312163758038</v>
      </c>
    </row>
    <row r="54" spans="1:14" ht="15.75" x14ac:dyDescent="0.25">
      <c r="A54" s="5"/>
      <c r="B54" s="5"/>
      <c r="C54" s="5"/>
      <c r="D54" s="10"/>
      <c r="E54" s="10"/>
      <c r="F54" s="10"/>
      <c r="G54" s="10"/>
      <c r="H54" s="5"/>
      <c r="I54" s="5"/>
      <c r="J54" s="10"/>
      <c r="K54" s="10"/>
      <c r="L54" s="10"/>
      <c r="M54" s="10"/>
    </row>
    <row r="55" spans="1:14" ht="15.75" x14ac:dyDescent="0.25">
      <c r="A55" s="8" t="s">
        <v>63</v>
      </c>
      <c r="B55" s="8" t="s">
        <v>64</v>
      </c>
      <c r="C55" s="9">
        <v>153.03</v>
      </c>
      <c r="D55" s="24">
        <v>70.73</v>
      </c>
      <c r="E55" s="24">
        <v>72.73</v>
      </c>
      <c r="F55" s="24">
        <v>70.650000000000006</v>
      </c>
      <c r="G55" s="24">
        <v>367.11</v>
      </c>
      <c r="H55" s="8"/>
      <c r="I55" s="9">
        <v>41.683804945803061</v>
      </c>
      <c r="J55" s="9">
        <v>19.26713943183119</v>
      </c>
      <c r="K55" s="9">
        <v>19.812537021550774</v>
      </c>
      <c r="L55" s="9">
        <v>19.24469055868866</v>
      </c>
      <c r="M55" s="9">
        <v>100.00817195787369</v>
      </c>
      <c r="N55" s="1"/>
    </row>
    <row r="56" spans="1:14" ht="15.75" x14ac:dyDescent="0.25">
      <c r="A56" s="5"/>
      <c r="B56" s="5"/>
      <c r="C56" s="5"/>
      <c r="D56" s="10"/>
      <c r="E56" s="10"/>
      <c r="F56" s="10"/>
      <c r="G56" s="10"/>
      <c r="H56" s="5"/>
      <c r="I56" s="5"/>
      <c r="J56" s="9"/>
      <c r="K56" s="9"/>
      <c r="L56" s="9"/>
      <c r="M56" s="9"/>
    </row>
    <row r="57" spans="1:14" ht="15.75" x14ac:dyDescent="0.25">
      <c r="A57" s="6">
        <v>25</v>
      </c>
      <c r="B57" s="5" t="s">
        <v>65</v>
      </c>
      <c r="C57" s="10">
        <v>57.61</v>
      </c>
      <c r="D57" s="25">
        <v>42.7</v>
      </c>
      <c r="E57" s="25">
        <v>38.07</v>
      </c>
      <c r="F57" s="25">
        <v>33.57</v>
      </c>
      <c r="G57" s="25">
        <v>171.95</v>
      </c>
      <c r="H57" s="5"/>
      <c r="I57" s="9">
        <v>33.501216452151318</v>
      </c>
      <c r="J57" s="10">
        <v>24.833757691551568</v>
      </c>
      <c r="K57" s="10">
        <v>22.142382037932435</v>
      </c>
      <c r="L57" s="10">
        <v>19.522643818364706</v>
      </c>
      <c r="M57" s="10">
        <v>100.00000000000003</v>
      </c>
    </row>
    <row r="58" spans="1:14" ht="15.75" x14ac:dyDescent="0.25">
      <c r="A58" s="6">
        <v>26</v>
      </c>
      <c r="B58" s="5" t="s">
        <v>66</v>
      </c>
      <c r="C58" s="10">
        <v>20.84</v>
      </c>
      <c r="D58" s="25">
        <v>11.82</v>
      </c>
      <c r="E58" s="25">
        <v>13.39</v>
      </c>
      <c r="F58" s="25">
        <v>0</v>
      </c>
      <c r="G58" s="25">
        <v>46.04</v>
      </c>
      <c r="H58" s="5"/>
      <c r="I58" s="9">
        <v>45.264986967854043</v>
      </c>
      <c r="J58" s="10">
        <v>25.673327541268463</v>
      </c>
      <c r="K58" s="10">
        <v>29.083405734144225</v>
      </c>
      <c r="L58" s="10">
        <v>0</v>
      </c>
      <c r="M58" s="10">
        <v>100.02172024326673</v>
      </c>
    </row>
    <row r="59" spans="1:14" ht="15.75" x14ac:dyDescent="0.25">
      <c r="A59" s="6">
        <v>27</v>
      </c>
      <c r="B59" s="5" t="s">
        <v>67</v>
      </c>
      <c r="C59" s="10">
        <v>13.89</v>
      </c>
      <c r="D59" s="25">
        <v>6.68</v>
      </c>
      <c r="E59" s="25">
        <v>15.14</v>
      </c>
      <c r="F59" s="25">
        <v>37.08</v>
      </c>
      <c r="G59" s="25">
        <v>72.78</v>
      </c>
      <c r="H59" s="5"/>
      <c r="I59" s="9">
        <v>19.084913437757628</v>
      </c>
      <c r="J59" s="10">
        <v>9.1783456993679575</v>
      </c>
      <c r="K59" s="10">
        <v>20.802418246771094</v>
      </c>
      <c r="L59" s="10">
        <v>50.94806265457543</v>
      </c>
      <c r="M59" s="10">
        <v>100.01374003847212</v>
      </c>
    </row>
    <row r="60" spans="1:14" ht="15.75" x14ac:dyDescent="0.25">
      <c r="A60" s="6">
        <v>28</v>
      </c>
      <c r="B60" s="5" t="s">
        <v>68</v>
      </c>
      <c r="C60" s="10">
        <v>60.690000000000005</v>
      </c>
      <c r="D60" s="25">
        <v>9.5299999999999994</v>
      </c>
      <c r="E60" s="25">
        <v>6.13</v>
      </c>
      <c r="F60" s="25">
        <v>0</v>
      </c>
      <c r="G60" s="25">
        <v>76.34</v>
      </c>
      <c r="H60" s="5"/>
      <c r="I60" s="9">
        <v>79.499607021220854</v>
      </c>
      <c r="J60" s="10">
        <v>12.483625884202251</v>
      </c>
      <c r="K60" s="10">
        <v>8.0298663872150904</v>
      </c>
      <c r="L60" s="10">
        <v>0</v>
      </c>
      <c r="M60" s="10">
        <v>100.0130992926382</v>
      </c>
    </row>
    <row r="61" spans="1:14" ht="15.75" x14ac:dyDescent="0.25">
      <c r="A61" s="5"/>
      <c r="B61" s="5"/>
      <c r="C61" s="5"/>
      <c r="D61" s="10"/>
      <c r="E61" s="10"/>
      <c r="F61" s="10"/>
      <c r="G61" s="10"/>
      <c r="H61" s="5"/>
      <c r="I61" s="5"/>
      <c r="J61" s="9"/>
      <c r="K61" s="9"/>
      <c r="L61" s="9"/>
      <c r="M61" s="9"/>
    </row>
    <row r="62" spans="1:14" ht="15.75" x14ac:dyDescent="0.25">
      <c r="A62" s="8" t="s">
        <v>69</v>
      </c>
      <c r="B62" s="8" t="s">
        <v>99</v>
      </c>
      <c r="C62" s="9">
        <v>26.200000000000003</v>
      </c>
      <c r="D62" s="24">
        <v>14.07</v>
      </c>
      <c r="E62" s="24">
        <v>20.260000000000002</v>
      </c>
      <c r="F62" s="24">
        <v>2.0699999999999998</v>
      </c>
      <c r="G62" s="24">
        <v>62.59</v>
      </c>
      <c r="H62" s="8"/>
      <c r="I62" s="9">
        <v>41.859722000319536</v>
      </c>
      <c r="J62" s="9">
        <v>22.479629333759384</v>
      </c>
      <c r="K62" s="9">
        <v>32.369388081163123</v>
      </c>
      <c r="L62" s="9">
        <v>3.3072375778878409</v>
      </c>
      <c r="M62" s="9">
        <v>100.01597699312988</v>
      </c>
      <c r="N62" s="1"/>
    </row>
    <row r="63" spans="1:14" ht="15.75" x14ac:dyDescent="0.25">
      <c r="A63" s="5"/>
      <c r="B63" s="5"/>
      <c r="C63" s="5"/>
      <c r="D63" s="10"/>
      <c r="E63" s="10"/>
      <c r="F63" s="10"/>
      <c r="G63" s="10"/>
      <c r="H63" s="5"/>
      <c r="I63" s="5"/>
      <c r="J63" s="9"/>
      <c r="K63" s="9"/>
      <c r="L63" s="9"/>
      <c r="M63" s="9"/>
    </row>
    <row r="64" spans="1:14" ht="15.75" x14ac:dyDescent="0.25">
      <c r="A64" s="6">
        <v>29</v>
      </c>
      <c r="B64" s="5" t="s">
        <v>71</v>
      </c>
      <c r="C64" s="10">
        <v>14.22</v>
      </c>
      <c r="D64" s="25">
        <v>7.22</v>
      </c>
      <c r="E64" s="25">
        <v>17.010000000000002</v>
      </c>
      <c r="F64" s="25">
        <v>2.0699999999999998</v>
      </c>
      <c r="G64" s="25">
        <v>40.51</v>
      </c>
      <c r="H64" s="5"/>
      <c r="I64" s="9">
        <v>35.102443841026911</v>
      </c>
      <c r="J64" s="10">
        <v>17.822759812392004</v>
      </c>
      <c r="K64" s="10">
        <v>41.989632189582828</v>
      </c>
      <c r="L64" s="10">
        <v>5.1098494198963218</v>
      </c>
      <c r="M64" s="10">
        <v>100.02468526289807</v>
      </c>
    </row>
    <row r="65" spans="1:14" ht="15.75" x14ac:dyDescent="0.25">
      <c r="A65" s="6">
        <v>30</v>
      </c>
      <c r="B65" s="5" t="s">
        <v>72</v>
      </c>
      <c r="C65" s="10">
        <v>11.98</v>
      </c>
      <c r="D65" s="25">
        <v>6.85</v>
      </c>
      <c r="E65" s="25">
        <v>3.25</v>
      </c>
      <c r="F65" s="25">
        <v>0</v>
      </c>
      <c r="G65" s="25">
        <v>22.08</v>
      </c>
      <c r="H65" s="5"/>
      <c r="I65" s="9">
        <v>54.257246376811601</v>
      </c>
      <c r="J65" s="10">
        <v>31.023550724637683</v>
      </c>
      <c r="K65" s="10">
        <v>14.719202898550726</v>
      </c>
      <c r="L65" s="10">
        <v>0</v>
      </c>
      <c r="M65" s="10">
        <v>100</v>
      </c>
    </row>
    <row r="66" spans="1:14" ht="15.75" x14ac:dyDescent="0.25">
      <c r="A66" s="5"/>
      <c r="B66" s="5"/>
      <c r="C66" s="5"/>
      <c r="D66" s="10"/>
      <c r="E66" s="10"/>
      <c r="F66" s="10"/>
      <c r="G66" s="10"/>
      <c r="H66" s="5"/>
      <c r="I66" s="5"/>
      <c r="J66" s="10"/>
      <c r="K66" s="10"/>
      <c r="L66" s="10"/>
      <c r="M66" s="10"/>
    </row>
    <row r="67" spans="1:14" ht="15.75" x14ac:dyDescent="0.25">
      <c r="A67" s="8" t="s">
        <v>73</v>
      </c>
      <c r="B67" s="8" t="s">
        <v>74</v>
      </c>
      <c r="C67" s="9">
        <v>81.62</v>
      </c>
      <c r="D67" s="24">
        <v>44.35</v>
      </c>
      <c r="E67" s="24">
        <v>82.24</v>
      </c>
      <c r="F67" s="24">
        <v>3.95</v>
      </c>
      <c r="G67" s="24">
        <v>212.16</v>
      </c>
      <c r="H67" s="8"/>
      <c r="I67" s="9">
        <v>38.469534620097882</v>
      </c>
      <c r="J67" s="9">
        <v>20.902050365373036</v>
      </c>
      <c r="K67" s="9">
        <v>38.764524395388442</v>
      </c>
      <c r="L67" s="9">
        <v>1.8638906191406464</v>
      </c>
      <c r="M67" s="9">
        <v>100</v>
      </c>
      <c r="N67" s="1"/>
    </row>
    <row r="68" spans="1:14" ht="15.75" x14ac:dyDescent="0.25">
      <c r="A68" s="5"/>
      <c r="B68" s="5"/>
      <c r="C68" s="5"/>
      <c r="D68" s="10"/>
      <c r="E68" s="10"/>
      <c r="F68" s="10"/>
      <c r="G68" s="10"/>
      <c r="H68" s="5"/>
      <c r="I68" s="5"/>
      <c r="J68" s="9"/>
      <c r="K68" s="9"/>
      <c r="L68" s="9"/>
      <c r="M68" s="9"/>
    </row>
    <row r="69" spans="1:14" ht="15.75" x14ac:dyDescent="0.25">
      <c r="A69" s="6">
        <v>22</v>
      </c>
      <c r="B69" s="5" t="s">
        <v>75</v>
      </c>
      <c r="C69" s="10">
        <v>23.44</v>
      </c>
      <c r="D69" s="10">
        <v>33.07</v>
      </c>
      <c r="E69" s="10">
        <v>63.94</v>
      </c>
      <c r="F69" s="10">
        <v>3.48</v>
      </c>
      <c r="G69" s="25">
        <v>123.93</v>
      </c>
      <c r="H69" s="5"/>
      <c r="I69" s="9">
        <v>18.911674549993759</v>
      </c>
      <c r="J69" s="10">
        <v>26.683389398811403</v>
      </c>
      <c r="K69" s="10">
        <v>51.598404057281918</v>
      </c>
      <c r="L69" s="10">
        <v>2.8065319939129267</v>
      </c>
      <c r="M69" s="10">
        <v>100</v>
      </c>
    </row>
    <row r="70" spans="1:14" ht="15.75" x14ac:dyDescent="0.25">
      <c r="A70" s="6">
        <v>31</v>
      </c>
      <c r="B70" s="5" t="s">
        <v>76</v>
      </c>
      <c r="C70" s="10">
        <v>33.450000000000003</v>
      </c>
      <c r="D70" s="25">
        <v>3.72</v>
      </c>
      <c r="E70" s="25">
        <v>0.09</v>
      </c>
      <c r="F70" s="25">
        <v>0</v>
      </c>
      <c r="G70" s="25">
        <v>37.26</v>
      </c>
      <c r="H70" s="5"/>
      <c r="I70" s="9">
        <v>89.774557165861523</v>
      </c>
      <c r="J70" s="10">
        <v>9.9838969404186813</v>
      </c>
      <c r="K70" s="10">
        <v>0.24154589371980675</v>
      </c>
      <c r="L70" s="10">
        <v>0</v>
      </c>
      <c r="M70" s="10">
        <v>100</v>
      </c>
    </row>
    <row r="71" spans="1:14" ht="15.75" x14ac:dyDescent="0.25">
      <c r="A71" s="6">
        <v>32</v>
      </c>
      <c r="B71" s="5" t="s">
        <v>77</v>
      </c>
      <c r="C71" s="10">
        <v>13.76</v>
      </c>
      <c r="D71" s="25">
        <v>2.79</v>
      </c>
      <c r="E71" s="25">
        <v>7.77</v>
      </c>
      <c r="F71" s="25">
        <v>0</v>
      </c>
      <c r="G71" s="25">
        <v>24.32</v>
      </c>
      <c r="H71" s="5"/>
      <c r="I71" s="9">
        <v>56.578947368421055</v>
      </c>
      <c r="J71" s="10">
        <v>11.472039473684211</v>
      </c>
      <c r="K71" s="10">
        <v>31.949013157894733</v>
      </c>
      <c r="L71" s="10">
        <v>0</v>
      </c>
      <c r="M71" s="10">
        <v>100</v>
      </c>
    </row>
    <row r="72" spans="1:14" ht="15.75" x14ac:dyDescent="0.25">
      <c r="A72" s="6">
        <v>33</v>
      </c>
      <c r="B72" s="5" t="s">
        <v>78</v>
      </c>
      <c r="C72" s="10">
        <v>10.97</v>
      </c>
      <c r="D72" s="25">
        <v>4.7699999999999996</v>
      </c>
      <c r="E72" s="25">
        <v>10.44</v>
      </c>
      <c r="F72" s="25">
        <v>0.48</v>
      </c>
      <c r="G72" s="25">
        <v>26.66</v>
      </c>
      <c r="H72" s="5"/>
      <c r="I72" s="9">
        <v>41.157764783073389</v>
      </c>
      <c r="J72" s="10">
        <v>17.889731610102174</v>
      </c>
      <c r="K72" s="10">
        <v>39.165083501094649</v>
      </c>
      <c r="L72" s="10">
        <v>1.787420105729804</v>
      </c>
      <c r="M72" s="10">
        <v>100.00000000000003</v>
      </c>
    </row>
    <row r="73" spans="1:14" ht="15.75" x14ac:dyDescent="0.25">
      <c r="A73" s="5"/>
      <c r="B73" s="5"/>
      <c r="C73" s="5"/>
      <c r="D73" s="10"/>
      <c r="E73" s="10"/>
      <c r="F73" s="10"/>
      <c r="G73" s="10"/>
      <c r="H73" s="5"/>
      <c r="I73" s="5"/>
      <c r="J73" s="10"/>
      <c r="K73" s="10"/>
      <c r="L73" s="10"/>
      <c r="M73" s="10"/>
    </row>
    <row r="74" spans="1:14" ht="15.75" x14ac:dyDescent="0.25">
      <c r="A74" s="26" t="s">
        <v>79</v>
      </c>
      <c r="B74" s="8" t="s">
        <v>80</v>
      </c>
      <c r="C74" s="9">
        <v>591.52</v>
      </c>
      <c r="D74" s="21">
        <v>605.24</v>
      </c>
      <c r="E74" s="21">
        <v>1595.07</v>
      </c>
      <c r="F74" s="21">
        <v>3063.79</v>
      </c>
      <c r="G74" s="21">
        <v>5896.06</v>
      </c>
      <c r="H74" s="8"/>
      <c r="I74" s="9">
        <v>10.032521523939945</v>
      </c>
      <c r="J74" s="9">
        <v>10.265218988768938</v>
      </c>
      <c r="K74" s="9">
        <v>27.053136659364863</v>
      </c>
      <c r="L74" s="9">
        <v>51.96341066768403</v>
      </c>
      <c r="M74" s="9">
        <v>100</v>
      </c>
      <c r="N74" s="1"/>
    </row>
    <row r="75" spans="1:14" ht="15.75" x14ac:dyDescent="0.25">
      <c r="A75" s="3"/>
      <c r="B75" s="3"/>
      <c r="C75" s="3"/>
      <c r="D75" s="11"/>
      <c r="E75" s="11"/>
      <c r="F75" s="11"/>
      <c r="G75" s="11"/>
    </row>
  </sheetData>
  <pageMargins left="0.7" right="0.7" top="0.75" bottom="0.75" header="0.3" footer="0.3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T1_alleSBI_elektriciteit</vt:lpstr>
      <vt:lpstr>T2_alleSBI_gas</vt:lpstr>
      <vt:lpstr>T3_industrie_elektriciteit</vt:lpstr>
      <vt:lpstr>T4_industrie_aardgas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Pouwelse, ir J.W.</dc:creator>
  <cp:lastModifiedBy>Holtkamp, Ir. R.</cp:lastModifiedBy>
  <cp:lastPrinted>2017-09-25T11:48:44Z</cp:lastPrinted>
  <dcterms:created xsi:type="dcterms:W3CDTF">2014-02-17T15:43:52Z</dcterms:created>
  <dcterms:modified xsi:type="dcterms:W3CDTF">2017-10-27T11:43:22Z</dcterms:modified>
</cp:coreProperties>
</file>