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4505" yWindow="-15" windowWidth="14310" windowHeight="11760" tabRatio="680"/>
  </bookViews>
  <sheets>
    <sheet name="Title page" sheetId="9" r:id="rId1"/>
    <sheet name="Project" sheetId="2" state="hidden" r:id="rId2"/>
    <sheet name="invoer gegevens" sheetId="7" state="hidden" r:id="rId3"/>
    <sheet name="Researchers" sheetId="5" r:id="rId4"/>
    <sheet name="Costs" sheetId="4" state="hidden" r:id="rId5"/>
  </sheets>
  <calcPr calcId="145621"/>
</workbook>
</file>

<file path=xl/calcChain.xml><?xml version="1.0" encoding="utf-8"?>
<calcChain xmlns="http://schemas.openxmlformats.org/spreadsheetml/2006/main">
  <c r="D80" i="4" l="1"/>
  <c r="D79" i="4"/>
  <c r="D49" i="2" l="1"/>
  <c r="D92" i="4" l="1"/>
  <c r="D93" i="4" s="1"/>
  <c r="D74" i="4"/>
  <c r="D59" i="4"/>
  <c r="D27" i="2" l="1"/>
  <c r="D16" i="2"/>
  <c r="D47" i="2" l="1"/>
  <c r="D22" i="2"/>
  <c r="D14" i="2"/>
  <c r="D76" i="4" l="1"/>
  <c r="D97" i="4" l="1"/>
  <c r="D100" i="4" s="1"/>
  <c r="D101" i="4" s="1"/>
  <c r="D6" i="2"/>
  <c r="D7" i="2"/>
  <c r="D98" i="4" l="1"/>
  <c r="B7" i="4" l="1"/>
  <c r="B6" i="4"/>
  <c r="D89" i="4"/>
  <c r="D108" i="4"/>
  <c r="AO6" i="7"/>
  <c r="AO5" i="7"/>
  <c r="AO4" i="7"/>
  <c r="CE3" i="7"/>
  <c r="BQ3" i="7"/>
  <c r="BC3" i="7"/>
  <c r="AO3" i="7"/>
  <c r="AD3" i="7"/>
  <c r="Y3" i="7"/>
  <c r="BB3" i="7"/>
  <c r="CW3" i="7"/>
  <c r="CV3" i="7"/>
  <c r="CU3" i="7"/>
  <c r="CT3" i="7"/>
  <c r="CS3" i="7"/>
  <c r="CR3" i="7"/>
  <c r="CQ3" i="7"/>
  <c r="CP3" i="7"/>
  <c r="CO3" i="7"/>
  <c r="CN3" i="7"/>
  <c r="A3" i="7"/>
  <c r="CL3" i="7"/>
  <c r="CK3" i="7"/>
  <c r="CJ3" i="7"/>
  <c r="CI3" i="7"/>
  <c r="CH3" i="7"/>
  <c r="CG3" i="7"/>
  <c r="CF3" i="7"/>
  <c r="CD3" i="7"/>
  <c r="CC3" i="7"/>
  <c r="CB3" i="7"/>
  <c r="CA3" i="7"/>
  <c r="BZ3" i="7"/>
  <c r="BX3" i="7"/>
  <c r="BW3" i="7"/>
  <c r="BV3" i="7"/>
  <c r="BU3" i="7"/>
  <c r="BT3" i="7"/>
  <c r="BS3" i="7"/>
  <c r="BR3" i="7"/>
  <c r="BP3" i="7"/>
  <c r="BO3" i="7"/>
  <c r="BN3" i="7"/>
  <c r="BM3" i="7"/>
  <c r="BL3" i="7"/>
  <c r="BJ3" i="7"/>
  <c r="BI3" i="7"/>
  <c r="BH3" i="7"/>
  <c r="BG3" i="7"/>
  <c r="BF3" i="7"/>
  <c r="BE3" i="7"/>
  <c r="BD3" i="7"/>
  <c r="GI3" i="7"/>
  <c r="GE3" i="7"/>
  <c r="GA3" i="7"/>
  <c r="FW3" i="7"/>
  <c r="FS3" i="7"/>
  <c r="GK3" i="7"/>
  <c r="GJ3" i="7"/>
  <c r="FO3" i="7"/>
  <c r="GH3" i="7"/>
  <c r="GG3" i="7"/>
  <c r="GF3" i="7"/>
  <c r="GD3" i="7"/>
  <c r="GC3" i="7"/>
  <c r="GB3" i="7"/>
  <c r="FZ3" i="7"/>
  <c r="FY3" i="7"/>
  <c r="FX3" i="7"/>
  <c r="FV8" i="7"/>
  <c r="FU8" i="7"/>
  <c r="FT8" i="7"/>
  <c r="FV7" i="7"/>
  <c r="FU7" i="7"/>
  <c r="FT7" i="7"/>
  <c r="FV6" i="7"/>
  <c r="FU6" i="7"/>
  <c r="FT6" i="7"/>
  <c r="FV5" i="7"/>
  <c r="FU5" i="7"/>
  <c r="FT5" i="7"/>
  <c r="FV3" i="7"/>
  <c r="FU3" i="7"/>
  <c r="FT3" i="7"/>
  <c r="FN9" i="7"/>
  <c r="FM9" i="7"/>
  <c r="FL9" i="7"/>
  <c r="FR3" i="7"/>
  <c r="FQ3" i="7"/>
  <c r="FP3" i="7"/>
  <c r="FN3" i="7"/>
  <c r="FM3" i="7"/>
  <c r="FL3" i="7"/>
  <c r="FK3" i="7"/>
  <c r="FJ3" i="7"/>
  <c r="FI3" i="7"/>
  <c r="FH3" i="7"/>
  <c r="FG3" i="7"/>
  <c r="FF3" i="7"/>
  <c r="FE3" i="7"/>
  <c r="FD3" i="7"/>
  <c r="FC3" i="7"/>
  <c r="FB3" i="7"/>
  <c r="FA3" i="7"/>
  <c r="EZ3" i="7"/>
  <c r="EY3" i="7"/>
  <c r="EX3" i="7"/>
  <c r="EW3" i="7"/>
  <c r="EV3" i="7"/>
  <c r="EU3" i="7"/>
  <c r="ET3" i="7"/>
  <c r="ES3" i="7"/>
  <c r="ER3" i="7"/>
  <c r="EQ3" i="7"/>
  <c r="EP3" i="7"/>
  <c r="EO3" i="7"/>
  <c r="EN3" i="7"/>
  <c r="EM3" i="7"/>
  <c r="EL3" i="7"/>
  <c r="EK3" i="7"/>
  <c r="EJ3" i="7"/>
  <c r="EI3" i="7"/>
  <c r="EH3" i="7"/>
  <c r="EG3" i="7"/>
  <c r="EF3" i="7"/>
  <c r="EE3" i="7"/>
  <c r="ED3" i="7"/>
  <c r="EC3" i="7"/>
  <c r="EB3" i="7"/>
  <c r="EA3" i="7"/>
  <c r="DZ3" i="7"/>
  <c r="DY3" i="7"/>
  <c r="DX3" i="7"/>
  <c r="DW3" i="7"/>
  <c r="DV3" i="7"/>
  <c r="DU3" i="7"/>
  <c r="DT3" i="7"/>
  <c r="DS3" i="7"/>
  <c r="DR3" i="7"/>
  <c r="DQ3" i="7"/>
  <c r="DP3" i="7"/>
  <c r="DO3" i="7"/>
  <c r="DN3" i="7"/>
  <c r="DM3" i="7"/>
  <c r="DL3" i="7"/>
  <c r="DK3" i="7"/>
  <c r="DJ3" i="7"/>
  <c r="DI3" i="7"/>
  <c r="DH3" i="7"/>
  <c r="DG3" i="7"/>
  <c r="DF3" i="7"/>
  <c r="DE3" i="7"/>
  <c r="DD3" i="7"/>
  <c r="DC3" i="7"/>
  <c r="DB3" i="7"/>
  <c r="DA3" i="7"/>
  <c r="CZ3" i="7"/>
  <c r="CY3" i="7"/>
  <c r="CX3" i="7"/>
  <c r="BA6" i="7"/>
  <c r="AZ6" i="7"/>
  <c r="AY6" i="7"/>
  <c r="AX6" i="7"/>
  <c r="AV6" i="7"/>
  <c r="AU6" i="7"/>
  <c r="AT6" i="7"/>
  <c r="AS6" i="7"/>
  <c r="AR6" i="7"/>
  <c r="AQ6" i="7"/>
  <c r="AP6" i="7"/>
  <c r="BA5" i="7"/>
  <c r="AZ5" i="7"/>
  <c r="AY5" i="7"/>
  <c r="AX5" i="7"/>
  <c r="AV5" i="7"/>
  <c r="AU5" i="7"/>
  <c r="AT5" i="7"/>
  <c r="AS5" i="7"/>
  <c r="AR5" i="7"/>
  <c r="AQ5" i="7"/>
  <c r="AP5" i="7"/>
  <c r="BA4" i="7"/>
  <c r="AZ4" i="7"/>
  <c r="AY4" i="7"/>
  <c r="AX4" i="7"/>
  <c r="AV4" i="7"/>
  <c r="AU4" i="7"/>
  <c r="AT4" i="7"/>
  <c r="AS4" i="7"/>
  <c r="AR4" i="7"/>
  <c r="AQ4" i="7"/>
  <c r="AP4" i="7"/>
  <c r="AN6" i="7"/>
  <c r="AN5" i="7"/>
  <c r="AN4" i="7"/>
  <c r="B3" i="7"/>
  <c r="GO3" i="7"/>
  <c r="GN3" i="7"/>
  <c r="GM3" i="7"/>
  <c r="GL3" i="7"/>
  <c r="AV3" i="7"/>
  <c r="C3" i="7"/>
  <c r="D3" i="7"/>
  <c r="AI3" i="7"/>
  <c r="AX3" i="7"/>
  <c r="AN3" i="7"/>
  <c r="AP3" i="7"/>
  <c r="AQ3" i="7"/>
  <c r="AR3" i="7"/>
  <c r="AS3" i="7"/>
  <c r="AT3" i="7"/>
  <c r="AU3" i="7"/>
  <c r="AY3" i="7"/>
  <c r="AZ3" i="7"/>
  <c r="BA3" i="7"/>
  <c r="AH3" i="7"/>
  <c r="AG3" i="7"/>
  <c r="AF3" i="7"/>
  <c r="AE3" i="7"/>
  <c r="AC3" i="7"/>
  <c r="AB3" i="7"/>
  <c r="AA3" i="7"/>
  <c r="X3" i="7"/>
  <c r="Z3" i="7"/>
  <c r="W3" i="7"/>
  <c r="V3" i="7"/>
  <c r="T3" i="7"/>
  <c r="S3" i="7"/>
  <c r="R3" i="7"/>
  <c r="Q3" i="7"/>
  <c r="AM3" i="7"/>
  <c r="AL3" i="7"/>
  <c r="AK3" i="7"/>
  <c r="AJ3" i="7"/>
  <c r="P3" i="7"/>
  <c r="M3" i="7"/>
  <c r="J3" i="7"/>
  <c r="I3" i="7"/>
  <c r="U3" i="7"/>
  <c r="O3" i="7"/>
  <c r="N3" i="7"/>
  <c r="L3" i="7"/>
  <c r="K3" i="7"/>
  <c r="H3" i="7"/>
  <c r="G3" i="7"/>
  <c r="F3" i="7"/>
  <c r="E3" i="7"/>
</calcChain>
</file>

<file path=xl/sharedStrings.xml><?xml version="1.0" encoding="utf-8"?>
<sst xmlns="http://schemas.openxmlformats.org/spreadsheetml/2006/main" count="468" uniqueCount="406">
  <si>
    <t>Onderzoeksgegevens</t>
  </si>
  <si>
    <t>Omschrijving</t>
  </si>
  <si>
    <t>Onderwerp</t>
  </si>
  <si>
    <t>Factuuradres</t>
  </si>
  <si>
    <t>Faciliteit</t>
  </si>
  <si>
    <r>
      <t xml:space="preserve">Gegevens Opdrachtgever
</t>
    </r>
    <r>
      <rPr>
        <sz val="9"/>
        <rFont val="Arial"/>
        <family val="2"/>
      </rPr>
      <t>(Alleen invullen als opdrachtgever en contractant verschillend zijn)</t>
    </r>
  </si>
  <si>
    <t>Gegevens Contractant: (= uitvoerende 
onderzoeksinstelling)</t>
  </si>
  <si>
    <t>OS_RA</t>
  </si>
  <si>
    <t>VO_HE</t>
  </si>
  <si>
    <t>TITEL</t>
  </si>
  <si>
    <t>DOEL</t>
  </si>
  <si>
    <t>START</t>
  </si>
  <si>
    <t>EIND</t>
  </si>
  <si>
    <t>DAGDELEN</t>
  </si>
  <si>
    <t>CONTR_INST</t>
  </si>
  <si>
    <t>CONTR_NAAM</t>
  </si>
  <si>
    <t>CONTR_FUNCT</t>
  </si>
  <si>
    <t>CONTR_MAIL</t>
  </si>
  <si>
    <t>CONTR_TEL</t>
  </si>
  <si>
    <t>CONTR_TEKENB</t>
  </si>
  <si>
    <t>CONTR_TEKFUNCT</t>
  </si>
  <si>
    <t>CONTR_ADRES</t>
  </si>
  <si>
    <t>CONTR_POSTCODE</t>
  </si>
  <si>
    <t>CONTR_PL</t>
  </si>
  <si>
    <t>OPDR_INST</t>
  </si>
  <si>
    <t>OPDR_CONTPERS</t>
  </si>
  <si>
    <t>OPDR_TEL</t>
  </si>
  <si>
    <t>OPDR_FUNCT</t>
  </si>
  <si>
    <t>OPDR_MAIL</t>
  </si>
  <si>
    <t>FACT_INST</t>
  </si>
  <si>
    <t>FACT_CONTPERS</t>
  </si>
  <si>
    <t>FACT_ADRES</t>
  </si>
  <si>
    <t>FACT_POSTCOD</t>
  </si>
  <si>
    <t>FACT_PLAATS</t>
  </si>
  <si>
    <t>FACT_TEL</t>
  </si>
  <si>
    <t>FACT_REF</t>
  </si>
  <si>
    <t>SAS</t>
  </si>
  <si>
    <t>MLWIN</t>
  </si>
  <si>
    <t>CONTRACTNR</t>
  </si>
  <si>
    <t xml:space="preserve">Extra software 
</t>
  </si>
  <si>
    <t>Onderzoeker 1</t>
  </si>
  <si>
    <t>Actieve of passieve user</t>
  </si>
  <si>
    <t>Leidinggevende van onderzoeker 1</t>
  </si>
  <si>
    <t>Toelichting</t>
  </si>
  <si>
    <t xml:space="preserve">SAS </t>
  </si>
  <si>
    <t xml:space="preserve">Ox </t>
  </si>
  <si>
    <t xml:space="preserve">Gauss </t>
  </si>
  <si>
    <t xml:space="preserve">MLWin </t>
  </si>
  <si>
    <t>Extra Software</t>
  </si>
  <si>
    <t>MIDAS</t>
  </si>
  <si>
    <t>JKTR</t>
  </si>
  <si>
    <t>Jan Kattevilder</t>
  </si>
  <si>
    <t>RVUT</t>
  </si>
  <si>
    <t>Rob van Vugt</t>
  </si>
  <si>
    <t>RWLE</t>
  </si>
  <si>
    <t>Ruby de Wilde</t>
  </si>
  <si>
    <t>EHBN</t>
  </si>
  <si>
    <t>Erik Hoogbruin</t>
  </si>
  <si>
    <t>RKOP</t>
  </si>
  <si>
    <t>Rinske Koop</t>
  </si>
  <si>
    <t>Relatiebeheerder</t>
  </si>
  <si>
    <t>RSNN</t>
  </si>
  <si>
    <t>Ruurd Schoonhoven</t>
  </si>
  <si>
    <t>CBTS</t>
  </si>
  <si>
    <t>Ineke Bottelbergs</t>
  </si>
  <si>
    <t>IGSN</t>
  </si>
  <si>
    <t>Ivo Gorissen</t>
  </si>
  <si>
    <t>NSUR</t>
  </si>
  <si>
    <t>Nicol Sluiter</t>
  </si>
  <si>
    <t>Catalogus bestand1</t>
  </si>
  <si>
    <t>bestandsnaam1</t>
  </si>
  <si>
    <t>Catalogus bestand2</t>
  </si>
  <si>
    <t>Catalogus bestand3</t>
  </si>
  <si>
    <t>Catalogus bestand4</t>
  </si>
  <si>
    <t>periode1</t>
  </si>
  <si>
    <t>kosten1</t>
  </si>
  <si>
    <t>bestandsnaam2</t>
  </si>
  <si>
    <t>periode2</t>
  </si>
  <si>
    <t>kosten2</t>
  </si>
  <si>
    <t>bestandsnaam3</t>
  </si>
  <si>
    <t>periode3</t>
  </si>
  <si>
    <t>kosten3</t>
  </si>
  <si>
    <t>bestandsnaam4</t>
  </si>
  <si>
    <t>periode4</t>
  </si>
  <si>
    <t>kosten4</t>
  </si>
  <si>
    <t>bestandsnaam5</t>
  </si>
  <si>
    <t>periode5</t>
  </si>
  <si>
    <t>kosten5</t>
  </si>
  <si>
    <t>bestandsnaam6</t>
  </si>
  <si>
    <t>periode6</t>
  </si>
  <si>
    <t>kosten6</t>
  </si>
  <si>
    <t>Catalogus bestand5</t>
  </si>
  <si>
    <t>Catalogus bestand6</t>
  </si>
  <si>
    <t>Catalogus bestand7</t>
  </si>
  <si>
    <t>Catalogus bestand8</t>
  </si>
  <si>
    <t>Catalogus bestand9</t>
  </si>
  <si>
    <t>Catalogus bestand10</t>
  </si>
  <si>
    <t>Catalogus bestand11</t>
  </si>
  <si>
    <t>Catalogus bestand12</t>
  </si>
  <si>
    <t>Catalogus bestand13</t>
  </si>
  <si>
    <t>Catalogus bestand14</t>
  </si>
  <si>
    <t>Catalogus bestand15</t>
  </si>
  <si>
    <t>Catalogus bestand16</t>
  </si>
  <si>
    <t>Catalogus bestand17</t>
  </si>
  <si>
    <t>Catalogus bestand18</t>
  </si>
  <si>
    <t>Catalogus bestand19</t>
  </si>
  <si>
    <t>Catalogus bestand20</t>
  </si>
  <si>
    <t>Catalogus bestand21</t>
  </si>
  <si>
    <t>Catalogus bestand22</t>
  </si>
  <si>
    <t>Catalogus bestand23</t>
  </si>
  <si>
    <t>Catalogus bestand24</t>
  </si>
  <si>
    <t>Catalogus bestand25</t>
  </si>
  <si>
    <t>bestandsnaam7</t>
  </si>
  <si>
    <t>periode7</t>
  </si>
  <si>
    <t>kosten8</t>
  </si>
  <si>
    <t>bestandsnaam9</t>
  </si>
  <si>
    <t>periode9</t>
  </si>
  <si>
    <t>kosten9</t>
  </si>
  <si>
    <t>bestandsnaam10</t>
  </si>
  <si>
    <t>periode10</t>
  </si>
  <si>
    <t>kosten7</t>
  </si>
  <si>
    <t>bestandsnaam8</t>
  </si>
  <si>
    <t>periode8</t>
  </si>
  <si>
    <t>kosten10</t>
  </si>
  <si>
    <t>bestandsnaam11</t>
  </si>
  <si>
    <t>periode11</t>
  </si>
  <si>
    <t>kosten11</t>
  </si>
  <si>
    <t>bestandsnaam12</t>
  </si>
  <si>
    <t>periode12</t>
  </si>
  <si>
    <t>kosten12</t>
  </si>
  <si>
    <t>bestandsnaam13</t>
  </si>
  <si>
    <t>periode13</t>
  </si>
  <si>
    <t>kosten13</t>
  </si>
  <si>
    <t>bestandsnaam14</t>
  </si>
  <si>
    <t>periode14</t>
  </si>
  <si>
    <t>kosten14</t>
  </si>
  <si>
    <t>bestandsnaam15</t>
  </si>
  <si>
    <t>periode15</t>
  </si>
  <si>
    <t>kosten15</t>
  </si>
  <si>
    <t>bestandsnaam16</t>
  </si>
  <si>
    <t>periode16</t>
  </si>
  <si>
    <t>kosten16</t>
  </si>
  <si>
    <t>bestandsnaam17</t>
  </si>
  <si>
    <t>periode17</t>
  </si>
  <si>
    <t>kosten17</t>
  </si>
  <si>
    <t>bestandsnaam18</t>
  </si>
  <si>
    <t>periode18</t>
  </si>
  <si>
    <t>kosten18</t>
  </si>
  <si>
    <t>bestandsnaam19</t>
  </si>
  <si>
    <t>periode19</t>
  </si>
  <si>
    <t>kosten19</t>
  </si>
  <si>
    <t>bestandsnaam20</t>
  </si>
  <si>
    <t>periode20</t>
  </si>
  <si>
    <t>kosten21</t>
  </si>
  <si>
    <t>kosten20</t>
  </si>
  <si>
    <t>bestandsnaam21</t>
  </si>
  <si>
    <t>periode21</t>
  </si>
  <si>
    <t>bestandsnaam22</t>
  </si>
  <si>
    <t>periode22</t>
  </si>
  <si>
    <t>kosten22</t>
  </si>
  <si>
    <t>bestandsnaam23</t>
  </si>
  <si>
    <t>periode23</t>
  </si>
  <si>
    <t>kosten23</t>
  </si>
  <si>
    <t>bestandsnaam24</t>
  </si>
  <si>
    <t>periode24</t>
  </si>
  <si>
    <t>kosten24</t>
  </si>
  <si>
    <t>bestandsnaam25</t>
  </si>
  <si>
    <t>periode25</t>
  </si>
  <si>
    <t>kosten25</t>
  </si>
  <si>
    <t>Maatwerk bestand1</t>
  </si>
  <si>
    <t>Maatwerk bestand2</t>
  </si>
  <si>
    <t>Maatwerk bestand3</t>
  </si>
  <si>
    <t>Maatwerk bestand4</t>
  </si>
  <si>
    <t>Maatwerk bestand5</t>
  </si>
  <si>
    <t>maatwerk periode 1</t>
  </si>
  <si>
    <t>maatwerk kosten 1</t>
  </si>
  <si>
    <t>maatwerk periode 2</t>
  </si>
  <si>
    <t>maatwerk kosten 2</t>
  </si>
  <si>
    <t>maatwerk periode 3</t>
  </si>
  <si>
    <t>maatwerk kosten 3</t>
  </si>
  <si>
    <t>maatwerk periode 4</t>
  </si>
  <si>
    <t>maatwerk kosten 4</t>
  </si>
  <si>
    <t>maatwerk periode 5</t>
  </si>
  <si>
    <t>maatwerk kosten 5</t>
  </si>
  <si>
    <t>maatwerk bestandsnaam 1</t>
  </si>
  <si>
    <t>maatwerk bestandsnaam 2</t>
  </si>
  <si>
    <t>maatwerk bestandsnaam 3</t>
  </si>
  <si>
    <t>maatwerk bestandsnaam 4</t>
  </si>
  <si>
    <t>maatwerk bestandsnaam 5</t>
  </si>
  <si>
    <t>Outputcontrole 1</t>
  </si>
  <si>
    <t>Outputcontrole 2</t>
  </si>
  <si>
    <t>afschrift contract</t>
  </si>
  <si>
    <t>normaal factureren</t>
  </si>
  <si>
    <t>pid user1</t>
  </si>
  <si>
    <t>password user1</t>
  </si>
  <si>
    <t>ABUN</t>
  </si>
  <si>
    <t>Agnes de Bruin</t>
  </si>
  <si>
    <t>JPOR</t>
  </si>
  <si>
    <t>Janneke Ploemacher</t>
  </si>
  <si>
    <t>Raamovereenkomst</t>
  </si>
  <si>
    <t>Naamo1</t>
  </si>
  <si>
    <t>Gebdat_o1</t>
  </si>
  <si>
    <t>Instelling_o1</t>
  </si>
  <si>
    <t>Tel_o1</t>
  </si>
  <si>
    <t>Mail_o1</t>
  </si>
  <si>
    <t>VerklGhmhd_o1</t>
  </si>
  <si>
    <t>User_o1</t>
  </si>
  <si>
    <t>Leiding_o1</t>
  </si>
  <si>
    <t>Leidg.bedrijf_o1</t>
  </si>
  <si>
    <t>PaspoortID_o1</t>
  </si>
  <si>
    <t>Subtotaal reg</t>
  </si>
  <si>
    <t>Subtotaal maatwerk</t>
  </si>
  <si>
    <t>Totaal kosten</t>
  </si>
  <si>
    <t>achternaam-voornaamo1</t>
  </si>
  <si>
    <t>Ox</t>
  </si>
  <si>
    <t>Gauss</t>
  </si>
  <si>
    <t>mw omschr 1</t>
  </si>
  <si>
    <t>mw omschr 2</t>
  </si>
  <si>
    <t>mw omschr 5</t>
  </si>
  <si>
    <t>mw omschr 4</t>
  </si>
  <si>
    <t>mw omschr 3</t>
  </si>
  <si>
    <t>leidg_functie_o1</t>
  </si>
  <si>
    <t>Naam_o2</t>
  </si>
  <si>
    <t>achternaam-voornaamo2</t>
  </si>
  <si>
    <t>Gebdat_o2</t>
  </si>
  <si>
    <t>Instelling_o2</t>
  </si>
  <si>
    <t>Tel_o2</t>
  </si>
  <si>
    <t>Mail_o2</t>
  </si>
  <si>
    <t>VerklGhmhd_o2</t>
  </si>
  <si>
    <t>User_o2</t>
  </si>
  <si>
    <t>pid user2</t>
  </si>
  <si>
    <t>password user2</t>
  </si>
  <si>
    <t>Leiding_o2</t>
  </si>
  <si>
    <t>Leidg.bedrijf_o2</t>
  </si>
  <si>
    <t>FunctieLeidg_o2</t>
  </si>
  <si>
    <t>Naam_o3</t>
  </si>
  <si>
    <t>achternaam-voornaamo3</t>
  </si>
  <si>
    <t>Gebdat_o3</t>
  </si>
  <si>
    <t>Instelling_o3</t>
  </si>
  <si>
    <t>Tel_o3</t>
  </si>
  <si>
    <t>Mail_o3</t>
  </si>
  <si>
    <t>VerklGhmhd_o3</t>
  </si>
  <si>
    <t>User_o3</t>
  </si>
  <si>
    <t>pid user3</t>
  </si>
  <si>
    <t>password user3</t>
  </si>
  <si>
    <t>Leiding_o3</t>
  </si>
  <si>
    <t>Leidg.bedrijf_o3</t>
  </si>
  <si>
    <t>FunctieLeidg_o3</t>
  </si>
  <si>
    <t>PaspoortID_o3</t>
  </si>
  <si>
    <t>Naam_o4</t>
  </si>
  <si>
    <t>achternaam-voornaamo4</t>
  </si>
  <si>
    <t>Gebdat_o4</t>
  </si>
  <si>
    <t>Instelling_o4</t>
  </si>
  <si>
    <t>Tel_o4</t>
  </si>
  <si>
    <t>Mail_o4</t>
  </si>
  <si>
    <t>VerklGhmhd_o4</t>
  </si>
  <si>
    <t>User_o4</t>
  </si>
  <si>
    <t>pid user4</t>
  </si>
  <si>
    <t>password user4</t>
  </si>
  <si>
    <t>Leiding_o4</t>
  </si>
  <si>
    <t>Leidg.bedrijf_o4</t>
  </si>
  <si>
    <t>FunctieLeidg_o4</t>
  </si>
  <si>
    <t>PaspoortID_o4</t>
  </si>
  <si>
    <t>Onderzoeker 2</t>
  </si>
  <si>
    <t>Leidinggevende van onderzoeker 2</t>
  </si>
  <si>
    <t>Onderzoeker 3</t>
  </si>
  <si>
    <t>Leidinggevende van onderzoeker 3</t>
  </si>
  <si>
    <t>Onderzoeker 4</t>
  </si>
  <si>
    <t>Leidinggevende van onderzoeker 4</t>
  </si>
  <si>
    <t>Contractnumber</t>
  </si>
  <si>
    <t>Dear reader,</t>
  </si>
  <si>
    <t>Accountmanager</t>
  </si>
  <si>
    <t>Part 1 form for a new project agreement</t>
  </si>
  <si>
    <t>Subject</t>
  </si>
  <si>
    <t>Description</t>
  </si>
  <si>
    <t>To be filled in by contractor</t>
  </si>
  <si>
    <t>To be completed by contractor</t>
  </si>
  <si>
    <t>Name company or institution</t>
  </si>
  <si>
    <t>Surname project manager (person responsible for the execution of the researchproject)</t>
  </si>
  <si>
    <t>Infix*</t>
  </si>
  <si>
    <t>Initials</t>
  </si>
  <si>
    <t>Title*</t>
  </si>
  <si>
    <t>Job title</t>
  </si>
  <si>
    <t>E-mail address (office)</t>
  </si>
  <si>
    <t>Phone number (office)</t>
  </si>
  <si>
    <t>Postal address</t>
  </si>
  <si>
    <t>Postal code</t>
  </si>
  <si>
    <t>City</t>
  </si>
  <si>
    <t>Information commisioner of research (Only if commissioner and  contractor are two different parties)</t>
  </si>
  <si>
    <t>Surname contact person</t>
  </si>
  <si>
    <t>initials</t>
  </si>
  <si>
    <t>Your reference number*</t>
  </si>
  <si>
    <t xml:space="preserve">* Optional </t>
  </si>
  <si>
    <t>Part 2 form for confidentiality statements</t>
  </si>
  <si>
    <t>Researcher 1</t>
  </si>
  <si>
    <t>Researcher 2</t>
  </si>
  <si>
    <t>Researcher 3</t>
  </si>
  <si>
    <t>Researcher 4</t>
  </si>
  <si>
    <t>Information researcher</t>
  </si>
  <si>
    <t xml:space="preserve">Surname </t>
  </si>
  <si>
    <t>First name</t>
  </si>
  <si>
    <t>Gender</t>
  </si>
  <si>
    <t>Date of birth</t>
  </si>
  <si>
    <t>Information on the manager of above mentioned researcher</t>
  </si>
  <si>
    <t>Surname manager or person  who is responsible for functioning of researcher</t>
  </si>
  <si>
    <t xml:space="preserve">Job title </t>
  </si>
  <si>
    <t>No</t>
  </si>
  <si>
    <t>Costs can be changed at the beginning of each new year.</t>
  </si>
  <si>
    <t>Theme</t>
  </si>
  <si>
    <t>Period</t>
  </si>
  <si>
    <t>Costs</t>
  </si>
  <si>
    <t>Output check by</t>
  </si>
  <si>
    <t>Normal invoice?</t>
  </si>
  <si>
    <t>If not, explain</t>
  </si>
  <si>
    <t>If the required fields are not completed, your request will not be accepted.</t>
  </si>
  <si>
    <t>Number</t>
  </si>
  <si>
    <t>Description dataset</t>
  </si>
  <si>
    <t>number</t>
  </si>
  <si>
    <t>Monthly costs</t>
  </si>
  <si>
    <t>Extra software</t>
  </si>
  <si>
    <t>Preparation and documentation additional micro data files</t>
  </si>
  <si>
    <t>Other costs</t>
  </si>
  <si>
    <t>Total start up costs</t>
  </si>
  <si>
    <t>Total monthly costs</t>
  </si>
  <si>
    <t>Micro data that will be available later in the project</t>
  </si>
  <si>
    <t>Costs will be estimated in a separate offer</t>
  </si>
  <si>
    <t>Yes/No</t>
  </si>
  <si>
    <t>Institution abbr.</t>
  </si>
  <si>
    <t>See explanation below on active/passive</t>
  </si>
  <si>
    <t>Extension of project archive period (5 years extra), supplementary per GB € 50</t>
  </si>
  <si>
    <t>Archiving a large project archive, larger than 1GB, supplementary per extra GB € 50</t>
  </si>
  <si>
    <t>Costs after project completion</t>
  </si>
  <si>
    <t>Total costs after project completion</t>
  </si>
  <si>
    <t>Passport number</t>
  </si>
  <si>
    <t>Information contractor: (= institution that will execute the research)</t>
  </si>
  <si>
    <t>Planning</t>
  </si>
  <si>
    <t xml:space="preserve">Not all services and associated costs are listed below, only the costs known at the start of the project. </t>
  </si>
  <si>
    <t>Dataset topic</t>
  </si>
  <si>
    <t>Dateset</t>
  </si>
  <si>
    <t>Number of CBS micro datasets</t>
  </si>
  <si>
    <t>Number of CBS micro dataset topics</t>
  </si>
  <si>
    <t>Start up costs based on number of dataset topics</t>
  </si>
  <si>
    <t>Monthly costs based on number of dataset topics and users</t>
  </si>
  <si>
    <t>Project information</t>
  </si>
  <si>
    <t>Project title</t>
  </si>
  <si>
    <t>Purpose of project</t>
  </si>
  <si>
    <t>Indication start date (first day of month)</t>
  </si>
  <si>
    <t>Publication of results</t>
  </si>
  <si>
    <t>Project description</t>
  </si>
  <si>
    <t xml:space="preserve">A requirement for obtaining access to microdata is that results of the project will be published for general ac. Indicate how and when the results of the project will be published. </t>
  </si>
  <si>
    <t>Send as an addendum a project description, containing at least:</t>
  </si>
  <si>
    <t xml:space="preserve"> -          Title of the project</t>
  </si>
  <si>
    <t xml:space="preserve"> -          Goals and backgrounds of the project</t>
  </si>
  <si>
    <t xml:space="preserve"> -          The intended research method (globally)</t>
  </si>
  <si>
    <t>Surname person who will sign the project agreement (authorized budget holder)</t>
  </si>
  <si>
    <t>Total number of dataset topics at start of the project</t>
  </si>
  <si>
    <t>CBS microdata-subject for which external permissions are still to be obtained (user rights will be granted only after permission)</t>
  </si>
  <si>
    <t>Total number data topics still awaiting permission</t>
  </si>
  <si>
    <t>Microdataservices</t>
  </si>
  <si>
    <t>Introduction new researcher</t>
  </si>
  <si>
    <t>Datatopics</t>
  </si>
  <si>
    <t>Cost of datatopics waiting for external permission</t>
  </si>
  <si>
    <t>Composed data file</t>
  </si>
  <si>
    <t>Encryption own datafile</t>
  </si>
  <si>
    <t>Contractnumber:</t>
  </si>
  <si>
    <t>Project title:</t>
  </si>
  <si>
    <t>Total start up costs if all user rights are granted</t>
  </si>
  <si>
    <t>Total monthly costs if all user rights are granted</t>
  </si>
  <si>
    <t>ODISSEI</t>
  </si>
  <si>
    <t xml:space="preserve"> = optional</t>
  </si>
  <si>
    <t>CBS Confidentiality statement already available, and information on which it is based still valid?</t>
  </si>
  <si>
    <t>For other services and associated costs we refer to the enclosure "Catalogue of services Microdata Services".</t>
  </si>
  <si>
    <t xml:space="preserve"> = required</t>
  </si>
  <si>
    <t>Project costs Remote Access:</t>
  </si>
  <si>
    <t xml:space="preserve">We will charge extra if additional software is required. </t>
  </si>
  <si>
    <t>Total number of users (from tab Researchers)</t>
  </si>
  <si>
    <t>PID</t>
  </si>
  <si>
    <t>CC Output check by</t>
  </si>
  <si>
    <t>Surname of the contact person to whom the invoice should be send</t>
  </si>
  <si>
    <t>** Projects of institutions that take part in ODISSEI may, under certain conditions, qualify for a reimbursement.</t>
  </si>
  <si>
    <t xml:space="preserve">     You will have to apply for this yourselves, before the end of the quarter that the project starts in. See http://www.odissei-data.nl/ </t>
  </si>
  <si>
    <t>E-mail adress (office)</t>
  </si>
  <si>
    <t>Copy agreement</t>
  </si>
  <si>
    <t>Is this project possibly eligible for reimbursement from ODISSEI? **</t>
  </si>
  <si>
    <t>Tailor made file</t>
  </si>
  <si>
    <t>Microdata Services</t>
  </si>
  <si>
    <t>Name authorised company or institution</t>
  </si>
  <si>
    <r>
      <t xml:space="preserve">* </t>
    </r>
    <r>
      <rPr>
        <b/>
        <sz val="9"/>
        <rFont val="Arial"/>
        <family val="2"/>
      </rPr>
      <t>Optional</t>
    </r>
  </si>
  <si>
    <t>To be filled out in consultation with Microdata Services</t>
  </si>
  <si>
    <t>Indication expiration date (last day of month; max. 1 year after start date, but extension is possible)</t>
  </si>
  <si>
    <t>Invoice address (within your institution)</t>
  </si>
  <si>
    <t>Email address for electronic invoicing***</t>
  </si>
  <si>
    <t>*** Only electronic invoices will be sent</t>
  </si>
  <si>
    <r>
      <t xml:space="preserve">** </t>
    </r>
    <r>
      <rPr>
        <b/>
        <sz val="9"/>
        <rFont val="Arial"/>
        <family val="2"/>
      </rPr>
      <t>Explanation Kind of user</t>
    </r>
    <r>
      <rPr>
        <sz val="9"/>
        <rFont val="Arial"/>
        <family val="2"/>
      </rPr>
      <t xml:space="preserve">:
</t>
    </r>
    <r>
      <rPr>
        <b/>
        <sz val="9"/>
        <rFont val="Arial"/>
        <family val="2"/>
      </rPr>
      <t>Active:</t>
    </r>
    <r>
      <rPr>
        <sz val="9"/>
        <rFont val="Arial"/>
        <family val="2"/>
      </rPr>
      <t xml:space="preserve"> This user will actively work on the research project and with the micro data. He or she will receive a token to get access to the Remote Access network for which a fee will be charged. He or she will have to sign and submit a confidentiality statement.
</t>
    </r>
    <r>
      <rPr>
        <b/>
        <sz val="9"/>
        <rFont val="Arial"/>
        <family val="2"/>
      </rPr>
      <t>Passive:</t>
    </r>
    <r>
      <rPr>
        <sz val="9"/>
        <rFont val="Arial"/>
        <family val="2"/>
      </rPr>
      <t xml:space="preserve"> This user will not receive a token and is only allowed to look in on the data together with the active user related to the mentioned project and does not pay a fee. The onlooker will need to sign and submit a confidentiality statement as well. </t>
    </r>
  </si>
  <si>
    <r>
      <rPr>
        <b/>
        <sz val="9"/>
        <rFont val="Arial"/>
        <family val="2"/>
      </rPr>
      <t>*** Explanation employee</t>
    </r>
    <r>
      <rPr>
        <sz val="9"/>
        <rFont val="Arial"/>
        <family val="2"/>
      </rPr>
      <t xml:space="preserve">
Person is employed by executive institution. For graduation and interns a supplementary declaration must be completed and signed. Students can not, in principle, work unless they have a (temporary) employment with the institution.</t>
    </r>
  </si>
  <si>
    <r>
      <t xml:space="preserve">**** </t>
    </r>
    <r>
      <rPr>
        <b/>
        <sz val="9"/>
        <rFont val="Arial"/>
        <family val="2"/>
      </rPr>
      <t>Explanation language researcher</t>
    </r>
    <r>
      <rPr>
        <sz val="9"/>
        <rFont val="Arial"/>
        <family val="2"/>
      </rPr>
      <t xml:space="preserve">
If a researcher is not able to speak Dutch, then, he or she can indicate this, CBS will try to communicate in English as much as possible. There are no options for other languages.</t>
    </r>
  </si>
  <si>
    <r>
      <t xml:space="preserve">***** </t>
    </r>
    <r>
      <rPr>
        <b/>
        <sz val="9"/>
        <rFont val="Arial"/>
        <family val="2"/>
      </rPr>
      <t xml:space="preserve">Explanation mobile phone number
</t>
    </r>
    <r>
      <rPr>
        <sz val="9"/>
        <rFont val="Arial"/>
        <family val="2"/>
      </rPr>
      <t>In order for remote access to work, a login code is used by SMS.</t>
    </r>
  </si>
  <si>
    <t>Kind of user **: active/passive</t>
  </si>
  <si>
    <t>Employment status***: employee/ secondment/ apprentice</t>
  </si>
  <si>
    <t>Language researcher ****</t>
  </si>
  <si>
    <t>Mobile phone number *****</t>
  </si>
  <si>
    <t>The below should only be filled out if a) this is a first registration, or b) information in line 18-21 is no longer up to date, or c) in case of secondment/apprentice</t>
  </si>
  <si>
    <t>Form for completion
for RA projects 2019</t>
  </si>
  <si>
    <t>If you have any questions, please send an e-mail to microdata@cbs.nl and we will contact you as soon as possible.</t>
  </si>
  <si>
    <t>This form is meant for the information that is required to start a researchproject on Statistics Netherland microdata.</t>
  </si>
  <si>
    <t>Please, fill in all the fields on the page "Researchers", except for the fields "Optional".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</si>
</sst>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quot;€&quot;\ #,##0_-;[Red]&quot;€&quot;\ #,##0\-"/>
    <numFmt numFmtId="165" formatCode="&quot;versie: &quot;d/mm/yyyy"/>
    <numFmt numFmtId="166" formatCode="&quot;€&quot;\ #,##0_-"/>
    <numFmt numFmtId="167" formatCode="[$-413]d\ mmmm\ yyyy;@"/>
    <numFmt numFmtId="168" formatCode="m/d/yyyy;@"/>
    <numFmt numFmtId="169" formatCode="&quot;€&quot;\ #,##0"/>
  </numFmts>
  <fonts count="38" x14ac:knownFonts="1">
    <font>
      <sz val="10"/>
      <name val="Tahoma"/>
    </font>
    <font>
      <u/>
      <sz val="10"/>
      <color indexed="12"/>
      <name val="Tahoma"/>
      <family val="2"/>
    </font>
    <font>
      <b/>
      <sz val="9"/>
      <name val="Arial"/>
      <family val="2"/>
    </font>
    <font>
      <sz val="9"/>
      <name val="Arial"/>
      <family val="2"/>
    </font>
    <font>
      <b/>
      <i/>
      <sz val="9"/>
      <name val="Arial"/>
      <family val="2"/>
    </font>
    <font>
      <sz val="10"/>
      <name val="Arial"/>
      <family val="2"/>
    </font>
    <font>
      <b/>
      <sz val="10"/>
      <name val="Arial"/>
      <family val="2"/>
    </font>
    <font>
      <sz val="8"/>
      <name val="Tahoma"/>
      <family val="2"/>
    </font>
    <font>
      <i/>
      <sz val="10"/>
      <name val="Arial"/>
      <family val="2"/>
    </font>
    <font>
      <i/>
      <sz val="9"/>
      <name val="Arial"/>
      <family val="2"/>
    </font>
    <font>
      <sz val="10"/>
      <name val="Arial"/>
      <family val="2"/>
    </font>
    <font>
      <u/>
      <sz val="9"/>
      <name val="Arial"/>
      <family val="2"/>
    </font>
    <font>
      <b/>
      <sz val="11"/>
      <name val="Times New Roman"/>
      <family val="1"/>
    </font>
    <font>
      <b/>
      <sz val="14"/>
      <name val="Helvetica"/>
      <family val="2"/>
    </font>
    <font>
      <sz val="11"/>
      <name val="Times New Roman"/>
      <family val="1"/>
    </font>
    <font>
      <sz val="14"/>
      <name val="Helvetica"/>
      <family val="2"/>
    </font>
    <font>
      <sz val="12"/>
      <name val="Helvetica"/>
      <family val="2"/>
    </font>
    <font>
      <b/>
      <i/>
      <sz val="9"/>
      <name val="Calibri"/>
      <family val="2"/>
      <scheme val="minor"/>
    </font>
    <font>
      <sz val="9"/>
      <name val="Calibri"/>
      <family val="2"/>
      <scheme val="minor"/>
    </font>
    <font>
      <b/>
      <sz val="9"/>
      <name val="Calibri"/>
      <family val="2"/>
      <scheme val="minor"/>
    </font>
    <font>
      <sz val="10"/>
      <color theme="3"/>
      <name val="Calibri"/>
      <family val="2"/>
      <scheme val="minor"/>
    </font>
    <font>
      <sz val="10"/>
      <name val="Calibri"/>
      <family val="2"/>
      <scheme val="minor"/>
    </font>
    <font>
      <b/>
      <sz val="10"/>
      <color theme="3"/>
      <name val="Calibri"/>
      <family val="2"/>
      <scheme val="minor"/>
    </font>
    <font>
      <sz val="14"/>
      <color theme="3"/>
      <name val="Calibri"/>
      <family val="2"/>
      <scheme val="minor"/>
    </font>
    <font>
      <b/>
      <sz val="9"/>
      <color theme="3"/>
      <name val="Calibri"/>
      <family val="2"/>
      <scheme val="minor"/>
    </font>
    <font>
      <sz val="10"/>
      <color theme="3"/>
      <name val="Calibri"/>
      <family val="2"/>
    </font>
    <font>
      <b/>
      <sz val="16"/>
      <color theme="3"/>
      <name val="Helvetica"/>
      <family val="2"/>
    </font>
    <font>
      <sz val="10"/>
      <color theme="3"/>
      <name val="Tahoma"/>
      <family val="2"/>
    </font>
    <font>
      <i/>
      <sz val="10"/>
      <color theme="3"/>
      <name val="Calibri"/>
      <family val="2"/>
      <scheme val="minor"/>
    </font>
    <font>
      <sz val="10"/>
      <color theme="3"/>
      <name val="Arial"/>
      <family val="2"/>
    </font>
    <font>
      <sz val="9"/>
      <color theme="3"/>
      <name val="Calibri"/>
      <family val="2"/>
      <scheme val="minor"/>
    </font>
    <font>
      <i/>
      <sz val="9"/>
      <color theme="3"/>
      <name val="Calibri"/>
      <family val="2"/>
      <scheme val="minor"/>
    </font>
    <font>
      <i/>
      <sz val="9"/>
      <color theme="3"/>
      <name val="Arial"/>
      <family val="2"/>
    </font>
    <font>
      <i/>
      <sz val="10"/>
      <color theme="3"/>
      <name val="Arial"/>
      <family val="2"/>
    </font>
    <font>
      <sz val="9"/>
      <color theme="3"/>
      <name val="Arial"/>
      <family val="2"/>
    </font>
    <font>
      <b/>
      <i/>
      <sz val="9"/>
      <color theme="3"/>
      <name val="Calibri"/>
      <family val="2"/>
      <scheme val="minor"/>
    </font>
    <font>
      <b/>
      <sz val="9"/>
      <color rgb="FFFF0000"/>
      <name val="Calibri"/>
      <family val="2"/>
      <scheme val="minor"/>
    </font>
    <font>
      <b/>
      <sz val="12"/>
      <name val="Calibri"/>
      <family val="2"/>
      <scheme val="minor"/>
    </font>
  </fonts>
  <fills count="7">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9" tint="0.79998168889431442"/>
        <bgColor indexed="64"/>
      </patternFill>
    </fill>
  </fills>
  <borders count="23">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
      <left/>
      <right/>
      <top style="double">
        <color indexed="64"/>
      </top>
      <bottom/>
      <diagonal/>
    </border>
    <border>
      <left/>
      <right style="thin">
        <color indexed="64"/>
      </right>
      <top style="thin">
        <color indexed="64"/>
      </top>
      <bottom style="thin">
        <color indexed="64"/>
      </bottom>
      <diagonal/>
    </border>
    <border>
      <left style="thin">
        <color indexed="22"/>
      </left>
      <right style="thin">
        <color indexed="22"/>
      </right>
      <top style="thin">
        <color indexed="64"/>
      </top>
      <bottom style="thin">
        <color indexed="22"/>
      </bottom>
      <diagonal/>
    </border>
    <border>
      <left style="medium">
        <color indexed="64"/>
      </left>
      <right/>
      <top/>
      <bottom/>
      <diagonal/>
    </border>
    <border>
      <left style="thin">
        <color indexed="64"/>
      </left>
      <right/>
      <top/>
      <bottom/>
      <diagonal/>
    </border>
    <border>
      <left/>
      <right style="thin">
        <color indexed="64"/>
      </right>
      <top/>
      <bottom/>
      <diagonal/>
    </border>
    <border>
      <left style="thin">
        <color indexed="22"/>
      </left>
      <right style="thin">
        <color indexed="22"/>
      </right>
      <top/>
      <bottom style="thin">
        <color indexed="22"/>
      </bottom>
      <diagonal/>
    </border>
  </borders>
  <cellStyleXfs count="3">
    <xf numFmtId="0" fontId="0" fillId="0" borderId="0"/>
    <xf numFmtId="0" fontId="1" fillId="0" borderId="0" applyNumberFormat="0" applyFill="0" applyBorder="0" applyAlignment="0" applyProtection="0">
      <alignment vertical="top"/>
      <protection locked="0"/>
    </xf>
    <xf numFmtId="0" fontId="10" fillId="0" borderId="0"/>
  </cellStyleXfs>
  <cellXfs count="188">
    <xf numFmtId="0" fontId="0" fillId="0" borderId="0" xfId="0"/>
    <xf numFmtId="0" fontId="3" fillId="0" borderId="0" xfId="0" applyFont="1" applyAlignment="1" applyProtection="1">
      <alignment wrapText="1"/>
      <protection locked="0"/>
    </xf>
    <xf numFmtId="0" fontId="2" fillId="0" borderId="0" xfId="0" applyFont="1" applyAlignment="1" applyProtection="1">
      <alignment vertical="top"/>
    </xf>
    <xf numFmtId="0" fontId="3" fillId="0" borderId="0" xfId="0" applyFont="1" applyAlignment="1" applyProtection="1">
      <alignment wrapText="1"/>
    </xf>
    <xf numFmtId="0" fontId="3" fillId="0" borderId="0" xfId="0" applyFont="1" applyProtection="1"/>
    <xf numFmtId="0" fontId="2" fillId="0" borderId="2" xfId="0" applyFont="1" applyBorder="1" applyAlignment="1" applyProtection="1">
      <alignment vertical="top"/>
    </xf>
    <xf numFmtId="165" fontId="3" fillId="0" borderId="0" xfId="0" applyNumberFormat="1" applyFont="1" applyAlignment="1" applyProtection="1">
      <alignment horizontal="left" wrapText="1"/>
    </xf>
    <xf numFmtId="0" fontId="5" fillId="0" borderId="0" xfId="0" applyFont="1"/>
    <xf numFmtId="0" fontId="2" fillId="0" borderId="2" xfId="0" applyFont="1" applyBorder="1" applyAlignment="1" applyProtection="1">
      <alignment horizontal="left" vertical="top" wrapText="1"/>
    </xf>
    <xf numFmtId="49" fontId="0" fillId="0" borderId="0" xfId="0" applyNumberFormat="1"/>
    <xf numFmtId="0" fontId="0" fillId="0" borderId="0" xfId="0" applyNumberFormat="1"/>
    <xf numFmtId="0" fontId="6" fillId="0" borderId="0" xfId="0" applyFont="1" applyBorder="1"/>
    <xf numFmtId="0" fontId="5" fillId="0" borderId="0" xfId="0" applyFont="1" applyProtection="1">
      <protection locked="0"/>
    </xf>
    <xf numFmtId="0" fontId="0" fillId="0" borderId="0" xfId="0" applyBorder="1"/>
    <xf numFmtId="0" fontId="13" fillId="0" borderId="0" xfId="0" applyFont="1" applyBorder="1" applyAlignment="1">
      <alignment horizontal="left" vertical="center"/>
    </xf>
    <xf numFmtId="0" fontId="15" fillId="0" borderId="0" xfId="0" applyFont="1" applyBorder="1"/>
    <xf numFmtId="0" fontId="16" fillId="0" borderId="4" xfId="0" applyFont="1" applyBorder="1"/>
    <xf numFmtId="0" fontId="0" fillId="0" borderId="4" xfId="0" applyBorder="1"/>
    <xf numFmtId="0" fontId="0" fillId="0" borderId="0" xfId="0" applyBorder="1" applyAlignment="1">
      <alignment horizontal="left"/>
    </xf>
    <xf numFmtId="0" fontId="12" fillId="0" borderId="0" xfId="0" applyFont="1" applyBorder="1" applyAlignment="1">
      <alignment wrapText="1"/>
    </xf>
    <xf numFmtId="0" fontId="0" fillId="0" borderId="0" xfId="0" applyBorder="1" applyAlignment="1">
      <alignment horizontal="centerContinuous"/>
    </xf>
    <xf numFmtId="0" fontId="14" fillId="0" borderId="0" xfId="0" applyFont="1" applyBorder="1" applyAlignment="1">
      <alignment wrapText="1"/>
    </xf>
    <xf numFmtId="0" fontId="4" fillId="3" borderId="2" xfId="0" applyFont="1" applyFill="1" applyBorder="1" applyAlignment="1" applyProtection="1">
      <alignment wrapText="1"/>
    </xf>
    <xf numFmtId="0" fontId="3" fillId="3" borderId="3" xfId="0" applyFont="1" applyFill="1" applyBorder="1" applyAlignment="1" applyProtection="1">
      <alignment vertical="top" wrapText="1"/>
    </xf>
    <xf numFmtId="0" fontId="2" fillId="3" borderId="2" xfId="0" applyFont="1" applyFill="1" applyBorder="1" applyAlignment="1" applyProtection="1">
      <alignment vertical="top"/>
    </xf>
    <xf numFmtId="0" fontId="4" fillId="3" borderId="2" xfId="0" applyFont="1" applyFill="1" applyBorder="1" applyAlignment="1" applyProtection="1">
      <alignment vertical="top"/>
    </xf>
    <xf numFmtId="0" fontId="3" fillId="3" borderId="2" xfId="0" applyFont="1" applyFill="1" applyBorder="1" applyAlignment="1" applyProtection="1">
      <alignment vertical="top" wrapText="1"/>
    </xf>
    <xf numFmtId="0" fontId="4" fillId="3" borderId="2" xfId="0" applyFont="1" applyFill="1" applyBorder="1" applyAlignment="1" applyProtection="1">
      <alignment vertical="top" wrapText="1"/>
    </xf>
    <xf numFmtId="0" fontId="3" fillId="3" borderId="2" xfId="0" applyFont="1" applyFill="1" applyBorder="1" applyAlignment="1" applyProtection="1">
      <alignment wrapText="1"/>
    </xf>
    <xf numFmtId="0" fontId="2" fillId="3" borderId="2" xfId="0" applyFont="1" applyFill="1" applyBorder="1" applyAlignment="1" applyProtection="1">
      <alignment vertical="top" wrapText="1"/>
    </xf>
    <xf numFmtId="0" fontId="2" fillId="0" borderId="2" xfId="0" applyFont="1" applyFill="1" applyBorder="1" applyAlignment="1" applyProtection="1">
      <alignment horizontal="left" vertical="top"/>
    </xf>
    <xf numFmtId="0" fontId="0" fillId="0" borderId="0" xfId="0" applyBorder="1" applyAlignment="1">
      <alignment wrapText="1"/>
    </xf>
    <xf numFmtId="0" fontId="0" fillId="0" borderId="0" xfId="0" applyFill="1" applyBorder="1"/>
    <xf numFmtId="0" fontId="2" fillId="3" borderId="2" xfId="0" applyFont="1" applyFill="1" applyBorder="1" applyAlignment="1" applyProtection="1">
      <alignment wrapText="1"/>
    </xf>
    <xf numFmtId="168" fontId="2" fillId="3" borderId="2" xfId="0" applyNumberFormat="1" applyFont="1" applyFill="1" applyBorder="1" applyAlignment="1" applyProtection="1">
      <alignment wrapText="1"/>
    </xf>
    <xf numFmtId="0" fontId="9" fillId="3" borderId="2" xfId="0" applyFont="1" applyFill="1" applyBorder="1" applyAlignment="1" applyProtection="1">
      <alignment vertical="top"/>
    </xf>
    <xf numFmtId="168" fontId="9" fillId="3" borderId="3" xfId="0" applyNumberFormat="1" applyFont="1" applyFill="1" applyBorder="1" applyAlignment="1" applyProtection="1">
      <alignment vertical="top"/>
    </xf>
    <xf numFmtId="0" fontId="3" fillId="3" borderId="5" xfId="0" applyFont="1" applyFill="1" applyBorder="1" applyAlignment="1" applyProtection="1">
      <alignment vertical="top"/>
    </xf>
    <xf numFmtId="167" fontId="3" fillId="3" borderId="2" xfId="0" applyNumberFormat="1" applyFont="1" applyFill="1" applyBorder="1" applyAlignment="1" applyProtection="1">
      <alignment wrapText="1"/>
    </xf>
    <xf numFmtId="167" fontId="2" fillId="3" borderId="2" xfId="0" applyNumberFormat="1" applyFont="1" applyFill="1" applyBorder="1" applyAlignment="1" applyProtection="1">
      <alignment vertical="top"/>
    </xf>
    <xf numFmtId="0" fontId="8" fillId="0" borderId="0" xfId="0" applyFont="1"/>
    <xf numFmtId="0" fontId="9" fillId="0" borderId="0" xfId="0" applyFont="1" applyProtection="1"/>
    <xf numFmtId="0" fontId="9" fillId="0" borderId="0" xfId="0" applyFont="1" applyProtection="1">
      <protection locked="0"/>
    </xf>
    <xf numFmtId="0" fontId="11" fillId="0" borderId="0" xfId="0" applyFont="1" applyAlignment="1" applyProtection="1">
      <alignment wrapText="1"/>
      <protection locked="0"/>
    </xf>
    <xf numFmtId="167" fontId="0" fillId="0" borderId="0" xfId="0" applyNumberFormat="1"/>
    <xf numFmtId="0" fontId="2" fillId="3" borderId="15" xfId="0" applyFont="1" applyFill="1" applyBorder="1" applyAlignment="1" applyProtection="1">
      <alignment wrapText="1"/>
    </xf>
    <xf numFmtId="0" fontId="5" fillId="3" borderId="5" xfId="0" applyFont="1" applyFill="1" applyBorder="1" applyAlignment="1">
      <alignment vertical="top"/>
    </xf>
    <xf numFmtId="0" fontId="5" fillId="3" borderId="0" xfId="0" applyFont="1" applyFill="1" applyBorder="1" applyAlignment="1">
      <alignment vertical="top"/>
    </xf>
    <xf numFmtId="0" fontId="9" fillId="3" borderId="3" xfId="0" applyFont="1" applyFill="1" applyBorder="1" applyAlignment="1" applyProtection="1">
      <alignment vertical="top"/>
    </xf>
    <xf numFmtId="166" fontId="0" fillId="0" borderId="0" xfId="0" applyNumberFormat="1"/>
    <xf numFmtId="0" fontId="16" fillId="0" borderId="0" xfId="0" applyFont="1" applyBorder="1"/>
    <xf numFmtId="164" fontId="5" fillId="0" borderId="0" xfId="0" applyNumberFormat="1" applyFont="1"/>
    <xf numFmtId="0" fontId="3" fillId="0" borderId="0" xfId="0" applyFont="1"/>
    <xf numFmtId="0" fontId="17" fillId="3" borderId="2" xfId="0" applyFont="1" applyFill="1" applyBorder="1" applyAlignment="1" applyProtection="1">
      <alignment vertical="top"/>
    </xf>
    <xf numFmtId="0" fontId="18" fillId="3" borderId="2" xfId="0" applyFont="1" applyFill="1" applyBorder="1" applyAlignment="1" applyProtection="1">
      <alignment vertical="top" wrapText="1"/>
    </xf>
    <xf numFmtId="0" fontId="19" fillId="0" borderId="0" xfId="0" applyFont="1" applyAlignment="1" applyProtection="1">
      <alignment vertical="top"/>
    </xf>
    <xf numFmtId="165" fontId="18" fillId="0" borderId="0" xfId="0" applyNumberFormat="1" applyFont="1" applyAlignment="1" applyProtection="1">
      <alignment horizontal="left" wrapText="1"/>
    </xf>
    <xf numFmtId="0" fontId="18" fillId="0" borderId="0" xfId="0" applyFont="1" applyAlignment="1" applyProtection="1">
      <alignment wrapText="1"/>
    </xf>
    <xf numFmtId="0" fontId="19" fillId="0" borderId="2" xfId="0" applyFont="1" applyBorder="1" applyAlignment="1" applyProtection="1">
      <alignment vertical="top"/>
    </xf>
    <xf numFmtId="0" fontId="19" fillId="0" borderId="2" xfId="0" applyFont="1" applyBorder="1" applyAlignment="1" applyProtection="1">
      <alignment wrapText="1"/>
    </xf>
    <xf numFmtId="0" fontId="19" fillId="0" borderId="6" xfId="0" applyFont="1" applyBorder="1" applyAlignment="1" applyProtection="1">
      <alignment horizontal="left" wrapText="1"/>
    </xf>
    <xf numFmtId="0" fontId="18" fillId="3" borderId="3" xfId="0" applyFont="1" applyFill="1" applyBorder="1" applyAlignment="1" applyProtection="1">
      <alignment vertical="top" wrapText="1"/>
    </xf>
    <xf numFmtId="0" fontId="18" fillId="0" borderId="2" xfId="0" applyFont="1" applyBorder="1" applyAlignment="1" applyProtection="1">
      <alignment vertical="top" wrapText="1"/>
      <protection locked="0"/>
    </xf>
    <xf numFmtId="0" fontId="19" fillId="3" borderId="2" xfId="0" applyFont="1" applyFill="1" applyBorder="1" applyAlignment="1" applyProtection="1">
      <alignment vertical="top"/>
    </xf>
    <xf numFmtId="0" fontId="17" fillId="3" borderId="2" xfId="0" applyFont="1" applyFill="1" applyBorder="1" applyAlignment="1" applyProtection="1">
      <alignment vertical="top" wrapText="1"/>
    </xf>
    <xf numFmtId="0" fontId="20" fillId="0" borderId="0" xfId="0" applyFont="1" applyFill="1" applyBorder="1" applyAlignment="1">
      <alignment wrapText="1"/>
    </xf>
    <xf numFmtId="0" fontId="20" fillId="0" borderId="0" xfId="0" applyNumberFormat="1" applyFont="1" applyFill="1" applyBorder="1" applyAlignment="1">
      <alignment wrapText="1"/>
    </xf>
    <xf numFmtId="0" fontId="20" fillId="0" borderId="0" xfId="0" applyFont="1"/>
    <xf numFmtId="0" fontId="21" fillId="0" borderId="0" xfId="0" applyFont="1"/>
    <xf numFmtId="0" fontId="21" fillId="0" borderId="0" xfId="0" applyFont="1" applyBorder="1"/>
    <xf numFmtId="0" fontId="22" fillId="0" borderId="0" xfId="0" applyFont="1" applyFill="1" applyBorder="1" applyAlignment="1">
      <alignment wrapText="1"/>
    </xf>
    <xf numFmtId="0" fontId="22" fillId="0" borderId="0" xfId="0" applyNumberFormat="1" applyFont="1" applyFill="1" applyBorder="1" applyAlignment="1">
      <alignment wrapText="1"/>
    </xf>
    <xf numFmtId="0" fontId="22" fillId="0" borderId="0" xfId="0" applyFont="1"/>
    <xf numFmtId="0" fontId="23" fillId="0" borderId="4" xfId="0" applyFont="1" applyBorder="1" applyAlignment="1">
      <alignment horizontal="left" vertical="center"/>
    </xf>
    <xf numFmtId="0" fontId="23" fillId="0" borderId="0" xfId="0" applyFont="1" applyBorder="1" applyAlignment="1">
      <alignment horizontal="left" vertical="center"/>
    </xf>
    <xf numFmtId="0" fontId="24" fillId="0" borderId="0" xfId="0" applyFont="1" applyBorder="1" applyAlignment="1">
      <alignment vertical="top"/>
    </xf>
    <xf numFmtId="0" fontId="25" fillId="0" borderId="0" xfId="0" applyFont="1" applyBorder="1" applyAlignment="1">
      <alignment horizontal="left"/>
    </xf>
    <xf numFmtId="0" fontId="25" fillId="0" borderId="0" xfId="0" applyFont="1" applyBorder="1"/>
    <xf numFmtId="0" fontId="26" fillId="0" borderId="0" xfId="0" applyFont="1" applyBorder="1" applyAlignment="1">
      <alignment horizontal="centerContinuous" wrapText="1"/>
    </xf>
    <xf numFmtId="0" fontId="27" fillId="0" borderId="0" xfId="0" applyFont="1" applyBorder="1"/>
    <xf numFmtId="0" fontId="27" fillId="0" borderId="0" xfId="0" applyFont="1" applyFill="1" applyBorder="1"/>
    <xf numFmtId="0" fontId="27" fillId="0" borderId="0" xfId="0" applyFont="1" applyBorder="1" applyAlignment="1">
      <alignment horizontal="left"/>
    </xf>
    <xf numFmtId="0" fontId="27" fillId="0" borderId="2" xfId="0" applyFont="1" applyBorder="1"/>
    <xf numFmtId="0" fontId="27" fillId="0" borderId="3" xfId="0" applyFont="1" applyBorder="1" applyAlignment="1"/>
    <xf numFmtId="0" fontId="27" fillId="0" borderId="17" xfId="0" applyFont="1" applyBorder="1" applyAlignment="1"/>
    <xf numFmtId="0" fontId="28" fillId="0" borderId="0" xfId="0" applyFont="1"/>
    <xf numFmtId="0" fontId="20" fillId="0" borderId="0" xfId="0" applyFont="1" applyBorder="1"/>
    <xf numFmtId="0" fontId="29" fillId="0" borderId="0" xfId="0" applyFont="1"/>
    <xf numFmtId="0" fontId="30" fillId="2" borderId="2" xfId="0" applyFont="1" applyFill="1" applyBorder="1" applyAlignment="1" applyProtection="1">
      <alignment wrapText="1"/>
    </xf>
    <xf numFmtId="0" fontId="30" fillId="0" borderId="2" xfId="0" applyFont="1" applyBorder="1" applyAlignment="1" applyProtection="1">
      <alignment wrapText="1"/>
      <protection locked="0"/>
    </xf>
    <xf numFmtId="0" fontId="31" fillId="0" borderId="0" xfId="0" applyFont="1" applyProtection="1"/>
    <xf numFmtId="0" fontId="32" fillId="0" borderId="0" xfId="0" applyFont="1" applyProtection="1"/>
    <xf numFmtId="0" fontId="31" fillId="0" borderId="0" xfId="0" applyFont="1" applyFill="1" applyBorder="1" applyAlignment="1" applyProtection="1">
      <alignment wrapText="1"/>
    </xf>
    <xf numFmtId="0" fontId="31" fillId="0" borderId="0" xfId="0" applyFont="1" applyBorder="1" applyAlignment="1" applyProtection="1">
      <alignment wrapText="1"/>
      <protection locked="0"/>
    </xf>
    <xf numFmtId="0" fontId="28" fillId="0" borderId="0" xfId="0" applyFont="1" applyBorder="1"/>
    <xf numFmtId="0" fontId="33" fillId="0" borderId="0" xfId="0" applyFont="1"/>
    <xf numFmtId="0" fontId="30" fillId="0" borderId="0" xfId="0" applyFont="1" applyBorder="1" applyAlignment="1">
      <alignment vertical="top" wrapText="1"/>
    </xf>
    <xf numFmtId="166" fontId="30" fillId="0" borderId="0" xfId="0" applyNumberFormat="1" applyFont="1" applyBorder="1" applyAlignment="1">
      <alignment horizontal="right" vertical="top" wrapText="1"/>
    </xf>
    <xf numFmtId="0" fontId="20" fillId="2" borderId="2" xfId="0" applyFont="1" applyFill="1" applyBorder="1" applyAlignment="1">
      <alignment vertical="top"/>
    </xf>
    <xf numFmtId="0" fontId="20" fillId="0" borderId="1" xfId="0" applyFont="1" applyFill="1" applyBorder="1" applyAlignment="1">
      <alignment horizontal="right" wrapText="1"/>
    </xf>
    <xf numFmtId="0" fontId="20" fillId="0" borderId="1" xfId="0" applyFont="1" applyFill="1" applyBorder="1" applyAlignment="1">
      <alignment wrapText="1"/>
    </xf>
    <xf numFmtId="0" fontId="20" fillId="0" borderId="18" xfId="0" applyNumberFormat="1" applyFont="1" applyBorder="1"/>
    <xf numFmtId="0" fontId="20" fillId="0" borderId="1" xfId="0" applyNumberFormat="1" applyFont="1" applyBorder="1"/>
    <xf numFmtId="0" fontId="20" fillId="0" borderId="1" xfId="0" applyNumberFormat="1" applyFont="1" applyFill="1" applyBorder="1" applyAlignment="1">
      <alignment wrapText="1"/>
    </xf>
    <xf numFmtId="0" fontId="22" fillId="0" borderId="0" xfId="0" applyFont="1" applyBorder="1"/>
    <xf numFmtId="0" fontId="22" fillId="0" borderId="0" xfId="0" applyNumberFormat="1" applyFont="1" applyBorder="1"/>
    <xf numFmtId="0" fontId="27" fillId="0" borderId="0" xfId="0" applyFont="1"/>
    <xf numFmtId="0" fontId="22" fillId="0" borderId="16" xfId="0" applyFont="1" applyBorder="1"/>
    <xf numFmtId="0" fontId="20" fillId="0" borderId="16" xfId="0" applyFont="1" applyBorder="1"/>
    <xf numFmtId="0" fontId="22" fillId="0" borderId="16" xfId="0" applyNumberFormat="1" applyFont="1" applyBorder="1"/>
    <xf numFmtId="169" fontId="22" fillId="0" borderId="0" xfId="0" applyNumberFormat="1" applyFont="1" applyBorder="1" applyAlignment="1">
      <alignment horizontal="right"/>
    </xf>
    <xf numFmtId="0" fontId="24" fillId="0" borderId="0" xfId="0" applyFont="1"/>
    <xf numFmtId="0" fontId="20" fillId="0" borderId="0" xfId="0" applyFont="1" applyBorder="1" applyAlignment="1">
      <alignment horizontal="center"/>
    </xf>
    <xf numFmtId="166" fontId="20" fillId="0" borderId="0" xfId="0" applyNumberFormat="1" applyFont="1" applyBorder="1"/>
    <xf numFmtId="0" fontId="20" fillId="0" borderId="11" xfId="0" applyFont="1" applyBorder="1"/>
    <xf numFmtId="166" fontId="22" fillId="0" borderId="0" xfId="0" applyNumberFormat="1" applyFont="1" applyBorder="1"/>
    <xf numFmtId="0" fontId="20" fillId="4" borderId="3" xfId="0" applyFont="1" applyFill="1" applyBorder="1"/>
    <xf numFmtId="0" fontId="22" fillId="4" borderId="5" xfId="0" applyFont="1" applyFill="1" applyBorder="1"/>
    <xf numFmtId="0" fontId="20" fillId="4" borderId="17" xfId="0" applyFont="1" applyFill="1" applyBorder="1"/>
    <xf numFmtId="166" fontId="20" fillId="4" borderId="17" xfId="0" applyNumberFormat="1" applyFont="1" applyFill="1" applyBorder="1"/>
    <xf numFmtId="169" fontId="22" fillId="0" borderId="11" xfId="0" applyNumberFormat="1" applyFont="1" applyBorder="1" applyAlignment="1">
      <alignment horizontal="right"/>
    </xf>
    <xf numFmtId="0" fontId="22" fillId="0" borderId="0" xfId="0" applyFont="1" applyFill="1" applyProtection="1">
      <protection locked="0"/>
    </xf>
    <xf numFmtId="0" fontId="20" fillId="2" borderId="3" xfId="0" applyFont="1" applyFill="1" applyBorder="1" applyAlignment="1">
      <alignment vertical="top"/>
    </xf>
    <xf numFmtId="0" fontId="20" fillId="2" borderId="5" xfId="0" applyFont="1" applyFill="1" applyBorder="1" applyAlignment="1">
      <alignment vertical="top"/>
    </xf>
    <xf numFmtId="0" fontId="20" fillId="2" borderId="17" xfId="0" applyFont="1" applyFill="1" applyBorder="1" applyAlignment="1">
      <alignment vertical="top"/>
    </xf>
    <xf numFmtId="0" fontId="30" fillId="0" borderId="0" xfId="0" applyFont="1"/>
    <xf numFmtId="0" fontId="20" fillId="0" borderId="0" xfId="0" applyFont="1" applyProtection="1">
      <protection locked="0"/>
    </xf>
    <xf numFmtId="0" fontId="20" fillId="0" borderId="11" xfId="0" applyFont="1" applyBorder="1" applyProtection="1">
      <protection locked="0"/>
    </xf>
    <xf numFmtId="0" fontId="22" fillId="0" borderId="0" xfId="0" applyFont="1" applyProtection="1">
      <protection locked="0"/>
    </xf>
    <xf numFmtId="0" fontId="28" fillId="0" borderId="0" xfId="0" applyFont="1" applyProtection="1">
      <protection locked="0"/>
    </xf>
    <xf numFmtId="0" fontId="20" fillId="2" borderId="2" xfId="0" applyFont="1" applyFill="1" applyBorder="1" applyProtection="1">
      <protection locked="0"/>
    </xf>
    <xf numFmtId="0" fontId="20" fillId="0" borderId="0" xfId="0" applyFont="1" applyFill="1" applyBorder="1" applyProtection="1">
      <protection locked="0"/>
    </xf>
    <xf numFmtId="0" fontId="20" fillId="0" borderId="0" xfId="0" applyFont="1" applyFill="1" applyBorder="1" applyAlignment="1">
      <alignment vertical="top"/>
    </xf>
    <xf numFmtId="0" fontId="20" fillId="0" borderId="0" xfId="0" applyFont="1" applyFill="1" applyProtection="1">
      <protection locked="0"/>
    </xf>
    <xf numFmtId="0" fontId="29" fillId="0" borderId="0" xfId="0" applyFont="1" applyProtection="1">
      <protection locked="0"/>
    </xf>
    <xf numFmtId="0" fontId="30" fillId="0" borderId="0" xfId="2" applyFont="1"/>
    <xf numFmtId="0" fontId="30" fillId="0" borderId="0" xfId="2" applyFont="1" applyBorder="1"/>
    <xf numFmtId="0" fontId="24" fillId="2" borderId="12" xfId="0" applyFont="1" applyFill="1" applyBorder="1" applyAlignment="1" applyProtection="1">
      <alignment vertical="top"/>
      <protection locked="0"/>
    </xf>
    <xf numFmtId="0" fontId="24" fillId="2" borderId="13" xfId="0" applyFont="1" applyFill="1" applyBorder="1" applyAlignment="1" applyProtection="1">
      <alignment vertical="top" wrapText="1"/>
      <protection locked="0"/>
    </xf>
    <xf numFmtId="0" fontId="24" fillId="2" borderId="13" xfId="0" applyFont="1" applyFill="1" applyBorder="1" applyAlignment="1" applyProtection="1">
      <alignment horizontal="left" vertical="top"/>
      <protection locked="0"/>
    </xf>
    <xf numFmtId="0" fontId="24" fillId="2" borderId="14" xfId="0" applyFont="1" applyFill="1" applyBorder="1" applyAlignment="1" applyProtection="1">
      <alignment horizontal="left" wrapText="1"/>
      <protection locked="0"/>
    </xf>
    <xf numFmtId="0" fontId="30" fillId="0" borderId="19" xfId="0" applyFont="1" applyBorder="1" applyProtection="1"/>
    <xf numFmtId="0" fontId="34" fillId="0" borderId="0" xfId="0" applyFont="1" applyBorder="1" applyProtection="1"/>
    <xf numFmtId="0" fontId="35" fillId="0" borderId="7" xfId="0" applyFont="1" applyFill="1" applyBorder="1" applyAlignment="1" applyProtection="1">
      <alignment vertical="top"/>
      <protection locked="0"/>
    </xf>
    <xf numFmtId="0" fontId="30" fillId="0" borderId="3" xfId="0" applyFont="1" applyFill="1" applyBorder="1" applyAlignment="1" applyProtection="1">
      <alignment wrapText="1"/>
      <protection locked="0"/>
    </xf>
    <xf numFmtId="0" fontId="30" fillId="0" borderId="5" xfId="0" applyFont="1" applyFill="1" applyBorder="1" applyAlignment="1" applyProtection="1">
      <alignment wrapText="1"/>
      <protection locked="0"/>
    </xf>
    <xf numFmtId="0" fontId="35" fillId="0" borderId="8" xfId="0" applyFont="1" applyFill="1" applyBorder="1" applyAlignment="1" applyProtection="1">
      <alignment vertical="top"/>
      <protection locked="0"/>
    </xf>
    <xf numFmtId="0" fontId="30" fillId="0" borderId="9" xfId="0" applyFont="1" applyFill="1" applyBorder="1" applyAlignment="1" applyProtection="1">
      <alignment wrapText="1"/>
      <protection locked="0"/>
    </xf>
    <xf numFmtId="0" fontId="30" fillId="0" borderId="10" xfId="0" applyFont="1" applyFill="1" applyBorder="1" applyAlignment="1" applyProtection="1">
      <alignment wrapText="1"/>
      <protection locked="0"/>
    </xf>
    <xf numFmtId="0" fontId="30" fillId="0" borderId="11" xfId="0" applyFont="1" applyFill="1" applyBorder="1" applyAlignment="1" applyProtection="1">
      <alignment wrapText="1"/>
      <protection locked="0"/>
    </xf>
    <xf numFmtId="0" fontId="20" fillId="0" borderId="19" xfId="0" applyFont="1" applyBorder="1"/>
    <xf numFmtId="0" fontId="29" fillId="0" borderId="0" xfId="0" applyFont="1" applyBorder="1"/>
    <xf numFmtId="0" fontId="24" fillId="0" borderId="0" xfId="0" applyFont="1" applyBorder="1"/>
    <xf numFmtId="169" fontId="22" fillId="0" borderId="0" xfId="0" applyNumberFormat="1" applyFont="1" applyBorder="1"/>
    <xf numFmtId="0" fontId="20" fillId="0" borderId="22" xfId="0" applyNumberFormat="1" applyFont="1" applyBorder="1"/>
    <xf numFmtId="0" fontId="18" fillId="5" borderId="2" xfId="0" applyFont="1" applyFill="1" applyBorder="1" applyAlignment="1" applyProtection="1">
      <alignment vertical="top" wrapText="1"/>
      <protection locked="0"/>
    </xf>
    <xf numFmtId="0" fontId="18" fillId="6" borderId="2" xfId="0" applyFont="1" applyFill="1" applyBorder="1" applyAlignment="1" applyProtection="1">
      <alignment vertical="top" wrapText="1"/>
      <protection locked="0"/>
    </xf>
    <xf numFmtId="0" fontId="36" fillId="0" borderId="0" xfId="0" applyFont="1" applyProtection="1"/>
    <xf numFmtId="0" fontId="18" fillId="0" borderId="0" xfId="0" applyFont="1" applyProtection="1"/>
    <xf numFmtId="0" fontId="18" fillId="0" borderId="2" xfId="0" applyFont="1" applyFill="1" applyBorder="1" applyAlignment="1" applyProtection="1">
      <alignment vertical="top" wrapText="1"/>
      <protection locked="0"/>
    </xf>
    <xf numFmtId="0" fontId="1" fillId="0" borderId="2" xfId="1" applyFill="1" applyBorder="1" applyAlignment="1" applyProtection="1">
      <alignment vertical="top" wrapText="1"/>
      <protection locked="0"/>
    </xf>
    <xf numFmtId="14" fontId="18" fillId="0" borderId="2" xfId="0" applyNumberFormat="1" applyFont="1" applyFill="1" applyBorder="1" applyAlignment="1" applyProtection="1">
      <alignment vertical="top" wrapText="1"/>
      <protection locked="0"/>
    </xf>
    <xf numFmtId="14" fontId="0" fillId="0" borderId="0" xfId="0" applyNumberFormat="1"/>
    <xf numFmtId="49" fontId="18" fillId="0" borderId="2" xfId="0" applyNumberFormat="1" applyFont="1" applyBorder="1" applyAlignment="1" applyProtection="1">
      <alignment vertical="top" wrapText="1"/>
      <protection locked="0"/>
    </xf>
    <xf numFmtId="0" fontId="1" fillId="0" borderId="2" xfId="1" applyBorder="1" applyAlignment="1" applyProtection="1">
      <alignment vertical="top" wrapText="1"/>
      <protection locked="0"/>
    </xf>
    <xf numFmtId="0" fontId="18" fillId="0" borderId="2" xfId="0" quotePrefix="1" applyFont="1" applyBorder="1" applyAlignment="1" applyProtection="1">
      <alignment vertical="top" wrapText="1"/>
      <protection locked="0"/>
    </xf>
    <xf numFmtId="0" fontId="18" fillId="0" borderId="2" xfId="0" applyFont="1" applyBorder="1" applyAlignment="1" applyProtection="1">
      <alignment wrapText="1"/>
      <protection locked="0"/>
    </xf>
    <xf numFmtId="0" fontId="19" fillId="0" borderId="0" xfId="0" applyFont="1" applyFill="1" applyAlignment="1" applyProtection="1">
      <alignment vertical="top"/>
    </xf>
    <xf numFmtId="0" fontId="22" fillId="0" borderId="0" xfId="0" applyFont="1" applyFill="1"/>
    <xf numFmtId="0" fontId="21" fillId="0" borderId="0" xfId="0" applyFont="1" applyFill="1"/>
    <xf numFmtId="0" fontId="37" fillId="0" borderId="0" xfId="0" applyFont="1"/>
    <xf numFmtId="0" fontId="27" fillId="0" borderId="2" xfId="0" applyFont="1" applyBorder="1" applyAlignment="1"/>
    <xf numFmtId="0" fontId="9" fillId="3" borderId="3" xfId="0" applyFont="1" applyFill="1" applyBorder="1" applyAlignment="1" applyProtection="1">
      <alignment vertical="top" wrapText="1"/>
    </xf>
    <xf numFmtId="0" fontId="5" fillId="3" borderId="5" xfId="0" applyFont="1" applyFill="1" applyBorder="1" applyAlignment="1">
      <alignment vertical="top"/>
    </xf>
    <xf numFmtId="0" fontId="5" fillId="3" borderId="17" xfId="0" applyFont="1" applyFill="1" applyBorder="1" applyAlignment="1">
      <alignment vertical="top"/>
    </xf>
    <xf numFmtId="0" fontId="4" fillId="3" borderId="3" xfId="0" applyFont="1" applyFill="1" applyBorder="1" applyAlignment="1" applyProtection="1">
      <alignment vertical="top" wrapText="1"/>
    </xf>
    <xf numFmtId="0" fontId="0" fillId="3" borderId="5" xfId="0" applyFill="1" applyBorder="1" applyAlignment="1">
      <alignment vertical="top"/>
    </xf>
    <xf numFmtId="0" fontId="0" fillId="3" borderId="17" xfId="0" applyFill="1" applyBorder="1" applyAlignment="1">
      <alignment vertical="top"/>
    </xf>
    <xf numFmtId="0" fontId="2" fillId="3" borderId="3" xfId="0" applyFont="1" applyFill="1" applyBorder="1" applyAlignment="1" applyProtection="1">
      <alignment vertical="top"/>
    </xf>
    <xf numFmtId="0" fontId="2" fillId="3" borderId="5" xfId="0" applyFont="1" applyFill="1" applyBorder="1" applyAlignment="1" applyProtection="1">
      <alignment vertical="top"/>
    </xf>
    <xf numFmtId="0" fontId="2" fillId="3" borderId="17" xfId="0" applyFont="1" applyFill="1" applyBorder="1" applyAlignment="1" applyProtection="1">
      <alignment vertical="top"/>
    </xf>
    <xf numFmtId="0" fontId="9" fillId="3" borderId="20" xfId="0" applyFont="1" applyFill="1" applyBorder="1" applyAlignment="1" applyProtection="1">
      <alignment vertical="top" wrapText="1"/>
    </xf>
    <xf numFmtId="0" fontId="5" fillId="3" borderId="0" xfId="0" applyFont="1" applyFill="1" applyBorder="1" applyAlignment="1">
      <alignment vertical="top"/>
    </xf>
    <xf numFmtId="0" fontId="0" fillId="0" borderId="21" xfId="0" applyBorder="1" applyAlignment="1"/>
    <xf numFmtId="0" fontId="9" fillId="3" borderId="3" xfId="0" applyFont="1" applyFill="1" applyBorder="1" applyAlignment="1" applyProtection="1">
      <alignment vertical="top"/>
    </xf>
    <xf numFmtId="0" fontId="0" fillId="0" borderId="5" xfId="0" applyBorder="1" applyAlignment="1">
      <alignment vertical="top"/>
    </xf>
    <xf numFmtId="0" fontId="0" fillId="0" borderId="17" xfId="0" applyBorder="1" applyAlignment="1">
      <alignment vertical="top"/>
    </xf>
    <xf numFmtId="0" fontId="3" fillId="0" borderId="0" xfId="0" applyFont="1" applyAlignment="1">
      <alignment horizontal="left" vertical="top" wrapText="1"/>
    </xf>
  </cellXfs>
  <cellStyles count="3">
    <cellStyle name="Hyperlink" xfId="1" builtinId="8"/>
    <cellStyle name="Standaard" xfId="0" builtinId="0"/>
    <cellStyle name="Standaard_Intake Kosten en baten BBZ" xfId="2"/>
  </cellStyles>
  <dxfs count="18">
    <dxf>
      <fill>
        <patternFill>
          <bgColor theme="9" tint="0.59996337778862885"/>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59996337778862885"/>
        </patternFill>
      </fill>
    </dxf>
    <dxf>
      <fill>
        <patternFill>
          <bgColor theme="9" tint="0.59996337778862885"/>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85725</xdr:rowOff>
    </xdr:from>
    <xdr:to>
      <xdr:col>0</xdr:col>
      <xdr:colOff>523874</xdr:colOff>
      <xdr:row>4</xdr:row>
      <xdr:rowOff>219076</xdr:rowOff>
    </xdr:to>
    <xdr:pic>
      <xdr:nvPicPr>
        <xdr:cNvPr id="4" name="Afbeelding 3"/>
        <xdr:cNvPicPr>
          <a:picLocks noChangeAspect="1"/>
        </xdr:cNvPicPr>
      </xdr:nvPicPr>
      <xdr:blipFill>
        <a:blip xmlns:r="http://schemas.openxmlformats.org/officeDocument/2006/relationships" r:embed="rId1"/>
        <a:stretch>
          <a:fillRect/>
        </a:stretch>
      </xdr:blipFill>
      <xdr:spPr>
        <a:xfrm>
          <a:off x="0" y="247650"/>
          <a:ext cx="523874" cy="7048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523874</xdr:colOff>
      <xdr:row>3</xdr:row>
      <xdr:rowOff>28576</xdr:rowOff>
    </xdr:to>
    <xdr:pic>
      <xdr:nvPicPr>
        <xdr:cNvPr id="5" name="Afbeelding 4"/>
        <xdr:cNvPicPr>
          <a:picLocks noChangeAspect="1"/>
        </xdr:cNvPicPr>
      </xdr:nvPicPr>
      <xdr:blipFill>
        <a:blip xmlns:r="http://schemas.openxmlformats.org/officeDocument/2006/relationships" r:embed="rId1"/>
        <a:stretch>
          <a:fillRect/>
        </a:stretch>
      </xdr:blipFill>
      <xdr:spPr>
        <a:xfrm>
          <a:off x="0" y="247650"/>
          <a:ext cx="523874" cy="704851"/>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tabSelected="1" workbookViewId="0">
      <selection activeCell="B22" sqref="B22"/>
    </sheetView>
  </sheetViews>
  <sheetFormatPr defaultRowHeight="12.75" x14ac:dyDescent="0.2"/>
  <cols>
    <col min="1" max="16384" width="9.140625" style="13"/>
  </cols>
  <sheetData>
    <row r="1" spans="1:9" ht="7.5" customHeight="1" x14ac:dyDescent="0.2">
      <c r="A1" s="11"/>
      <c r="B1" s="18"/>
    </row>
    <row r="2" spans="1:9" ht="9" customHeight="1" x14ac:dyDescent="0.2">
      <c r="A2" s="19"/>
      <c r="B2" s="20"/>
      <c r="C2" s="20"/>
      <c r="D2" s="20"/>
    </row>
    <row r="3" spans="1:9" ht="18" x14ac:dyDescent="0.2">
      <c r="B3" s="14"/>
    </row>
    <row r="4" spans="1:9" ht="18" x14ac:dyDescent="0.25">
      <c r="A4" s="21"/>
      <c r="B4" s="15"/>
    </row>
    <row r="5" spans="1:9" ht="18" x14ac:dyDescent="0.2">
      <c r="B5" s="14"/>
    </row>
    <row r="6" spans="1:9" ht="18.75" x14ac:dyDescent="0.2">
      <c r="A6" s="73" t="s">
        <v>385</v>
      </c>
      <c r="B6" s="16"/>
      <c r="C6" s="17"/>
      <c r="D6" s="17"/>
      <c r="E6" s="17"/>
      <c r="F6" s="17"/>
      <c r="G6" s="17"/>
      <c r="H6" s="17"/>
      <c r="I6" s="17"/>
    </row>
    <row r="7" spans="1:9" x14ac:dyDescent="0.2">
      <c r="A7" s="79"/>
      <c r="B7" s="81"/>
      <c r="C7" s="79"/>
      <c r="D7" s="79"/>
    </row>
    <row r="8" spans="1:9" x14ac:dyDescent="0.2">
      <c r="A8" s="171" t="s">
        <v>269</v>
      </c>
      <c r="B8" s="171"/>
      <c r="C8" s="82"/>
      <c r="D8" s="79"/>
    </row>
    <row r="9" spans="1:9" x14ac:dyDescent="0.2">
      <c r="A9" s="83" t="s">
        <v>327</v>
      </c>
      <c r="B9" s="84"/>
      <c r="C9" s="82"/>
      <c r="D9" s="79"/>
    </row>
    <row r="10" spans="1:9" x14ac:dyDescent="0.2">
      <c r="A10" s="171" t="s">
        <v>271</v>
      </c>
      <c r="B10" s="171"/>
      <c r="C10" s="82"/>
      <c r="D10" s="79"/>
    </row>
    <row r="11" spans="1:9" x14ac:dyDescent="0.2">
      <c r="A11" s="79"/>
      <c r="B11" s="81"/>
      <c r="C11" s="79"/>
      <c r="D11" s="79"/>
    </row>
    <row r="12" spans="1:9" x14ac:dyDescent="0.2">
      <c r="B12" s="18"/>
    </row>
    <row r="13" spans="1:9" x14ac:dyDescent="0.2">
      <c r="B13" s="18"/>
    </row>
    <row r="14" spans="1:9" x14ac:dyDescent="0.2">
      <c r="B14" s="18"/>
    </row>
    <row r="15" spans="1:9" x14ac:dyDescent="0.2">
      <c r="B15" s="18"/>
    </row>
    <row r="16" spans="1:9" x14ac:dyDescent="0.2">
      <c r="B16" s="18"/>
    </row>
    <row r="17" spans="1:9" x14ac:dyDescent="0.2">
      <c r="B17" s="18"/>
    </row>
    <row r="18" spans="1:9" ht="60.75" x14ac:dyDescent="0.3">
      <c r="A18" s="78" t="s">
        <v>402</v>
      </c>
      <c r="B18" s="20"/>
      <c r="C18" s="20"/>
      <c r="D18" s="20"/>
      <c r="E18" s="20"/>
      <c r="F18" s="20"/>
      <c r="G18" s="20"/>
      <c r="H18" s="20"/>
      <c r="I18" s="20"/>
    </row>
    <row r="19" spans="1:9" x14ac:dyDescent="0.2">
      <c r="A19" s="79"/>
      <c r="B19" s="18"/>
    </row>
    <row r="20" spans="1:9" x14ac:dyDescent="0.2">
      <c r="A20" s="79"/>
    </row>
    <row r="21" spans="1:9" x14ac:dyDescent="0.2">
      <c r="A21" s="79"/>
    </row>
    <row r="22" spans="1:9" x14ac:dyDescent="0.2">
      <c r="A22" s="79"/>
      <c r="B22" s="31"/>
    </row>
    <row r="23" spans="1:9" x14ac:dyDescent="0.2">
      <c r="A23" s="79"/>
    </row>
    <row r="24" spans="1:9" x14ac:dyDescent="0.2">
      <c r="A24" s="79" t="s">
        <v>270</v>
      </c>
    </row>
    <row r="25" spans="1:9" x14ac:dyDescent="0.2">
      <c r="A25" s="79"/>
    </row>
    <row r="26" spans="1:9" x14ac:dyDescent="0.2">
      <c r="A26" s="79" t="s">
        <v>404</v>
      </c>
    </row>
    <row r="27" spans="1:9" x14ac:dyDescent="0.2">
      <c r="A27" s="79" t="s">
        <v>405</v>
      </c>
    </row>
    <row r="28" spans="1:9" x14ac:dyDescent="0.2">
      <c r="A28" s="80" t="s">
        <v>314</v>
      </c>
    </row>
    <row r="29" spans="1:9" x14ac:dyDescent="0.2">
      <c r="A29" s="80" t="s">
        <v>403</v>
      </c>
    </row>
    <row r="30" spans="1:9" x14ac:dyDescent="0.2">
      <c r="A30" s="80"/>
    </row>
    <row r="31" spans="1:9" x14ac:dyDescent="0.2">
      <c r="A31" s="80"/>
    </row>
    <row r="32" spans="1:9" x14ac:dyDescent="0.2">
      <c r="A32" s="79"/>
    </row>
    <row r="39" spans="1:1" x14ac:dyDescent="0.2">
      <c r="A39" s="32"/>
    </row>
  </sheetData>
  <mergeCells count="2">
    <mergeCell ref="A8:B8"/>
    <mergeCell ref="A10:B10"/>
  </mergeCells>
  <phoneticPr fontId="7" type="noConversion"/>
  <pageMargins left="0.75" right="0.75" top="1" bottom="1" header="0.5" footer="0.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4"/>
  <sheetViews>
    <sheetView showGridLines="0" workbookViewId="0">
      <selection activeCell="B57" sqref="B57"/>
    </sheetView>
  </sheetViews>
  <sheetFormatPr defaultColWidth="8.85546875" defaultRowHeight="12" x14ac:dyDescent="0.2"/>
  <cols>
    <col min="1" max="1" width="33.140625" style="2" customWidth="1"/>
    <col min="2" max="2" width="43" style="3" customWidth="1"/>
    <col min="3" max="3" width="53.28515625" style="1" customWidth="1"/>
    <col min="4" max="16384" width="8.85546875" style="4"/>
  </cols>
  <sheetData>
    <row r="1" spans="1:4" x14ac:dyDescent="0.2">
      <c r="A1" s="55" t="s">
        <v>272</v>
      </c>
      <c r="B1" s="56"/>
      <c r="C1" s="57"/>
    </row>
    <row r="2" spans="1:4" x14ac:dyDescent="0.2">
      <c r="A2" s="55"/>
      <c r="B2" s="57"/>
      <c r="C2" s="57"/>
    </row>
    <row r="3" spans="1:4" x14ac:dyDescent="0.2">
      <c r="A3" s="58" t="s">
        <v>273</v>
      </c>
      <c r="B3" s="59" t="s">
        <v>274</v>
      </c>
      <c r="C3" s="60" t="s">
        <v>276</v>
      </c>
    </row>
    <row r="4" spans="1:4" x14ac:dyDescent="0.2">
      <c r="A4" s="53" t="s">
        <v>343</v>
      </c>
      <c r="B4" s="61" t="s">
        <v>344</v>
      </c>
      <c r="C4" s="62"/>
    </row>
    <row r="5" spans="1:4" x14ac:dyDescent="0.2">
      <c r="A5" s="53"/>
      <c r="B5" s="61" t="s">
        <v>345</v>
      </c>
      <c r="C5" s="62"/>
    </row>
    <row r="6" spans="1:4" x14ac:dyDescent="0.2">
      <c r="A6" s="63"/>
      <c r="B6" s="61" t="s">
        <v>346</v>
      </c>
      <c r="C6" s="163"/>
      <c r="D6" s="157" t="str">
        <f>IF(ISERROR(DATEVALUE(C6)),"FILL IN: THE FIRST DAY OF THE MONTH",IF(DAY(C6)&lt;&gt;1,"Fill in: the first day of the month",""))</f>
        <v>FILL IN: THE FIRST DAY OF THE MONTH</v>
      </c>
    </row>
    <row r="7" spans="1:4" ht="24" x14ac:dyDescent="0.2">
      <c r="A7" s="63"/>
      <c r="B7" s="61" t="s">
        <v>389</v>
      </c>
      <c r="C7" s="163"/>
      <c r="D7" s="157" t="str">
        <f>IF(ISERROR(DATEVALUE(C7)),"FILL IN: THE LAST DAY OF THE MONTH",IF(EOMONTH(C7,0)=DATEVALUE(C7),"","Fill in: the last day of the month"))</f>
        <v>FILL IN: THE LAST DAY OF THE MONTH</v>
      </c>
    </row>
    <row r="8" spans="1:4" ht="24" x14ac:dyDescent="0.2">
      <c r="A8" s="53" t="s">
        <v>368</v>
      </c>
      <c r="B8" s="54" t="s">
        <v>383</v>
      </c>
      <c r="C8" s="159"/>
    </row>
    <row r="9" spans="1:4" ht="37.5" customHeight="1" x14ac:dyDescent="0.2">
      <c r="A9" s="64" t="s">
        <v>334</v>
      </c>
      <c r="B9" s="61" t="s">
        <v>277</v>
      </c>
      <c r="C9" s="62"/>
    </row>
    <row r="10" spans="1:4" ht="24" customHeight="1" x14ac:dyDescent="0.2">
      <c r="A10" s="63"/>
      <c r="B10" s="61" t="s">
        <v>278</v>
      </c>
      <c r="C10" s="62"/>
    </row>
    <row r="11" spans="1:4" x14ac:dyDescent="0.2">
      <c r="A11" s="63"/>
      <c r="B11" s="61" t="s">
        <v>279</v>
      </c>
      <c r="C11" s="159"/>
    </row>
    <row r="12" spans="1:4" x14ac:dyDescent="0.2">
      <c r="A12" s="63"/>
      <c r="B12" s="61" t="s">
        <v>280</v>
      </c>
      <c r="C12" s="159"/>
    </row>
    <row r="13" spans="1:4" x14ac:dyDescent="0.2">
      <c r="A13" s="63"/>
      <c r="B13" s="61" t="s">
        <v>281</v>
      </c>
      <c r="C13" s="159"/>
    </row>
    <row r="14" spans="1:4" x14ac:dyDescent="0.2">
      <c r="A14" s="63"/>
      <c r="B14" s="61" t="s">
        <v>301</v>
      </c>
      <c r="C14" s="166"/>
      <c r="D14" s="157" t="str">
        <f>IF(OR(UPPER(C14)="FEMALE",UPPER(C14)="MALE",UPPER(C14)="M",UPPER(C14)="F"),"","FILL IN: Male of Female")</f>
        <v>FILL IN: Male of Female</v>
      </c>
    </row>
    <row r="15" spans="1:4" x14ac:dyDescent="0.2">
      <c r="A15" s="63"/>
      <c r="B15" s="61" t="s">
        <v>282</v>
      </c>
      <c r="C15" s="62"/>
      <c r="D15" s="158"/>
    </row>
    <row r="16" spans="1:4" ht="12.75" x14ac:dyDescent="0.2">
      <c r="A16" s="63"/>
      <c r="B16" s="61" t="s">
        <v>283</v>
      </c>
      <c r="C16" s="164"/>
      <c r="D16" s="157" t="str">
        <f>IF(ISNUMBER(MATCH("*@*.*",C16,0)),"","Invalid email address")</f>
        <v>Invalid email address</v>
      </c>
    </row>
    <row r="17" spans="1:4" x14ac:dyDescent="0.2">
      <c r="A17" s="63"/>
      <c r="B17" s="61" t="s">
        <v>284</v>
      </c>
      <c r="C17" s="165"/>
      <c r="D17" s="158"/>
    </row>
    <row r="18" spans="1:4" ht="24" x14ac:dyDescent="0.2">
      <c r="A18" s="63"/>
      <c r="B18" s="61" t="s">
        <v>354</v>
      </c>
      <c r="C18" s="159"/>
      <c r="D18" s="158"/>
    </row>
    <row r="19" spans="1:4" x14ac:dyDescent="0.2">
      <c r="A19" s="63"/>
      <c r="B19" s="61" t="s">
        <v>279</v>
      </c>
      <c r="C19" s="159"/>
      <c r="D19" s="158"/>
    </row>
    <row r="20" spans="1:4" x14ac:dyDescent="0.2">
      <c r="A20" s="63"/>
      <c r="B20" s="61" t="s">
        <v>280</v>
      </c>
      <c r="C20" s="159"/>
      <c r="D20" s="158"/>
    </row>
    <row r="21" spans="1:4" x14ac:dyDescent="0.2">
      <c r="A21" s="63"/>
      <c r="B21" s="61" t="s">
        <v>281</v>
      </c>
      <c r="C21" s="159"/>
      <c r="D21" s="158"/>
    </row>
    <row r="22" spans="1:4" x14ac:dyDescent="0.2">
      <c r="A22" s="63"/>
      <c r="B22" s="61" t="s">
        <v>301</v>
      </c>
      <c r="C22" s="159"/>
      <c r="D22" s="157" t="str">
        <f>IF(OR(UPPER(C22)="FEMALE",UPPER(C22)="MALE",UPPER(C22)="M",UPPER(C22)="F"),"","FILL IN: Male of Female")</f>
        <v>FILL IN: Male of Female</v>
      </c>
    </row>
    <row r="23" spans="1:4" x14ac:dyDescent="0.2">
      <c r="A23" s="63"/>
      <c r="B23" s="61" t="s">
        <v>282</v>
      </c>
      <c r="C23" s="159"/>
      <c r="D23" s="158"/>
    </row>
    <row r="24" spans="1:4" x14ac:dyDescent="0.2">
      <c r="A24" s="63"/>
      <c r="B24" s="61" t="s">
        <v>285</v>
      </c>
      <c r="C24" s="159"/>
      <c r="D24" s="158"/>
    </row>
    <row r="25" spans="1:4" x14ac:dyDescent="0.2">
      <c r="A25" s="63"/>
      <c r="B25" s="61" t="s">
        <v>286</v>
      </c>
      <c r="C25" s="159"/>
      <c r="D25" s="158"/>
    </row>
    <row r="26" spans="1:4" x14ac:dyDescent="0.2">
      <c r="A26" s="63"/>
      <c r="B26" s="61" t="s">
        <v>287</v>
      </c>
      <c r="C26" s="159"/>
      <c r="D26" s="158"/>
    </row>
    <row r="27" spans="1:4" ht="12.75" x14ac:dyDescent="0.2">
      <c r="A27" s="63"/>
      <c r="B27" s="61" t="s">
        <v>283</v>
      </c>
      <c r="C27" s="160"/>
      <c r="D27" s="157" t="str">
        <f>IF(ISNUMBER(MATCH("*@*.*",C27,0)),"","Invalid email address")</f>
        <v>Invalid email address</v>
      </c>
    </row>
    <row r="28" spans="1:4" x14ac:dyDescent="0.2">
      <c r="A28" s="63"/>
      <c r="B28" s="61" t="s">
        <v>284</v>
      </c>
      <c r="C28" s="159"/>
    </row>
    <row r="29" spans="1:4" ht="37.5" customHeight="1" x14ac:dyDescent="0.2">
      <c r="A29" s="64" t="s">
        <v>288</v>
      </c>
      <c r="B29" s="61" t="s">
        <v>277</v>
      </c>
      <c r="C29" s="62"/>
    </row>
    <row r="30" spans="1:4" ht="24" customHeight="1" x14ac:dyDescent="0.2">
      <c r="A30" s="54"/>
      <c r="B30" s="61" t="s">
        <v>289</v>
      </c>
      <c r="C30" s="62"/>
    </row>
    <row r="31" spans="1:4" x14ac:dyDescent="0.2">
      <c r="A31" s="54"/>
      <c r="B31" s="61" t="s">
        <v>279</v>
      </c>
      <c r="C31" s="62"/>
    </row>
    <row r="32" spans="1:4" x14ac:dyDescent="0.2">
      <c r="A32" s="54"/>
      <c r="B32" s="61" t="s">
        <v>290</v>
      </c>
      <c r="C32" s="62"/>
    </row>
    <row r="33" spans="1:4" x14ac:dyDescent="0.2">
      <c r="A33" s="54"/>
      <c r="B33" s="61" t="s">
        <v>281</v>
      </c>
      <c r="C33" s="62"/>
    </row>
    <row r="34" spans="1:4" x14ac:dyDescent="0.2">
      <c r="A34" s="63"/>
      <c r="B34" s="61" t="s">
        <v>282</v>
      </c>
      <c r="C34" s="62"/>
    </row>
    <row r="35" spans="1:4" x14ac:dyDescent="0.2">
      <c r="A35" s="63"/>
      <c r="B35" s="61" t="s">
        <v>283</v>
      </c>
      <c r="C35" s="62"/>
    </row>
    <row r="36" spans="1:4" x14ac:dyDescent="0.2">
      <c r="A36" s="63"/>
      <c r="B36" s="61" t="s">
        <v>284</v>
      </c>
      <c r="C36" s="62"/>
    </row>
    <row r="37" spans="1:4" ht="52.5" customHeight="1" x14ac:dyDescent="0.2">
      <c r="A37" s="53" t="s">
        <v>347</v>
      </c>
      <c r="B37" s="54" t="s">
        <v>349</v>
      </c>
      <c r="C37" s="159"/>
    </row>
    <row r="38" spans="1:4" ht="24" x14ac:dyDescent="0.2">
      <c r="A38" s="53" t="s">
        <v>348</v>
      </c>
      <c r="B38" s="54" t="s">
        <v>350</v>
      </c>
      <c r="C38" s="62"/>
    </row>
    <row r="39" spans="1:4" x14ac:dyDescent="0.2">
      <c r="A39" s="53"/>
      <c r="B39" s="54" t="s">
        <v>351</v>
      </c>
      <c r="C39" s="62"/>
    </row>
    <row r="40" spans="1:4" x14ac:dyDescent="0.2">
      <c r="A40" s="53"/>
      <c r="B40" s="54" t="s">
        <v>352</v>
      </c>
      <c r="C40" s="62"/>
    </row>
    <row r="41" spans="1:4" ht="15.75" customHeight="1" x14ac:dyDescent="0.2">
      <c r="A41" s="53"/>
      <c r="B41" s="54" t="s">
        <v>353</v>
      </c>
      <c r="C41" s="62"/>
    </row>
    <row r="42" spans="1:4" x14ac:dyDescent="0.2">
      <c r="A42" s="64" t="s">
        <v>390</v>
      </c>
      <c r="B42" s="61" t="s">
        <v>277</v>
      </c>
      <c r="C42" s="62"/>
    </row>
    <row r="43" spans="1:4" ht="24" x14ac:dyDescent="0.2">
      <c r="A43" s="63"/>
      <c r="B43" s="61" t="s">
        <v>378</v>
      </c>
      <c r="C43" s="62"/>
    </row>
    <row r="44" spans="1:4" x14ac:dyDescent="0.2">
      <c r="A44" s="63"/>
      <c r="B44" s="61" t="s">
        <v>279</v>
      </c>
      <c r="C44" s="159"/>
    </row>
    <row r="45" spans="1:4" x14ac:dyDescent="0.2">
      <c r="A45" s="63"/>
      <c r="B45" s="61" t="s">
        <v>290</v>
      </c>
      <c r="C45" s="159"/>
    </row>
    <row r="46" spans="1:4" x14ac:dyDescent="0.2">
      <c r="A46" s="63"/>
      <c r="B46" s="61" t="s">
        <v>281</v>
      </c>
      <c r="C46" s="159"/>
    </row>
    <row r="47" spans="1:4" x14ac:dyDescent="0.2">
      <c r="A47" s="63"/>
      <c r="B47" s="61" t="s">
        <v>301</v>
      </c>
      <c r="C47" s="159"/>
      <c r="D47" s="157" t="str">
        <f>IF(OR(UPPER(C47)="FEMALE",UPPER(C47)="MALE",UPPER(C47)="M",UPPER(C47)="F"),"","FILL IN: Male of Female")</f>
        <v>FILL IN: Male of Female</v>
      </c>
    </row>
    <row r="48" spans="1:4" x14ac:dyDescent="0.2">
      <c r="A48" s="63"/>
      <c r="B48" s="61" t="s">
        <v>282</v>
      </c>
      <c r="C48" s="159"/>
    </row>
    <row r="49" spans="1:4" x14ac:dyDescent="0.2">
      <c r="A49" s="63"/>
      <c r="B49" s="61" t="s">
        <v>391</v>
      </c>
      <c r="C49" s="159"/>
      <c r="D49" s="157" t="str">
        <f>IF(ISNUMBER(MATCH("*@*.*",C49,0)),"","Invalid email address")</f>
        <v>Invalid email address</v>
      </c>
    </row>
    <row r="50" spans="1:4" x14ac:dyDescent="0.2">
      <c r="A50" s="63"/>
      <c r="B50" s="61" t="s">
        <v>284</v>
      </c>
      <c r="C50" s="159"/>
    </row>
    <row r="51" spans="1:4" x14ac:dyDescent="0.2">
      <c r="A51" s="63"/>
      <c r="B51" s="61" t="s">
        <v>291</v>
      </c>
      <c r="C51" s="159"/>
    </row>
    <row r="53" spans="1:4" x14ac:dyDescent="0.2">
      <c r="A53" s="55" t="s">
        <v>292</v>
      </c>
    </row>
    <row r="54" spans="1:4" x14ac:dyDescent="0.2">
      <c r="A54" s="55" t="s">
        <v>379</v>
      </c>
      <c r="B54" s="57"/>
    </row>
    <row r="55" spans="1:4" x14ac:dyDescent="0.2">
      <c r="A55" s="55" t="s">
        <v>380</v>
      </c>
      <c r="B55" s="57"/>
    </row>
    <row r="56" spans="1:4" x14ac:dyDescent="0.2">
      <c r="A56" s="167" t="s">
        <v>392</v>
      </c>
      <c r="B56" s="57"/>
    </row>
    <row r="57" spans="1:4" x14ac:dyDescent="0.2">
      <c r="A57" s="55"/>
      <c r="B57" s="57"/>
    </row>
    <row r="58" spans="1:4" x14ac:dyDescent="0.2">
      <c r="A58" s="155"/>
      <c r="B58" s="57" t="s">
        <v>372</v>
      </c>
    </row>
    <row r="59" spans="1:4" x14ac:dyDescent="0.2">
      <c r="A59" s="55"/>
      <c r="B59" s="57"/>
    </row>
    <row r="60" spans="1:4" x14ac:dyDescent="0.2">
      <c r="A60" s="156"/>
      <c r="B60" s="57" t="s">
        <v>369</v>
      </c>
    </row>
    <row r="61" spans="1:4" x14ac:dyDescent="0.2">
      <c r="A61" s="55"/>
      <c r="B61" s="57"/>
    </row>
    <row r="63" spans="1:4" x14ac:dyDescent="0.2">
      <c r="A63" s="55"/>
      <c r="C63" s="43"/>
    </row>
    <row r="64" spans="1:4" x14ac:dyDescent="0.2">
      <c r="A64" s="55"/>
      <c r="C64" s="43"/>
    </row>
  </sheetData>
  <dataConsolidate/>
  <phoneticPr fontId="0" type="noConversion"/>
  <conditionalFormatting sqref="C4">
    <cfRule type="containsBlanks" dxfId="17" priority="22">
      <formula>LEN(TRIM(C4))=0</formula>
    </cfRule>
    <cfRule type="colorScale" priority="23">
      <colorScale>
        <cfvo type="min"/>
        <cfvo type="max"/>
        <color rgb="FFFF7128"/>
        <color rgb="FFFFEF9C"/>
      </colorScale>
    </cfRule>
  </conditionalFormatting>
  <conditionalFormatting sqref="C5:C10 C12 C14:C18 C20 C22:C28">
    <cfRule type="containsBlanks" dxfId="16" priority="20">
      <formula>LEN(TRIM(C5))=0</formula>
    </cfRule>
    <cfRule type="colorScale" priority="21">
      <colorScale>
        <cfvo type="min"/>
        <cfvo type="max"/>
        <color rgb="FFFF7128"/>
        <color rgb="FFFFEF9C"/>
      </colorScale>
    </cfRule>
  </conditionalFormatting>
  <conditionalFormatting sqref="C50">
    <cfRule type="containsBlanks" dxfId="15" priority="16">
      <formula>LEN(TRIM(C50))=0</formula>
    </cfRule>
    <cfRule type="colorScale" priority="17">
      <colorScale>
        <cfvo type="min"/>
        <cfvo type="max"/>
        <color rgb="FFFF7128"/>
        <color rgb="FFFFEF9C"/>
      </colorScale>
    </cfRule>
  </conditionalFormatting>
  <conditionalFormatting sqref="C11">
    <cfRule type="containsBlanks" dxfId="14" priority="15">
      <formula>LEN(TRIM(C11))=0</formula>
    </cfRule>
  </conditionalFormatting>
  <conditionalFormatting sqref="C13">
    <cfRule type="containsBlanks" dxfId="13" priority="9">
      <formula>LEN(TRIM(C13))=0</formula>
    </cfRule>
  </conditionalFormatting>
  <conditionalFormatting sqref="C19">
    <cfRule type="containsBlanks" dxfId="12" priority="8">
      <formula>LEN(TRIM(C19))=0</formula>
    </cfRule>
  </conditionalFormatting>
  <conditionalFormatting sqref="C21">
    <cfRule type="containsBlanks" dxfId="11" priority="7">
      <formula>LEN(TRIM(C21))=0</formula>
    </cfRule>
  </conditionalFormatting>
  <conditionalFormatting sqref="C51">
    <cfRule type="containsBlanks" dxfId="10" priority="5">
      <formula>LEN(TRIM(C51))=0</formula>
    </cfRule>
  </conditionalFormatting>
  <conditionalFormatting sqref="C44">
    <cfRule type="containsBlanks" dxfId="9" priority="4">
      <formula>LEN(TRIM(C44))=0</formula>
    </cfRule>
  </conditionalFormatting>
  <conditionalFormatting sqref="C46">
    <cfRule type="containsBlanks" dxfId="8" priority="3">
      <formula>LEN(TRIM(C46))=0</formula>
    </cfRule>
  </conditionalFormatting>
  <conditionalFormatting sqref="C37">
    <cfRule type="containsBlanks" dxfId="7" priority="1">
      <formula>LEN(TRIM(C37))=0</formula>
    </cfRule>
    <cfRule type="colorScale" priority="2">
      <colorScale>
        <cfvo type="min"/>
        <cfvo type="max"/>
        <color rgb="FFFF7128"/>
        <color rgb="FFFFEF9C"/>
      </colorScale>
    </cfRule>
  </conditionalFormatting>
  <conditionalFormatting sqref="C42:C43 C45 C47:C49">
    <cfRule type="containsBlanks" dxfId="6" priority="24">
      <formula>LEN(TRIM(C42))=0</formula>
    </cfRule>
    <cfRule type="colorScale" priority="25">
      <colorScale>
        <cfvo type="min"/>
        <cfvo type="max"/>
        <color rgb="FFFF7128"/>
        <color rgb="FFFFEF9C"/>
      </colorScale>
    </cfRule>
  </conditionalFormatting>
  <dataValidations count="2">
    <dataValidation type="list" allowBlank="1" showInputMessage="1" showErrorMessage="1" sqref="C8">
      <formula1>"Yes,No"</formula1>
    </dataValidation>
    <dataValidation type="list" allowBlank="1" showInputMessage="1" showErrorMessage="1" sqref="C14 C22 C47">
      <formula1>"Male,Female"</formula1>
    </dataValidation>
  </dataValidations>
  <pageMargins left="0.39370078740157483" right="0.39370078740157483" top="0.39370078740157483" bottom="0.59055118110236227" header="0.31496062992125984" footer="0.31496062992125984"/>
  <pageSetup paperSize="9" scale="78" fitToHeight="0" orientation="portrait"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O31"/>
  <sheetViews>
    <sheetView topLeftCell="AJ1" workbookViewId="0">
      <selection activeCell="AP7" sqref="AP7"/>
    </sheetView>
  </sheetViews>
  <sheetFormatPr defaultRowHeight="12.75" x14ac:dyDescent="0.2"/>
  <cols>
    <col min="13" max="13" width="16.28515625" bestFit="1" customWidth="1"/>
    <col min="15" max="15" width="16.28515625" customWidth="1"/>
    <col min="17" max="17" width="16.28515625" bestFit="1" customWidth="1"/>
    <col min="18" max="18" width="18.140625" customWidth="1"/>
    <col min="25" max="25" width="19.85546875" bestFit="1" customWidth="1"/>
    <col min="40" max="40" width="32.42578125" customWidth="1"/>
    <col min="41" max="41" width="20.7109375" customWidth="1"/>
    <col min="42" max="42" width="9.42578125" bestFit="1" customWidth="1"/>
    <col min="48" max="48" width="14.42578125" customWidth="1"/>
    <col min="49" max="49" width="10.140625" bestFit="1" customWidth="1"/>
  </cols>
  <sheetData>
    <row r="1" spans="1:197" ht="48" x14ac:dyDescent="0.2">
      <c r="A1" s="5" t="s">
        <v>38</v>
      </c>
      <c r="B1" s="5" t="s">
        <v>199</v>
      </c>
      <c r="C1" s="5" t="s">
        <v>49</v>
      </c>
      <c r="D1" s="5" t="s">
        <v>60</v>
      </c>
      <c r="E1" s="28" t="s">
        <v>7</v>
      </c>
      <c r="F1" s="28" t="s">
        <v>8</v>
      </c>
      <c r="G1" s="28" t="s">
        <v>9</v>
      </c>
      <c r="H1" s="28" t="s">
        <v>10</v>
      </c>
      <c r="I1" s="38" t="s">
        <v>11</v>
      </c>
      <c r="J1" s="38" t="s">
        <v>12</v>
      </c>
      <c r="K1" s="28" t="s">
        <v>13</v>
      </c>
      <c r="L1" s="28" t="s">
        <v>14</v>
      </c>
      <c r="M1" s="28" t="s">
        <v>15</v>
      </c>
      <c r="N1" s="28" t="s">
        <v>16</v>
      </c>
      <c r="O1" s="28" t="s">
        <v>17</v>
      </c>
      <c r="P1" s="28" t="s">
        <v>18</v>
      </c>
      <c r="Q1" s="28" t="s">
        <v>19</v>
      </c>
      <c r="R1" s="28" t="s">
        <v>20</v>
      </c>
      <c r="S1" s="28" t="s">
        <v>21</v>
      </c>
      <c r="T1" s="28" t="s">
        <v>22</v>
      </c>
      <c r="U1" s="28" t="s">
        <v>23</v>
      </c>
      <c r="V1" s="28" t="s">
        <v>18</v>
      </c>
      <c r="W1" s="28" t="s">
        <v>17</v>
      </c>
      <c r="X1" s="28" t="s">
        <v>24</v>
      </c>
      <c r="Y1" s="28" t="s">
        <v>25</v>
      </c>
      <c r="Z1" s="28" t="s">
        <v>26</v>
      </c>
      <c r="AA1" s="28" t="s">
        <v>27</v>
      </c>
      <c r="AB1" s="28" t="s">
        <v>28</v>
      </c>
      <c r="AC1" s="28" t="s">
        <v>29</v>
      </c>
      <c r="AD1" s="28" t="s">
        <v>30</v>
      </c>
      <c r="AE1" s="28" t="s">
        <v>31</v>
      </c>
      <c r="AF1" s="28" t="s">
        <v>32</v>
      </c>
      <c r="AG1" s="28" t="s">
        <v>33</v>
      </c>
      <c r="AH1" s="28" t="s">
        <v>34</v>
      </c>
      <c r="AI1" s="28" t="s">
        <v>35</v>
      </c>
      <c r="AJ1" s="28" t="s">
        <v>36</v>
      </c>
      <c r="AK1" s="28" t="s">
        <v>214</v>
      </c>
      <c r="AL1" s="28" t="s">
        <v>215</v>
      </c>
      <c r="AM1" s="28" t="s">
        <v>37</v>
      </c>
      <c r="AN1" s="33" t="s">
        <v>200</v>
      </c>
      <c r="AO1" s="33" t="s">
        <v>213</v>
      </c>
      <c r="AP1" s="34" t="s">
        <v>201</v>
      </c>
      <c r="AQ1" s="33" t="s">
        <v>202</v>
      </c>
      <c r="AR1" s="33" t="s">
        <v>203</v>
      </c>
      <c r="AS1" s="33" t="s">
        <v>204</v>
      </c>
      <c r="AT1" s="33" t="s">
        <v>205</v>
      </c>
      <c r="AU1" s="33" t="s">
        <v>206</v>
      </c>
      <c r="AV1" s="33" t="s">
        <v>193</v>
      </c>
      <c r="AW1" s="33" t="s">
        <v>194</v>
      </c>
      <c r="AX1" s="33" t="s">
        <v>207</v>
      </c>
      <c r="AY1" s="33" t="s">
        <v>208</v>
      </c>
      <c r="AZ1" s="33" t="s">
        <v>221</v>
      </c>
      <c r="BA1" s="45" t="s">
        <v>209</v>
      </c>
      <c r="BB1" s="33" t="s">
        <v>222</v>
      </c>
      <c r="BC1" s="33" t="s">
        <v>223</v>
      </c>
      <c r="BD1" s="34" t="s">
        <v>224</v>
      </c>
      <c r="BE1" s="33" t="s">
        <v>225</v>
      </c>
      <c r="BF1" s="33" t="s">
        <v>226</v>
      </c>
      <c r="BG1" s="33" t="s">
        <v>227</v>
      </c>
      <c r="BH1" s="33" t="s">
        <v>228</v>
      </c>
      <c r="BI1" s="33" t="s">
        <v>229</v>
      </c>
      <c r="BJ1" s="33" t="s">
        <v>230</v>
      </c>
      <c r="BK1" s="33" t="s">
        <v>231</v>
      </c>
      <c r="BL1" s="33" t="s">
        <v>232</v>
      </c>
      <c r="BM1" s="33" t="s">
        <v>233</v>
      </c>
      <c r="BN1" s="33" t="s">
        <v>234</v>
      </c>
      <c r="BO1" s="45" t="s">
        <v>209</v>
      </c>
      <c r="BP1" s="33" t="s">
        <v>235</v>
      </c>
      <c r="BQ1" s="33" t="s">
        <v>236</v>
      </c>
      <c r="BR1" s="34" t="s">
        <v>237</v>
      </c>
      <c r="BS1" s="33" t="s">
        <v>238</v>
      </c>
      <c r="BT1" s="33" t="s">
        <v>239</v>
      </c>
      <c r="BU1" s="33" t="s">
        <v>240</v>
      </c>
      <c r="BV1" s="33" t="s">
        <v>241</v>
      </c>
      <c r="BW1" s="33" t="s">
        <v>242</v>
      </c>
      <c r="BX1" s="33" t="s">
        <v>243</v>
      </c>
      <c r="BY1" s="33" t="s">
        <v>244</v>
      </c>
      <c r="BZ1" s="33" t="s">
        <v>245</v>
      </c>
      <c r="CA1" s="33" t="s">
        <v>246</v>
      </c>
      <c r="CB1" s="33" t="s">
        <v>247</v>
      </c>
      <c r="CC1" s="45" t="s">
        <v>248</v>
      </c>
      <c r="CD1" s="33" t="s">
        <v>249</v>
      </c>
      <c r="CE1" s="33" t="s">
        <v>250</v>
      </c>
      <c r="CF1" s="34" t="s">
        <v>251</v>
      </c>
      <c r="CG1" s="33" t="s">
        <v>252</v>
      </c>
      <c r="CH1" s="33" t="s">
        <v>253</v>
      </c>
      <c r="CI1" s="33" t="s">
        <v>254</v>
      </c>
      <c r="CJ1" s="33" t="s">
        <v>255</v>
      </c>
      <c r="CK1" s="33" t="s">
        <v>256</v>
      </c>
      <c r="CL1" s="33" t="s">
        <v>257</v>
      </c>
      <c r="CM1" s="33" t="s">
        <v>258</v>
      </c>
      <c r="CN1" s="33" t="s">
        <v>259</v>
      </c>
      <c r="CO1" s="33" t="s">
        <v>260</v>
      </c>
      <c r="CP1" s="33" t="s">
        <v>261</v>
      </c>
      <c r="CQ1" s="45" t="s">
        <v>262</v>
      </c>
      <c r="CR1" s="45" t="s">
        <v>70</v>
      </c>
      <c r="CS1" s="45" t="s">
        <v>74</v>
      </c>
      <c r="CT1" s="45" t="s">
        <v>75</v>
      </c>
      <c r="CU1" s="45" t="s">
        <v>76</v>
      </c>
      <c r="CV1" s="45" t="s">
        <v>77</v>
      </c>
      <c r="CW1" s="45" t="s">
        <v>78</v>
      </c>
      <c r="CX1" s="45" t="s">
        <v>79</v>
      </c>
      <c r="CY1" s="45" t="s">
        <v>80</v>
      </c>
      <c r="CZ1" s="45" t="s">
        <v>81</v>
      </c>
      <c r="DA1" s="45" t="s">
        <v>82</v>
      </c>
      <c r="DB1" s="45" t="s">
        <v>83</v>
      </c>
      <c r="DC1" s="45" t="s">
        <v>84</v>
      </c>
      <c r="DD1" s="45" t="s">
        <v>85</v>
      </c>
      <c r="DE1" s="45" t="s">
        <v>86</v>
      </c>
      <c r="DF1" s="45" t="s">
        <v>87</v>
      </c>
      <c r="DG1" s="45" t="s">
        <v>88</v>
      </c>
      <c r="DH1" s="45" t="s">
        <v>89</v>
      </c>
      <c r="DI1" s="45" t="s">
        <v>90</v>
      </c>
      <c r="DJ1" s="45" t="s">
        <v>112</v>
      </c>
      <c r="DK1" s="45" t="s">
        <v>113</v>
      </c>
      <c r="DL1" s="45" t="s">
        <v>120</v>
      </c>
      <c r="DM1" s="45" t="s">
        <v>121</v>
      </c>
      <c r="DN1" s="45" t="s">
        <v>122</v>
      </c>
      <c r="DO1" s="45" t="s">
        <v>114</v>
      </c>
      <c r="DP1" s="45" t="s">
        <v>115</v>
      </c>
      <c r="DQ1" s="45" t="s">
        <v>116</v>
      </c>
      <c r="DR1" s="45" t="s">
        <v>117</v>
      </c>
      <c r="DS1" s="45" t="s">
        <v>118</v>
      </c>
      <c r="DT1" s="45" t="s">
        <v>119</v>
      </c>
      <c r="DU1" s="45" t="s">
        <v>123</v>
      </c>
      <c r="DV1" s="45" t="s">
        <v>124</v>
      </c>
      <c r="DW1" s="45" t="s">
        <v>125</v>
      </c>
      <c r="DX1" s="45" t="s">
        <v>126</v>
      </c>
      <c r="DY1" s="45" t="s">
        <v>127</v>
      </c>
      <c r="DZ1" s="45" t="s">
        <v>128</v>
      </c>
      <c r="EA1" s="45" t="s">
        <v>129</v>
      </c>
      <c r="EB1" s="45" t="s">
        <v>130</v>
      </c>
      <c r="EC1" s="45" t="s">
        <v>131</v>
      </c>
      <c r="ED1" s="45" t="s">
        <v>132</v>
      </c>
      <c r="EE1" s="45" t="s">
        <v>133</v>
      </c>
      <c r="EF1" s="45" t="s">
        <v>134</v>
      </c>
      <c r="EG1" s="45" t="s">
        <v>135</v>
      </c>
      <c r="EH1" s="45" t="s">
        <v>136</v>
      </c>
      <c r="EI1" s="45" t="s">
        <v>137</v>
      </c>
      <c r="EJ1" s="45" t="s">
        <v>138</v>
      </c>
      <c r="EK1" s="45" t="s">
        <v>139</v>
      </c>
      <c r="EL1" s="45" t="s">
        <v>140</v>
      </c>
      <c r="EM1" s="45" t="s">
        <v>141</v>
      </c>
      <c r="EN1" s="45" t="s">
        <v>142</v>
      </c>
      <c r="EO1" s="45" t="s">
        <v>143</v>
      </c>
      <c r="EP1" s="45" t="s">
        <v>144</v>
      </c>
      <c r="EQ1" s="45" t="s">
        <v>145</v>
      </c>
      <c r="ER1" s="45" t="s">
        <v>146</v>
      </c>
      <c r="ES1" s="45" t="s">
        <v>147</v>
      </c>
      <c r="ET1" s="45" t="s">
        <v>148</v>
      </c>
      <c r="EU1" s="45" t="s">
        <v>149</v>
      </c>
      <c r="EV1" s="45" t="s">
        <v>150</v>
      </c>
      <c r="EW1" s="45" t="s">
        <v>151</v>
      </c>
      <c r="EX1" s="45" t="s">
        <v>152</v>
      </c>
      <c r="EY1" s="45" t="s">
        <v>154</v>
      </c>
      <c r="EZ1" s="45" t="s">
        <v>155</v>
      </c>
      <c r="FA1" s="45" t="s">
        <v>156</v>
      </c>
      <c r="FB1" s="45" t="s">
        <v>153</v>
      </c>
      <c r="FC1" s="45" t="s">
        <v>157</v>
      </c>
      <c r="FD1" s="45" t="s">
        <v>158</v>
      </c>
      <c r="FE1" s="45" t="s">
        <v>159</v>
      </c>
      <c r="FF1" s="45" t="s">
        <v>160</v>
      </c>
      <c r="FG1" s="45" t="s">
        <v>161</v>
      </c>
      <c r="FH1" s="45" t="s">
        <v>162</v>
      </c>
      <c r="FI1" s="45" t="s">
        <v>163</v>
      </c>
      <c r="FJ1" s="45" t="s">
        <v>164</v>
      </c>
      <c r="FK1" s="45" t="s">
        <v>165</v>
      </c>
      <c r="FL1" s="45" t="s">
        <v>166</v>
      </c>
      <c r="FM1" s="45" t="s">
        <v>167</v>
      </c>
      <c r="FN1" s="45" t="s">
        <v>168</v>
      </c>
      <c r="FO1" s="45" t="s">
        <v>210</v>
      </c>
      <c r="FP1" s="45" t="s">
        <v>184</v>
      </c>
      <c r="FQ1" s="45" t="s">
        <v>174</v>
      </c>
      <c r="FR1" s="45" t="s">
        <v>175</v>
      </c>
      <c r="FS1" s="45" t="s">
        <v>216</v>
      </c>
      <c r="FT1" s="45" t="s">
        <v>185</v>
      </c>
      <c r="FU1" s="45" t="s">
        <v>176</v>
      </c>
      <c r="FV1" s="45" t="s">
        <v>177</v>
      </c>
      <c r="FW1" s="45" t="s">
        <v>217</v>
      </c>
      <c r="FX1" s="45" t="s">
        <v>186</v>
      </c>
      <c r="FY1" s="45" t="s">
        <v>178</v>
      </c>
      <c r="FZ1" s="45" t="s">
        <v>179</v>
      </c>
      <c r="GA1" s="45" t="s">
        <v>220</v>
      </c>
      <c r="GB1" s="45" t="s">
        <v>187</v>
      </c>
      <c r="GC1" s="45" t="s">
        <v>180</v>
      </c>
      <c r="GD1" s="45" t="s">
        <v>181</v>
      </c>
      <c r="GE1" s="45" t="s">
        <v>219</v>
      </c>
      <c r="GF1" s="45" t="s">
        <v>188</v>
      </c>
      <c r="GG1" s="45" t="s">
        <v>182</v>
      </c>
      <c r="GH1" s="45" t="s">
        <v>183</v>
      </c>
      <c r="GI1" s="45" t="s">
        <v>218</v>
      </c>
      <c r="GJ1" s="45" t="s">
        <v>211</v>
      </c>
      <c r="GK1" s="45" t="s">
        <v>212</v>
      </c>
      <c r="GL1" s="45" t="s">
        <v>189</v>
      </c>
      <c r="GM1" s="45" t="s">
        <v>190</v>
      </c>
      <c r="GN1" s="45" t="s">
        <v>191</v>
      </c>
      <c r="GO1" s="45" t="s">
        <v>192</v>
      </c>
    </row>
    <row r="2" spans="1:197" ht="36" customHeight="1" x14ac:dyDescent="0.2">
      <c r="A2" s="5" t="s">
        <v>38</v>
      </c>
      <c r="B2" s="5"/>
      <c r="C2" s="5"/>
      <c r="D2" s="5"/>
      <c r="E2" s="22" t="s">
        <v>4</v>
      </c>
      <c r="F2" s="24"/>
      <c r="G2" s="25" t="s">
        <v>0</v>
      </c>
      <c r="H2" s="25"/>
      <c r="I2" s="39"/>
      <c r="J2" s="39"/>
      <c r="K2" s="24"/>
      <c r="L2" s="175" t="s">
        <v>6</v>
      </c>
      <c r="M2" s="176"/>
      <c r="N2" s="176"/>
      <c r="O2" s="176"/>
      <c r="P2" s="176"/>
      <c r="Q2" s="176"/>
      <c r="R2" s="176"/>
      <c r="S2" s="176"/>
      <c r="T2" s="176"/>
      <c r="U2" s="176"/>
      <c r="V2" s="176"/>
      <c r="W2" s="177"/>
      <c r="X2" s="175" t="s">
        <v>5</v>
      </c>
      <c r="Y2" s="176"/>
      <c r="Z2" s="176"/>
      <c r="AA2" s="176"/>
      <c r="AB2" s="177"/>
      <c r="AC2" s="25" t="s">
        <v>3</v>
      </c>
      <c r="AD2" s="178"/>
      <c r="AE2" s="179"/>
      <c r="AF2" s="179"/>
      <c r="AG2" s="179"/>
      <c r="AH2" s="179"/>
      <c r="AI2" s="180"/>
      <c r="AJ2" s="175" t="s">
        <v>39</v>
      </c>
      <c r="AK2" s="176"/>
      <c r="AL2" s="176"/>
      <c r="AM2" s="177"/>
      <c r="AN2" s="35" t="s">
        <v>40</v>
      </c>
      <c r="AO2" s="48"/>
      <c r="AP2" s="36"/>
      <c r="AQ2" s="37"/>
      <c r="AR2" s="37"/>
      <c r="AS2" s="37"/>
      <c r="AT2" s="37"/>
      <c r="AU2" s="26" t="s">
        <v>41</v>
      </c>
      <c r="AV2" s="23"/>
      <c r="AW2" s="23"/>
      <c r="AX2" s="172" t="s">
        <v>42</v>
      </c>
      <c r="AY2" s="173"/>
      <c r="AZ2" s="174"/>
      <c r="BB2" s="35" t="s">
        <v>263</v>
      </c>
      <c r="BC2" s="48"/>
      <c r="BD2" s="36"/>
      <c r="BE2" s="37"/>
      <c r="BF2" s="37"/>
      <c r="BG2" s="37"/>
      <c r="BH2" s="37"/>
      <c r="BI2" s="26" t="s">
        <v>41</v>
      </c>
      <c r="BJ2" s="23"/>
      <c r="BK2" s="23"/>
      <c r="BL2" s="172" t="s">
        <v>264</v>
      </c>
      <c r="BM2" s="173"/>
      <c r="BN2" s="174"/>
      <c r="BP2" s="35" t="s">
        <v>265</v>
      </c>
      <c r="BQ2" s="48"/>
      <c r="BR2" s="36"/>
      <c r="BS2" s="37"/>
      <c r="BT2" s="37"/>
      <c r="BU2" s="37"/>
      <c r="BV2" s="37"/>
      <c r="BW2" s="26" t="s">
        <v>41</v>
      </c>
      <c r="BX2" s="23"/>
      <c r="BY2" s="23"/>
      <c r="BZ2" s="172" t="s">
        <v>266</v>
      </c>
      <c r="CA2" s="173"/>
      <c r="CB2" s="174"/>
      <c r="CD2" s="35" t="s">
        <v>267</v>
      </c>
      <c r="CE2" s="48"/>
      <c r="CF2" s="36"/>
      <c r="CG2" s="37"/>
      <c r="CH2" s="37"/>
      <c r="CI2" s="37"/>
      <c r="CJ2" s="37"/>
      <c r="CK2" s="26" t="s">
        <v>41</v>
      </c>
      <c r="CL2" s="23"/>
      <c r="CM2" s="23"/>
      <c r="CN2" s="181" t="s">
        <v>268</v>
      </c>
      <c r="CO2" s="182"/>
      <c r="CP2" s="182"/>
      <c r="CQ2" s="183"/>
      <c r="CR2" s="172" t="s">
        <v>69</v>
      </c>
      <c r="CS2" s="173"/>
      <c r="CT2" s="174"/>
      <c r="CU2" s="172" t="s">
        <v>71</v>
      </c>
      <c r="CV2" s="173"/>
      <c r="CW2" s="174"/>
      <c r="CX2" s="172" t="s">
        <v>72</v>
      </c>
      <c r="CY2" s="173"/>
      <c r="CZ2" s="174"/>
      <c r="DA2" s="172" t="s">
        <v>73</v>
      </c>
      <c r="DB2" s="173"/>
      <c r="DC2" s="174"/>
      <c r="DD2" s="172" t="s">
        <v>91</v>
      </c>
      <c r="DE2" s="173"/>
      <c r="DF2" s="174"/>
      <c r="DG2" s="172" t="s">
        <v>92</v>
      </c>
      <c r="DH2" s="173"/>
      <c r="DI2" s="174"/>
      <c r="DJ2" s="172" t="s">
        <v>93</v>
      </c>
      <c r="DK2" s="173"/>
      <c r="DL2" s="174"/>
      <c r="DM2" s="172" t="s">
        <v>94</v>
      </c>
      <c r="DN2" s="173"/>
      <c r="DO2" s="174"/>
      <c r="DP2" s="172" t="s">
        <v>95</v>
      </c>
      <c r="DQ2" s="173"/>
      <c r="DR2" s="174"/>
      <c r="DS2" s="172" t="s">
        <v>96</v>
      </c>
      <c r="DT2" s="173"/>
      <c r="DU2" s="174"/>
      <c r="DV2" s="172" t="s">
        <v>97</v>
      </c>
      <c r="DW2" s="173"/>
      <c r="DX2" s="174"/>
      <c r="DY2" s="172" t="s">
        <v>98</v>
      </c>
      <c r="DZ2" s="173"/>
      <c r="EA2" s="174"/>
      <c r="EB2" s="172" t="s">
        <v>99</v>
      </c>
      <c r="EC2" s="173"/>
      <c r="ED2" s="174"/>
      <c r="EE2" s="172" t="s">
        <v>100</v>
      </c>
      <c r="EF2" s="173"/>
      <c r="EG2" s="174"/>
      <c r="EH2" s="172" t="s">
        <v>101</v>
      </c>
      <c r="EI2" s="173"/>
      <c r="EJ2" s="174"/>
      <c r="EK2" s="172" t="s">
        <v>102</v>
      </c>
      <c r="EL2" s="173"/>
      <c r="EM2" s="174"/>
      <c r="EN2" s="172" t="s">
        <v>103</v>
      </c>
      <c r="EO2" s="173"/>
      <c r="EP2" s="174"/>
      <c r="EQ2" s="172" t="s">
        <v>104</v>
      </c>
      <c r="ER2" s="173"/>
      <c r="ES2" s="174"/>
      <c r="ET2" s="184" t="s">
        <v>105</v>
      </c>
      <c r="EU2" s="185"/>
      <c r="EV2" s="186"/>
      <c r="EW2" s="184" t="s">
        <v>106</v>
      </c>
      <c r="EX2" s="185"/>
      <c r="EY2" s="186"/>
      <c r="EZ2" s="184" t="s">
        <v>107</v>
      </c>
      <c r="FA2" s="185"/>
      <c r="FB2" s="186"/>
      <c r="FC2" s="184" t="s">
        <v>108</v>
      </c>
      <c r="FD2" s="185"/>
      <c r="FE2" s="186"/>
      <c r="FF2" s="184" t="s">
        <v>109</v>
      </c>
      <c r="FG2" s="185"/>
      <c r="FH2" s="186"/>
      <c r="FI2" s="172" t="s">
        <v>110</v>
      </c>
      <c r="FJ2" s="173"/>
      <c r="FK2" s="174"/>
      <c r="FL2" s="172" t="s">
        <v>111</v>
      </c>
      <c r="FM2" s="173"/>
      <c r="FN2" s="174"/>
      <c r="FO2" s="46"/>
      <c r="FP2" s="172" t="s">
        <v>169</v>
      </c>
      <c r="FQ2" s="173"/>
      <c r="FR2" s="174"/>
      <c r="FS2" s="46"/>
      <c r="FT2" s="172" t="s">
        <v>170</v>
      </c>
      <c r="FU2" s="173"/>
      <c r="FV2" s="174"/>
      <c r="FW2" s="46"/>
      <c r="FX2" s="172" t="s">
        <v>171</v>
      </c>
      <c r="FY2" s="173"/>
      <c r="FZ2" s="174"/>
      <c r="GA2" s="46"/>
      <c r="GB2" s="172" t="s">
        <v>172</v>
      </c>
      <c r="GC2" s="173"/>
      <c r="GD2" s="174"/>
      <c r="GE2" s="46"/>
      <c r="GF2" s="172" t="s">
        <v>173</v>
      </c>
      <c r="GG2" s="173"/>
      <c r="GH2" s="174"/>
      <c r="GI2" s="47"/>
      <c r="GJ2" s="47"/>
      <c r="GK2" s="47"/>
    </row>
    <row r="3" spans="1:197" x14ac:dyDescent="0.2">
      <c r="A3">
        <f>'Title page'!C8</f>
        <v>0</v>
      </c>
      <c r="B3" t="e">
        <f>'Title page'!#REF!</f>
        <v>#REF!</v>
      </c>
      <c r="C3" t="e">
        <f>VLOOKUP('Title page'!#REF!,A21:C39,2,FALSE)</f>
        <v>#REF!</v>
      </c>
      <c r="D3" t="e">
        <f>VLOOKUP('Title page'!C10,A21:C39,2,FALSE)</f>
        <v>#N/A</v>
      </c>
      <c r="E3" t="e">
        <f>Project!#REF!</f>
        <v>#REF!</v>
      </c>
      <c r="F3" t="e">
        <f>Project!#REF!</f>
        <v>#REF!</v>
      </c>
      <c r="G3">
        <f>Project!C4</f>
        <v>0</v>
      </c>
      <c r="H3">
        <f>Project!C5</f>
        <v>0</v>
      </c>
      <c r="I3" s="44">
        <f>Project!C6</f>
        <v>0</v>
      </c>
      <c r="J3" s="9">
        <f>Project!C7</f>
        <v>0</v>
      </c>
      <c r="K3" t="e">
        <f>Project!#REF!</f>
        <v>#REF!</v>
      </c>
      <c r="L3">
        <f>Project!C9</f>
        <v>0</v>
      </c>
      <c r="M3" t="str">
        <f>CONCATENATE(Project!C21," ",Project!C20," ",Project!C19," ",Project!C18)</f>
        <v xml:space="preserve">   </v>
      </c>
      <c r="N3">
        <f>Project!C23</f>
        <v>0</v>
      </c>
      <c r="O3">
        <f>Project!C27</f>
        <v>0</v>
      </c>
      <c r="P3">
        <f>Project!C28</f>
        <v>0</v>
      </c>
      <c r="Q3" t="str">
        <f>CONCATENATE(Project!C21," ",Project!C20," ",Project!C19," ",Project!C18)</f>
        <v xml:space="preserve">   </v>
      </c>
      <c r="R3">
        <f>Project!C23</f>
        <v>0</v>
      </c>
      <c r="S3">
        <f>Project!C24</f>
        <v>0</v>
      </c>
      <c r="T3">
        <f>Project!C25</f>
        <v>0</v>
      </c>
      <c r="U3">
        <f>Project!C26</f>
        <v>0</v>
      </c>
      <c r="V3">
        <f>Project!C28</f>
        <v>0</v>
      </c>
      <c r="W3">
        <f>Project!C27</f>
        <v>0</v>
      </c>
      <c r="X3">
        <f>IF(Project!C29="",Project!C9,Project!C29)</f>
        <v>0</v>
      </c>
      <c r="Y3" t="str">
        <f>IF(Project!C30="",CONCATENATE(Project!C21,". ",Project!C20," ",Project!C19," ",Project!C18),CONCATENATE(Project!C33,". ",Project!C32," ",Project!C31," ",Project!C30))</f>
        <v xml:space="preserve">.   </v>
      </c>
      <c r="Z3">
        <f>IF(Project!C36="",Project!C28,Project!C36)</f>
        <v>0</v>
      </c>
      <c r="AA3">
        <f>IF(Project!C34="",Project!C23,Project!C34)</f>
        <v>0</v>
      </c>
      <c r="AB3">
        <f>IF(Project!C43="",Project!C27,Project!C43)</f>
        <v>0</v>
      </c>
      <c r="AC3">
        <f>IF(Project!C42="",Project!C9,Project!C42)</f>
        <v>0</v>
      </c>
      <c r="AD3" t="str">
        <f>IF(Project!C43="",CONCATENATE(Project!C21," ",Project!C20," ",Project!C19," ",Project!C18),CONCATENATE(Project!C46," ",Project!C45," ",Project!C44," ",Project!C43))</f>
        <v xml:space="preserve">   </v>
      </c>
      <c r="AE3">
        <f>IF(Project!C54="",Project!C24,Project!C54)</f>
        <v>0</v>
      </c>
      <c r="AF3">
        <f>IF(Project!C55="",Project!C25,Project!C55)</f>
        <v>0</v>
      </c>
      <c r="AG3">
        <f>IF(Project!C57="",Project!C26,Project!C57)</f>
        <v>0</v>
      </c>
      <c r="AH3">
        <f>IF(Project!C59="",Project!C28,Project!C59)</f>
        <v>0</v>
      </c>
      <c r="AI3" t="str">
        <f>IF(Project!C51="","",Project!C51)</f>
        <v/>
      </c>
      <c r="AJ3" t="e">
        <f>Costs!#REF!</f>
        <v>#REF!</v>
      </c>
      <c r="AK3" t="e">
        <f>Costs!#REF!</f>
        <v>#REF!</v>
      </c>
      <c r="AL3" t="e">
        <f>Costs!#REF!</f>
        <v>#REF!</v>
      </c>
      <c r="AM3" t="e">
        <f>Costs!#REF!</f>
        <v>#REF!</v>
      </c>
      <c r="AN3" t="str">
        <f>CONCATENATE(Researchers!C13," ",Researchers!C7," ",Researchers!C6,Researchers!C5)</f>
        <v xml:space="preserve">  </v>
      </c>
      <c r="AO3" t="str">
        <f>IF(Researchers!C5="","",Researchers!C5&amp;", "&amp;Researchers!C14&amp;" "&amp;Researchers!C6)</f>
        <v/>
      </c>
      <c r="AP3" s="162">
        <f>Researchers!C8</f>
        <v>0</v>
      </c>
      <c r="AQ3">
        <f>Researchers!C18</f>
        <v>0</v>
      </c>
      <c r="AR3">
        <f>Researchers!C19</f>
        <v>0</v>
      </c>
      <c r="AS3">
        <f>Researchers!C21</f>
        <v>0</v>
      </c>
      <c r="AT3">
        <f>Researchers!C11</f>
        <v>0</v>
      </c>
      <c r="AU3">
        <f>Researchers!C9</f>
        <v>0</v>
      </c>
      <c r="AV3" t="str">
        <f>"gst"&amp;A3&amp;LOWER(LEFT(Researchers!C14,1)&amp;LEFT(Researchers!C5,1)&amp;MID(Researchers!C5,4,1)&amp;RIGHT(Researchers!C5,1))</f>
        <v>gst0</v>
      </c>
      <c r="AX3" t="str">
        <f>Researchers!C25&amp;" "&amp;Researchers!C24&amp;" "&amp;Researchers!C23&amp;" "&amp;Researchers!C22</f>
        <v xml:space="preserve">   </v>
      </c>
      <c r="AY3">
        <f>Researchers!C27</f>
        <v>0</v>
      </c>
      <c r="AZ3">
        <f>Researchers!C28</f>
        <v>0</v>
      </c>
      <c r="BA3" s="9">
        <f>Researchers!C16</f>
        <v>0</v>
      </c>
      <c r="BB3" t="str">
        <f>IF(Researchers!D5="","",(CONCATENATE(Researchers!D13," ",Researchers!D7," ",Researchers!D6,Researchers!D5)))</f>
        <v/>
      </c>
      <c r="BC3" t="str">
        <f>IF(Researchers!D5="","",Researchers!D5&amp;", "&amp;Researchers!D14&amp;" "&amp;Researchers!D6)</f>
        <v/>
      </c>
      <c r="BD3" s="10" t="str">
        <f>IF(Researchers!D8="","",Researchers!D8)</f>
        <v/>
      </c>
      <c r="BE3" t="str">
        <f>IF(Researchers!D18="","",Researchers!D18)</f>
        <v/>
      </c>
      <c r="BF3" t="str">
        <f>IF(Researchers!D19="","",Researchers!D19)</f>
        <v/>
      </c>
      <c r="BG3" t="str">
        <f>IF(Researchers!D21="","",Researchers!D21)</f>
        <v/>
      </c>
      <c r="BH3" t="str">
        <f>IF(Researchers!D11="","",Researchers!D11)</f>
        <v/>
      </c>
      <c r="BI3" t="str">
        <f>IF(Researchers!D9="","",Researchers!D9)</f>
        <v/>
      </c>
      <c r="BJ3" t="str">
        <f>IF(Researchers!D5="","","gst"&amp;$A$3&amp;LOWER(LEFT(Researchers!D14,1)&amp;LEFT(Researchers!D5,1)&amp;MID(Researchers!D5,4,1)&amp;RIGHT(Researchers!D5,1)))</f>
        <v/>
      </c>
      <c r="BL3" t="str">
        <f>IF(Researchers!D22="","",Researchers!D25&amp;" "&amp;Researchers!D24&amp;" "&amp;Researchers!D23&amp;" "&amp;Researchers!D22)</f>
        <v/>
      </c>
      <c r="BM3" t="str">
        <f>IF(Researchers!D27="","",Researchers!D27)</f>
        <v/>
      </c>
      <c r="BN3" t="str">
        <f>IF(Researchers!D28="","",Researchers!D28)</f>
        <v/>
      </c>
      <c r="BO3" s="10" t="str">
        <f>IF(Researchers!D16="","",Researchers!D16)</f>
        <v/>
      </c>
      <c r="BP3" t="str">
        <f>IF(Researchers!E5="","",(CONCATENATE(Researchers!E13," ",Researchers!E7," ",Researchers!E6,Researchers!E5)))</f>
        <v/>
      </c>
      <c r="BQ3" t="str">
        <f>IF(Researchers!E5="","",Researchers!E5&amp;", "&amp;Researchers!E14&amp;" "&amp;Researchers!E6)</f>
        <v/>
      </c>
      <c r="BR3" s="10" t="str">
        <f>IF(Researchers!E8="","",Researchers!E8)</f>
        <v/>
      </c>
      <c r="BS3" t="str">
        <f>IF(Researchers!E18="","",Researchers!E18)</f>
        <v/>
      </c>
      <c r="BT3" t="str">
        <f>IF(Researchers!E19="","",Researchers!E19)</f>
        <v/>
      </c>
      <c r="BU3" t="str">
        <f>IF(Researchers!E21="","",Researchers!E21)</f>
        <v/>
      </c>
      <c r="BV3" t="str">
        <f>IF(Researchers!E11="","",Researchers!E11)</f>
        <v/>
      </c>
      <c r="BW3" t="str">
        <f>IF(Researchers!E9="","",Researchers!E9)</f>
        <v/>
      </c>
      <c r="BX3" t="str">
        <f>IF(Researchers!E5="","","gst"&amp;$A$3&amp;LOWER(LEFT(Researchers!E14,1)&amp;LEFT(Researchers!E5,1)&amp;MID(Researchers!E5,4,1)&amp;RIGHT(Researchers!E5,1)))</f>
        <v/>
      </c>
      <c r="BZ3" t="str">
        <f>IF(Researchers!E22="","",Researchers!E25&amp;" "&amp;Researchers!E24&amp;" "&amp;Researchers!E23&amp;" "&amp;Researchers!E22)</f>
        <v/>
      </c>
      <c r="CA3" t="str">
        <f>IF(Researchers!E27="","",Researchers!E27)</f>
        <v/>
      </c>
      <c r="CB3" t="str">
        <f>IF(Researchers!E28="","",Researchers!E28)</f>
        <v/>
      </c>
      <c r="CC3" s="10" t="str">
        <f>+IF(Researchers!E16="","",Researchers!E16)</f>
        <v/>
      </c>
      <c r="CD3" t="str">
        <f>IF(Researchers!F5="","",(CONCATENATE(Researchers!F13," ",Researchers!F7," ",Researchers!F6,Researchers!F5)))</f>
        <v/>
      </c>
      <c r="CE3" t="str">
        <f>IF(Researchers!F5="","",Researchers!F5&amp;", "&amp;Researchers!F14&amp;" "&amp;Researchers!F6)</f>
        <v/>
      </c>
      <c r="CF3" s="10" t="str">
        <f>IF(Researchers!F8="","",Researchers!F8)</f>
        <v/>
      </c>
      <c r="CG3" t="str">
        <f>IF(Researchers!F18="","",Researchers!F18)</f>
        <v/>
      </c>
      <c r="CH3" t="str">
        <f>IF(Researchers!F19="","",Researchers!F19)</f>
        <v/>
      </c>
      <c r="CI3" t="str">
        <f>IF(Researchers!F21="","",Researchers!F21)</f>
        <v/>
      </c>
      <c r="CJ3" t="str">
        <f>IF(Researchers!F11="","",Researchers!F11)</f>
        <v/>
      </c>
      <c r="CK3" t="str">
        <f>IF(Researchers!F9="","",Researchers!F9)</f>
        <v/>
      </c>
      <c r="CL3" t="str">
        <f>IF(Researchers!F5="","","gst"&amp;$A$3&amp;LOWER(LEFT(Researchers!F14,1)&amp;LEFT(Researchers!F5,1)&amp;MID(Researchers!F5,4,1)&amp;RIGHT(Researchers!F5,1)))</f>
        <v/>
      </c>
      <c r="CN3" t="str">
        <f>IF(Researchers!F22="","",Researchers!F25&amp;" "&amp;Researchers!F24&amp;" "&amp;Researchers!F23&amp;" "&amp;Researchers!F22)</f>
        <v/>
      </c>
      <c r="CO3" t="str">
        <f>IF(Researchers!F27="","",Researchers!F27)</f>
        <v/>
      </c>
      <c r="CP3" t="str">
        <f>IF(Researchers!F28="","",Researchers!F28)</f>
        <v/>
      </c>
      <c r="CQ3" s="10" t="str">
        <f>IF(Researchers!F16="","",Researchers!F16)</f>
        <v/>
      </c>
      <c r="CR3" t="e">
        <f>IF(Costs!#REF!="","",Costs!#REF!)</f>
        <v>#REF!</v>
      </c>
      <c r="CS3" t="e">
        <f>IF(Costs!#REF!="","",Costs!#REF!)</f>
        <v>#REF!</v>
      </c>
      <c r="CT3" s="49" t="e">
        <f>IF(Costs!#REF!="","",Costs!#REF!)</f>
        <v>#REF!</v>
      </c>
      <c r="CU3" t="e">
        <f>IF(Costs!#REF!="","",Costs!#REF!)</f>
        <v>#REF!</v>
      </c>
      <c r="CV3" t="e">
        <f>IF(Costs!#REF!="","",Costs!#REF!)</f>
        <v>#REF!</v>
      </c>
      <c r="CW3" s="49" t="e">
        <f>IF(Costs!#REF!="","",Costs!#REF!)</f>
        <v>#REF!</v>
      </c>
      <c r="CX3" t="e">
        <f>IF(Costs!#REF!="","",Costs!#REF!)</f>
        <v>#REF!</v>
      </c>
      <c r="CY3" t="e">
        <f>IF(Costs!#REF!="","",Costs!#REF!)</f>
        <v>#REF!</v>
      </c>
      <c r="CZ3" s="49" t="e">
        <f>IF(Costs!#REF!="","",Costs!#REF!)</f>
        <v>#REF!</v>
      </c>
      <c r="DA3" t="e">
        <f>IF(Costs!#REF!="","",Costs!#REF!)</f>
        <v>#REF!</v>
      </c>
      <c r="DB3" t="e">
        <f>IF(Costs!#REF!="","",Costs!#REF!)</f>
        <v>#REF!</v>
      </c>
      <c r="DC3" s="49" t="e">
        <f>IF(Costs!#REF!="","",Costs!#REF!)</f>
        <v>#REF!</v>
      </c>
      <c r="DD3" t="e">
        <f>IF(Costs!#REF!="","",Costs!#REF!)</f>
        <v>#REF!</v>
      </c>
      <c r="DE3" t="e">
        <f>IF(Costs!#REF!="","",Costs!#REF!)</f>
        <v>#REF!</v>
      </c>
      <c r="DF3" s="49" t="e">
        <f>IF(Costs!#REF!="","",Costs!#REF!)</f>
        <v>#REF!</v>
      </c>
      <c r="DG3" t="e">
        <f>IF(Costs!#REF!="","",Costs!#REF!)</f>
        <v>#REF!</v>
      </c>
      <c r="DH3" t="e">
        <f>IF(Costs!#REF!="","",Costs!#REF!)</f>
        <v>#REF!</v>
      </c>
      <c r="DI3" s="49" t="e">
        <f>IF(Costs!#REF!="","",Costs!#REF!)</f>
        <v>#REF!</v>
      </c>
      <c r="DJ3" t="e">
        <f>IF(Costs!#REF!="","",Costs!#REF!)</f>
        <v>#REF!</v>
      </c>
      <c r="DK3" t="e">
        <f>IF(Costs!#REF!="","",Costs!#REF!)</f>
        <v>#REF!</v>
      </c>
      <c r="DL3" s="49" t="e">
        <f>IF(Costs!#REF!="","",Costs!#REF!)</f>
        <v>#REF!</v>
      </c>
      <c r="DM3" t="e">
        <f>IF(Costs!#REF!="","",Costs!#REF!)</f>
        <v>#REF!</v>
      </c>
      <c r="DN3" t="e">
        <f>IF(Costs!#REF!="","",Costs!#REF!)</f>
        <v>#REF!</v>
      </c>
      <c r="DO3" s="49" t="e">
        <f>IF(Costs!#REF!="","",Costs!#REF!)</f>
        <v>#REF!</v>
      </c>
      <c r="DP3" t="e">
        <f>IF(Costs!#REF!="","",Costs!#REF!)</f>
        <v>#REF!</v>
      </c>
      <c r="DQ3" t="e">
        <f>IF(Costs!#REF!="","",Costs!#REF!)</f>
        <v>#REF!</v>
      </c>
      <c r="DR3" s="49" t="e">
        <f>IF(Costs!#REF!="","",Costs!#REF!)</f>
        <v>#REF!</v>
      </c>
      <c r="DS3" t="e">
        <f>IF(Costs!#REF!="","",Costs!#REF!)</f>
        <v>#REF!</v>
      </c>
      <c r="DT3" t="e">
        <f>IF(Costs!#REF!="","",Costs!#REF!)</f>
        <v>#REF!</v>
      </c>
      <c r="DU3" s="49" t="e">
        <f>IF(Costs!#REF!="","",Costs!#REF!)</f>
        <v>#REF!</v>
      </c>
      <c r="DV3" t="e">
        <f>IF(Costs!#REF!="","",Costs!#REF!)</f>
        <v>#REF!</v>
      </c>
      <c r="DW3" t="e">
        <f>IF(Costs!#REF!="","",Costs!#REF!)</f>
        <v>#REF!</v>
      </c>
      <c r="DX3" s="49" t="e">
        <f>IF(Costs!#REF!="","",Costs!#REF!)</f>
        <v>#REF!</v>
      </c>
      <c r="DY3" t="e">
        <f>IF(Costs!#REF!="","",Costs!#REF!)</f>
        <v>#REF!</v>
      </c>
      <c r="DZ3" t="e">
        <f>IF(Costs!#REF!="","",Costs!#REF!)</f>
        <v>#REF!</v>
      </c>
      <c r="EA3" s="49" t="e">
        <f>IF(Costs!#REF!="","",Costs!#REF!)</f>
        <v>#REF!</v>
      </c>
      <c r="EB3" t="e">
        <f>IF(Costs!#REF!="","",Costs!#REF!)</f>
        <v>#REF!</v>
      </c>
      <c r="EC3" t="e">
        <f>IF(Costs!#REF!="","",Costs!#REF!)</f>
        <v>#REF!</v>
      </c>
      <c r="ED3" s="49" t="e">
        <f>IF(Costs!#REF!="","",Costs!#REF!)</f>
        <v>#REF!</v>
      </c>
      <c r="EE3" t="e">
        <f>IF(Costs!#REF!="","",Costs!#REF!)</f>
        <v>#REF!</v>
      </c>
      <c r="EF3" t="e">
        <f>IF(Costs!#REF!="","",Costs!#REF!)</f>
        <v>#REF!</v>
      </c>
      <c r="EG3" s="49" t="e">
        <f>IF(Costs!#REF!="","",Costs!#REF!)</f>
        <v>#REF!</v>
      </c>
      <c r="EH3" t="e">
        <f>IF(Costs!#REF!="","",Costs!#REF!)</f>
        <v>#REF!</v>
      </c>
      <c r="EI3" t="e">
        <f>IF(Costs!#REF!="","",Costs!#REF!)</f>
        <v>#REF!</v>
      </c>
      <c r="EJ3" s="49" t="e">
        <f>IF(Costs!#REF!="","",Costs!#REF!)</f>
        <v>#REF!</v>
      </c>
      <c r="EK3" t="e">
        <f>IF(Costs!#REF!="","",Costs!#REF!)</f>
        <v>#REF!</v>
      </c>
      <c r="EL3" t="e">
        <f>IF(Costs!#REF!="","",Costs!#REF!)</f>
        <v>#REF!</v>
      </c>
      <c r="EM3" s="49" t="e">
        <f>IF(Costs!#REF!="","",Costs!#REF!)</f>
        <v>#REF!</v>
      </c>
      <c r="EN3" t="e">
        <f>IF(Costs!#REF!="","",Costs!#REF!)</f>
        <v>#REF!</v>
      </c>
      <c r="EO3" t="e">
        <f>IF(Costs!#REF!="","",Costs!#REF!)</f>
        <v>#REF!</v>
      </c>
      <c r="EP3" s="49" t="e">
        <f>IF(Costs!#REF!="","",Costs!#REF!)</f>
        <v>#REF!</v>
      </c>
      <c r="EQ3" t="e">
        <f>IF(Costs!#REF!="","",Costs!#REF!)</f>
        <v>#REF!</v>
      </c>
      <c r="ER3" t="e">
        <f>IF(Costs!#REF!="","",Costs!#REF!)</f>
        <v>#REF!</v>
      </c>
      <c r="ES3" s="49" t="e">
        <f>IF(Costs!#REF!="","",Costs!#REF!)</f>
        <v>#REF!</v>
      </c>
      <c r="ET3" t="e">
        <f>IF(Costs!#REF!="","",Costs!#REF!)</f>
        <v>#REF!</v>
      </c>
      <c r="EU3" t="e">
        <f>IF(Costs!#REF!="","",Costs!#REF!)</f>
        <v>#REF!</v>
      </c>
      <c r="EV3" s="49" t="e">
        <f>IF(Costs!#REF!="","",Costs!#REF!)</f>
        <v>#REF!</v>
      </c>
      <c r="EW3" t="e">
        <f>IF(Costs!#REF!="","",Costs!#REF!)</f>
        <v>#REF!</v>
      </c>
      <c r="EX3" t="e">
        <f>IF(Costs!#REF!="","",Costs!#REF!)</f>
        <v>#REF!</v>
      </c>
      <c r="EY3" s="49" t="e">
        <f>IF(Costs!#REF!="","",Costs!#REF!)</f>
        <v>#REF!</v>
      </c>
      <c r="EZ3" t="e">
        <f>IF(Costs!#REF!="","",Costs!#REF!)</f>
        <v>#REF!</v>
      </c>
      <c r="FA3" t="e">
        <f>IF(Costs!#REF!="","",Costs!#REF!)</f>
        <v>#REF!</v>
      </c>
      <c r="FB3" s="49" t="e">
        <f>IF(Costs!#REF!="","",Costs!#REF!)</f>
        <v>#REF!</v>
      </c>
      <c r="FC3" t="e">
        <f>IF(Costs!#REF!="","",Costs!#REF!)</f>
        <v>#REF!</v>
      </c>
      <c r="FD3" t="e">
        <f>IF(Costs!#REF!="","",Costs!#REF!)</f>
        <v>#REF!</v>
      </c>
      <c r="FE3" s="49" t="e">
        <f>IF(Costs!#REF!="","",Costs!#REF!)</f>
        <v>#REF!</v>
      </c>
      <c r="FF3" t="e">
        <f>IF(Costs!#REF!="","",Costs!#REF!)</f>
        <v>#REF!</v>
      </c>
      <c r="FG3" t="e">
        <f>IF(Costs!#REF!="","",Costs!#REF!)</f>
        <v>#REF!</v>
      </c>
      <c r="FH3" s="49" t="e">
        <f>IF(Costs!#REF!="","",Costs!#REF!)</f>
        <v>#REF!</v>
      </c>
      <c r="FI3" t="e">
        <f>IF(Costs!#REF!="","",Costs!#REF!)</f>
        <v>#REF!</v>
      </c>
      <c r="FJ3" t="e">
        <f>IF(Costs!#REF!="","",Costs!#REF!)</f>
        <v>#REF!</v>
      </c>
      <c r="FK3" s="49" t="e">
        <f>IF(Costs!#REF!="","",Costs!#REF!)</f>
        <v>#REF!</v>
      </c>
      <c r="FL3" t="e">
        <f>IF(Costs!#REF!="","",Costs!#REF!)</f>
        <v>#REF!</v>
      </c>
      <c r="FM3" t="e">
        <f>IF(Costs!#REF!="","",Costs!#REF!)</f>
        <v>#REF!</v>
      </c>
      <c r="FN3" s="49" t="e">
        <f>IF(Costs!#REF!="","",Costs!#REF!)</f>
        <v>#REF!</v>
      </c>
      <c r="FO3" s="49" t="e">
        <f>Costs!#REF!</f>
        <v>#REF!</v>
      </c>
      <c r="FP3" t="e">
        <f>IF(Costs!#REF!="","",Costs!#REF!)</f>
        <v>#REF!</v>
      </c>
      <c r="FQ3" t="e">
        <f>IF(Costs!#REF!="","",Costs!#REF!)</f>
        <v>#REF!</v>
      </c>
      <c r="FR3" s="49" t="e">
        <f>IF(Costs!#REF!="","",Costs!#REF!)</f>
        <v>#REF!</v>
      </c>
      <c r="FS3" s="49" t="e">
        <f>IF(Costs!#REF!="","",Costs!#REF!)</f>
        <v>#REF!</v>
      </c>
      <c r="FT3" t="e">
        <f>IF(Costs!#REF!="","",Costs!#REF!)</f>
        <v>#REF!</v>
      </c>
      <c r="FU3" t="e">
        <f>IF(Costs!#REF!="","",Costs!#REF!)</f>
        <v>#REF!</v>
      </c>
      <c r="FV3" s="49" t="e">
        <f>IF(Costs!#REF!="","",Costs!#REF!)</f>
        <v>#REF!</v>
      </c>
      <c r="FW3" s="49" t="e">
        <f>IF(Costs!#REF!="","",Costs!#REF!)</f>
        <v>#REF!</v>
      </c>
      <c r="FX3" t="e">
        <f>IF(Costs!#REF!="","",Costs!#REF!)</f>
        <v>#REF!</v>
      </c>
      <c r="FY3" t="e">
        <f>IF(Costs!#REF!="","",Costs!#REF!)</f>
        <v>#REF!</v>
      </c>
      <c r="FZ3" s="49" t="e">
        <f>IF(Costs!#REF!="","",Costs!#REF!)</f>
        <v>#REF!</v>
      </c>
      <c r="GA3" s="49" t="e">
        <f>IF(Costs!#REF!="","",Costs!#REF!)</f>
        <v>#REF!</v>
      </c>
      <c r="GB3" t="e">
        <f>IF(Costs!#REF!="","",Costs!#REF!)</f>
        <v>#REF!</v>
      </c>
      <c r="GC3" t="e">
        <f>IF(Costs!#REF!="","",Costs!#REF!)</f>
        <v>#REF!</v>
      </c>
      <c r="GD3" s="49" t="e">
        <f>IF(Costs!#REF!="","",Costs!#REF!)</f>
        <v>#REF!</v>
      </c>
      <c r="GE3" s="49" t="e">
        <f>IF(Costs!#REF!="","",Costs!#REF!)</f>
        <v>#REF!</v>
      </c>
      <c r="GF3" t="e">
        <f>IF(Costs!#REF!="","",Costs!#REF!)</f>
        <v>#REF!</v>
      </c>
      <c r="GG3" t="e">
        <f>IF(Costs!#REF!="","",Costs!#REF!)</f>
        <v>#REF!</v>
      </c>
      <c r="GH3" s="49" t="e">
        <f>IF(Costs!#REF!="","",Costs!#REF!)</f>
        <v>#REF!</v>
      </c>
      <c r="GI3" s="49" t="e">
        <f>IF(Costs!#REF!="","",Costs!#REF!)</f>
        <v>#REF!</v>
      </c>
      <c r="GJ3" s="49" t="e">
        <f>Costs!#REF!</f>
        <v>#REF!</v>
      </c>
      <c r="GK3" s="49">
        <f>Costs!D107</f>
        <v>0</v>
      </c>
      <c r="GL3">
        <f>Costs!C120</f>
        <v>0</v>
      </c>
      <c r="GM3" t="e">
        <f>Costs!#REF!</f>
        <v>#REF!</v>
      </c>
      <c r="GN3">
        <f>Costs!C122</f>
        <v>0</v>
      </c>
      <c r="GO3">
        <f>Costs!C123</f>
        <v>0</v>
      </c>
    </row>
    <row r="4" spans="1:197" x14ac:dyDescent="0.2">
      <c r="AN4" t="str">
        <f>IF(Researchers!D5="","",(CONCATENATE(Researchers!D13," ",Researchers!D7," ",Researchers!D6,Researchers!D5)))</f>
        <v/>
      </c>
      <c r="AO4" t="str">
        <f>IF(Researchers!C6="","",Researchers!C6&amp;", "&amp;Researchers!C15&amp;" "&amp;Researchers!C7)</f>
        <v/>
      </c>
      <c r="AP4" s="162" t="str">
        <f>IF(Researchers!D8="","",Researchers!D8)</f>
        <v/>
      </c>
      <c r="AQ4" t="str">
        <f>IF(Researchers!D18="","",Researchers!D18)</f>
        <v/>
      </c>
      <c r="AR4" t="str">
        <f>IF(Researchers!D19="","",Researchers!D19)</f>
        <v/>
      </c>
      <c r="AS4" t="str">
        <f>IF(Researchers!D21="","",Researchers!D21)</f>
        <v/>
      </c>
      <c r="AT4" t="str">
        <f>IF(Researchers!D11="","",Researchers!D11)</f>
        <v/>
      </c>
      <c r="AU4" t="str">
        <f>IF(Researchers!D9="","",Researchers!D9)</f>
        <v/>
      </c>
      <c r="AV4" t="str">
        <f>IF(Researchers!D5="","","gst"&amp;$A$3&amp;LOWER(LEFT(Researchers!D14,1)&amp;LEFT(Researchers!D5,1)&amp;MID(Researchers!D5,4,1)&amp;RIGHT(Researchers!D5,1)))</f>
        <v/>
      </c>
      <c r="AX4" t="str">
        <f>IF(Researchers!D22="","",Researchers!D25&amp;" "&amp;Researchers!D24&amp;" "&amp;Researchers!D23&amp;" "&amp;Researchers!D22)</f>
        <v/>
      </c>
      <c r="AY4" t="str">
        <f>IF(Researchers!D27="","",Researchers!D27)</f>
        <v/>
      </c>
      <c r="AZ4" t="str">
        <f>IF(Researchers!D28="","",Researchers!D28)</f>
        <v/>
      </c>
      <c r="BA4" s="10" t="str">
        <f>IF(Researchers!D16="","",Researchers!D16)</f>
        <v/>
      </c>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row>
    <row r="5" spans="1:197" x14ac:dyDescent="0.2">
      <c r="AN5" t="str">
        <f>IF(Researchers!E5="","",(CONCATENATE(Researchers!E13," ",Researchers!E7," ",Researchers!E6,Researchers!E5)))</f>
        <v/>
      </c>
      <c r="AO5" t="str">
        <f>IF(Researchers!C7="","",Researchers!C7&amp;", "&amp;Researchers!C8&amp;" "&amp;Researchers!C13)</f>
        <v/>
      </c>
      <c r="AP5" s="162" t="str">
        <f>IF(Researchers!E8="","",Researchers!E8)</f>
        <v/>
      </c>
      <c r="AQ5" t="str">
        <f>IF(Researchers!E18="","",Researchers!E18)</f>
        <v/>
      </c>
      <c r="AR5" t="str">
        <f>IF(Researchers!E19="","",Researchers!E19)</f>
        <v/>
      </c>
      <c r="AS5" t="str">
        <f>IF(Researchers!E21="","",Researchers!E21)</f>
        <v/>
      </c>
      <c r="AT5" t="str">
        <f>IF(Researchers!E11="","",Researchers!E11)</f>
        <v/>
      </c>
      <c r="AU5" t="str">
        <f>IF(Researchers!E9="","",Researchers!E9)</f>
        <v/>
      </c>
      <c r="AV5" t="str">
        <f>IF(Researchers!E5="","","gst"&amp;$A$3&amp;LOWER(LEFT(Researchers!E14,1)&amp;LEFT(Researchers!E5,1)&amp;MID(Researchers!E5,4,1)&amp;RIGHT(Researchers!E5,1)))</f>
        <v/>
      </c>
      <c r="AX5" t="str">
        <f>IF(Researchers!E22="","",Researchers!E25&amp;" "&amp;Researchers!E24&amp;" "&amp;Researchers!E23&amp;" "&amp;Researchers!E22)</f>
        <v/>
      </c>
      <c r="AY5" t="str">
        <f>IF(Researchers!E27="","",Researchers!E27)</f>
        <v/>
      </c>
      <c r="AZ5" t="str">
        <f>IF(Researchers!E28="","",Researchers!E28)</f>
        <v/>
      </c>
      <c r="BA5" s="10" t="str">
        <f>+IF(Researchers!E16="","",Researchers!E16)</f>
        <v/>
      </c>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FT5" t="e">
        <f>IF(Costs!#REF!="","",Costs!#REF!)</f>
        <v>#REF!</v>
      </c>
      <c r="FU5" t="e">
        <f>IF(Costs!#REF!="","",Costs!#REF!)</f>
        <v>#REF!</v>
      </c>
      <c r="FV5" t="e">
        <f>IF(Costs!#REF!="","",Costs!#REF!)</f>
        <v>#REF!</v>
      </c>
    </row>
    <row r="6" spans="1:197" x14ac:dyDescent="0.2">
      <c r="AN6" t="str">
        <f>IF(Researchers!F5="","",(CONCATENATE(Researchers!F13," ",Researchers!F7," ",Researchers!F6,Researchers!F5)))</f>
        <v/>
      </c>
      <c r="AO6" t="str">
        <f>IF(Researchers!C13="","",Researchers!C13&amp;", "&amp;Researchers!C16&amp;" "&amp;Researchers!C14)</f>
        <v/>
      </c>
      <c r="AP6" s="162" t="str">
        <f>IF(Researchers!F8="","",Researchers!F8)</f>
        <v/>
      </c>
      <c r="AQ6" t="str">
        <f>IF(Researchers!F18="","",Researchers!F18)</f>
        <v/>
      </c>
      <c r="AR6" t="str">
        <f>IF(Researchers!F19="","",Researchers!F19)</f>
        <v/>
      </c>
      <c r="AS6" t="str">
        <f>IF(Researchers!F21="","",Researchers!F21)</f>
        <v/>
      </c>
      <c r="AT6" t="str">
        <f>IF(Researchers!F11="","",Researchers!F11)</f>
        <v/>
      </c>
      <c r="AU6" t="str">
        <f>IF(Researchers!F9="","",Researchers!F9)</f>
        <v/>
      </c>
      <c r="AV6" t="str">
        <f>IF(Researchers!F5="","","gst"&amp;$A$3&amp;LOWER(LEFT(Researchers!F14,1)&amp;LEFT(Researchers!F5,1)&amp;MID(Researchers!F5,4,1)&amp;RIGHT(Researchers!F5,1)))</f>
        <v/>
      </c>
      <c r="AX6" t="str">
        <f>IF(Researchers!F22="","",Researchers!F25&amp;" "&amp;Researchers!F24&amp;" "&amp;Researchers!F23&amp;" "&amp;Researchers!F22)</f>
        <v/>
      </c>
      <c r="AY6" t="str">
        <f>IF(Researchers!F27="","",Researchers!F27)</f>
        <v/>
      </c>
      <c r="AZ6" t="str">
        <f>IF(Researchers!F28="","",Researchers!F28)</f>
        <v/>
      </c>
      <c r="BA6" s="10" t="str">
        <f>IF(Researchers!F16="","",Researchers!F16)</f>
        <v/>
      </c>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FT6" t="e">
        <f>IF(Costs!#REF!="","",Costs!#REF!)</f>
        <v>#REF!</v>
      </c>
      <c r="FU6" t="e">
        <f>IF(Costs!#REF!="","",Costs!#REF!)</f>
        <v>#REF!</v>
      </c>
      <c r="FV6" t="e">
        <f>IF(Costs!#REF!="","",Costs!#REF!)</f>
        <v>#REF!</v>
      </c>
    </row>
    <row r="7" spans="1:197" x14ac:dyDescent="0.2">
      <c r="FT7" t="e">
        <f>IF(Costs!#REF!="","",Costs!#REF!)</f>
        <v>#REF!</v>
      </c>
      <c r="FU7" t="e">
        <f>IF(Costs!#REF!="","",Costs!#REF!)</f>
        <v>#REF!</v>
      </c>
      <c r="FV7" t="e">
        <f>IF(Costs!#REF!="","",Costs!#REF!)</f>
        <v>#REF!</v>
      </c>
    </row>
    <row r="8" spans="1:197" x14ac:dyDescent="0.2">
      <c r="FT8" t="e">
        <f>IF(Costs!#REF!="","",Costs!#REF!)</f>
        <v>#REF!</v>
      </c>
      <c r="FU8" t="e">
        <f>IF(Costs!#REF!="","",Costs!#REF!)</f>
        <v>#REF!</v>
      </c>
      <c r="FV8" t="e">
        <f>IF(Costs!#REF!="","",Costs!#REF!)</f>
        <v>#REF!</v>
      </c>
    </row>
    <row r="9" spans="1:197" x14ac:dyDescent="0.2">
      <c r="FL9" t="e">
        <f>IF(Costs!#REF!="","",Costs!#REF!)</f>
        <v>#REF!</v>
      </c>
      <c r="FM9" t="e">
        <f>IF(Costs!#REF!="","",Costs!#REF!)</f>
        <v>#REF!</v>
      </c>
      <c r="FN9" t="e">
        <f>IF(Costs!#REF!="","",Costs!#REF!)</f>
        <v>#REF!</v>
      </c>
    </row>
    <row r="10" spans="1:197" x14ac:dyDescent="0.2">
      <c r="CW10" s="49"/>
    </row>
    <row r="11" spans="1:197" x14ac:dyDescent="0.2">
      <c r="CW11" s="49"/>
    </row>
    <row r="21" spans="1:2" x14ac:dyDescent="0.2">
      <c r="A21" t="s">
        <v>50</v>
      </c>
      <c r="B21" t="s">
        <v>51</v>
      </c>
    </row>
    <row r="22" spans="1:2" x14ac:dyDescent="0.2">
      <c r="A22" t="s">
        <v>52</v>
      </c>
      <c r="B22" t="s">
        <v>53</v>
      </c>
    </row>
    <row r="23" spans="1:2" x14ac:dyDescent="0.2">
      <c r="A23" t="s">
        <v>54</v>
      </c>
      <c r="B23" t="s">
        <v>55</v>
      </c>
    </row>
    <row r="24" spans="1:2" x14ac:dyDescent="0.2">
      <c r="A24" t="s">
        <v>56</v>
      </c>
      <c r="B24" t="s">
        <v>57</v>
      </c>
    </row>
    <row r="25" spans="1:2" x14ac:dyDescent="0.2">
      <c r="A25" t="s">
        <v>58</v>
      </c>
      <c r="B25" t="s">
        <v>59</v>
      </c>
    </row>
    <row r="26" spans="1:2" x14ac:dyDescent="0.2">
      <c r="A26" t="s">
        <v>61</v>
      </c>
      <c r="B26" t="s">
        <v>62</v>
      </c>
    </row>
    <row r="27" spans="1:2" x14ac:dyDescent="0.2">
      <c r="A27" t="s">
        <v>63</v>
      </c>
      <c r="B27" t="s">
        <v>64</v>
      </c>
    </row>
    <row r="28" spans="1:2" x14ac:dyDescent="0.2">
      <c r="A28" t="s">
        <v>65</v>
      </c>
      <c r="B28" t="s">
        <v>66</v>
      </c>
    </row>
    <row r="29" spans="1:2" x14ac:dyDescent="0.2">
      <c r="A29" t="s">
        <v>67</v>
      </c>
      <c r="B29" t="s">
        <v>68</v>
      </c>
    </row>
    <row r="30" spans="1:2" x14ac:dyDescent="0.2">
      <c r="A30" t="s">
        <v>195</v>
      </c>
      <c r="B30" t="s">
        <v>196</v>
      </c>
    </row>
    <row r="31" spans="1:2" x14ac:dyDescent="0.2">
      <c r="A31" t="s">
        <v>197</v>
      </c>
      <c r="B31" t="s">
        <v>198</v>
      </c>
    </row>
  </sheetData>
  <mergeCells count="38">
    <mergeCell ref="GF2:GH2"/>
    <mergeCell ref="FF2:FH2"/>
    <mergeCell ref="FI2:FK2"/>
    <mergeCell ref="FL2:FN2"/>
    <mergeCell ref="FP2:FR2"/>
    <mergeCell ref="FX2:FZ2"/>
    <mergeCell ref="FT2:FV2"/>
    <mergeCell ref="ET2:EV2"/>
    <mergeCell ref="EW2:EY2"/>
    <mergeCell ref="EZ2:FB2"/>
    <mergeCell ref="FC2:FE2"/>
    <mergeCell ref="GB2:GD2"/>
    <mergeCell ref="DD2:DF2"/>
    <mergeCell ref="DG2:DI2"/>
    <mergeCell ref="EK2:EM2"/>
    <mergeCell ref="EN2:EP2"/>
    <mergeCell ref="EQ2:ES2"/>
    <mergeCell ref="DJ2:DL2"/>
    <mergeCell ref="EB2:ED2"/>
    <mergeCell ref="EE2:EG2"/>
    <mergeCell ref="EH2:EJ2"/>
    <mergeCell ref="DM2:DO2"/>
    <mergeCell ref="DP2:DR2"/>
    <mergeCell ref="DS2:DU2"/>
    <mergeCell ref="DV2:DX2"/>
    <mergeCell ref="DY2:EA2"/>
    <mergeCell ref="CX2:CZ2"/>
    <mergeCell ref="DA2:DC2"/>
    <mergeCell ref="L2:W2"/>
    <mergeCell ref="X2:AB2"/>
    <mergeCell ref="AD2:AI2"/>
    <mergeCell ref="AJ2:AM2"/>
    <mergeCell ref="AX2:AZ2"/>
    <mergeCell ref="BL2:BN2"/>
    <mergeCell ref="BZ2:CB2"/>
    <mergeCell ref="CN2:CQ2"/>
    <mergeCell ref="CR2:CT2"/>
    <mergeCell ref="CU2:CW2"/>
  </mergeCells>
  <phoneticPr fontId="7"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showGridLines="0" workbookViewId="0">
      <selection activeCell="C5" sqref="C5:C28"/>
    </sheetView>
  </sheetViews>
  <sheetFormatPr defaultRowHeight="12.75" x14ac:dyDescent="0.2"/>
  <cols>
    <col min="1" max="1" width="22" customWidth="1"/>
    <col min="2" max="2" width="38.7109375" bestFit="1" customWidth="1"/>
    <col min="3" max="3" width="26.85546875" customWidth="1"/>
    <col min="4" max="4" width="24.140625" customWidth="1"/>
    <col min="5" max="5" width="24.85546875" customWidth="1"/>
    <col min="6" max="6" width="23.7109375" customWidth="1"/>
  </cols>
  <sheetData>
    <row r="1" spans="1:6" x14ac:dyDescent="0.2">
      <c r="A1" s="2" t="s">
        <v>293</v>
      </c>
      <c r="C1" s="6"/>
    </row>
    <row r="2" spans="1:6" x14ac:dyDescent="0.2">
      <c r="A2" s="2"/>
      <c r="B2" s="6"/>
    </row>
    <row r="3" spans="1:6" x14ac:dyDescent="0.2">
      <c r="A3" s="30" t="s">
        <v>273</v>
      </c>
      <c r="B3" s="30" t="s">
        <v>274</v>
      </c>
      <c r="C3" s="30" t="s">
        <v>275</v>
      </c>
      <c r="D3" s="30" t="s">
        <v>275</v>
      </c>
      <c r="E3" s="30" t="s">
        <v>275</v>
      </c>
      <c r="F3" s="30" t="s">
        <v>275</v>
      </c>
    </row>
    <row r="4" spans="1:6" ht="19.5" customHeight="1" x14ac:dyDescent="0.2">
      <c r="A4" s="24"/>
      <c r="B4" s="27"/>
      <c r="C4" s="8" t="s">
        <v>294</v>
      </c>
      <c r="D4" s="8" t="s">
        <v>295</v>
      </c>
      <c r="E4" s="8" t="s">
        <v>296</v>
      </c>
      <c r="F4" s="8" t="s">
        <v>297</v>
      </c>
    </row>
    <row r="5" spans="1:6" x14ac:dyDescent="0.2">
      <c r="A5" s="27" t="s">
        <v>298</v>
      </c>
      <c r="B5" s="28" t="s">
        <v>299</v>
      </c>
      <c r="C5" s="159"/>
      <c r="D5" s="159"/>
      <c r="E5" s="159"/>
      <c r="F5" s="159"/>
    </row>
    <row r="6" spans="1:6" x14ac:dyDescent="0.2">
      <c r="A6" s="27"/>
      <c r="B6" s="28" t="s">
        <v>279</v>
      </c>
      <c r="C6" s="159"/>
      <c r="D6" s="159"/>
      <c r="E6" s="159"/>
      <c r="F6" s="159"/>
    </row>
    <row r="7" spans="1:6" x14ac:dyDescent="0.2">
      <c r="A7" s="27"/>
      <c r="B7" s="28" t="s">
        <v>280</v>
      </c>
      <c r="C7" s="159"/>
      <c r="D7" s="159"/>
      <c r="E7" s="159"/>
      <c r="F7" s="159"/>
    </row>
    <row r="8" spans="1:6" x14ac:dyDescent="0.2">
      <c r="A8" s="27"/>
      <c r="B8" s="28" t="s">
        <v>302</v>
      </c>
      <c r="C8" s="161"/>
      <c r="D8" s="161"/>
      <c r="E8" s="161"/>
      <c r="F8" s="161"/>
    </row>
    <row r="9" spans="1:6" ht="24" x14ac:dyDescent="0.2">
      <c r="A9" s="29" t="s">
        <v>397</v>
      </c>
      <c r="B9" s="26" t="s">
        <v>328</v>
      </c>
      <c r="C9" s="159"/>
      <c r="D9" s="159"/>
      <c r="E9" s="159"/>
      <c r="F9" s="159"/>
    </row>
    <row r="10" spans="1:6" ht="39" customHeight="1" x14ac:dyDescent="0.2">
      <c r="A10" s="29" t="s">
        <v>398</v>
      </c>
      <c r="B10" s="26"/>
      <c r="C10" s="159"/>
      <c r="D10" s="159"/>
      <c r="E10" s="159"/>
      <c r="F10" s="159"/>
    </row>
    <row r="11" spans="1:6" ht="28.5" customHeight="1" x14ac:dyDescent="0.2">
      <c r="A11" s="29"/>
      <c r="B11" s="26" t="s">
        <v>370</v>
      </c>
      <c r="C11" s="159"/>
      <c r="D11" s="159"/>
      <c r="E11" s="159"/>
      <c r="F11" s="159"/>
    </row>
    <row r="12" spans="1:6" ht="15.75" x14ac:dyDescent="0.25">
      <c r="A12" s="170" t="s">
        <v>401</v>
      </c>
    </row>
    <row r="13" spans="1:6" x14ac:dyDescent="0.2">
      <c r="A13" s="27"/>
      <c r="B13" s="28" t="s">
        <v>281</v>
      </c>
      <c r="C13" s="159"/>
      <c r="D13" s="159"/>
      <c r="E13" s="159"/>
      <c r="F13" s="159"/>
    </row>
    <row r="14" spans="1:6" x14ac:dyDescent="0.2">
      <c r="A14" s="27"/>
      <c r="B14" s="28" t="s">
        <v>300</v>
      </c>
      <c r="C14" s="159"/>
      <c r="D14" s="159"/>
      <c r="E14" s="159"/>
      <c r="F14" s="159"/>
    </row>
    <row r="15" spans="1:6" x14ac:dyDescent="0.2">
      <c r="A15" s="27"/>
      <c r="B15" s="28" t="s">
        <v>301</v>
      </c>
      <c r="C15" s="159"/>
      <c r="D15" s="159"/>
      <c r="E15" s="159"/>
      <c r="F15" s="159"/>
    </row>
    <row r="16" spans="1:6" hidden="1" x14ac:dyDescent="0.2">
      <c r="A16" s="27"/>
      <c r="B16" s="28" t="s">
        <v>333</v>
      </c>
      <c r="C16" s="159"/>
      <c r="D16" s="159"/>
      <c r="E16" s="159"/>
      <c r="F16" s="159"/>
    </row>
    <row r="17" spans="1:6" x14ac:dyDescent="0.2">
      <c r="A17" s="27"/>
      <c r="B17" s="28" t="s">
        <v>399</v>
      </c>
      <c r="C17" s="159"/>
      <c r="D17" s="159"/>
      <c r="E17" s="159"/>
      <c r="F17" s="159"/>
    </row>
    <row r="18" spans="1:6" x14ac:dyDescent="0.2">
      <c r="A18" s="29"/>
      <c r="B18" s="28" t="s">
        <v>386</v>
      </c>
      <c r="C18" s="159"/>
      <c r="D18" s="159"/>
      <c r="E18" s="159"/>
      <c r="F18" s="159"/>
    </row>
    <row r="19" spans="1:6" x14ac:dyDescent="0.2">
      <c r="A19" s="29"/>
      <c r="B19" s="28" t="s">
        <v>284</v>
      </c>
      <c r="C19" s="159"/>
      <c r="D19" s="159"/>
      <c r="E19" s="159"/>
      <c r="F19" s="159"/>
    </row>
    <row r="20" spans="1:6" x14ac:dyDescent="0.2">
      <c r="A20" s="29"/>
      <c r="B20" s="28" t="s">
        <v>400</v>
      </c>
      <c r="C20" s="159"/>
      <c r="D20" s="159"/>
      <c r="E20" s="159"/>
      <c r="F20" s="159"/>
    </row>
    <row r="21" spans="1:6" x14ac:dyDescent="0.2">
      <c r="A21" s="29"/>
      <c r="B21" s="28" t="s">
        <v>381</v>
      </c>
      <c r="C21" s="160"/>
      <c r="D21" s="159"/>
      <c r="E21" s="159"/>
      <c r="F21" s="159"/>
    </row>
    <row r="22" spans="1:6" ht="36" x14ac:dyDescent="0.2">
      <c r="A22" s="27" t="s">
        <v>303</v>
      </c>
      <c r="B22" s="28" t="s">
        <v>304</v>
      </c>
      <c r="C22" s="159"/>
      <c r="D22" s="159"/>
      <c r="E22" s="159"/>
      <c r="F22" s="159"/>
    </row>
    <row r="23" spans="1:6" x14ac:dyDescent="0.2">
      <c r="A23" s="27"/>
      <c r="B23" s="28" t="s">
        <v>279</v>
      </c>
      <c r="C23" s="159"/>
      <c r="D23" s="159"/>
      <c r="E23" s="159"/>
      <c r="F23" s="159"/>
    </row>
    <row r="24" spans="1:6" x14ac:dyDescent="0.2">
      <c r="A24" s="27"/>
      <c r="B24" s="28" t="s">
        <v>280</v>
      </c>
      <c r="C24" s="159"/>
      <c r="D24" s="159"/>
      <c r="E24" s="159"/>
      <c r="F24" s="159"/>
    </row>
    <row r="25" spans="1:6" x14ac:dyDescent="0.2">
      <c r="A25" s="27"/>
      <c r="B25" s="28" t="s">
        <v>281</v>
      </c>
      <c r="C25" s="159"/>
      <c r="D25" s="159"/>
      <c r="E25" s="159"/>
      <c r="F25" s="159"/>
    </row>
    <row r="26" spans="1:6" x14ac:dyDescent="0.2">
      <c r="A26" s="27"/>
      <c r="B26" s="28" t="s">
        <v>301</v>
      </c>
      <c r="C26" s="159"/>
      <c r="D26" s="159"/>
      <c r="E26" s="159"/>
      <c r="F26" s="159"/>
    </row>
    <row r="27" spans="1:6" x14ac:dyDescent="0.2">
      <c r="A27" s="29"/>
      <c r="B27" s="28" t="s">
        <v>386</v>
      </c>
      <c r="C27" s="159"/>
      <c r="D27" s="159"/>
      <c r="E27" s="159"/>
      <c r="F27" s="159"/>
    </row>
    <row r="28" spans="1:6" x14ac:dyDescent="0.2">
      <c r="A28" s="29"/>
      <c r="B28" s="28" t="s">
        <v>305</v>
      </c>
      <c r="C28" s="159"/>
      <c r="D28" s="159"/>
      <c r="E28" s="159"/>
      <c r="F28" s="159"/>
    </row>
    <row r="30" spans="1:6" x14ac:dyDescent="0.2">
      <c r="A30" s="155"/>
      <c r="B30" s="57" t="s">
        <v>372</v>
      </c>
    </row>
    <row r="31" spans="1:6" x14ac:dyDescent="0.2">
      <c r="A31" s="55"/>
      <c r="B31" s="57"/>
    </row>
    <row r="32" spans="1:6" x14ac:dyDescent="0.2">
      <c r="A32" s="156"/>
      <c r="B32" s="57" t="s">
        <v>369</v>
      </c>
    </row>
    <row r="34" spans="1:6" x14ac:dyDescent="0.2">
      <c r="A34" s="52" t="s">
        <v>387</v>
      </c>
    </row>
    <row r="35" spans="1:6" ht="64.5" customHeight="1" x14ac:dyDescent="0.2">
      <c r="A35" s="187" t="s">
        <v>393</v>
      </c>
      <c r="B35" s="187"/>
      <c r="C35" s="187"/>
      <c r="D35" s="187"/>
      <c r="E35" s="187"/>
      <c r="F35" s="187"/>
    </row>
    <row r="36" spans="1:6" ht="39" customHeight="1" x14ac:dyDescent="0.2">
      <c r="A36" s="187" t="s">
        <v>394</v>
      </c>
      <c r="B36" s="187"/>
      <c r="C36" s="187"/>
      <c r="D36" s="187"/>
      <c r="E36" s="187"/>
      <c r="F36" s="187"/>
    </row>
    <row r="37" spans="1:6" ht="28.5" customHeight="1" x14ac:dyDescent="0.2">
      <c r="A37" s="187" t="s">
        <v>395</v>
      </c>
      <c r="B37" s="187"/>
      <c r="C37" s="187"/>
      <c r="D37" s="187"/>
      <c r="E37" s="187"/>
      <c r="F37" s="187"/>
    </row>
    <row r="38" spans="1:6" ht="30" customHeight="1" x14ac:dyDescent="0.2">
      <c r="A38" s="187" t="s">
        <v>396</v>
      </c>
      <c r="B38" s="187"/>
      <c r="C38" s="187"/>
      <c r="D38" s="187"/>
      <c r="E38" s="187"/>
      <c r="F38" s="187"/>
    </row>
  </sheetData>
  <mergeCells count="4">
    <mergeCell ref="A37:F37"/>
    <mergeCell ref="A35:F35"/>
    <mergeCell ref="A38:F38"/>
    <mergeCell ref="A36:F36"/>
  </mergeCells>
  <phoneticPr fontId="7" type="noConversion"/>
  <conditionalFormatting sqref="C6">
    <cfRule type="containsBlanks" dxfId="5" priority="5">
      <formula>LEN(TRIM(C6))=0</formula>
    </cfRule>
  </conditionalFormatting>
  <conditionalFormatting sqref="D6:F6">
    <cfRule type="containsBlanks" dxfId="4" priority="4">
      <formula>LEN(TRIM(D6))=0</formula>
    </cfRule>
  </conditionalFormatting>
  <conditionalFormatting sqref="C13:F13">
    <cfRule type="containsBlanks" dxfId="3" priority="3">
      <formula>LEN(TRIM(C13))=0</formula>
    </cfRule>
  </conditionalFormatting>
  <conditionalFormatting sqref="C23:F23">
    <cfRule type="containsBlanks" dxfId="2" priority="2">
      <formula>LEN(TRIM(C23))=0</formula>
    </cfRule>
  </conditionalFormatting>
  <conditionalFormatting sqref="C25:F25">
    <cfRule type="containsBlanks" dxfId="1" priority="1">
      <formula>LEN(TRIM(C25))=0</formula>
    </cfRule>
  </conditionalFormatting>
  <conditionalFormatting sqref="C24:F24 C5:F5 C26:F28 C7:F11 C14:F22">
    <cfRule type="containsBlanks" dxfId="0" priority="26">
      <formula>LEN(TRIM(C5))=0</formula>
    </cfRule>
    <cfRule type="colorScale" priority="27">
      <colorScale>
        <cfvo type="min"/>
        <cfvo type="max"/>
        <color rgb="FFFF7128"/>
        <color rgb="FFFFEF9C"/>
      </colorScale>
    </cfRule>
  </conditionalFormatting>
  <dataValidations count="5">
    <dataValidation type="list" allowBlank="1" showInputMessage="1" showErrorMessage="1" sqref="C15:F15 C26:F26">
      <formula1>"Male,Female"</formula1>
    </dataValidation>
    <dataValidation type="list" allowBlank="1" showInputMessage="1" showErrorMessage="1" sqref="C17">
      <formula1>"Dutch,English"</formula1>
    </dataValidation>
    <dataValidation type="list" allowBlank="1" showInputMessage="1" showErrorMessage="1" sqref="C11:F11">
      <formula1>"Yes,No"</formula1>
    </dataValidation>
    <dataValidation type="list" allowBlank="1" showInputMessage="1" showErrorMessage="1" sqref="C9:F9">
      <formula1>"Active,Passive"</formula1>
    </dataValidation>
    <dataValidation type="list" allowBlank="1" showInputMessage="1" showErrorMessage="1" sqref="C10:F10">
      <formula1>"Employee,Secondment,Apprentice"</formula1>
    </dataValidation>
  </dataValidations>
  <pageMargins left="0.75" right="0.75" top="1" bottom="1" header="0.5" footer="0.5"/>
  <pageSetup paperSize="9" scale="7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9"/>
  <sheetViews>
    <sheetView showGridLines="0" topLeftCell="A64" workbookViewId="0">
      <selection activeCell="D108" sqref="D108"/>
    </sheetView>
  </sheetViews>
  <sheetFormatPr defaultRowHeight="12.75" x14ac:dyDescent="0.2"/>
  <cols>
    <col min="1" max="1" width="31.140625" customWidth="1"/>
    <col min="2" max="2" width="15.85546875" customWidth="1"/>
    <col min="3" max="3" width="23.140625" customWidth="1"/>
    <col min="4" max="4" width="25.28515625" customWidth="1"/>
  </cols>
  <sheetData>
    <row r="1" spans="1:9" s="13" customFormat="1" ht="18" x14ac:dyDescent="0.2">
      <c r="B1" s="14"/>
    </row>
    <row r="2" spans="1:9" s="13" customFormat="1" ht="18" x14ac:dyDescent="0.25">
      <c r="A2" s="21"/>
      <c r="B2" s="15"/>
    </row>
    <row r="3" spans="1:9" s="13" customFormat="1" ht="18" x14ac:dyDescent="0.2">
      <c r="B3" s="14"/>
    </row>
    <row r="4" spans="1:9" s="13" customFormat="1" ht="18.75" x14ac:dyDescent="0.2">
      <c r="A4" s="73" t="s">
        <v>385</v>
      </c>
      <c r="B4" s="16"/>
      <c r="C4" s="17"/>
      <c r="D4" s="17"/>
      <c r="E4" s="17"/>
      <c r="F4" s="17"/>
      <c r="G4" s="17"/>
      <c r="H4" s="17"/>
      <c r="I4" s="17"/>
    </row>
    <row r="5" spans="1:9" s="13" customFormat="1" ht="18.75" x14ac:dyDescent="0.2">
      <c r="A5" s="74"/>
      <c r="B5" s="50"/>
    </row>
    <row r="6" spans="1:9" s="13" customFormat="1" x14ac:dyDescent="0.2">
      <c r="A6" s="75" t="s">
        <v>364</v>
      </c>
      <c r="B6" s="76">
        <f>'Title page'!C8</f>
        <v>0</v>
      </c>
    </row>
    <row r="7" spans="1:9" s="13" customFormat="1" x14ac:dyDescent="0.2">
      <c r="A7" s="75" t="s">
        <v>365</v>
      </c>
      <c r="B7" s="77">
        <f>Project!C4</f>
        <v>0</v>
      </c>
    </row>
    <row r="8" spans="1:9" s="13" customFormat="1" ht="15" x14ac:dyDescent="0.2">
      <c r="A8" s="50"/>
    </row>
    <row r="9" spans="1:9" s="7" customFormat="1" x14ac:dyDescent="0.2">
      <c r="A9" s="111" t="s">
        <v>373</v>
      </c>
      <c r="B9" s="68"/>
      <c r="C9" s="68"/>
      <c r="D9" s="68"/>
      <c r="E9" s="68"/>
    </row>
    <row r="10" spans="1:9" s="7" customFormat="1" x14ac:dyDescent="0.2">
      <c r="A10" s="168" t="s">
        <v>388</v>
      </c>
      <c r="B10" s="169"/>
      <c r="C10" s="68"/>
      <c r="D10" s="69"/>
      <c r="E10" s="68"/>
    </row>
    <row r="11" spans="1:9" s="7" customFormat="1" x14ac:dyDescent="0.2">
      <c r="A11" s="85" t="s">
        <v>336</v>
      </c>
      <c r="B11" s="67"/>
      <c r="C11" s="67"/>
      <c r="D11" s="86"/>
      <c r="E11" s="67"/>
      <c r="F11" s="87"/>
    </row>
    <row r="12" spans="1:9" s="7" customFormat="1" x14ac:dyDescent="0.2">
      <c r="A12" s="85" t="s">
        <v>371</v>
      </c>
      <c r="B12" s="67"/>
      <c r="C12" s="67"/>
      <c r="D12" s="86"/>
      <c r="E12" s="67"/>
      <c r="F12" s="87"/>
    </row>
    <row r="13" spans="1:9" s="7" customFormat="1" x14ac:dyDescent="0.2">
      <c r="A13" s="85" t="s">
        <v>307</v>
      </c>
      <c r="B13" s="67"/>
      <c r="C13" s="67"/>
      <c r="D13" s="67"/>
      <c r="E13" s="67"/>
      <c r="F13" s="87"/>
    </row>
    <row r="14" spans="1:9" s="7" customFormat="1" x14ac:dyDescent="0.2">
      <c r="A14" s="85"/>
      <c r="B14" s="67"/>
      <c r="C14" s="67"/>
      <c r="D14" s="86"/>
      <c r="E14" s="67"/>
      <c r="F14" s="87"/>
    </row>
    <row r="15" spans="1:9" s="7" customFormat="1" x14ac:dyDescent="0.2">
      <c r="A15" s="111" t="s">
        <v>48</v>
      </c>
      <c r="B15" s="67"/>
      <c r="C15" s="67"/>
      <c r="D15" s="86"/>
      <c r="E15" s="67"/>
      <c r="F15" s="87"/>
    </row>
    <row r="16" spans="1:9" s="7" customFormat="1" x14ac:dyDescent="0.2">
      <c r="A16" s="88" t="s">
        <v>44</v>
      </c>
      <c r="B16" s="89" t="s">
        <v>306</v>
      </c>
      <c r="C16" s="86"/>
      <c r="D16" s="67"/>
      <c r="E16" s="67"/>
      <c r="F16" s="87"/>
    </row>
    <row r="17" spans="1:8" s="7" customFormat="1" x14ac:dyDescent="0.2">
      <c r="A17" s="88" t="s">
        <v>45</v>
      </c>
      <c r="B17" s="89" t="s">
        <v>306</v>
      </c>
      <c r="C17" s="86"/>
      <c r="D17" s="67"/>
      <c r="E17" s="67"/>
      <c r="F17" s="87"/>
    </row>
    <row r="18" spans="1:8" s="7" customFormat="1" x14ac:dyDescent="0.2">
      <c r="A18" s="88" t="s">
        <v>46</v>
      </c>
      <c r="B18" s="89" t="s">
        <v>306</v>
      </c>
      <c r="C18" s="86"/>
      <c r="D18" s="67"/>
      <c r="E18" s="67"/>
      <c r="F18" s="87"/>
    </row>
    <row r="19" spans="1:8" s="7" customFormat="1" x14ac:dyDescent="0.2">
      <c r="A19" s="88" t="s">
        <v>47</v>
      </c>
      <c r="B19" s="89" t="s">
        <v>306</v>
      </c>
      <c r="C19" s="86"/>
      <c r="D19" s="67"/>
      <c r="E19" s="67"/>
      <c r="F19" s="87"/>
    </row>
    <row r="20" spans="1:8" s="41" customFormat="1" ht="12" x14ac:dyDescent="0.2">
      <c r="A20" s="90" t="s">
        <v>374</v>
      </c>
      <c r="B20" s="90"/>
      <c r="C20" s="90"/>
      <c r="D20" s="90"/>
      <c r="E20" s="90"/>
      <c r="F20" s="91"/>
      <c r="G20" s="42"/>
      <c r="H20" s="42"/>
    </row>
    <row r="21" spans="1:8" s="40" customFormat="1" x14ac:dyDescent="0.2">
      <c r="A21" s="92"/>
      <c r="B21" s="93"/>
      <c r="C21" s="94"/>
      <c r="D21" s="85"/>
      <c r="E21" s="85"/>
      <c r="F21" s="95"/>
    </row>
    <row r="22" spans="1:8" s="7" customFormat="1" x14ac:dyDescent="0.2">
      <c r="A22" s="75" t="s">
        <v>339</v>
      </c>
      <c r="B22" s="96"/>
      <c r="C22" s="97"/>
      <c r="D22" s="67"/>
      <c r="E22" s="67"/>
      <c r="F22" s="87"/>
    </row>
    <row r="23" spans="1:8" s="7" customFormat="1" x14ac:dyDescent="0.2">
      <c r="A23" s="98" t="s">
        <v>338</v>
      </c>
      <c r="B23" s="98" t="s">
        <v>309</v>
      </c>
      <c r="C23" s="98" t="s">
        <v>335</v>
      </c>
      <c r="D23" s="98" t="s">
        <v>337</v>
      </c>
      <c r="E23" s="67"/>
      <c r="F23" s="87"/>
    </row>
    <row r="24" spans="1:8" s="7" customFormat="1" x14ac:dyDescent="0.2">
      <c r="A24" s="99"/>
      <c r="B24" s="100"/>
      <c r="C24" s="100"/>
      <c r="D24" s="101"/>
      <c r="E24" s="67"/>
      <c r="F24" s="87"/>
    </row>
    <row r="25" spans="1:8" s="7" customFormat="1" x14ac:dyDescent="0.2">
      <c r="A25" s="99"/>
      <c r="B25" s="100"/>
      <c r="C25" s="100"/>
      <c r="D25" s="102"/>
      <c r="E25" s="67"/>
      <c r="F25" s="87"/>
    </row>
    <row r="26" spans="1:8" s="7" customFormat="1" x14ac:dyDescent="0.2">
      <c r="A26" s="99"/>
      <c r="B26" s="100"/>
      <c r="C26" s="100"/>
      <c r="D26" s="102"/>
      <c r="E26" s="67"/>
      <c r="F26" s="87"/>
    </row>
    <row r="27" spans="1:8" s="7" customFormat="1" x14ac:dyDescent="0.2">
      <c r="A27" s="99"/>
      <c r="B27" s="100"/>
      <c r="C27" s="100"/>
      <c r="D27" s="102"/>
      <c r="E27" s="67"/>
      <c r="F27" s="87"/>
    </row>
    <row r="28" spans="1:8" s="7" customFormat="1" x14ac:dyDescent="0.2">
      <c r="A28" s="99"/>
      <c r="B28" s="100"/>
      <c r="C28" s="100"/>
      <c r="D28" s="103"/>
      <c r="E28" s="67"/>
      <c r="F28" s="87"/>
    </row>
    <row r="29" spans="1:8" s="7" customFormat="1" x14ac:dyDescent="0.2">
      <c r="A29" s="99"/>
      <c r="B29" s="100"/>
      <c r="C29" s="100"/>
      <c r="D29" s="103"/>
      <c r="E29" s="67"/>
      <c r="F29" s="87"/>
    </row>
    <row r="30" spans="1:8" s="7" customFormat="1" x14ac:dyDescent="0.2">
      <c r="A30" s="99"/>
      <c r="B30" s="100"/>
      <c r="C30" s="100"/>
      <c r="D30" s="103"/>
      <c r="E30" s="67"/>
      <c r="F30" s="87"/>
    </row>
    <row r="31" spans="1:8" s="7" customFormat="1" x14ac:dyDescent="0.2">
      <c r="A31" s="99"/>
      <c r="B31" s="100"/>
      <c r="C31" s="100"/>
      <c r="D31" s="103"/>
      <c r="E31" s="67"/>
      <c r="F31" s="87"/>
    </row>
    <row r="32" spans="1:8" s="7" customFormat="1" x14ac:dyDescent="0.2">
      <c r="A32" s="99"/>
      <c r="B32" s="100"/>
      <c r="C32" s="100"/>
      <c r="D32" s="103"/>
      <c r="E32" s="67"/>
      <c r="F32" s="87"/>
    </row>
    <row r="33" spans="1:6" s="7" customFormat="1" x14ac:dyDescent="0.2">
      <c r="A33" s="99"/>
      <c r="B33" s="100"/>
      <c r="C33" s="100"/>
      <c r="D33" s="103"/>
      <c r="E33" s="67"/>
      <c r="F33" s="87"/>
    </row>
    <row r="34" spans="1:6" s="7" customFormat="1" x14ac:dyDescent="0.2">
      <c r="A34" s="99"/>
      <c r="B34" s="100"/>
      <c r="C34" s="100"/>
      <c r="D34" s="103"/>
      <c r="E34" s="67"/>
      <c r="F34" s="87"/>
    </row>
    <row r="35" spans="1:6" s="7" customFormat="1" x14ac:dyDescent="0.2">
      <c r="A35" s="99"/>
      <c r="B35" s="100"/>
      <c r="C35" s="100"/>
      <c r="D35" s="103"/>
      <c r="E35" s="67"/>
      <c r="F35" s="87"/>
    </row>
    <row r="36" spans="1:6" s="7" customFormat="1" x14ac:dyDescent="0.2">
      <c r="A36" s="99"/>
      <c r="B36" s="100"/>
      <c r="C36" s="100"/>
      <c r="D36" s="103"/>
      <c r="E36" s="67"/>
      <c r="F36" s="87"/>
    </row>
    <row r="37" spans="1:6" s="7" customFormat="1" x14ac:dyDescent="0.2">
      <c r="A37" s="99"/>
      <c r="B37" s="100"/>
      <c r="C37" s="100"/>
      <c r="D37" s="103"/>
      <c r="E37" s="67"/>
      <c r="F37" s="87"/>
    </row>
    <row r="38" spans="1:6" s="7" customFormat="1" x14ac:dyDescent="0.2">
      <c r="A38" s="99"/>
      <c r="B38" s="100"/>
      <c r="C38" s="100"/>
      <c r="D38" s="103"/>
      <c r="E38" s="67"/>
      <c r="F38" s="87"/>
    </row>
    <row r="39" spans="1:6" s="7" customFormat="1" x14ac:dyDescent="0.2">
      <c r="A39" s="99"/>
      <c r="B39" s="100"/>
      <c r="C39" s="100"/>
      <c r="D39" s="103"/>
      <c r="E39" s="67"/>
      <c r="F39" s="87"/>
    </row>
    <row r="40" spans="1:6" s="7" customFormat="1" x14ac:dyDescent="0.2">
      <c r="A40" s="99"/>
      <c r="B40" s="100"/>
      <c r="C40" s="100"/>
      <c r="D40" s="103"/>
      <c r="E40" s="67"/>
      <c r="F40" s="87"/>
    </row>
    <row r="41" spans="1:6" s="7" customFormat="1" x14ac:dyDescent="0.2">
      <c r="A41" s="104"/>
      <c r="B41" s="86"/>
      <c r="C41" s="104"/>
      <c r="D41" s="105"/>
      <c r="E41" s="67"/>
      <c r="F41" s="87"/>
    </row>
    <row r="42" spans="1:6" s="7" customFormat="1" x14ac:dyDescent="0.2">
      <c r="A42" s="75" t="s">
        <v>340</v>
      </c>
      <c r="B42" s="96"/>
      <c r="C42" s="104"/>
      <c r="D42" s="105"/>
      <c r="E42" s="67"/>
      <c r="F42" s="87"/>
    </row>
    <row r="43" spans="1:6" s="7" customFormat="1" x14ac:dyDescent="0.2">
      <c r="A43" s="98" t="s">
        <v>337</v>
      </c>
      <c r="B43" s="98" t="s">
        <v>315</v>
      </c>
      <c r="C43" s="104"/>
      <c r="D43" s="105"/>
      <c r="E43" s="67"/>
      <c r="F43" s="87"/>
    </row>
    <row r="44" spans="1:6" s="7" customFormat="1" x14ac:dyDescent="0.2">
      <c r="A44" s="100"/>
      <c r="B44" s="101"/>
      <c r="C44" s="104"/>
      <c r="D44" s="105"/>
      <c r="E44" s="67"/>
      <c r="F44" s="87"/>
    </row>
    <row r="45" spans="1:6" s="7" customFormat="1" x14ac:dyDescent="0.2">
      <c r="A45" s="100"/>
      <c r="B45" s="154"/>
      <c r="C45" s="104"/>
      <c r="D45" s="105"/>
      <c r="E45" s="67"/>
      <c r="F45" s="87"/>
    </row>
    <row r="46" spans="1:6" s="7" customFormat="1" x14ac:dyDescent="0.2">
      <c r="A46" s="100"/>
      <c r="B46" s="154"/>
      <c r="C46" s="104"/>
      <c r="D46" s="105"/>
      <c r="E46" s="67"/>
      <c r="F46" s="87"/>
    </row>
    <row r="47" spans="1:6" s="7" customFormat="1" x14ac:dyDescent="0.2">
      <c r="A47" s="100"/>
      <c r="B47" s="154"/>
      <c r="C47" s="104"/>
      <c r="D47" s="105"/>
      <c r="E47" s="67"/>
      <c r="F47" s="87"/>
    </row>
    <row r="48" spans="1:6" s="7" customFormat="1" x14ac:dyDescent="0.2">
      <c r="A48" s="100"/>
      <c r="B48" s="154"/>
      <c r="C48" s="104"/>
      <c r="D48" s="105"/>
      <c r="E48" s="67"/>
      <c r="F48" s="87"/>
    </row>
    <row r="49" spans="1:6" s="7" customFormat="1" x14ac:dyDescent="0.2">
      <c r="A49" s="100"/>
      <c r="B49" s="154"/>
      <c r="C49" s="104"/>
      <c r="D49" s="105"/>
      <c r="E49" s="67"/>
      <c r="F49" s="87"/>
    </row>
    <row r="50" spans="1:6" s="7" customFormat="1" x14ac:dyDescent="0.2">
      <c r="A50" s="100"/>
      <c r="B50" s="154"/>
      <c r="C50" s="104"/>
      <c r="D50" s="105"/>
      <c r="E50" s="67"/>
      <c r="F50" s="87"/>
    </row>
    <row r="51" spans="1:6" s="7" customFormat="1" x14ac:dyDescent="0.2">
      <c r="A51" s="100"/>
      <c r="B51" s="154"/>
      <c r="C51" s="104"/>
      <c r="D51" s="105"/>
      <c r="E51" s="67"/>
      <c r="F51" s="87"/>
    </row>
    <row r="52" spans="1:6" s="7" customFormat="1" x14ac:dyDescent="0.2">
      <c r="A52" s="100"/>
      <c r="B52" s="154"/>
      <c r="C52" s="104"/>
      <c r="D52" s="105"/>
      <c r="E52" s="67"/>
      <c r="F52" s="87"/>
    </row>
    <row r="53" spans="1:6" s="7" customFormat="1" x14ac:dyDescent="0.2">
      <c r="A53" s="100"/>
      <c r="B53" s="154"/>
      <c r="C53" s="104"/>
      <c r="D53" s="105"/>
      <c r="E53" s="67"/>
      <c r="F53" s="87"/>
    </row>
    <row r="54" spans="1:6" s="7" customFormat="1" x14ac:dyDescent="0.2">
      <c r="A54" s="100"/>
      <c r="B54" s="103"/>
      <c r="C54" s="104"/>
      <c r="D54" s="105"/>
      <c r="E54" s="67"/>
      <c r="F54" s="87"/>
    </row>
    <row r="55" spans="1:6" s="7" customFormat="1" x14ac:dyDescent="0.2">
      <c r="A55" s="100"/>
      <c r="B55" s="103"/>
      <c r="C55" s="104"/>
      <c r="D55" s="105"/>
      <c r="E55" s="67"/>
      <c r="F55" s="87"/>
    </row>
    <row r="56" spans="1:6" s="7" customFormat="1" x14ac:dyDescent="0.2">
      <c r="A56" s="100"/>
      <c r="B56" s="103"/>
      <c r="C56" s="104"/>
      <c r="D56" s="105"/>
      <c r="E56" s="67"/>
      <c r="F56" s="87"/>
    </row>
    <row r="57" spans="1:6" s="7" customFormat="1" x14ac:dyDescent="0.2">
      <c r="A57" s="100"/>
      <c r="B57" s="103"/>
      <c r="C57" s="104"/>
      <c r="D57" s="105"/>
      <c r="E57" s="67"/>
      <c r="F57" s="87"/>
    </row>
    <row r="58" spans="1:6" s="7" customFormat="1" x14ac:dyDescent="0.2">
      <c r="A58" s="65"/>
      <c r="B58" s="66"/>
      <c r="C58" s="104"/>
      <c r="D58" s="105"/>
      <c r="E58" s="67"/>
      <c r="F58" s="87"/>
    </row>
    <row r="59" spans="1:6" s="7" customFormat="1" x14ac:dyDescent="0.2">
      <c r="A59" s="104" t="s">
        <v>355</v>
      </c>
      <c r="B59" s="86"/>
      <c r="C59" s="104"/>
      <c r="D59" s="105">
        <f>SUM(B44:B57)</f>
        <v>0</v>
      </c>
      <c r="E59" s="67"/>
      <c r="F59" s="87"/>
    </row>
    <row r="60" spans="1:6" s="7" customFormat="1" x14ac:dyDescent="0.2">
      <c r="A60" s="65"/>
      <c r="B60" s="66"/>
      <c r="C60" s="104"/>
      <c r="D60" s="105"/>
      <c r="E60" s="67"/>
      <c r="F60" s="87"/>
    </row>
    <row r="61" spans="1:6" s="67" customFormat="1" x14ac:dyDescent="0.2">
      <c r="A61" s="75" t="s">
        <v>356</v>
      </c>
      <c r="B61" s="96"/>
      <c r="C61" s="65"/>
      <c r="D61" s="66"/>
    </row>
    <row r="62" spans="1:6" s="67" customFormat="1" x14ac:dyDescent="0.2">
      <c r="A62" s="75"/>
      <c r="B62" s="96"/>
      <c r="C62" s="65"/>
      <c r="D62" s="66"/>
    </row>
    <row r="63" spans="1:6" s="67" customFormat="1" x14ac:dyDescent="0.2">
      <c r="A63" s="98" t="s">
        <v>360</v>
      </c>
      <c r="B63" s="98" t="s">
        <v>315</v>
      </c>
      <c r="C63" s="65"/>
      <c r="D63" s="66"/>
    </row>
    <row r="64" spans="1:6" s="67" customFormat="1" x14ac:dyDescent="0.2">
      <c r="A64" s="100"/>
      <c r="B64" s="103"/>
      <c r="C64" s="65"/>
      <c r="D64" s="66"/>
    </row>
    <row r="65" spans="1:6" s="67" customFormat="1" x14ac:dyDescent="0.2">
      <c r="A65" s="100"/>
      <c r="B65" s="103"/>
      <c r="C65" s="65"/>
      <c r="D65" s="66"/>
    </row>
    <row r="66" spans="1:6" s="67" customFormat="1" x14ac:dyDescent="0.2">
      <c r="A66" s="100"/>
      <c r="B66" s="103"/>
      <c r="C66" s="65"/>
      <c r="D66" s="66"/>
    </row>
    <row r="67" spans="1:6" s="67" customFormat="1" x14ac:dyDescent="0.2">
      <c r="A67" s="100"/>
      <c r="B67" s="103"/>
      <c r="C67" s="65"/>
      <c r="D67" s="66"/>
    </row>
    <row r="68" spans="1:6" s="67" customFormat="1" x14ac:dyDescent="0.2">
      <c r="A68" s="100"/>
      <c r="B68" s="103"/>
      <c r="C68" s="65"/>
      <c r="D68" s="66"/>
    </row>
    <row r="69" spans="1:6" s="67" customFormat="1" x14ac:dyDescent="0.2">
      <c r="A69" s="100"/>
      <c r="B69" s="103"/>
      <c r="C69" s="65"/>
      <c r="D69" s="66"/>
    </row>
    <row r="70" spans="1:6" s="67" customFormat="1" x14ac:dyDescent="0.2">
      <c r="A70" s="100"/>
      <c r="B70" s="103"/>
      <c r="C70" s="65"/>
      <c r="D70" s="66"/>
    </row>
    <row r="71" spans="1:6" s="67" customFormat="1" x14ac:dyDescent="0.2">
      <c r="A71" s="100"/>
      <c r="B71" s="103"/>
      <c r="C71" s="65"/>
      <c r="D71" s="66"/>
    </row>
    <row r="72" spans="1:6" s="67" customFormat="1" x14ac:dyDescent="0.2">
      <c r="A72" s="100"/>
      <c r="B72" s="103"/>
      <c r="C72" s="65"/>
      <c r="D72" s="66"/>
    </row>
    <row r="73" spans="1:6" s="67" customFormat="1" x14ac:dyDescent="0.2">
      <c r="A73" s="86"/>
      <c r="B73" s="65"/>
      <c r="C73" s="65"/>
      <c r="D73" s="66"/>
    </row>
    <row r="74" spans="1:6" s="72" customFormat="1" x14ac:dyDescent="0.2">
      <c r="A74" s="104" t="s">
        <v>357</v>
      </c>
      <c r="B74" s="70"/>
      <c r="C74" s="70"/>
      <c r="D74" s="71">
        <f>SUM(B64:B72)</f>
        <v>0</v>
      </c>
    </row>
    <row r="75" spans="1:6" s="7" customFormat="1" x14ac:dyDescent="0.2">
      <c r="A75" s="104"/>
      <c r="B75" s="86"/>
      <c r="C75" s="104"/>
      <c r="D75" s="105"/>
      <c r="E75" s="67"/>
      <c r="F75" s="87"/>
    </row>
    <row r="76" spans="1:6" s="7" customFormat="1" x14ac:dyDescent="0.2">
      <c r="A76" s="152" t="s">
        <v>375</v>
      </c>
      <c r="B76" s="86"/>
      <c r="C76" s="104"/>
      <c r="D76" s="104">
        <f>IF(UPPER(Researchers!C9)="Active",1,0)+IF(UPPER(Researchers!D9)="Active",1,0)+IF(UPPER(Researchers!E9)="Active",1,0)+IF(UPPER(Researchers!F9)="Active",1,0)</f>
        <v>0</v>
      </c>
      <c r="E76" s="67"/>
      <c r="F76" s="87"/>
    </row>
    <row r="77" spans="1:6" s="7" customFormat="1" ht="13.5" thickBot="1" x14ac:dyDescent="0.25">
      <c r="A77" s="104"/>
      <c r="B77" s="86"/>
      <c r="C77" s="104"/>
      <c r="D77" s="105"/>
      <c r="E77" s="67"/>
      <c r="F77" s="87"/>
    </row>
    <row r="78" spans="1:6" s="7" customFormat="1" ht="14.25" customHeight="1" thickTop="1" x14ac:dyDescent="0.2">
      <c r="A78" s="107"/>
      <c r="B78" s="108"/>
      <c r="C78" s="107"/>
      <c r="D78" s="109"/>
      <c r="E78" s="67"/>
      <c r="F78" s="87"/>
    </row>
    <row r="79" spans="1:6" s="7" customFormat="1" x14ac:dyDescent="0.2">
      <c r="A79" s="104" t="s">
        <v>341</v>
      </c>
      <c r="B79" s="86"/>
      <c r="C79" s="104"/>
      <c r="D79" s="110">
        <f>1700 + (170*D59)</f>
        <v>1700</v>
      </c>
      <c r="E79" s="67"/>
      <c r="F79" s="87"/>
    </row>
    <row r="80" spans="1:6" s="7" customFormat="1" x14ac:dyDescent="0.2">
      <c r="A80" s="104" t="s">
        <v>361</v>
      </c>
      <c r="B80" s="86"/>
      <c r="C80" s="104"/>
      <c r="D80" s="110">
        <f>170*D74</f>
        <v>0</v>
      </c>
      <c r="E80" s="67"/>
      <c r="F80" s="87"/>
    </row>
    <row r="81" spans="1:6" s="7" customFormat="1" x14ac:dyDescent="0.2">
      <c r="A81" s="86"/>
      <c r="B81" s="86"/>
      <c r="C81" s="86"/>
      <c r="D81" s="86"/>
      <c r="E81" s="67"/>
      <c r="F81" s="87"/>
    </row>
    <row r="82" spans="1:6" s="7" customFormat="1" x14ac:dyDescent="0.2">
      <c r="A82" s="111" t="s">
        <v>320</v>
      </c>
      <c r="B82" s="67"/>
      <c r="C82" s="67"/>
      <c r="D82" s="67"/>
      <c r="E82" s="67"/>
      <c r="F82" s="87"/>
    </row>
    <row r="83" spans="1:6" s="7" customFormat="1" x14ac:dyDescent="0.2">
      <c r="A83" s="98" t="s">
        <v>316</v>
      </c>
      <c r="B83" s="98" t="s">
        <v>308</v>
      </c>
      <c r="C83" s="98" t="s">
        <v>309</v>
      </c>
      <c r="D83" s="98" t="s">
        <v>310</v>
      </c>
      <c r="E83" s="67"/>
      <c r="F83" s="87"/>
    </row>
    <row r="84" spans="1:6" s="7" customFormat="1" x14ac:dyDescent="0.2">
      <c r="A84" s="86" t="s">
        <v>362</v>
      </c>
      <c r="B84" s="86"/>
      <c r="C84" s="112"/>
      <c r="D84" s="113"/>
      <c r="E84" s="67"/>
      <c r="F84" s="87"/>
    </row>
    <row r="85" spans="1:6" s="7" customFormat="1" x14ac:dyDescent="0.2">
      <c r="A85" s="86" t="s">
        <v>363</v>
      </c>
      <c r="B85" s="86"/>
      <c r="C85" s="112"/>
      <c r="D85" s="113"/>
      <c r="E85" s="67"/>
      <c r="F85" s="87"/>
    </row>
    <row r="86" spans="1:6" s="7" customFormat="1" x14ac:dyDescent="0.2">
      <c r="A86" s="86"/>
      <c r="B86" s="86"/>
      <c r="C86" s="112"/>
      <c r="D86" s="113"/>
      <c r="E86" s="67"/>
      <c r="F86" s="87"/>
    </row>
    <row r="87" spans="1:6" s="7" customFormat="1" x14ac:dyDescent="0.2">
      <c r="A87" s="111" t="s">
        <v>321</v>
      </c>
      <c r="B87" s="67"/>
      <c r="C87" s="67"/>
      <c r="D87" s="67"/>
      <c r="E87" s="67"/>
      <c r="F87" s="87"/>
    </row>
    <row r="88" spans="1:6" s="7" customFormat="1" x14ac:dyDescent="0.2">
      <c r="A88" s="98" t="s">
        <v>274</v>
      </c>
      <c r="B88" s="98" t="s">
        <v>317</v>
      </c>
      <c r="C88" s="98"/>
      <c r="D88" s="98" t="s">
        <v>310</v>
      </c>
      <c r="E88" s="67"/>
      <c r="F88" s="87"/>
    </row>
    <row r="89" spans="1:6" s="7" customFormat="1" x14ac:dyDescent="0.2">
      <c r="A89" s="86" t="s">
        <v>359</v>
      </c>
      <c r="B89" s="86"/>
      <c r="C89" s="112"/>
      <c r="D89" s="110">
        <f>375*B89</f>
        <v>0</v>
      </c>
      <c r="E89" s="67"/>
      <c r="F89" s="87"/>
    </row>
    <row r="90" spans="1:6" s="7" customFormat="1" x14ac:dyDescent="0.2">
      <c r="A90" s="86"/>
      <c r="B90" s="86"/>
      <c r="C90" s="112"/>
      <c r="D90" s="113"/>
      <c r="E90" s="67"/>
      <c r="F90" s="87"/>
    </row>
    <row r="91" spans="1:6" s="7" customFormat="1" ht="13.5" thickBot="1" x14ac:dyDescent="0.25">
      <c r="A91" s="86"/>
      <c r="B91" s="114"/>
      <c r="C91" s="114"/>
      <c r="D91" s="114"/>
      <c r="E91" s="67"/>
      <c r="F91" s="87"/>
    </row>
    <row r="92" spans="1:6" s="7" customFormat="1" x14ac:dyDescent="0.2">
      <c r="A92" s="86"/>
      <c r="B92" s="104" t="s">
        <v>322</v>
      </c>
      <c r="C92" s="86"/>
      <c r="D92" s="110">
        <f>SUM(D79:D91)-D80</f>
        <v>1700</v>
      </c>
      <c r="E92" s="67"/>
      <c r="F92" s="87"/>
    </row>
    <row r="93" spans="1:6" s="7" customFormat="1" x14ac:dyDescent="0.2">
      <c r="A93" s="86"/>
      <c r="B93" s="104" t="s">
        <v>366</v>
      </c>
      <c r="C93" s="86"/>
      <c r="D93" s="110">
        <f>D92+D80</f>
        <v>1700</v>
      </c>
      <c r="E93" s="67"/>
      <c r="F93" s="87"/>
    </row>
    <row r="94" spans="1:6" s="7" customFormat="1" x14ac:dyDescent="0.2">
      <c r="A94" s="86"/>
      <c r="B94" s="104"/>
      <c r="C94" s="86"/>
      <c r="D94" s="115"/>
      <c r="E94" s="67"/>
      <c r="F94" s="87"/>
    </row>
    <row r="95" spans="1:6" s="7" customFormat="1" x14ac:dyDescent="0.2">
      <c r="A95" s="104" t="s">
        <v>318</v>
      </c>
      <c r="B95" s="104"/>
      <c r="C95" s="86"/>
      <c r="D95" s="115"/>
      <c r="E95" s="67"/>
      <c r="F95" s="87"/>
    </row>
    <row r="96" spans="1:6" s="7" customFormat="1" x14ac:dyDescent="0.2">
      <c r="A96" s="116" t="s">
        <v>274</v>
      </c>
      <c r="B96" s="117"/>
      <c r="C96" s="118"/>
      <c r="D96" s="119" t="s">
        <v>310</v>
      </c>
      <c r="E96" s="67"/>
      <c r="F96" s="87"/>
    </row>
    <row r="97" spans="1:10" s="7" customFormat="1" x14ac:dyDescent="0.2">
      <c r="A97" s="86" t="s">
        <v>342</v>
      </c>
      <c r="B97" s="86"/>
      <c r="C97" s="104"/>
      <c r="D97" s="110">
        <f xml:space="preserve"> (17*D59) +(100*D76)</f>
        <v>0</v>
      </c>
      <c r="E97" s="67"/>
      <c r="F97" s="87"/>
    </row>
    <row r="98" spans="1:10" s="7" customFormat="1" x14ac:dyDescent="0.2">
      <c r="A98" s="86" t="s">
        <v>319</v>
      </c>
      <c r="B98" s="104"/>
      <c r="C98" s="86"/>
      <c r="D98" s="153">
        <f>IF(UPPER(B16)="JA",560,0)+IF(UPPER(B17)="JA",50,0)+IF(UPPER(B18)="JA",60,0)+IF(UPPER(B19)="JA",40,0)</f>
        <v>0</v>
      </c>
      <c r="E98" s="113"/>
      <c r="F98" s="87"/>
    </row>
    <row r="99" spans="1:10" s="7" customFormat="1" ht="13.5" thickBot="1" x14ac:dyDescent="0.25">
      <c r="A99" s="86"/>
      <c r="B99" s="114"/>
      <c r="C99" s="114"/>
      <c r="D99" s="120"/>
      <c r="E99" s="67"/>
      <c r="F99" s="87"/>
    </row>
    <row r="100" spans="1:10" s="7" customFormat="1" x14ac:dyDescent="0.2">
      <c r="A100" s="86"/>
      <c r="B100" s="104" t="s">
        <v>323</v>
      </c>
      <c r="C100" s="86"/>
      <c r="D100" s="110">
        <f>SUM(D97:D99)</f>
        <v>0</v>
      </c>
      <c r="E100" s="67"/>
      <c r="F100" s="87"/>
    </row>
    <row r="101" spans="1:10" s="7" customFormat="1" x14ac:dyDescent="0.2">
      <c r="A101" s="86"/>
      <c r="B101" s="104" t="s">
        <v>367</v>
      </c>
      <c r="C101" s="86"/>
      <c r="D101" s="110">
        <f>D100+D74*16</f>
        <v>0</v>
      </c>
      <c r="E101" s="67"/>
      <c r="F101" s="87"/>
    </row>
    <row r="102" spans="1:10" s="7" customFormat="1" x14ac:dyDescent="0.2">
      <c r="A102" s="86"/>
      <c r="B102" s="104"/>
      <c r="C102" s="86"/>
      <c r="D102" s="115"/>
      <c r="E102" s="67"/>
      <c r="F102" s="87"/>
    </row>
    <row r="103" spans="1:10" s="7" customFormat="1" x14ac:dyDescent="0.2">
      <c r="A103" s="121" t="s">
        <v>331</v>
      </c>
      <c r="B103" s="104"/>
      <c r="C103" s="86"/>
      <c r="D103" s="86"/>
      <c r="E103" s="67"/>
      <c r="F103" s="87"/>
    </row>
    <row r="104" spans="1:10" s="7" customFormat="1" x14ac:dyDescent="0.2">
      <c r="A104" s="122" t="s">
        <v>274</v>
      </c>
      <c r="B104" s="123"/>
      <c r="C104" s="124"/>
      <c r="D104" s="124" t="s">
        <v>310</v>
      </c>
      <c r="E104" s="67"/>
      <c r="F104" s="87"/>
    </row>
    <row r="105" spans="1:10" s="7" customFormat="1" x14ac:dyDescent="0.2">
      <c r="A105" s="125" t="s">
        <v>330</v>
      </c>
      <c r="B105" s="104"/>
      <c r="C105" s="86"/>
      <c r="D105" s="86"/>
      <c r="E105" s="67"/>
      <c r="F105" s="87"/>
    </row>
    <row r="106" spans="1:10" s="7" customFormat="1" x14ac:dyDescent="0.2">
      <c r="A106" s="125" t="s">
        <v>329</v>
      </c>
      <c r="B106" s="104"/>
      <c r="C106" s="86"/>
      <c r="D106" s="86"/>
      <c r="E106" s="67"/>
      <c r="F106" s="87"/>
    </row>
    <row r="107" spans="1:10" s="7" customFormat="1" ht="13.5" thickBot="1" x14ac:dyDescent="0.25">
      <c r="A107" s="126"/>
      <c r="B107" s="127"/>
      <c r="C107" s="127"/>
      <c r="D107" s="127"/>
      <c r="E107" s="67"/>
      <c r="F107" s="87"/>
    </row>
    <row r="108" spans="1:10" s="7" customFormat="1" x14ac:dyDescent="0.2">
      <c r="A108" s="126"/>
      <c r="B108" s="104" t="s">
        <v>332</v>
      </c>
      <c r="C108" s="86"/>
      <c r="D108" s="115">
        <f>SUM(D105:D106)</f>
        <v>0</v>
      </c>
      <c r="E108" s="67"/>
      <c r="F108" s="87"/>
    </row>
    <row r="109" spans="1:10" s="7" customFormat="1" x14ac:dyDescent="0.2">
      <c r="A109" s="126"/>
      <c r="B109" s="104"/>
      <c r="C109" s="86"/>
      <c r="D109" s="115"/>
      <c r="E109" s="67"/>
      <c r="F109" s="87"/>
      <c r="J109" s="51"/>
    </row>
    <row r="110" spans="1:10" s="7" customFormat="1" x14ac:dyDescent="0.2">
      <c r="A110" s="126"/>
      <c r="B110" s="104"/>
      <c r="C110" s="86"/>
      <c r="D110" s="115"/>
      <c r="E110" s="67"/>
      <c r="F110" s="87"/>
    </row>
    <row r="111" spans="1:10" s="7" customFormat="1" x14ac:dyDescent="0.2">
      <c r="A111" s="128" t="s">
        <v>324</v>
      </c>
      <c r="B111" s="126"/>
      <c r="C111" s="126"/>
      <c r="D111" s="126"/>
      <c r="E111" s="67"/>
      <c r="F111" s="87"/>
    </row>
    <row r="112" spans="1:10" s="7" customFormat="1" x14ac:dyDescent="0.2">
      <c r="A112" s="129" t="s">
        <v>325</v>
      </c>
      <c r="B112" s="126"/>
      <c r="C112" s="126"/>
      <c r="D112" s="126"/>
      <c r="E112" s="67"/>
      <c r="F112" s="87"/>
    </row>
    <row r="113" spans="1:10" s="7" customFormat="1" x14ac:dyDescent="0.2">
      <c r="A113" s="126"/>
      <c r="B113" s="126"/>
      <c r="C113" s="126"/>
      <c r="D113" s="126"/>
      <c r="E113" s="67"/>
      <c r="F113" s="87"/>
    </row>
    <row r="114" spans="1:10" s="7" customFormat="1" x14ac:dyDescent="0.2">
      <c r="A114" s="130" t="s">
        <v>274</v>
      </c>
      <c r="B114" s="98" t="s">
        <v>308</v>
      </c>
      <c r="C114" s="98" t="s">
        <v>309</v>
      </c>
      <c r="D114" s="130" t="s">
        <v>384</v>
      </c>
      <c r="E114" s="67"/>
      <c r="F114" s="87"/>
    </row>
    <row r="115" spans="1:10" s="7" customFormat="1" x14ac:dyDescent="0.2">
      <c r="A115" s="131"/>
      <c r="B115" s="132"/>
      <c r="C115" s="132"/>
      <c r="D115" s="133" t="s">
        <v>326</v>
      </c>
      <c r="E115" s="67"/>
      <c r="F115" s="87"/>
    </row>
    <row r="116" spans="1:10" s="7" customFormat="1" x14ac:dyDescent="0.2">
      <c r="A116" s="131"/>
      <c r="B116" s="132"/>
      <c r="C116" s="132"/>
      <c r="D116" s="133" t="s">
        <v>326</v>
      </c>
      <c r="E116" s="67"/>
      <c r="F116" s="87"/>
      <c r="J116" s="51"/>
    </row>
    <row r="117" spans="1:10" s="7" customFormat="1" x14ac:dyDescent="0.2">
      <c r="A117" s="126"/>
      <c r="B117" s="126"/>
      <c r="C117" s="126"/>
      <c r="D117" s="126"/>
      <c r="E117" s="126"/>
      <c r="F117" s="134"/>
      <c r="G117" s="12"/>
      <c r="H117" s="12"/>
    </row>
    <row r="118" spans="1:10" s="7" customFormat="1" ht="13.5" thickBot="1" x14ac:dyDescent="0.25">
      <c r="A118" s="135"/>
      <c r="B118" s="135"/>
      <c r="C118" s="135"/>
      <c r="D118" s="135"/>
      <c r="E118" s="136"/>
      <c r="F118" s="87"/>
    </row>
    <row r="119" spans="1:10" s="4" customFormat="1" ht="12" x14ac:dyDescent="0.2">
      <c r="A119" s="137" t="s">
        <v>2</v>
      </c>
      <c r="B119" s="138" t="s">
        <v>1</v>
      </c>
      <c r="C119" s="139" t="s">
        <v>43</v>
      </c>
      <c r="D119" s="140"/>
      <c r="E119" s="141"/>
      <c r="F119" s="142"/>
    </row>
    <row r="120" spans="1:10" s="4" customFormat="1" ht="12" x14ac:dyDescent="0.2">
      <c r="A120" s="143" t="s">
        <v>311</v>
      </c>
      <c r="B120" s="144" t="s">
        <v>358</v>
      </c>
      <c r="C120" s="144"/>
      <c r="D120" s="145"/>
      <c r="E120" s="141"/>
      <c r="F120" s="142"/>
    </row>
    <row r="121" spans="1:10" s="4" customFormat="1" ht="12" x14ac:dyDescent="0.2">
      <c r="A121" s="143" t="s">
        <v>377</v>
      </c>
      <c r="B121" s="144" t="s">
        <v>376</v>
      </c>
      <c r="C121" s="144"/>
      <c r="D121" s="145"/>
      <c r="E121" s="141"/>
      <c r="F121" s="142"/>
    </row>
    <row r="122" spans="1:10" s="4" customFormat="1" ht="12" x14ac:dyDescent="0.2">
      <c r="A122" s="143" t="s">
        <v>382</v>
      </c>
      <c r="B122" s="144" t="s">
        <v>376</v>
      </c>
      <c r="C122" s="144"/>
      <c r="D122" s="145"/>
      <c r="E122" s="141"/>
      <c r="F122" s="142"/>
    </row>
    <row r="123" spans="1:10" s="7" customFormat="1" ht="13.5" thickBot="1" x14ac:dyDescent="0.25">
      <c r="A123" s="146" t="s">
        <v>312</v>
      </c>
      <c r="B123" s="147" t="s">
        <v>313</v>
      </c>
      <c r="C123" s="148"/>
      <c r="D123" s="149"/>
      <c r="E123" s="150"/>
      <c r="F123" s="151"/>
    </row>
    <row r="124" spans="1:10" x14ac:dyDescent="0.2">
      <c r="A124" s="135"/>
      <c r="B124" s="135"/>
      <c r="C124" s="135"/>
      <c r="D124" s="135"/>
      <c r="E124" s="136"/>
      <c r="F124" s="106"/>
    </row>
    <row r="125" spans="1:10" x14ac:dyDescent="0.2">
      <c r="A125" s="68"/>
      <c r="B125" s="68"/>
      <c r="C125" s="68"/>
      <c r="D125" s="68"/>
      <c r="E125" s="68"/>
    </row>
    <row r="126" spans="1:10" x14ac:dyDescent="0.2">
      <c r="A126" s="68"/>
      <c r="B126" s="68"/>
      <c r="C126" s="68"/>
      <c r="D126" s="68"/>
      <c r="E126" s="68"/>
    </row>
    <row r="127" spans="1:10" x14ac:dyDescent="0.2">
      <c r="A127" s="68"/>
      <c r="B127" s="68"/>
      <c r="C127" s="68"/>
      <c r="D127" s="68"/>
      <c r="E127" s="68"/>
    </row>
    <row r="128" spans="1:10" x14ac:dyDescent="0.2">
      <c r="A128" s="68"/>
      <c r="B128" s="68"/>
      <c r="C128" s="68"/>
      <c r="D128" s="68"/>
      <c r="E128" s="68"/>
    </row>
    <row r="129" spans="1:5" x14ac:dyDescent="0.2">
      <c r="A129" s="68"/>
      <c r="B129" s="68"/>
      <c r="C129" s="68"/>
      <c r="D129" s="68"/>
      <c r="E129" s="68"/>
    </row>
    <row r="130" spans="1:5" x14ac:dyDescent="0.2">
      <c r="A130" s="68"/>
      <c r="B130" s="68"/>
      <c r="C130" s="68"/>
      <c r="D130" s="68"/>
      <c r="E130" s="68"/>
    </row>
    <row r="131" spans="1:5" x14ac:dyDescent="0.2">
      <c r="A131" s="68"/>
      <c r="B131" s="68"/>
      <c r="C131" s="68"/>
      <c r="D131" s="68"/>
      <c r="E131" s="68"/>
    </row>
    <row r="132" spans="1:5" x14ac:dyDescent="0.2">
      <c r="A132" s="68"/>
      <c r="B132" s="68"/>
      <c r="C132" s="68"/>
      <c r="D132" s="68"/>
      <c r="E132" s="68"/>
    </row>
    <row r="133" spans="1:5" x14ac:dyDescent="0.2">
      <c r="A133" s="68"/>
      <c r="B133" s="68"/>
      <c r="C133" s="68"/>
      <c r="D133" s="68"/>
      <c r="E133" s="68"/>
    </row>
    <row r="134" spans="1:5" x14ac:dyDescent="0.2">
      <c r="A134" s="68"/>
      <c r="B134" s="68"/>
      <c r="C134" s="68"/>
      <c r="D134" s="68"/>
      <c r="E134" s="68"/>
    </row>
    <row r="135" spans="1:5" x14ac:dyDescent="0.2">
      <c r="A135" s="68"/>
      <c r="B135" s="68"/>
      <c r="C135" s="68"/>
      <c r="D135" s="68"/>
      <c r="E135" s="68"/>
    </row>
    <row r="136" spans="1:5" x14ac:dyDescent="0.2">
      <c r="A136" s="68"/>
      <c r="B136" s="68"/>
      <c r="C136" s="68"/>
      <c r="D136" s="68"/>
      <c r="E136" s="68"/>
    </row>
    <row r="137" spans="1:5" x14ac:dyDescent="0.2">
      <c r="A137" s="68"/>
      <c r="B137" s="68"/>
      <c r="C137" s="68"/>
      <c r="D137" s="68"/>
      <c r="E137" s="68"/>
    </row>
    <row r="138" spans="1:5" x14ac:dyDescent="0.2">
      <c r="A138" s="68"/>
      <c r="B138" s="68"/>
      <c r="C138" s="68"/>
      <c r="D138" s="68"/>
      <c r="E138" s="68"/>
    </row>
    <row r="139" spans="1:5" x14ac:dyDescent="0.2">
      <c r="A139" s="68"/>
      <c r="B139" s="68"/>
      <c r="C139" s="68"/>
      <c r="D139" s="68"/>
      <c r="E139" s="68"/>
    </row>
  </sheetData>
  <phoneticPr fontId="7" type="noConversion"/>
  <pageMargins left="0.75" right="0.75" top="1" bottom="1" header="0.5" footer="0.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5</vt:i4>
      </vt:variant>
    </vt:vector>
  </HeadingPairs>
  <TitlesOfParts>
    <vt:vector size="5" baseType="lpstr">
      <vt:lpstr>Title page</vt:lpstr>
      <vt:lpstr>Project</vt:lpstr>
      <vt:lpstr>invoer gegevens</vt:lpstr>
      <vt:lpstr>Researchers</vt:lpstr>
      <vt:lpstr>Costs</vt:lpstr>
    </vt:vector>
  </TitlesOfParts>
  <Company>CBS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CvB</dc:creator>
  <cp:lastModifiedBy>Steenhof, L. (Liesbeth)</cp:lastModifiedBy>
  <cp:lastPrinted>2010-02-05T10:29:49Z</cp:lastPrinted>
  <dcterms:created xsi:type="dcterms:W3CDTF">2003-03-18T11:12:48Z</dcterms:created>
  <dcterms:modified xsi:type="dcterms:W3CDTF">2019-01-21T12:50:27Z</dcterms:modified>
</cp:coreProperties>
</file>