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S12_V&amp;P\Projecten\1.lopend\SuppTablePensions\Regulier\Publicatie\"/>
    </mc:Choice>
  </mc:AlternateContent>
  <bookViews>
    <workbookView xWindow="0" yWindow="0" windowWidth="28800" windowHeight="11700" activeTab="3"/>
  </bookViews>
  <sheets>
    <sheet name="2012" sheetId="1" r:id="rId1"/>
    <sheet name="2013" sheetId="3" r:id="rId2"/>
    <sheet name="2014" sheetId="4" r:id="rId3"/>
    <sheet name="2015" sheetId="5" r:id="rId4"/>
  </sheets>
  <externalReferences>
    <externalReference r:id="rId5"/>
    <externalReference r:id="rId6"/>
    <externalReference r:id="rId7"/>
  </externalReferences>
  <definedNames>
    <definedName name="Obs_conf_code" localSheetId="2">[1]Sup_table!$HN$2:$HN$6</definedName>
    <definedName name="Obs_conf_code" localSheetId="3">[1]Sup_table!$HN$2:$HN$6</definedName>
    <definedName name="Obs_conf_code">[2]Sup_table!$HN$2:$HN$6</definedName>
    <definedName name="Obs_status_code" localSheetId="2">[1]Sup_table!$HK$2:$HK$12</definedName>
    <definedName name="Obs_status_code" localSheetId="3">[1]Sup_table!$HK$2:$HK$12</definedName>
    <definedName name="Obs_status_code">[2]Sup_table!$HK$2:$HK$12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5" l="1"/>
  <c r="M33" i="5" s="1"/>
  <c r="L32" i="5"/>
  <c r="G32" i="5"/>
  <c r="J31" i="5"/>
  <c r="F31" i="5"/>
  <c r="O30" i="5"/>
  <c r="N30" i="5"/>
  <c r="M30" i="5"/>
  <c r="L30" i="5"/>
  <c r="K30" i="5"/>
  <c r="J30" i="5"/>
  <c r="I30" i="5"/>
  <c r="H30" i="5"/>
  <c r="G30" i="5"/>
  <c r="F30" i="5"/>
  <c r="E30" i="5"/>
  <c r="O2" i="5"/>
  <c r="F33" i="5" l="1"/>
  <c r="H33" i="5"/>
  <c r="J33" i="5"/>
  <c r="L33" i="5"/>
  <c r="E33" i="5"/>
  <c r="G33" i="5"/>
  <c r="I33" i="5"/>
  <c r="K33" i="5"/>
</calcChain>
</file>

<file path=xl/comments1.xml><?xml version="1.0" encoding="utf-8"?>
<comments xmlns="http://schemas.openxmlformats.org/spreadsheetml/2006/main">
  <authors>
    <author>Schmitz, drs. C.H.M.</author>
  </authors>
  <commentList>
    <comment ref="K32" authorId="0" shapeId="0">
      <text>
        <r>
          <rPr>
            <sz val="9"/>
            <color indexed="81"/>
            <rFont val="Tahoma"/>
            <family val="2"/>
          </rPr>
          <t>technical guide: bij overheid non-core = unfunded</t>
        </r>
      </text>
    </comment>
  </commentList>
</comments>
</file>

<file path=xl/sharedStrings.xml><?xml version="1.0" encoding="utf-8"?>
<sst xmlns="http://schemas.openxmlformats.org/spreadsheetml/2006/main" count="380" uniqueCount="90">
  <si>
    <t>Relations</t>
  </si>
  <si>
    <t>Code</t>
  </si>
  <si>
    <t>Row No.</t>
  </si>
  <si>
    <t>Recording</t>
  </si>
  <si>
    <t>Standard national accounts</t>
  </si>
  <si>
    <t>Not in the standard accounts</t>
  </si>
  <si>
    <t>Total Pension Schemes</t>
  </si>
  <si>
    <t>Counter-parts:</t>
  </si>
  <si>
    <t>Pension manager</t>
  </si>
  <si>
    <t>Non-general government</t>
  </si>
  <si>
    <t>General government</t>
  </si>
  <si>
    <r>
      <t xml:space="preserve">Pension entitlements of resident house-holds </t>
    </r>
    <r>
      <rPr>
        <vertAlign val="superscript"/>
        <sz val="10"/>
        <rFont val="Times New Roman"/>
        <family val="1"/>
      </rPr>
      <t>4)</t>
    </r>
  </si>
  <si>
    <r>
      <t xml:space="preserve">Pension entitlements of non-resident households </t>
    </r>
    <r>
      <rPr>
        <vertAlign val="superscript"/>
        <sz val="10"/>
        <rFont val="Times New Roman"/>
        <family val="1"/>
      </rPr>
      <t>4)</t>
    </r>
  </si>
  <si>
    <t>Defined contri-bution schemes</t>
  </si>
  <si>
    <r>
      <t>Defined benefit schemes and other</t>
    </r>
    <r>
      <rPr>
        <vertAlign val="superscript"/>
        <sz val="10"/>
        <rFont val="Times New Roman"/>
        <family val="1"/>
      </rPr>
      <t>1)</t>
    </r>
    <r>
      <rPr>
        <sz val="10"/>
        <rFont val="Times New Roman"/>
        <family val="1"/>
      </rPr>
      <t xml:space="preserve"> non-defined contribution schemes</t>
    </r>
  </si>
  <si>
    <t>Total</t>
  </si>
  <si>
    <t>Defined contribution schemes</t>
  </si>
  <si>
    <r>
      <t>Defined benefit schemes</t>
    </r>
    <r>
      <rPr>
        <vertAlign val="superscript"/>
        <sz val="10"/>
        <rFont val="Times New Roman"/>
        <family val="1"/>
      </rPr>
      <t xml:space="preserve"> </t>
    </r>
    <r>
      <rPr>
        <sz val="10"/>
        <rFont val="Times New Roman"/>
        <family val="1"/>
      </rPr>
      <t>for general government employees</t>
    </r>
    <r>
      <rPr>
        <vertAlign val="superscript"/>
        <sz val="10"/>
        <rFont val="Times New Roman"/>
        <family val="1"/>
      </rPr>
      <t>2)</t>
    </r>
  </si>
  <si>
    <t>Classified in financial corporations</t>
  </si>
  <si>
    <t>Classified in general government 3)</t>
  </si>
  <si>
    <t>Classified in general government</t>
  </si>
  <si>
    <t>Social security pension schemes</t>
  </si>
  <si>
    <t>XPC1W</t>
  </si>
  <si>
    <t>XPB1W</t>
  </si>
  <si>
    <t>XPCB1W</t>
  </si>
  <si>
    <t>XPCG</t>
  </si>
  <si>
    <t>XPBG12</t>
  </si>
  <si>
    <t>XPBG13</t>
  </si>
  <si>
    <t>XPBOUT13</t>
  </si>
  <si>
    <t>XP1314</t>
  </si>
  <si>
    <t>XPTOT</t>
  </si>
  <si>
    <t>XPTOTRH</t>
  </si>
  <si>
    <t>XPTOTNRH</t>
  </si>
  <si>
    <t>Column number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</si>
  <si>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</si>
  <si>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</si>
  <si>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</si>
  <si>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</si>
  <si>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</si>
  <si>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</si>
  <si>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</si>
  <si>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</si>
  <si>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</si>
  <si>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</si>
  <si>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</si>
  <si>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Opening balance sheet</t>
  </si>
  <si>
    <t>XAF63LS</t>
  </si>
  <si>
    <t>Pension entitlements (incl contingent pension entitlements)</t>
  </si>
  <si>
    <t>Changes in pension entitlements due to transactions</t>
  </si>
  <si>
    <t>Σ 2.1 to 2.4 – 2.5</t>
  </si>
  <si>
    <t>XD61p</t>
  </si>
  <si>
    <t xml:space="preserve">Increase in pension entitlements due to social contributions </t>
  </si>
  <si>
    <t>XD6111</t>
  </si>
  <si>
    <t>Employer actual social contributions</t>
  </si>
  <si>
    <t>XD6121</t>
  </si>
  <si>
    <t>Employer imputed social contributions</t>
  </si>
  <si>
    <t>XD6131</t>
  </si>
  <si>
    <t>Household actual social contributions</t>
  </si>
  <si>
    <t>XD6141</t>
  </si>
  <si>
    <r>
      <t>Household social contribution supplements</t>
    </r>
    <r>
      <rPr>
        <vertAlign val="superscript"/>
        <sz val="10"/>
        <rFont val="Times New Roman"/>
        <family val="1"/>
      </rPr>
      <t>5)</t>
    </r>
  </si>
  <si>
    <t>XD6151</t>
  </si>
  <si>
    <t xml:space="preserve"> Less: Pension scheme service           charges</t>
  </si>
  <si>
    <t>XD619</t>
  </si>
  <si>
    <t>Other (actuarial) change of pension entitlements in social security pension schemes</t>
  </si>
  <si>
    <t>XD62p</t>
  </si>
  <si>
    <t>Reduction in pension entitlements due to payment of pension benefits</t>
  </si>
  <si>
    <t>2 + 3 - 4</t>
  </si>
  <si>
    <t>XD8</t>
  </si>
  <si>
    <t>Changes in pension entitlements due to social contributions and pension benefits</t>
  </si>
  <si>
    <t>XD81</t>
  </si>
  <si>
    <t>Transfers of pension entitlements between schemes</t>
  </si>
  <si>
    <t>XD82</t>
  </si>
  <si>
    <t>Change in entitlements due to negotiated changes in scheme structure</t>
  </si>
  <si>
    <t>Changes in pension entitlements due to other flows</t>
  </si>
  <si>
    <t>XK7</t>
  </si>
  <si>
    <r>
      <t>Changes in entitlements due to revaluations</t>
    </r>
    <r>
      <rPr>
        <vertAlign val="superscript"/>
        <sz val="10"/>
        <rFont val="Times New Roman"/>
        <family val="1"/>
      </rPr>
      <t>6)</t>
    </r>
  </si>
  <si>
    <t>XK5</t>
  </si>
  <si>
    <r>
      <t xml:space="preserve">Changes in entitlements due to other changes in volume </t>
    </r>
    <r>
      <rPr>
        <vertAlign val="superscript"/>
        <sz val="10"/>
        <rFont val="Times New Roman"/>
        <family val="1"/>
      </rPr>
      <t>6)</t>
    </r>
  </si>
  <si>
    <t>1+ Σ 5 to 9</t>
  </si>
  <si>
    <t>XAF63LE</t>
  </si>
  <si>
    <t>Pension entitlements (incl. contingent pension entitlements</t>
  </si>
  <si>
    <t>Aanvullende pensioentabel</t>
  </si>
  <si>
    <t>Supplemetary Table on Pensions</t>
  </si>
  <si>
    <t>mln €</t>
  </si>
  <si>
    <t xml:space="preserve">Closing balance sheet:   </t>
  </si>
  <si>
    <t>private</t>
  </si>
  <si>
    <t>public</t>
  </si>
  <si>
    <t>core-accounts</t>
  </si>
  <si>
    <t>non-core</t>
  </si>
  <si>
    <t>BBP=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</si>
</sst>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name val="Arial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b/>
      <sz val="10"/>
      <color indexed="48"/>
      <name val="Times New Roman"/>
      <family val="1"/>
    </font>
    <font>
      <b/>
      <sz val="12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Up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63377788628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indexed="48"/>
      </left>
      <right/>
      <top style="medium">
        <color indexed="48"/>
      </top>
      <bottom style="medium">
        <color indexed="48"/>
      </bottom>
      <diagonal/>
    </border>
    <border>
      <left/>
      <right/>
      <top style="medium">
        <color indexed="48"/>
      </top>
      <bottom style="medium">
        <color indexed="48"/>
      </bottom>
      <diagonal/>
    </border>
    <border>
      <left/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57"/>
      </left>
      <right/>
      <top/>
      <bottom style="medium">
        <color theme="7" tint="-0.24994659260841701"/>
      </bottom>
      <diagonal/>
    </border>
    <border>
      <left/>
      <right/>
      <top style="medium">
        <color indexed="57"/>
      </top>
      <bottom style="medium">
        <color theme="7" tint="-0.24994659260841701"/>
      </bottom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48"/>
      </top>
      <bottom style="medium">
        <color theme="7" tint="-0.24994659260841701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/>
    </xf>
    <xf numFmtId="0" fontId="1" fillId="3" borderId="8" xfId="0" applyFont="1" applyFill="1" applyBorder="1" applyAlignment="1">
      <alignment wrapText="1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/>
    <xf numFmtId="3" fontId="5" fillId="0" borderId="7" xfId="0" applyNumberFormat="1" applyFont="1" applyBorder="1" applyAlignment="1">
      <alignment vertical="top" wrapText="1"/>
    </xf>
    <xf numFmtId="3" fontId="5" fillId="2" borderId="7" xfId="0" applyNumberFormat="1" applyFont="1" applyFill="1" applyBorder="1" applyAlignment="1">
      <alignment vertical="top" wrapText="1"/>
    </xf>
    <xf numFmtId="3" fontId="5" fillId="5" borderId="7" xfId="0" applyNumberFormat="1" applyFont="1" applyFill="1" applyBorder="1" applyAlignment="1">
      <alignment wrapText="1"/>
    </xf>
    <xf numFmtId="3" fontId="5" fillId="5" borderId="7" xfId="0" applyNumberFormat="1" applyFont="1" applyFill="1" applyBorder="1" applyAlignment="1">
      <alignment vertical="top" wrapText="1"/>
    </xf>
    <xf numFmtId="3" fontId="5" fillId="0" borderId="7" xfId="0" applyNumberFormat="1" applyFont="1" applyBorder="1" applyAlignment="1">
      <alignment wrapText="1"/>
    </xf>
    <xf numFmtId="0" fontId="3" fillId="4" borderId="3" xfId="0" applyFont="1" applyFill="1" applyBorder="1" applyAlignment="1">
      <alignment wrapText="1"/>
    </xf>
    <xf numFmtId="3" fontId="5" fillId="0" borderId="7" xfId="0" applyNumberFormat="1" applyFont="1" applyFill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6" fillId="0" borderId="0" xfId="0" applyFont="1"/>
    <xf numFmtId="0" fontId="0" fillId="0" borderId="0" xfId="0" applyAlignment="1"/>
    <xf numFmtId="3" fontId="0" fillId="0" borderId="0" xfId="0" applyNumberFormat="1"/>
    <xf numFmtId="0" fontId="7" fillId="0" borderId="0" xfId="0" applyFont="1"/>
    <xf numFmtId="0" fontId="8" fillId="0" borderId="0" xfId="0" applyFont="1" applyAlignment="1">
      <alignment horizontal="right"/>
    </xf>
    <xf numFmtId="164" fontId="0" fillId="0" borderId="0" xfId="0" applyNumberFormat="1"/>
    <xf numFmtId="2" fontId="0" fillId="6" borderId="12" xfId="0" applyNumberFormat="1" applyFill="1" applyBorder="1"/>
    <xf numFmtId="0" fontId="0" fillId="7" borderId="13" xfId="0" applyFill="1" applyBorder="1"/>
    <xf numFmtId="2" fontId="0" fillId="7" borderId="14" xfId="0" applyNumberFormat="1" applyFill="1" applyBorder="1"/>
    <xf numFmtId="0" fontId="0" fillId="7" borderId="15" xfId="0" applyFill="1" applyBorder="1"/>
    <xf numFmtId="0" fontId="0" fillId="7" borderId="14" xfId="0" applyFill="1" applyBorder="1"/>
    <xf numFmtId="0" fontId="0" fillId="8" borderId="16" xfId="0" applyFill="1" applyBorder="1"/>
    <xf numFmtId="2" fontId="0" fillId="8" borderId="17" xfId="0" applyNumberFormat="1" applyFill="1" applyBorder="1"/>
    <xf numFmtId="0" fontId="0" fillId="8" borderId="18" xfId="0" applyFill="1" applyBorder="1"/>
    <xf numFmtId="2" fontId="0" fillId="8" borderId="19" xfId="0" applyNumberFormat="1" applyFill="1" applyBorder="1"/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2" fontId="0" fillId="9" borderId="20" xfId="0" applyNumberFormat="1" applyFill="1" applyBorder="1"/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sp.nl\Productie\Primair\SER\Werk\SR\Sectoren\S12C\S12_V&amp;P\Projecten\SuppTablePensions\Regulier\leveringen\Eurostat\algemeen%20SDMX\NAPENS_T2900_3_V1.4a_NL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tie/Primair/SER/Werk/SR/Sectoren/S12C/S12_V&amp;P/Projecten/SuppTablePensions/Regulier/leveringen/Eurostat/algemeen%20SDMX/NAPENS_T2900_3_V1.4a_NL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12_V&amp;P/Projecten/1.lopend/SuppTablePensions/Regulier/werkbestanden/2015/SToP%20werkbestand%20v3%202015%20regulier%20v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_table"/>
      <sheetName val="Parameters"/>
    </sheetNames>
    <sheetDataSet>
      <sheetData sheetId="0">
        <row r="2">
          <cell r="HK2" t="str">
            <v>A</v>
          </cell>
          <cell r="HN2" t="str">
            <v>F</v>
          </cell>
        </row>
        <row r="3">
          <cell r="HK3" t="str">
            <v>B</v>
          </cell>
          <cell r="HN3" t="str">
            <v>N</v>
          </cell>
        </row>
        <row r="4">
          <cell r="HK4" t="str">
            <v>E</v>
          </cell>
          <cell r="HN4" t="str">
            <v>C</v>
          </cell>
        </row>
        <row r="5">
          <cell r="HK5" t="str">
            <v>F</v>
          </cell>
          <cell r="HN5" t="str">
            <v>D</v>
          </cell>
        </row>
        <row r="6">
          <cell r="HK6" t="str">
            <v>I</v>
          </cell>
          <cell r="HN6" t="str">
            <v>S</v>
          </cell>
        </row>
        <row r="7">
          <cell r="HK7" t="str">
            <v>J</v>
          </cell>
        </row>
        <row r="8">
          <cell r="HK8" t="str">
            <v>L</v>
          </cell>
        </row>
        <row r="9">
          <cell r="HK9" t="str">
            <v>M</v>
          </cell>
        </row>
        <row r="10">
          <cell r="HK10" t="str">
            <v>N</v>
          </cell>
        </row>
        <row r="11">
          <cell r="HK11" t="str">
            <v>P</v>
          </cell>
        </row>
        <row r="12">
          <cell r="HK12" t="str">
            <v>U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_table"/>
      <sheetName val="Parameters"/>
    </sheetNames>
    <sheetDataSet>
      <sheetData sheetId="0">
        <row r="2">
          <cell r="HK2" t="str">
            <v>A</v>
          </cell>
          <cell r="HN2" t="str">
            <v>F</v>
          </cell>
        </row>
        <row r="3">
          <cell r="HK3" t="str">
            <v>B</v>
          </cell>
          <cell r="HN3" t="str">
            <v>N</v>
          </cell>
        </row>
        <row r="4">
          <cell r="HK4" t="str">
            <v>E</v>
          </cell>
          <cell r="HN4" t="str">
            <v>C</v>
          </cell>
        </row>
        <row r="5">
          <cell r="HK5" t="str">
            <v>F</v>
          </cell>
          <cell r="HN5" t="str">
            <v>D</v>
          </cell>
        </row>
        <row r="6">
          <cell r="HK6" t="str">
            <v>I</v>
          </cell>
          <cell r="HN6" t="str">
            <v>S</v>
          </cell>
        </row>
        <row r="7">
          <cell r="HK7" t="str">
            <v>J</v>
          </cell>
        </row>
        <row r="8">
          <cell r="HK8" t="str">
            <v>L</v>
          </cell>
        </row>
        <row r="9">
          <cell r="HK9" t="str">
            <v>M</v>
          </cell>
        </row>
        <row r="10">
          <cell r="HK10" t="str">
            <v>N</v>
          </cell>
        </row>
        <row r="11">
          <cell r="HK11" t="str">
            <v>P</v>
          </cell>
        </row>
        <row r="12">
          <cell r="HK12" t="str">
            <v>U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gemeen"/>
      <sheetName val="PFS parameters"/>
      <sheetName val="PFS inputdata"/>
      <sheetName val="PFS verwerking"/>
      <sheetName val="AOW parameters"/>
      <sheetName val="AOW input en verwerking"/>
      <sheetName val="Eindtabel"/>
      <sheetName val="Eindtabel waarden"/>
      <sheetName val="Tabel Statline"/>
      <sheetName val="Tabel T2900 -V1.8"/>
      <sheetName val="Tabel T2901 -V1.8"/>
      <sheetName val="Tabel T2902 -V1.8"/>
    </sheetNames>
    <sheetDataSet>
      <sheetData sheetId="0">
        <row r="1">
          <cell r="C1">
            <v>2015</v>
          </cell>
        </row>
      </sheetData>
      <sheetData sheetId="1">
        <row r="41">
          <cell r="C41">
            <v>676531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/>
  </sheetPr>
  <dimension ref="A1:O33"/>
  <sheetViews>
    <sheetView workbookViewId="0">
      <selection activeCell="E2" sqref="E2"/>
    </sheetView>
  </sheetViews>
  <sheetFormatPr defaultRowHeight="12.75" x14ac:dyDescent="0.2"/>
  <cols>
    <col min="4" max="4" width="66.7109375" customWidth="1"/>
    <col min="17" max="17" width="9.140625" customWidth="1"/>
    <col min="20" max="20" width="30.28515625" customWidth="1"/>
  </cols>
  <sheetData>
    <row r="1" spans="1:15" ht="15.75" x14ac:dyDescent="0.25">
      <c r="A1" s="18" t="s">
        <v>81</v>
      </c>
    </row>
    <row r="2" spans="1:15" ht="16.5" thickBot="1" x14ac:dyDescent="0.3">
      <c r="A2" s="18" t="s">
        <v>82</v>
      </c>
      <c r="E2" s="18" t="s">
        <v>83</v>
      </c>
      <c r="O2" s="18">
        <v>2012</v>
      </c>
    </row>
    <row r="3" spans="1:15" ht="26.25" thickBot="1" x14ac:dyDescent="0.25">
      <c r="A3" s="47" t="s">
        <v>0</v>
      </c>
      <c r="B3" s="47" t="s">
        <v>1</v>
      </c>
      <c r="C3" s="50" t="s">
        <v>2</v>
      </c>
      <c r="D3" s="1" t="s">
        <v>3</v>
      </c>
      <c r="E3" s="53" t="s">
        <v>4</v>
      </c>
      <c r="F3" s="54"/>
      <c r="G3" s="54"/>
      <c r="H3" s="54"/>
      <c r="I3" s="54"/>
      <c r="J3" s="55"/>
      <c r="K3" s="56" t="s">
        <v>5</v>
      </c>
      <c r="L3" s="57"/>
      <c r="M3" s="44" t="s">
        <v>6</v>
      </c>
      <c r="N3" s="2" t="s">
        <v>7</v>
      </c>
      <c r="O3" s="2" t="s">
        <v>7</v>
      </c>
    </row>
    <row r="4" spans="1:15" ht="13.5" thickBot="1" x14ac:dyDescent="0.25">
      <c r="A4" s="48"/>
      <c r="B4" s="48"/>
      <c r="C4" s="51"/>
      <c r="D4" s="3" t="s">
        <v>8</v>
      </c>
      <c r="E4" s="53" t="s">
        <v>9</v>
      </c>
      <c r="F4" s="54"/>
      <c r="G4" s="55"/>
      <c r="H4" s="53" t="s">
        <v>10</v>
      </c>
      <c r="I4" s="54"/>
      <c r="J4" s="54"/>
      <c r="K4" s="54"/>
      <c r="L4" s="55"/>
      <c r="M4" s="39"/>
      <c r="N4" s="39" t="s">
        <v>11</v>
      </c>
      <c r="O4" s="39" t="s">
        <v>12</v>
      </c>
    </row>
    <row r="5" spans="1:15" ht="13.5" thickBot="1" x14ac:dyDescent="0.25">
      <c r="A5" s="48"/>
      <c r="B5" s="48"/>
      <c r="C5" s="51"/>
      <c r="D5" s="41"/>
      <c r="E5" s="44" t="s">
        <v>13</v>
      </c>
      <c r="F5" s="44" t="s">
        <v>14</v>
      </c>
      <c r="G5" s="44" t="s">
        <v>15</v>
      </c>
      <c r="H5" s="44" t="s">
        <v>16</v>
      </c>
      <c r="I5" s="45" t="s">
        <v>17</v>
      </c>
      <c r="J5" s="46"/>
      <c r="K5" s="46"/>
      <c r="L5" s="4"/>
      <c r="M5" s="39"/>
      <c r="N5" s="39"/>
      <c r="O5" s="39"/>
    </row>
    <row r="6" spans="1:15" x14ac:dyDescent="0.2">
      <c r="A6" s="48"/>
      <c r="B6" s="48"/>
      <c r="C6" s="51"/>
      <c r="D6" s="42"/>
      <c r="E6" s="39"/>
      <c r="F6" s="39"/>
      <c r="G6" s="39"/>
      <c r="H6" s="39"/>
      <c r="I6" s="44" t="s">
        <v>18</v>
      </c>
      <c r="J6" s="44" t="s">
        <v>19</v>
      </c>
      <c r="K6" s="58" t="s">
        <v>20</v>
      </c>
      <c r="L6" s="60" t="s">
        <v>21</v>
      </c>
      <c r="M6" s="39"/>
      <c r="N6" s="39"/>
      <c r="O6" s="39"/>
    </row>
    <row r="7" spans="1:15" ht="13.5" thickBot="1" x14ac:dyDescent="0.25">
      <c r="A7" s="48"/>
      <c r="B7" s="48"/>
      <c r="C7" s="51"/>
      <c r="D7" s="43"/>
      <c r="E7" s="40"/>
      <c r="F7" s="40"/>
      <c r="G7" s="40"/>
      <c r="H7" s="40"/>
      <c r="I7" s="39"/>
      <c r="J7" s="39"/>
      <c r="K7" s="59"/>
      <c r="L7" s="61"/>
      <c r="M7" s="40"/>
      <c r="N7" s="40"/>
      <c r="O7" s="40"/>
    </row>
    <row r="8" spans="1:15" ht="26.25" thickBot="1" x14ac:dyDescent="0.25">
      <c r="A8" s="48"/>
      <c r="B8" s="48"/>
      <c r="C8" s="51"/>
      <c r="D8" s="5" t="s">
        <v>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  <c r="O8" s="6" t="s">
        <v>32</v>
      </c>
    </row>
    <row r="9" spans="1:15" ht="13.5" thickBot="1" x14ac:dyDescent="0.25">
      <c r="A9" s="49"/>
      <c r="B9" s="49"/>
      <c r="C9" s="52"/>
      <c r="D9" s="5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6" t="s">
        <v>39</v>
      </c>
      <c r="K9" s="6" t="s">
        <v>40</v>
      </c>
      <c r="L9" s="6" t="s">
        <v>41</v>
      </c>
      <c r="M9" s="6" t="s">
        <v>42</v>
      </c>
      <c r="N9" s="6" t="s">
        <v>43</v>
      </c>
      <c r="O9" s="6" t="s">
        <v>44</v>
      </c>
    </row>
    <row r="10" spans="1:15" ht="13.5" thickBot="1" x14ac:dyDescent="0.25">
      <c r="A10" s="7"/>
      <c r="B10" s="8"/>
      <c r="C10" s="6"/>
      <c r="D10" s="36" t="s">
        <v>45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15" ht="13.5" thickBot="1" x14ac:dyDescent="0.25">
      <c r="A11" s="7"/>
      <c r="B11" s="8" t="s">
        <v>46</v>
      </c>
      <c r="C11" s="8">
        <v>1</v>
      </c>
      <c r="D11" s="9" t="s">
        <v>47</v>
      </c>
      <c r="E11" s="10">
        <v>40878</v>
      </c>
      <c r="F11" s="10">
        <v>645073</v>
      </c>
      <c r="G11" s="10">
        <v>685951</v>
      </c>
      <c r="H11" s="10">
        <v>0</v>
      </c>
      <c r="I11" s="10">
        <v>263219</v>
      </c>
      <c r="J11" s="10">
        <v>0</v>
      </c>
      <c r="K11" s="11">
        <v>10111</v>
      </c>
      <c r="L11" s="11">
        <v>1104594</v>
      </c>
      <c r="M11" s="10">
        <v>2063875</v>
      </c>
      <c r="N11" s="10">
        <v>2007504</v>
      </c>
      <c r="O11" s="10">
        <v>56371</v>
      </c>
    </row>
    <row r="12" spans="1:15" ht="13.5" thickBot="1" x14ac:dyDescent="0.25">
      <c r="A12" s="7"/>
      <c r="B12" s="8"/>
      <c r="C12" s="8"/>
      <c r="D12" s="36" t="s">
        <v>48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5" ht="26.25" thickBot="1" x14ac:dyDescent="0.25">
      <c r="A13" s="7" t="s">
        <v>49</v>
      </c>
      <c r="B13" s="8" t="s">
        <v>50</v>
      </c>
      <c r="C13" s="8">
        <v>2</v>
      </c>
      <c r="D13" s="9" t="s">
        <v>51</v>
      </c>
      <c r="E13" s="10">
        <v>2759</v>
      </c>
      <c r="F13" s="10">
        <v>43093</v>
      </c>
      <c r="G13" s="10">
        <v>45852</v>
      </c>
      <c r="H13" s="10">
        <v>0</v>
      </c>
      <c r="I13" s="10">
        <v>14860</v>
      </c>
      <c r="J13" s="10">
        <v>0</v>
      </c>
      <c r="K13" s="10">
        <v>2056</v>
      </c>
      <c r="L13" s="10">
        <v>55705</v>
      </c>
      <c r="M13" s="10">
        <v>118473</v>
      </c>
      <c r="N13" s="10">
        <v>115405</v>
      </c>
      <c r="O13" s="10">
        <v>3068</v>
      </c>
    </row>
    <row r="14" spans="1:15" ht="13.5" thickBot="1" x14ac:dyDescent="0.25">
      <c r="A14" s="7"/>
      <c r="B14" s="8" t="s">
        <v>52</v>
      </c>
      <c r="C14" s="8">
        <v>2.1</v>
      </c>
      <c r="D14" s="9" t="s">
        <v>53</v>
      </c>
      <c r="E14" s="10">
        <v>1319</v>
      </c>
      <c r="F14" s="10">
        <v>17541</v>
      </c>
      <c r="G14" s="10">
        <v>18860</v>
      </c>
      <c r="H14" s="10">
        <v>0</v>
      </c>
      <c r="I14" s="10">
        <v>6259</v>
      </c>
      <c r="J14" s="10">
        <v>0</v>
      </c>
      <c r="K14" s="10">
        <v>524</v>
      </c>
      <c r="L14" s="10">
        <v>0</v>
      </c>
      <c r="M14" s="10">
        <v>25643</v>
      </c>
      <c r="N14" s="10">
        <v>25187</v>
      </c>
      <c r="O14" s="10">
        <v>456</v>
      </c>
    </row>
    <row r="15" spans="1:15" ht="13.5" thickBot="1" x14ac:dyDescent="0.25">
      <c r="A15" s="7"/>
      <c r="B15" s="8" t="s">
        <v>54</v>
      </c>
      <c r="C15" s="8">
        <v>2.2000000000000002</v>
      </c>
      <c r="D15" s="9" t="s">
        <v>55</v>
      </c>
      <c r="E15" s="12"/>
      <c r="F15" s="10">
        <v>-684</v>
      </c>
      <c r="G15" s="10">
        <v>-684</v>
      </c>
      <c r="H15" s="13"/>
      <c r="I15" s="10">
        <v>0</v>
      </c>
      <c r="J15" s="10">
        <v>0</v>
      </c>
      <c r="K15" s="10">
        <v>770</v>
      </c>
      <c r="L15" s="13"/>
      <c r="M15" s="10">
        <v>86</v>
      </c>
      <c r="N15" s="10">
        <v>98</v>
      </c>
      <c r="O15" s="10">
        <v>-12</v>
      </c>
    </row>
    <row r="16" spans="1:15" ht="13.5" thickBot="1" x14ac:dyDescent="0.25">
      <c r="A16" s="7"/>
      <c r="B16" s="8" t="s">
        <v>56</v>
      </c>
      <c r="C16" s="8">
        <v>2.2999999999999998</v>
      </c>
      <c r="D16" s="9" t="s">
        <v>57</v>
      </c>
      <c r="E16" s="10">
        <v>781</v>
      </c>
      <c r="F16" s="10">
        <v>10450</v>
      </c>
      <c r="G16" s="10">
        <v>11231</v>
      </c>
      <c r="H16" s="10">
        <v>0</v>
      </c>
      <c r="I16" s="10">
        <v>2876</v>
      </c>
      <c r="J16" s="10">
        <v>0</v>
      </c>
      <c r="K16" s="11">
        <v>786</v>
      </c>
      <c r="L16" s="11">
        <v>22567</v>
      </c>
      <c r="M16" s="10">
        <v>37460</v>
      </c>
      <c r="N16" s="10">
        <v>36400</v>
      </c>
      <c r="O16" s="10">
        <v>1060</v>
      </c>
    </row>
    <row r="17" spans="1:15" ht="16.5" thickBot="1" x14ac:dyDescent="0.25">
      <c r="A17" s="7"/>
      <c r="B17" s="8" t="s">
        <v>58</v>
      </c>
      <c r="C17" s="8">
        <v>2.4</v>
      </c>
      <c r="D17" s="9" t="s">
        <v>59</v>
      </c>
      <c r="E17" s="10">
        <v>1276</v>
      </c>
      <c r="F17" s="10">
        <v>20547</v>
      </c>
      <c r="G17" s="10">
        <v>21823</v>
      </c>
      <c r="H17" s="10">
        <v>0</v>
      </c>
      <c r="I17" s="10">
        <v>6262</v>
      </c>
      <c r="J17" s="10">
        <v>0</v>
      </c>
      <c r="K17" s="11">
        <v>0</v>
      </c>
      <c r="L17" s="11">
        <v>33138</v>
      </c>
      <c r="M17" s="10">
        <v>61223</v>
      </c>
      <c r="N17" s="10">
        <v>59536</v>
      </c>
      <c r="O17" s="10">
        <v>1687</v>
      </c>
    </row>
    <row r="18" spans="1:15" ht="13.5" thickBot="1" x14ac:dyDescent="0.25">
      <c r="A18" s="7"/>
      <c r="B18" s="8" t="s">
        <v>60</v>
      </c>
      <c r="C18" s="8">
        <v>2.5</v>
      </c>
      <c r="D18" s="9" t="s">
        <v>61</v>
      </c>
      <c r="E18" s="10">
        <v>617</v>
      </c>
      <c r="F18" s="10">
        <v>4761</v>
      </c>
      <c r="G18" s="10">
        <v>5378</v>
      </c>
      <c r="H18" s="10">
        <v>0</v>
      </c>
      <c r="I18" s="10">
        <v>537</v>
      </c>
      <c r="J18" s="10">
        <v>0</v>
      </c>
      <c r="K18" s="11">
        <v>24</v>
      </c>
      <c r="L18" s="11">
        <v>0</v>
      </c>
      <c r="M18" s="10">
        <v>5939</v>
      </c>
      <c r="N18" s="10">
        <v>5816</v>
      </c>
      <c r="O18" s="10">
        <v>123</v>
      </c>
    </row>
    <row r="19" spans="1:15" ht="13.5" thickBot="1" x14ac:dyDescent="0.25">
      <c r="A19" s="7"/>
      <c r="B19" s="8" t="s">
        <v>62</v>
      </c>
      <c r="C19" s="8">
        <v>3</v>
      </c>
      <c r="D19" s="9" t="s">
        <v>63</v>
      </c>
      <c r="E19" s="12"/>
      <c r="F19" s="13"/>
      <c r="G19" s="13"/>
      <c r="H19" s="13"/>
      <c r="I19" s="13"/>
      <c r="J19" s="13"/>
      <c r="K19" s="13"/>
      <c r="L19" s="10">
        <v>-70046</v>
      </c>
      <c r="M19" s="10">
        <v>-70046</v>
      </c>
      <c r="N19" s="10">
        <v>-67526</v>
      </c>
      <c r="O19" s="10">
        <v>-2520</v>
      </c>
    </row>
    <row r="20" spans="1:15" ht="13.5" thickBot="1" x14ac:dyDescent="0.25">
      <c r="A20" s="7"/>
      <c r="B20" s="8" t="s">
        <v>64</v>
      </c>
      <c r="C20" s="8">
        <v>4</v>
      </c>
      <c r="D20" s="9" t="s">
        <v>65</v>
      </c>
      <c r="E20" s="10">
        <v>2825</v>
      </c>
      <c r="F20" s="10">
        <v>24703</v>
      </c>
      <c r="G20" s="10">
        <v>27528</v>
      </c>
      <c r="H20" s="10">
        <v>0</v>
      </c>
      <c r="I20" s="10">
        <v>8563</v>
      </c>
      <c r="J20" s="10">
        <v>0</v>
      </c>
      <c r="K20" s="10">
        <v>2417</v>
      </c>
      <c r="L20" s="10">
        <v>31415</v>
      </c>
      <c r="M20" s="10">
        <v>69923</v>
      </c>
      <c r="N20" s="10">
        <v>68102</v>
      </c>
      <c r="O20" s="10">
        <v>1821</v>
      </c>
    </row>
    <row r="21" spans="1:15" ht="13.5" thickBot="1" x14ac:dyDescent="0.25">
      <c r="A21" s="7" t="s">
        <v>66</v>
      </c>
      <c r="B21" s="8" t="s">
        <v>67</v>
      </c>
      <c r="C21" s="8">
        <v>5</v>
      </c>
      <c r="D21" s="9" t="s">
        <v>68</v>
      </c>
      <c r="E21" s="14">
        <v>-66</v>
      </c>
      <c r="F21" s="14">
        <v>18390</v>
      </c>
      <c r="G21" s="10">
        <v>18324</v>
      </c>
      <c r="H21" s="10">
        <v>0</v>
      </c>
      <c r="I21" s="14">
        <v>6297</v>
      </c>
      <c r="J21" s="10">
        <v>0</v>
      </c>
      <c r="K21" s="14">
        <v>-361</v>
      </c>
      <c r="L21" s="14">
        <v>-45756</v>
      </c>
      <c r="M21" s="14">
        <v>-21496</v>
      </c>
      <c r="N21" s="14">
        <v>-20223</v>
      </c>
      <c r="O21" s="14">
        <v>-1273</v>
      </c>
    </row>
    <row r="22" spans="1:15" ht="13.5" thickBot="1" x14ac:dyDescent="0.25">
      <c r="A22" s="7"/>
      <c r="B22" s="8" t="s">
        <v>69</v>
      </c>
      <c r="C22" s="8">
        <v>6</v>
      </c>
      <c r="D22" s="9" t="s">
        <v>70</v>
      </c>
      <c r="E22" s="10">
        <v>-411</v>
      </c>
      <c r="F22" s="10">
        <v>-243</v>
      </c>
      <c r="G22" s="10">
        <v>-654</v>
      </c>
      <c r="H22" s="10">
        <v>0</v>
      </c>
      <c r="I22" s="10">
        <v>654</v>
      </c>
      <c r="J22" s="10">
        <v>0</v>
      </c>
      <c r="K22" s="10">
        <v>0</v>
      </c>
      <c r="L22" s="10">
        <v>0</v>
      </c>
      <c r="M22" s="10">
        <v>0</v>
      </c>
      <c r="N22" s="10">
        <v>20</v>
      </c>
      <c r="O22" s="10">
        <v>-20</v>
      </c>
    </row>
    <row r="23" spans="1:15" ht="13.5" thickBot="1" x14ac:dyDescent="0.25">
      <c r="A23" s="7"/>
      <c r="B23" s="8" t="s">
        <v>71</v>
      </c>
      <c r="C23" s="8">
        <v>7</v>
      </c>
      <c r="D23" s="9" t="s">
        <v>72</v>
      </c>
      <c r="E23" s="10">
        <v>112</v>
      </c>
      <c r="F23" s="10">
        <v>9948</v>
      </c>
      <c r="G23" s="10">
        <v>10060</v>
      </c>
      <c r="H23" s="10">
        <v>0</v>
      </c>
      <c r="I23" s="10">
        <v>0</v>
      </c>
      <c r="J23" s="10">
        <v>0</v>
      </c>
      <c r="K23" s="11">
        <v>0</v>
      </c>
      <c r="L23" s="11">
        <v>-78509</v>
      </c>
      <c r="M23" s="10">
        <v>-68449</v>
      </c>
      <c r="N23" s="10">
        <v>-65784</v>
      </c>
      <c r="O23" s="10">
        <v>-2665</v>
      </c>
    </row>
    <row r="24" spans="1:15" ht="13.5" thickBot="1" x14ac:dyDescent="0.25">
      <c r="A24" s="7"/>
      <c r="B24" s="8"/>
      <c r="C24" s="8"/>
      <c r="D24" s="36" t="s">
        <v>73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16.5" thickBot="1" x14ac:dyDescent="0.25">
      <c r="A25" s="7"/>
      <c r="B25" s="8" t="s">
        <v>74</v>
      </c>
      <c r="C25" s="8">
        <v>8</v>
      </c>
      <c r="D25" s="9" t="s">
        <v>75</v>
      </c>
      <c r="E25" s="10">
        <v>4818</v>
      </c>
      <c r="F25" s="10">
        <v>27005</v>
      </c>
      <c r="G25" s="10">
        <v>31823</v>
      </c>
      <c r="H25" s="10">
        <v>0</v>
      </c>
      <c r="I25" s="10">
        <v>16882</v>
      </c>
      <c r="J25" s="10">
        <v>0</v>
      </c>
      <c r="K25" s="11">
        <v>191</v>
      </c>
      <c r="L25" s="11">
        <v>46318</v>
      </c>
      <c r="M25" s="10">
        <v>95214</v>
      </c>
      <c r="N25" s="10">
        <v>92533</v>
      </c>
      <c r="O25" s="10">
        <v>2681</v>
      </c>
    </row>
    <row r="26" spans="1:15" ht="16.5" thickBot="1" x14ac:dyDescent="0.25">
      <c r="A26" s="7"/>
      <c r="B26" s="8" t="s">
        <v>76</v>
      </c>
      <c r="C26" s="8">
        <v>9</v>
      </c>
      <c r="D26" s="9" t="s">
        <v>77</v>
      </c>
      <c r="E26" s="10">
        <v>-6</v>
      </c>
      <c r="F26" s="10">
        <v>7815</v>
      </c>
      <c r="G26" s="10">
        <v>7809</v>
      </c>
      <c r="H26" s="10">
        <v>0</v>
      </c>
      <c r="I26" s="10">
        <v>4055</v>
      </c>
      <c r="J26" s="10">
        <v>0</v>
      </c>
      <c r="K26" s="11">
        <v>0</v>
      </c>
      <c r="L26" s="11">
        <v>22398</v>
      </c>
      <c r="M26" s="10">
        <v>34262</v>
      </c>
      <c r="N26" s="10">
        <v>33266</v>
      </c>
      <c r="O26" s="10">
        <v>996</v>
      </c>
    </row>
    <row r="27" spans="1:15" ht="13.5" thickBot="1" x14ac:dyDescent="0.25">
      <c r="A27" s="7"/>
      <c r="B27" s="8"/>
      <c r="C27" s="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3.5" thickBot="1" x14ac:dyDescent="0.25">
      <c r="A28" s="7" t="s">
        <v>78</v>
      </c>
      <c r="B28" s="8" t="s">
        <v>79</v>
      </c>
      <c r="C28" s="8">
        <v>10</v>
      </c>
      <c r="D28" s="17" t="s">
        <v>80</v>
      </c>
      <c r="E28" s="10">
        <v>45325</v>
      </c>
      <c r="F28" s="10">
        <v>707988</v>
      </c>
      <c r="G28" s="10">
        <v>753313</v>
      </c>
      <c r="H28" s="10">
        <v>0</v>
      </c>
      <c r="I28" s="10">
        <v>291107</v>
      </c>
      <c r="J28" s="10">
        <v>0</v>
      </c>
      <c r="K28" s="11">
        <v>9941</v>
      </c>
      <c r="L28" s="11">
        <v>1049045</v>
      </c>
      <c r="M28" s="10">
        <v>2103406</v>
      </c>
      <c r="N28" s="10">
        <v>2047316</v>
      </c>
      <c r="O28" s="10">
        <v>56090</v>
      </c>
    </row>
    <row r="29" spans="1:15" ht="13.5" thickBot="1" x14ac:dyDescent="0.25"/>
    <row r="30" spans="1:15" ht="13.5" thickBot="1" x14ac:dyDescent="0.25">
      <c r="D30" s="22" t="s">
        <v>84</v>
      </c>
      <c r="E30" s="24">
        <v>2.1548383906863439E-2</v>
      </c>
      <c r="F30" s="24">
        <v>0.3365912239482059</v>
      </c>
      <c r="G30" s="24">
        <v>0</v>
      </c>
      <c r="H30" s="24">
        <v>0</v>
      </c>
      <c r="I30" s="24">
        <v>0.1383979127187048</v>
      </c>
      <c r="J30" s="24">
        <v>0</v>
      </c>
      <c r="K30" s="24">
        <v>4.72614416807787E-3</v>
      </c>
      <c r="L30" s="24">
        <v>0.49873633525814798</v>
      </c>
      <c r="M30" s="24">
        <v>1</v>
      </c>
      <c r="N30" s="24">
        <v>0.97333372634669679</v>
      </c>
      <c r="O30" s="24">
        <v>2.6666273653303263E-2</v>
      </c>
    </row>
    <row r="31" spans="1:15" ht="13.5" thickBot="1" x14ac:dyDescent="0.25">
      <c r="D31" s="22" t="s">
        <v>84</v>
      </c>
      <c r="E31" s="25" t="s">
        <v>85</v>
      </c>
      <c r="F31" s="28">
        <v>0.35813960785506938</v>
      </c>
      <c r="G31" s="27"/>
      <c r="H31" s="28"/>
      <c r="I31" s="28" t="s">
        <v>86</v>
      </c>
      <c r="J31" s="26">
        <v>0.64186039214493062</v>
      </c>
      <c r="K31" s="28"/>
      <c r="L31" s="27"/>
    </row>
    <row r="32" spans="1:15" ht="13.5" thickBot="1" x14ac:dyDescent="0.25">
      <c r="D32" s="22" t="s">
        <v>84</v>
      </c>
      <c r="E32" s="29" t="s">
        <v>87</v>
      </c>
      <c r="F32" s="30"/>
      <c r="G32" s="30">
        <v>0.49653752057377415</v>
      </c>
      <c r="H32" s="30"/>
      <c r="I32" s="30"/>
      <c r="J32" s="30"/>
      <c r="K32" s="31" t="s">
        <v>88</v>
      </c>
      <c r="L32" s="32">
        <v>0.5034624794262258</v>
      </c>
    </row>
    <row r="33" spans="1:13" ht="13.5" thickBot="1" x14ac:dyDescent="0.25">
      <c r="A33" s="33" t="s">
        <v>89</v>
      </c>
      <c r="B33" s="34">
        <v>645164</v>
      </c>
      <c r="D33" s="22" t="s">
        <v>84</v>
      </c>
      <c r="E33" s="35">
        <v>7.0253454935489276E-2</v>
      </c>
      <c r="F33" s="35">
        <v>1.0973767910174776</v>
      </c>
      <c r="G33" s="35">
        <v>0</v>
      </c>
      <c r="H33" s="35">
        <v>0</v>
      </c>
      <c r="I33" s="35">
        <v>0.45121395490138944</v>
      </c>
      <c r="J33" s="35">
        <v>0</v>
      </c>
      <c r="K33" s="35">
        <v>1.5408485284361806E-2</v>
      </c>
      <c r="L33" s="35">
        <v>1.6260129207457328</v>
      </c>
      <c r="M33" s="35">
        <v>3.2602656068844511</v>
      </c>
    </row>
  </sheetData>
  <mergeCells count="23">
    <mergeCell ref="A3:A9"/>
    <mergeCell ref="B3:B9"/>
    <mergeCell ref="C3:C9"/>
    <mergeCell ref="E3:J3"/>
    <mergeCell ref="K3:L3"/>
    <mergeCell ref="E4:G4"/>
    <mergeCell ref="H4:L4"/>
    <mergeCell ref="K6:K7"/>
    <mergeCell ref="L6:L7"/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M3:M7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33"/>
  <sheetViews>
    <sheetView workbookViewId="0">
      <selection activeCell="E2" sqref="E2"/>
    </sheetView>
  </sheetViews>
  <sheetFormatPr defaultRowHeight="12.75" x14ac:dyDescent="0.2"/>
  <cols>
    <col min="4" max="4" width="66.7109375" customWidth="1"/>
  </cols>
  <sheetData>
    <row r="1" spans="1:15" ht="15.75" x14ac:dyDescent="0.25">
      <c r="A1" s="18" t="s">
        <v>81</v>
      </c>
    </row>
    <row r="2" spans="1:15" ht="16.5" thickBot="1" x14ac:dyDescent="0.3">
      <c r="A2" s="18" t="s">
        <v>82</v>
      </c>
      <c r="E2" s="18" t="s">
        <v>83</v>
      </c>
      <c r="O2" s="18">
        <v>2013</v>
      </c>
    </row>
    <row r="3" spans="1:15" ht="26.25" thickBot="1" x14ac:dyDescent="0.25">
      <c r="A3" s="47" t="s">
        <v>0</v>
      </c>
      <c r="B3" s="47" t="s">
        <v>1</v>
      </c>
      <c r="C3" s="50" t="s">
        <v>2</v>
      </c>
      <c r="D3" s="1" t="s">
        <v>3</v>
      </c>
      <c r="E3" s="53" t="s">
        <v>4</v>
      </c>
      <c r="F3" s="54"/>
      <c r="G3" s="54"/>
      <c r="H3" s="54"/>
      <c r="I3" s="54"/>
      <c r="J3" s="55"/>
      <c r="K3" s="56" t="s">
        <v>5</v>
      </c>
      <c r="L3" s="57"/>
      <c r="M3" s="44" t="s">
        <v>6</v>
      </c>
      <c r="N3" s="2" t="s">
        <v>7</v>
      </c>
      <c r="O3" s="2" t="s">
        <v>7</v>
      </c>
    </row>
    <row r="4" spans="1:15" ht="13.5" thickBot="1" x14ac:dyDescent="0.25">
      <c r="A4" s="48"/>
      <c r="B4" s="48"/>
      <c r="C4" s="51"/>
      <c r="D4" s="3" t="s">
        <v>8</v>
      </c>
      <c r="E4" s="53" t="s">
        <v>9</v>
      </c>
      <c r="F4" s="54"/>
      <c r="G4" s="55"/>
      <c r="H4" s="53" t="s">
        <v>10</v>
      </c>
      <c r="I4" s="54"/>
      <c r="J4" s="54"/>
      <c r="K4" s="54"/>
      <c r="L4" s="55"/>
      <c r="M4" s="39"/>
      <c r="N4" s="39" t="s">
        <v>11</v>
      </c>
      <c r="O4" s="39" t="s">
        <v>12</v>
      </c>
    </row>
    <row r="5" spans="1:15" ht="13.5" thickBot="1" x14ac:dyDescent="0.25">
      <c r="A5" s="48"/>
      <c r="B5" s="48"/>
      <c r="C5" s="51"/>
      <c r="D5" s="41"/>
      <c r="E5" s="44" t="s">
        <v>13</v>
      </c>
      <c r="F5" s="44" t="s">
        <v>14</v>
      </c>
      <c r="G5" s="44" t="s">
        <v>15</v>
      </c>
      <c r="H5" s="44" t="s">
        <v>16</v>
      </c>
      <c r="I5" s="45" t="s">
        <v>17</v>
      </c>
      <c r="J5" s="46"/>
      <c r="K5" s="46"/>
      <c r="L5" s="4"/>
      <c r="M5" s="39"/>
      <c r="N5" s="39"/>
      <c r="O5" s="39"/>
    </row>
    <row r="6" spans="1:15" x14ac:dyDescent="0.2">
      <c r="A6" s="48"/>
      <c r="B6" s="48"/>
      <c r="C6" s="51"/>
      <c r="D6" s="42"/>
      <c r="E6" s="39"/>
      <c r="F6" s="39"/>
      <c r="G6" s="39"/>
      <c r="H6" s="39"/>
      <c r="I6" s="44" t="s">
        <v>18</v>
      </c>
      <c r="J6" s="44" t="s">
        <v>19</v>
      </c>
      <c r="K6" s="58" t="s">
        <v>20</v>
      </c>
      <c r="L6" s="60" t="s">
        <v>21</v>
      </c>
      <c r="M6" s="39"/>
      <c r="N6" s="39"/>
      <c r="O6" s="39"/>
    </row>
    <row r="7" spans="1:15" ht="13.5" thickBot="1" x14ac:dyDescent="0.25">
      <c r="A7" s="48"/>
      <c r="B7" s="48"/>
      <c r="C7" s="51"/>
      <c r="D7" s="43"/>
      <c r="E7" s="40"/>
      <c r="F7" s="40"/>
      <c r="G7" s="40"/>
      <c r="H7" s="40"/>
      <c r="I7" s="39"/>
      <c r="J7" s="39"/>
      <c r="K7" s="59"/>
      <c r="L7" s="61"/>
      <c r="M7" s="40"/>
      <c r="N7" s="40"/>
      <c r="O7" s="40"/>
    </row>
    <row r="8" spans="1:15" ht="26.25" thickBot="1" x14ac:dyDescent="0.25">
      <c r="A8" s="48"/>
      <c r="B8" s="48"/>
      <c r="C8" s="51"/>
      <c r="D8" s="5" t="s">
        <v>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  <c r="O8" s="6" t="s">
        <v>32</v>
      </c>
    </row>
    <row r="9" spans="1:15" ht="13.5" thickBot="1" x14ac:dyDescent="0.25">
      <c r="A9" s="49"/>
      <c r="B9" s="49"/>
      <c r="C9" s="52"/>
      <c r="D9" s="5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6" t="s">
        <v>39</v>
      </c>
      <c r="K9" s="6" t="s">
        <v>40</v>
      </c>
      <c r="L9" s="6" t="s">
        <v>41</v>
      </c>
      <c r="M9" s="6" t="s">
        <v>42</v>
      </c>
      <c r="N9" s="6" t="s">
        <v>43</v>
      </c>
      <c r="O9" s="6" t="s">
        <v>44</v>
      </c>
    </row>
    <row r="10" spans="1:15" ht="13.5" thickBot="1" x14ac:dyDescent="0.25">
      <c r="A10" s="7"/>
      <c r="B10" s="8"/>
      <c r="C10" s="6"/>
      <c r="D10" s="36" t="s">
        <v>45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15" ht="13.5" thickBot="1" x14ac:dyDescent="0.25">
      <c r="A11" s="7"/>
      <c r="B11" s="8" t="s">
        <v>46</v>
      </c>
      <c r="C11" s="8">
        <v>1</v>
      </c>
      <c r="D11" s="9" t="s">
        <v>47</v>
      </c>
      <c r="E11" s="10">
        <v>45325</v>
      </c>
      <c r="F11" s="10">
        <v>707988</v>
      </c>
      <c r="G11" s="10">
        <v>753313</v>
      </c>
      <c r="H11" s="10">
        <v>0</v>
      </c>
      <c r="I11" s="10">
        <v>291107</v>
      </c>
      <c r="J11" s="10">
        <v>0</v>
      </c>
      <c r="K11" s="11">
        <v>9941</v>
      </c>
      <c r="L11" s="11">
        <v>1049045</v>
      </c>
      <c r="M11" s="10">
        <v>2103406</v>
      </c>
      <c r="N11" s="10">
        <v>2046801</v>
      </c>
      <c r="O11" s="10">
        <v>56605</v>
      </c>
    </row>
    <row r="12" spans="1:15" ht="13.5" thickBot="1" x14ac:dyDescent="0.25">
      <c r="A12" s="7"/>
      <c r="B12" s="8"/>
      <c r="C12" s="8"/>
      <c r="D12" s="36" t="s">
        <v>48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5" ht="26.25" thickBot="1" x14ac:dyDescent="0.25">
      <c r="A13" s="7" t="s">
        <v>49</v>
      </c>
      <c r="B13" s="8" t="s">
        <v>50</v>
      </c>
      <c r="C13" s="8">
        <v>2</v>
      </c>
      <c r="D13" s="9" t="s">
        <v>51</v>
      </c>
      <c r="E13" s="10">
        <v>2730</v>
      </c>
      <c r="F13" s="10">
        <v>46279</v>
      </c>
      <c r="G13" s="10">
        <v>49009</v>
      </c>
      <c r="H13" s="10">
        <v>0</v>
      </c>
      <c r="I13" s="10">
        <v>14343</v>
      </c>
      <c r="J13" s="10">
        <v>0</v>
      </c>
      <c r="K13" s="10">
        <v>1943</v>
      </c>
      <c r="L13" s="10">
        <v>55652</v>
      </c>
      <c r="M13" s="10">
        <v>120947</v>
      </c>
      <c r="N13" s="10">
        <v>117822</v>
      </c>
      <c r="O13" s="10">
        <v>3125</v>
      </c>
    </row>
    <row r="14" spans="1:15" ht="13.5" thickBot="1" x14ac:dyDescent="0.25">
      <c r="A14" s="7"/>
      <c r="B14" s="8" t="s">
        <v>52</v>
      </c>
      <c r="C14" s="8">
        <v>2.1</v>
      </c>
      <c r="D14" s="9" t="s">
        <v>53</v>
      </c>
      <c r="E14" s="10">
        <v>1218</v>
      </c>
      <c r="F14" s="10">
        <v>19439</v>
      </c>
      <c r="G14" s="10">
        <v>20657</v>
      </c>
      <c r="H14" s="10">
        <v>0</v>
      </c>
      <c r="I14" s="10">
        <v>6774</v>
      </c>
      <c r="J14" s="10">
        <v>0</v>
      </c>
      <c r="K14" s="10">
        <v>497</v>
      </c>
      <c r="L14" s="10">
        <v>0</v>
      </c>
      <c r="M14" s="10">
        <v>27928</v>
      </c>
      <c r="N14" s="10">
        <v>27445</v>
      </c>
      <c r="O14" s="10">
        <v>483</v>
      </c>
    </row>
    <row r="15" spans="1:15" ht="13.5" thickBot="1" x14ac:dyDescent="0.25">
      <c r="A15" s="7"/>
      <c r="B15" s="8" t="s">
        <v>54</v>
      </c>
      <c r="C15" s="8">
        <v>2.2000000000000002</v>
      </c>
      <c r="D15" s="9" t="s">
        <v>55</v>
      </c>
      <c r="E15" s="12"/>
      <c r="F15" s="10">
        <v>-653</v>
      </c>
      <c r="G15" s="10">
        <v>-653</v>
      </c>
      <c r="H15" s="13"/>
      <c r="I15" s="10">
        <v>0</v>
      </c>
      <c r="J15" s="10">
        <v>0</v>
      </c>
      <c r="K15" s="10">
        <v>725</v>
      </c>
      <c r="L15" s="13"/>
      <c r="M15" s="10">
        <v>72</v>
      </c>
      <c r="N15" s="10">
        <v>84</v>
      </c>
      <c r="O15" s="10">
        <v>-12</v>
      </c>
    </row>
    <row r="16" spans="1:15" ht="13.5" thickBot="1" x14ac:dyDescent="0.25">
      <c r="A16" s="7"/>
      <c r="B16" s="8" t="s">
        <v>56</v>
      </c>
      <c r="C16" s="8">
        <v>2.2999999999999998</v>
      </c>
      <c r="D16" s="9" t="s">
        <v>57</v>
      </c>
      <c r="E16" s="10">
        <v>698</v>
      </c>
      <c r="F16" s="10">
        <v>10389</v>
      </c>
      <c r="G16" s="10">
        <v>11087</v>
      </c>
      <c r="H16" s="10">
        <v>0</v>
      </c>
      <c r="I16" s="10">
        <v>3225</v>
      </c>
      <c r="J16" s="10">
        <v>0</v>
      </c>
      <c r="K16" s="11">
        <v>745</v>
      </c>
      <c r="L16" s="11">
        <v>24181</v>
      </c>
      <c r="M16" s="10">
        <v>39238</v>
      </c>
      <c r="N16" s="10">
        <v>38114</v>
      </c>
      <c r="O16" s="10">
        <v>1124</v>
      </c>
    </row>
    <row r="17" spans="1:15" ht="16.5" thickBot="1" x14ac:dyDescent="0.25">
      <c r="A17" s="7"/>
      <c r="B17" s="8" t="s">
        <v>58</v>
      </c>
      <c r="C17" s="8">
        <v>2.4</v>
      </c>
      <c r="D17" s="9" t="s">
        <v>59</v>
      </c>
      <c r="E17" s="10">
        <v>1382</v>
      </c>
      <c r="F17" s="10">
        <v>21762</v>
      </c>
      <c r="G17" s="10">
        <v>23144</v>
      </c>
      <c r="H17" s="10">
        <v>0</v>
      </c>
      <c r="I17" s="10">
        <v>5004</v>
      </c>
      <c r="J17" s="10">
        <v>0</v>
      </c>
      <c r="K17" s="11">
        <v>0</v>
      </c>
      <c r="L17" s="11">
        <v>31471</v>
      </c>
      <c r="M17" s="10">
        <v>59619</v>
      </c>
      <c r="N17" s="10">
        <v>57979</v>
      </c>
      <c r="O17" s="10">
        <v>1640</v>
      </c>
    </row>
    <row r="18" spans="1:15" ht="13.5" thickBot="1" x14ac:dyDescent="0.25">
      <c r="A18" s="7"/>
      <c r="B18" s="8" t="s">
        <v>60</v>
      </c>
      <c r="C18" s="8">
        <v>2.5</v>
      </c>
      <c r="D18" s="9" t="s">
        <v>61</v>
      </c>
      <c r="E18" s="10">
        <v>568</v>
      </c>
      <c r="F18" s="10">
        <v>4658</v>
      </c>
      <c r="G18" s="10">
        <v>5226</v>
      </c>
      <c r="H18" s="10">
        <v>0</v>
      </c>
      <c r="I18" s="10">
        <v>660</v>
      </c>
      <c r="J18" s="10">
        <v>0</v>
      </c>
      <c r="K18" s="11">
        <v>24</v>
      </c>
      <c r="L18" s="11">
        <v>0</v>
      </c>
      <c r="M18" s="10">
        <v>5910</v>
      </c>
      <c r="N18" s="10">
        <v>5800</v>
      </c>
      <c r="O18" s="10">
        <v>110</v>
      </c>
    </row>
    <row r="19" spans="1:15" ht="13.5" thickBot="1" x14ac:dyDescent="0.25">
      <c r="A19" s="7"/>
      <c r="B19" s="8" t="s">
        <v>62</v>
      </c>
      <c r="C19" s="8">
        <v>3</v>
      </c>
      <c r="D19" s="9" t="s">
        <v>63</v>
      </c>
      <c r="E19" s="12"/>
      <c r="F19" s="13"/>
      <c r="G19" s="13"/>
      <c r="H19" s="13"/>
      <c r="I19" s="13"/>
      <c r="J19" s="13"/>
      <c r="K19" s="13"/>
      <c r="L19" s="10">
        <v>-72577</v>
      </c>
      <c r="M19" s="10">
        <v>-72577</v>
      </c>
      <c r="N19" s="10">
        <v>-70199</v>
      </c>
      <c r="O19" s="10">
        <v>-2378</v>
      </c>
    </row>
    <row r="20" spans="1:15" ht="13.5" thickBot="1" x14ac:dyDescent="0.25">
      <c r="A20" s="7"/>
      <c r="B20" s="8" t="s">
        <v>64</v>
      </c>
      <c r="C20" s="8">
        <v>4</v>
      </c>
      <c r="D20" s="9" t="s">
        <v>65</v>
      </c>
      <c r="E20" s="10">
        <v>2589</v>
      </c>
      <c r="F20" s="10">
        <v>25180</v>
      </c>
      <c r="G20" s="10">
        <v>27769</v>
      </c>
      <c r="H20" s="10">
        <v>0</v>
      </c>
      <c r="I20" s="10">
        <v>8868</v>
      </c>
      <c r="J20" s="10">
        <v>0</v>
      </c>
      <c r="K20" s="10">
        <v>2049</v>
      </c>
      <c r="L20" s="10">
        <v>32719</v>
      </c>
      <c r="M20" s="10">
        <v>71405</v>
      </c>
      <c r="N20" s="10">
        <v>69558</v>
      </c>
      <c r="O20" s="10">
        <v>1847</v>
      </c>
    </row>
    <row r="21" spans="1:15" ht="13.5" thickBot="1" x14ac:dyDescent="0.25">
      <c r="A21" s="7" t="s">
        <v>66</v>
      </c>
      <c r="B21" s="8" t="s">
        <v>67</v>
      </c>
      <c r="C21" s="8">
        <v>5</v>
      </c>
      <c r="D21" s="9" t="s">
        <v>68</v>
      </c>
      <c r="E21" s="14">
        <v>141</v>
      </c>
      <c r="F21" s="14">
        <v>21099</v>
      </c>
      <c r="G21" s="10">
        <v>21240</v>
      </c>
      <c r="H21" s="10">
        <v>0</v>
      </c>
      <c r="I21" s="14">
        <v>5475</v>
      </c>
      <c r="J21" s="10">
        <v>0</v>
      </c>
      <c r="K21" s="14">
        <v>-106</v>
      </c>
      <c r="L21" s="14">
        <v>-49644</v>
      </c>
      <c r="M21" s="14">
        <v>-23035</v>
      </c>
      <c r="N21" s="14">
        <v>-21935</v>
      </c>
      <c r="O21" s="14">
        <v>-1100</v>
      </c>
    </row>
    <row r="22" spans="1:15" ht="13.5" thickBot="1" x14ac:dyDescent="0.25">
      <c r="A22" s="7"/>
      <c r="B22" s="8" t="s">
        <v>69</v>
      </c>
      <c r="C22" s="8">
        <v>6</v>
      </c>
      <c r="D22" s="9" t="s">
        <v>70</v>
      </c>
      <c r="E22" s="10">
        <v>-284</v>
      </c>
      <c r="F22" s="10">
        <v>-446</v>
      </c>
      <c r="G22" s="10">
        <v>-730</v>
      </c>
      <c r="H22" s="10">
        <v>0</v>
      </c>
      <c r="I22" s="10">
        <v>730</v>
      </c>
      <c r="J22" s="10">
        <v>0</v>
      </c>
      <c r="K22" s="10">
        <v>0</v>
      </c>
      <c r="L22" s="10">
        <v>0</v>
      </c>
      <c r="M22" s="10">
        <v>0</v>
      </c>
      <c r="N22" s="10">
        <v>5</v>
      </c>
      <c r="O22" s="10">
        <v>-5</v>
      </c>
    </row>
    <row r="23" spans="1:15" ht="13.5" thickBot="1" x14ac:dyDescent="0.25">
      <c r="A23" s="7"/>
      <c r="B23" s="8" t="s">
        <v>71</v>
      </c>
      <c r="C23" s="8">
        <v>7</v>
      </c>
      <c r="D23" s="9" t="s">
        <v>72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0">
        <v>0</v>
      </c>
      <c r="N23" s="10">
        <v>0</v>
      </c>
      <c r="O23" s="10">
        <v>0</v>
      </c>
    </row>
    <row r="24" spans="1:15" ht="13.5" thickBot="1" x14ac:dyDescent="0.25">
      <c r="A24" s="7"/>
      <c r="B24" s="8"/>
      <c r="C24" s="8"/>
      <c r="D24" s="36" t="s">
        <v>73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16.5" thickBot="1" x14ac:dyDescent="0.25">
      <c r="A25" s="7"/>
      <c r="B25" s="8" t="s">
        <v>74</v>
      </c>
      <c r="C25" s="8">
        <v>8</v>
      </c>
      <c r="D25" s="9" t="s">
        <v>75</v>
      </c>
      <c r="E25" s="10">
        <v>391</v>
      </c>
      <c r="F25" s="10">
        <v>-35698</v>
      </c>
      <c r="G25" s="10">
        <v>-35307</v>
      </c>
      <c r="H25" s="10">
        <v>0</v>
      </c>
      <c r="I25" s="10">
        <v>-13021</v>
      </c>
      <c r="J25" s="10">
        <v>0</v>
      </c>
      <c r="K25" s="11">
        <v>-2076</v>
      </c>
      <c r="L25" s="11">
        <v>50545</v>
      </c>
      <c r="M25" s="10">
        <v>141</v>
      </c>
      <c r="N25" s="10">
        <v>-402</v>
      </c>
      <c r="O25" s="10">
        <v>543</v>
      </c>
    </row>
    <row r="26" spans="1:15" ht="16.5" thickBot="1" x14ac:dyDescent="0.25">
      <c r="A26" s="7"/>
      <c r="B26" s="8" t="s">
        <v>76</v>
      </c>
      <c r="C26" s="8">
        <v>9</v>
      </c>
      <c r="D26" s="9" t="s">
        <v>77</v>
      </c>
      <c r="E26" s="10">
        <v>-3912</v>
      </c>
      <c r="F26" s="10">
        <v>1851</v>
      </c>
      <c r="G26" s="10">
        <v>-2061</v>
      </c>
      <c r="H26" s="10">
        <v>0</v>
      </c>
      <c r="I26" s="10">
        <v>-891</v>
      </c>
      <c r="J26" s="10">
        <v>0</v>
      </c>
      <c r="K26" s="11">
        <v>-450</v>
      </c>
      <c r="L26" s="11">
        <v>22686</v>
      </c>
      <c r="M26" s="10">
        <v>19284</v>
      </c>
      <c r="N26" s="10">
        <v>18508</v>
      </c>
      <c r="O26" s="10">
        <v>776</v>
      </c>
    </row>
    <row r="27" spans="1:15" ht="13.5" thickBot="1" x14ac:dyDescent="0.25">
      <c r="A27" s="7"/>
      <c r="B27" s="8"/>
      <c r="C27" s="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3.5" thickBot="1" x14ac:dyDescent="0.25">
      <c r="A28" s="7" t="s">
        <v>78</v>
      </c>
      <c r="B28" s="8" t="s">
        <v>79</v>
      </c>
      <c r="C28" s="8">
        <v>10</v>
      </c>
      <c r="D28" s="17" t="s">
        <v>80</v>
      </c>
      <c r="E28" s="10">
        <v>41661</v>
      </c>
      <c r="F28" s="10">
        <v>694794</v>
      </c>
      <c r="G28" s="10">
        <v>736455</v>
      </c>
      <c r="H28" s="10">
        <v>0</v>
      </c>
      <c r="I28" s="10">
        <v>283400</v>
      </c>
      <c r="J28" s="10">
        <v>0</v>
      </c>
      <c r="K28" s="11">
        <v>7309</v>
      </c>
      <c r="L28" s="11">
        <v>1072632</v>
      </c>
      <c r="M28" s="10">
        <v>2099796</v>
      </c>
      <c r="N28" s="10">
        <v>2042977</v>
      </c>
      <c r="O28" s="10">
        <v>56819</v>
      </c>
    </row>
    <row r="29" spans="1:15" ht="13.5" thickBot="1" x14ac:dyDescent="0.25"/>
    <row r="30" spans="1:15" ht="13.5" thickBot="1" x14ac:dyDescent="0.25">
      <c r="D30" s="22" t="s">
        <v>84</v>
      </c>
      <c r="E30" s="24">
        <v>1.9840498791311157E-2</v>
      </c>
      <c r="F30" s="24">
        <v>0.3308864289673854</v>
      </c>
      <c r="G30" s="24">
        <v>0</v>
      </c>
      <c r="H30" s="24">
        <v>0</v>
      </c>
      <c r="I30" s="24">
        <v>0.13496549188587845</v>
      </c>
      <c r="J30" s="24">
        <v>0</v>
      </c>
      <c r="K30" s="24">
        <v>3.4808143267250724E-3</v>
      </c>
      <c r="L30" s="24">
        <v>0.51082676602869992</v>
      </c>
      <c r="M30" s="24">
        <v>1</v>
      </c>
      <c r="N30" s="24">
        <v>0.97294070471607719</v>
      </c>
      <c r="O30" s="24">
        <v>2.705929528392282E-2</v>
      </c>
    </row>
    <row r="31" spans="1:15" ht="13.5" thickBot="1" x14ac:dyDescent="0.25">
      <c r="D31" s="22" t="s">
        <v>84</v>
      </c>
      <c r="E31" s="25" t="s">
        <v>85</v>
      </c>
      <c r="F31" s="26">
        <v>0.35072692775869657</v>
      </c>
      <c r="G31" s="27"/>
      <c r="H31" s="28"/>
      <c r="I31" s="28" t="s">
        <v>86</v>
      </c>
      <c r="J31" s="26">
        <v>0.64927307224130348</v>
      </c>
      <c r="K31" s="28"/>
      <c r="L31" s="27"/>
    </row>
    <row r="32" spans="1:15" ht="13.5" thickBot="1" x14ac:dyDescent="0.25">
      <c r="D32" s="22" t="s">
        <v>84</v>
      </c>
      <c r="E32" s="29" t="s">
        <v>87</v>
      </c>
      <c r="F32" s="30"/>
      <c r="G32" s="30">
        <v>0.48569241964457499</v>
      </c>
      <c r="H32" s="30"/>
      <c r="I32" s="30"/>
      <c r="J32" s="30"/>
      <c r="K32" s="31" t="s">
        <v>88</v>
      </c>
      <c r="L32" s="32">
        <v>0.51430758035542501</v>
      </c>
    </row>
    <row r="33" spans="1:13" ht="13.5" thickBot="1" x14ac:dyDescent="0.25">
      <c r="A33" s="33" t="s">
        <v>89</v>
      </c>
      <c r="B33" s="34">
        <v>652748</v>
      </c>
      <c r="D33" s="22" t="s">
        <v>84</v>
      </c>
      <c r="E33" s="35">
        <v>6.3824017844558698E-2</v>
      </c>
      <c r="F33" s="35">
        <v>1.0644138319841654</v>
      </c>
      <c r="G33" s="35">
        <v>0</v>
      </c>
      <c r="H33" s="35">
        <v>0</v>
      </c>
      <c r="I33" s="35">
        <v>0.4341644861416657</v>
      </c>
      <c r="J33" s="35">
        <v>0</v>
      </c>
      <c r="K33" s="35">
        <v>1.1197276743858273E-2</v>
      </c>
      <c r="L33" s="35">
        <v>1.6432558966094113</v>
      </c>
      <c r="M33" s="35">
        <v>3.2168555093236595</v>
      </c>
    </row>
  </sheetData>
  <mergeCells count="23">
    <mergeCell ref="A3:A9"/>
    <mergeCell ref="B3:B9"/>
    <mergeCell ref="C3:C9"/>
    <mergeCell ref="E3:J3"/>
    <mergeCell ref="K3:L3"/>
    <mergeCell ref="E4:G4"/>
    <mergeCell ref="H4:L4"/>
    <mergeCell ref="K6:K7"/>
    <mergeCell ref="L6:L7"/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M3:M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O33"/>
  <sheetViews>
    <sheetView workbookViewId="0">
      <selection activeCell="E2" sqref="E2"/>
    </sheetView>
  </sheetViews>
  <sheetFormatPr defaultRowHeight="12.75" x14ac:dyDescent="0.2"/>
  <cols>
    <col min="4" max="4" width="66.7109375" customWidth="1"/>
  </cols>
  <sheetData>
    <row r="1" spans="1:15" ht="15.75" x14ac:dyDescent="0.25">
      <c r="A1" s="18" t="s">
        <v>81</v>
      </c>
    </row>
    <row r="2" spans="1:15" ht="16.5" thickBot="1" x14ac:dyDescent="0.3">
      <c r="A2" s="18" t="s">
        <v>82</v>
      </c>
      <c r="E2" s="18" t="s">
        <v>83</v>
      </c>
      <c r="O2" s="18">
        <v>2014</v>
      </c>
    </row>
    <row r="3" spans="1:15" ht="26.25" thickBot="1" x14ac:dyDescent="0.25">
      <c r="A3" s="47" t="s">
        <v>0</v>
      </c>
      <c r="B3" s="47" t="s">
        <v>1</v>
      </c>
      <c r="C3" s="50" t="s">
        <v>2</v>
      </c>
      <c r="D3" s="1" t="s">
        <v>3</v>
      </c>
      <c r="E3" s="53" t="s">
        <v>4</v>
      </c>
      <c r="F3" s="54"/>
      <c r="G3" s="54"/>
      <c r="H3" s="54"/>
      <c r="I3" s="54"/>
      <c r="J3" s="55"/>
      <c r="K3" s="56" t="s">
        <v>5</v>
      </c>
      <c r="L3" s="57"/>
      <c r="M3" s="44" t="s">
        <v>6</v>
      </c>
      <c r="N3" s="2" t="s">
        <v>7</v>
      </c>
      <c r="O3" s="2" t="s">
        <v>7</v>
      </c>
    </row>
    <row r="4" spans="1:15" ht="13.5" thickBot="1" x14ac:dyDescent="0.25">
      <c r="A4" s="48"/>
      <c r="B4" s="48"/>
      <c r="C4" s="51"/>
      <c r="D4" s="3" t="s">
        <v>8</v>
      </c>
      <c r="E4" s="53" t="s">
        <v>9</v>
      </c>
      <c r="F4" s="54"/>
      <c r="G4" s="55"/>
      <c r="H4" s="53" t="s">
        <v>10</v>
      </c>
      <c r="I4" s="54"/>
      <c r="J4" s="54"/>
      <c r="K4" s="54"/>
      <c r="L4" s="55"/>
      <c r="M4" s="39"/>
      <c r="N4" s="39" t="s">
        <v>11</v>
      </c>
      <c r="O4" s="39" t="s">
        <v>12</v>
      </c>
    </row>
    <row r="5" spans="1:15" ht="13.5" thickBot="1" x14ac:dyDescent="0.25">
      <c r="A5" s="48"/>
      <c r="B5" s="48"/>
      <c r="C5" s="51"/>
      <c r="D5" s="41"/>
      <c r="E5" s="44" t="s">
        <v>13</v>
      </c>
      <c r="F5" s="44" t="s">
        <v>14</v>
      </c>
      <c r="G5" s="44" t="s">
        <v>15</v>
      </c>
      <c r="H5" s="44" t="s">
        <v>16</v>
      </c>
      <c r="I5" s="45" t="s">
        <v>17</v>
      </c>
      <c r="J5" s="46"/>
      <c r="K5" s="46"/>
      <c r="L5" s="4"/>
      <c r="M5" s="39"/>
      <c r="N5" s="39"/>
      <c r="O5" s="39"/>
    </row>
    <row r="6" spans="1:15" x14ac:dyDescent="0.2">
      <c r="A6" s="48"/>
      <c r="B6" s="48"/>
      <c r="C6" s="51"/>
      <c r="D6" s="42"/>
      <c r="E6" s="39"/>
      <c r="F6" s="39"/>
      <c r="G6" s="39"/>
      <c r="H6" s="39"/>
      <c r="I6" s="44" t="s">
        <v>18</v>
      </c>
      <c r="J6" s="44" t="s">
        <v>19</v>
      </c>
      <c r="K6" s="58" t="s">
        <v>20</v>
      </c>
      <c r="L6" s="60" t="s">
        <v>21</v>
      </c>
      <c r="M6" s="39"/>
      <c r="N6" s="39"/>
      <c r="O6" s="39"/>
    </row>
    <row r="7" spans="1:15" ht="13.5" thickBot="1" x14ac:dyDescent="0.25">
      <c r="A7" s="48"/>
      <c r="B7" s="48"/>
      <c r="C7" s="51"/>
      <c r="D7" s="43"/>
      <c r="E7" s="40"/>
      <c r="F7" s="40"/>
      <c r="G7" s="40"/>
      <c r="H7" s="40"/>
      <c r="I7" s="39"/>
      <c r="J7" s="39"/>
      <c r="K7" s="59"/>
      <c r="L7" s="61"/>
      <c r="M7" s="40"/>
      <c r="N7" s="40"/>
      <c r="O7" s="40"/>
    </row>
    <row r="8" spans="1:15" ht="26.25" thickBot="1" x14ac:dyDescent="0.25">
      <c r="A8" s="48"/>
      <c r="B8" s="48"/>
      <c r="C8" s="51"/>
      <c r="D8" s="5" t="s">
        <v>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  <c r="O8" s="6" t="s">
        <v>32</v>
      </c>
    </row>
    <row r="9" spans="1:15" ht="13.5" thickBot="1" x14ac:dyDescent="0.25">
      <c r="A9" s="49"/>
      <c r="B9" s="49"/>
      <c r="C9" s="52"/>
      <c r="D9" s="5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6" t="s">
        <v>39</v>
      </c>
      <c r="K9" s="6" t="s">
        <v>40</v>
      </c>
      <c r="L9" s="6" t="s">
        <v>41</v>
      </c>
      <c r="M9" s="6" t="s">
        <v>42</v>
      </c>
      <c r="N9" s="6" t="s">
        <v>43</v>
      </c>
      <c r="O9" s="6" t="s">
        <v>44</v>
      </c>
    </row>
    <row r="10" spans="1:15" ht="13.5" thickBot="1" x14ac:dyDescent="0.25">
      <c r="A10" s="7"/>
      <c r="B10" s="8"/>
      <c r="C10" s="6"/>
      <c r="D10" s="36" t="s">
        <v>45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15" ht="13.5" thickBot="1" x14ac:dyDescent="0.25">
      <c r="A11" s="7"/>
      <c r="B11" s="8" t="s">
        <v>46</v>
      </c>
      <c r="C11" s="8">
        <v>1</v>
      </c>
      <c r="D11" s="9" t="s">
        <v>47</v>
      </c>
      <c r="E11" s="10">
        <v>41661</v>
      </c>
      <c r="F11" s="10">
        <v>694794</v>
      </c>
      <c r="G11" s="10">
        <v>736455</v>
      </c>
      <c r="H11" s="10">
        <v>0</v>
      </c>
      <c r="I11" s="10">
        <v>283400</v>
      </c>
      <c r="J11" s="10">
        <v>0</v>
      </c>
      <c r="K11" s="11">
        <v>7309</v>
      </c>
      <c r="L11" s="11">
        <v>1072632</v>
      </c>
      <c r="M11" s="10">
        <v>2099796</v>
      </c>
      <c r="N11" s="10">
        <v>2042588</v>
      </c>
      <c r="O11" s="10">
        <v>57208</v>
      </c>
    </row>
    <row r="12" spans="1:15" ht="13.5" thickBot="1" x14ac:dyDescent="0.25">
      <c r="A12" s="7"/>
      <c r="B12" s="8"/>
      <c r="C12" s="8"/>
      <c r="D12" s="36" t="s">
        <v>48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5" ht="26.25" thickBot="1" x14ac:dyDescent="0.25">
      <c r="A13" s="7" t="s">
        <v>49</v>
      </c>
      <c r="B13" s="8" t="s">
        <v>50</v>
      </c>
      <c r="C13" s="8">
        <v>2</v>
      </c>
      <c r="D13" s="9" t="s">
        <v>51</v>
      </c>
      <c r="E13" s="10">
        <v>2593</v>
      </c>
      <c r="F13" s="10">
        <v>46405</v>
      </c>
      <c r="G13" s="10">
        <v>48998</v>
      </c>
      <c r="H13" s="10">
        <v>0</v>
      </c>
      <c r="I13" s="10">
        <v>13070</v>
      </c>
      <c r="J13" s="10">
        <v>0</v>
      </c>
      <c r="K13" s="10">
        <v>1818</v>
      </c>
      <c r="L13" s="10">
        <v>55587</v>
      </c>
      <c r="M13" s="10">
        <v>119473</v>
      </c>
      <c r="N13" s="10">
        <v>116283</v>
      </c>
      <c r="O13" s="10">
        <v>3190</v>
      </c>
    </row>
    <row r="14" spans="1:15" ht="13.5" thickBot="1" x14ac:dyDescent="0.25">
      <c r="A14" s="7"/>
      <c r="B14" s="8" t="s">
        <v>52</v>
      </c>
      <c r="C14" s="8">
        <v>2.1</v>
      </c>
      <c r="D14" s="9" t="s">
        <v>53</v>
      </c>
      <c r="E14" s="10">
        <v>1158</v>
      </c>
      <c r="F14" s="10">
        <v>19724</v>
      </c>
      <c r="G14" s="10">
        <v>20882</v>
      </c>
      <c r="H14" s="10">
        <v>0</v>
      </c>
      <c r="I14" s="10">
        <v>5804</v>
      </c>
      <c r="J14" s="10">
        <v>0</v>
      </c>
      <c r="K14" s="10">
        <v>462</v>
      </c>
      <c r="L14" s="10">
        <v>0</v>
      </c>
      <c r="M14" s="10">
        <v>27148</v>
      </c>
      <c r="N14" s="10">
        <v>26668</v>
      </c>
      <c r="O14" s="10">
        <v>480</v>
      </c>
    </row>
    <row r="15" spans="1:15" ht="13.5" thickBot="1" x14ac:dyDescent="0.25">
      <c r="A15" s="7"/>
      <c r="B15" s="8" t="s">
        <v>54</v>
      </c>
      <c r="C15" s="8">
        <v>2.2000000000000002</v>
      </c>
      <c r="D15" s="9" t="s">
        <v>55</v>
      </c>
      <c r="E15" s="12"/>
      <c r="F15" s="10">
        <v>-438</v>
      </c>
      <c r="G15" s="10">
        <v>-438</v>
      </c>
      <c r="H15" s="13"/>
      <c r="I15" s="10">
        <v>0</v>
      </c>
      <c r="J15" s="10">
        <v>0</v>
      </c>
      <c r="K15" s="10">
        <v>680</v>
      </c>
      <c r="L15" s="13"/>
      <c r="M15" s="10">
        <v>242</v>
      </c>
      <c r="N15" s="10">
        <v>251</v>
      </c>
      <c r="O15" s="10">
        <v>-9</v>
      </c>
    </row>
    <row r="16" spans="1:15" ht="13.5" thickBot="1" x14ac:dyDescent="0.25">
      <c r="A16" s="7"/>
      <c r="B16" s="8" t="s">
        <v>56</v>
      </c>
      <c r="C16" s="8">
        <v>2.2999999999999998</v>
      </c>
      <c r="D16" s="9" t="s">
        <v>57</v>
      </c>
      <c r="E16" s="10">
        <v>720</v>
      </c>
      <c r="F16" s="10">
        <v>9181</v>
      </c>
      <c r="G16" s="10">
        <v>9901</v>
      </c>
      <c r="H16" s="10">
        <v>0</v>
      </c>
      <c r="I16" s="10">
        <v>2732</v>
      </c>
      <c r="J16" s="10">
        <v>0</v>
      </c>
      <c r="K16" s="11">
        <v>692</v>
      </c>
      <c r="L16" s="11">
        <v>23408</v>
      </c>
      <c r="M16" s="10">
        <v>36733</v>
      </c>
      <c r="N16" s="10">
        <v>35630</v>
      </c>
      <c r="O16" s="10">
        <v>1103</v>
      </c>
    </row>
    <row r="17" spans="1:15" ht="16.5" thickBot="1" x14ac:dyDescent="0.25">
      <c r="A17" s="7"/>
      <c r="B17" s="8" t="s">
        <v>58</v>
      </c>
      <c r="C17" s="8">
        <v>2.4</v>
      </c>
      <c r="D17" s="9" t="s">
        <v>59</v>
      </c>
      <c r="E17" s="10">
        <v>1441</v>
      </c>
      <c r="F17" s="10">
        <v>22825</v>
      </c>
      <c r="G17" s="10">
        <v>24266</v>
      </c>
      <c r="H17" s="10">
        <v>0</v>
      </c>
      <c r="I17" s="10">
        <v>5075</v>
      </c>
      <c r="J17" s="10">
        <v>0</v>
      </c>
      <c r="K17" s="11">
        <v>0</v>
      </c>
      <c r="L17" s="11">
        <v>32179</v>
      </c>
      <c r="M17" s="10">
        <v>61520</v>
      </c>
      <c r="N17" s="10">
        <v>59792</v>
      </c>
      <c r="O17" s="10">
        <v>1728</v>
      </c>
    </row>
    <row r="18" spans="1:15" ht="13.5" thickBot="1" x14ac:dyDescent="0.25">
      <c r="A18" s="7"/>
      <c r="B18" s="8" t="s">
        <v>60</v>
      </c>
      <c r="C18" s="8">
        <v>2.5</v>
      </c>
      <c r="D18" s="9" t="s">
        <v>61</v>
      </c>
      <c r="E18" s="10">
        <v>726</v>
      </c>
      <c r="F18" s="10">
        <v>4887</v>
      </c>
      <c r="G18" s="10">
        <v>5613</v>
      </c>
      <c r="H18" s="10">
        <v>0</v>
      </c>
      <c r="I18" s="10">
        <v>541</v>
      </c>
      <c r="J18" s="10">
        <v>0</v>
      </c>
      <c r="K18" s="11">
        <v>16</v>
      </c>
      <c r="L18" s="11">
        <v>0</v>
      </c>
      <c r="M18" s="10">
        <v>6170</v>
      </c>
      <c r="N18" s="10">
        <v>6058</v>
      </c>
      <c r="O18" s="10">
        <v>112</v>
      </c>
    </row>
    <row r="19" spans="1:15" ht="13.5" thickBot="1" x14ac:dyDescent="0.25">
      <c r="A19" s="7"/>
      <c r="B19" s="8" t="s">
        <v>62</v>
      </c>
      <c r="C19" s="8">
        <v>3</v>
      </c>
      <c r="D19" s="9" t="s">
        <v>63</v>
      </c>
      <c r="E19" s="12"/>
      <c r="F19" s="13"/>
      <c r="G19" s="13"/>
      <c r="H19" s="13"/>
      <c r="I19" s="13"/>
      <c r="J19" s="13"/>
      <c r="K19" s="13"/>
      <c r="L19" s="10">
        <v>23216</v>
      </c>
      <c r="M19" s="10">
        <v>23216</v>
      </c>
      <c r="N19" s="10">
        <v>22051</v>
      </c>
      <c r="O19" s="10">
        <v>1165</v>
      </c>
    </row>
    <row r="20" spans="1:15" ht="13.5" thickBot="1" x14ac:dyDescent="0.25">
      <c r="A20" s="7"/>
      <c r="B20" s="8" t="s">
        <v>64</v>
      </c>
      <c r="C20" s="8">
        <v>4</v>
      </c>
      <c r="D20" s="9" t="s">
        <v>65</v>
      </c>
      <c r="E20" s="10">
        <v>3062</v>
      </c>
      <c r="F20" s="10">
        <v>25460</v>
      </c>
      <c r="G20" s="10">
        <v>28522</v>
      </c>
      <c r="H20" s="10">
        <v>0</v>
      </c>
      <c r="I20" s="10">
        <v>9646</v>
      </c>
      <c r="J20" s="10">
        <v>0</v>
      </c>
      <c r="K20" s="10">
        <v>1575</v>
      </c>
      <c r="L20" s="10">
        <v>34120</v>
      </c>
      <c r="M20" s="10">
        <v>73863</v>
      </c>
      <c r="N20" s="10">
        <v>71917</v>
      </c>
      <c r="O20" s="10">
        <v>1946</v>
      </c>
    </row>
    <row r="21" spans="1:15" ht="13.5" thickBot="1" x14ac:dyDescent="0.25">
      <c r="A21" s="7" t="s">
        <v>66</v>
      </c>
      <c r="B21" s="8" t="s">
        <v>67</v>
      </c>
      <c r="C21" s="8">
        <v>5</v>
      </c>
      <c r="D21" s="9" t="s">
        <v>68</v>
      </c>
      <c r="E21" s="14">
        <v>-469</v>
      </c>
      <c r="F21" s="14">
        <v>20945</v>
      </c>
      <c r="G21" s="10">
        <v>20476</v>
      </c>
      <c r="H21" s="10">
        <v>0</v>
      </c>
      <c r="I21" s="14">
        <v>3424</v>
      </c>
      <c r="J21" s="10">
        <v>0</v>
      </c>
      <c r="K21" s="14">
        <v>243</v>
      </c>
      <c r="L21" s="14">
        <v>44683</v>
      </c>
      <c r="M21" s="14">
        <v>68826</v>
      </c>
      <c r="N21" s="14">
        <v>66417</v>
      </c>
      <c r="O21" s="14">
        <v>2409</v>
      </c>
    </row>
    <row r="22" spans="1:15" ht="13.5" thickBot="1" x14ac:dyDescent="0.25">
      <c r="A22" s="7"/>
      <c r="B22" s="8" t="s">
        <v>69</v>
      </c>
      <c r="C22" s="8">
        <v>6</v>
      </c>
      <c r="D22" s="9" t="s">
        <v>70</v>
      </c>
      <c r="E22" s="10">
        <v>-1474</v>
      </c>
      <c r="F22" s="10">
        <v>-3</v>
      </c>
      <c r="G22" s="10">
        <v>-1477</v>
      </c>
      <c r="H22" s="10">
        <v>0</v>
      </c>
      <c r="I22" s="10">
        <v>1477</v>
      </c>
      <c r="J22" s="10">
        <v>0</v>
      </c>
      <c r="K22" s="10">
        <v>0</v>
      </c>
      <c r="L22" s="10">
        <v>0</v>
      </c>
      <c r="M22" s="10">
        <v>0</v>
      </c>
      <c r="N22" s="10">
        <v>-11</v>
      </c>
      <c r="O22" s="10">
        <v>11</v>
      </c>
    </row>
    <row r="23" spans="1:15" ht="13.5" thickBot="1" x14ac:dyDescent="0.25">
      <c r="A23" s="7"/>
      <c r="B23" s="8" t="s">
        <v>71</v>
      </c>
      <c r="C23" s="8">
        <v>7</v>
      </c>
      <c r="D23" s="9" t="s">
        <v>72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0</v>
      </c>
      <c r="M23" s="10">
        <v>0</v>
      </c>
      <c r="N23" s="10">
        <v>0</v>
      </c>
      <c r="O23" s="10">
        <v>0</v>
      </c>
    </row>
    <row r="24" spans="1:15" ht="13.5" thickBot="1" x14ac:dyDescent="0.25">
      <c r="A24" s="7"/>
      <c r="B24" s="8"/>
      <c r="C24" s="8"/>
      <c r="D24" s="36" t="s">
        <v>73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16.5" thickBot="1" x14ac:dyDescent="0.25">
      <c r="A25" s="7"/>
      <c r="B25" s="8" t="s">
        <v>74</v>
      </c>
      <c r="C25" s="8">
        <v>8</v>
      </c>
      <c r="D25" s="9" t="s">
        <v>75</v>
      </c>
      <c r="E25" s="10">
        <v>15099</v>
      </c>
      <c r="F25" s="10">
        <v>130673</v>
      </c>
      <c r="G25" s="10">
        <v>145772</v>
      </c>
      <c r="H25" s="10">
        <v>0</v>
      </c>
      <c r="I25" s="10">
        <v>51332</v>
      </c>
      <c r="J25" s="10">
        <v>0</v>
      </c>
      <c r="K25" s="11">
        <v>-746</v>
      </c>
      <c r="L25" s="11">
        <v>-46328</v>
      </c>
      <c r="M25" s="10">
        <v>150030</v>
      </c>
      <c r="N25" s="10">
        <v>147152</v>
      </c>
      <c r="O25" s="10">
        <v>2878</v>
      </c>
    </row>
    <row r="26" spans="1:15" ht="16.5" thickBot="1" x14ac:dyDescent="0.25">
      <c r="A26" s="7"/>
      <c r="B26" s="8" t="s">
        <v>76</v>
      </c>
      <c r="C26" s="8">
        <v>9</v>
      </c>
      <c r="D26" s="9" t="s">
        <v>77</v>
      </c>
      <c r="E26" s="10">
        <v>234</v>
      </c>
      <c r="F26" s="10">
        <v>-1318</v>
      </c>
      <c r="G26" s="10">
        <v>-1084</v>
      </c>
      <c r="H26" s="10">
        <v>0</v>
      </c>
      <c r="I26" s="10">
        <v>498</v>
      </c>
      <c r="J26" s="10">
        <v>0</v>
      </c>
      <c r="K26" s="11">
        <v>0</v>
      </c>
      <c r="L26" s="11">
        <v>37925</v>
      </c>
      <c r="M26" s="10">
        <v>37339</v>
      </c>
      <c r="N26" s="10">
        <v>35962</v>
      </c>
      <c r="O26" s="10">
        <v>1377</v>
      </c>
    </row>
    <row r="27" spans="1:15" ht="13.5" thickBot="1" x14ac:dyDescent="0.25">
      <c r="A27" s="7"/>
      <c r="B27" s="8"/>
      <c r="C27" s="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3.5" thickBot="1" x14ac:dyDescent="0.25">
      <c r="A28" s="7" t="s">
        <v>78</v>
      </c>
      <c r="B28" s="8" t="s">
        <v>79</v>
      </c>
      <c r="C28" s="8">
        <v>10</v>
      </c>
      <c r="D28" s="17" t="s">
        <v>80</v>
      </c>
      <c r="E28" s="10">
        <v>55051</v>
      </c>
      <c r="F28" s="10">
        <v>845091</v>
      </c>
      <c r="G28" s="10">
        <v>900142</v>
      </c>
      <c r="H28" s="10">
        <v>0</v>
      </c>
      <c r="I28" s="10">
        <v>340131</v>
      </c>
      <c r="J28" s="10">
        <v>0</v>
      </c>
      <c r="K28" s="11">
        <v>6806</v>
      </c>
      <c r="L28" s="11">
        <v>1108912</v>
      </c>
      <c r="M28" s="10">
        <v>2355991</v>
      </c>
      <c r="N28" s="10">
        <v>2292108</v>
      </c>
      <c r="O28" s="10">
        <v>63883</v>
      </c>
    </row>
    <row r="29" spans="1:15" ht="13.5" thickBot="1" x14ac:dyDescent="0.25"/>
    <row r="30" spans="1:15" ht="13.5" thickBot="1" x14ac:dyDescent="0.25">
      <c r="D30" s="22" t="s">
        <v>84</v>
      </c>
      <c r="E30" s="24">
        <v>2.3366388071940851E-2</v>
      </c>
      <c r="F30" s="24">
        <v>0.35869873866241425</v>
      </c>
      <c r="G30" s="24">
        <v>0</v>
      </c>
      <c r="H30" s="24">
        <v>0</v>
      </c>
      <c r="I30" s="24">
        <v>0.14436854809717015</v>
      </c>
      <c r="J30" s="24">
        <v>0</v>
      </c>
      <c r="K30" s="24">
        <v>2.8888056023983113E-3</v>
      </c>
      <c r="L30" s="24">
        <v>0.47067751956607645</v>
      </c>
      <c r="M30" s="24">
        <v>1</v>
      </c>
      <c r="N30" s="24">
        <v>0.97288487095239329</v>
      </c>
      <c r="O30" s="24">
        <v>2.7115129047606719E-2</v>
      </c>
    </row>
    <row r="31" spans="1:15" ht="13.5" thickBot="1" x14ac:dyDescent="0.25">
      <c r="D31" s="22" t="s">
        <v>84</v>
      </c>
      <c r="E31" s="25" t="s">
        <v>85</v>
      </c>
      <c r="F31" s="26">
        <v>0.38206512673435511</v>
      </c>
      <c r="G31" s="27"/>
      <c r="H31" s="28"/>
      <c r="I31" s="28" t="s">
        <v>86</v>
      </c>
      <c r="J31" s="26">
        <v>0.61793487326564489</v>
      </c>
      <c r="K31" s="28"/>
      <c r="L31" s="27"/>
    </row>
    <row r="32" spans="1:15" ht="13.5" thickBot="1" x14ac:dyDescent="0.25">
      <c r="D32" s="22" t="s">
        <v>84</v>
      </c>
      <c r="E32" s="29" t="s">
        <v>87</v>
      </c>
      <c r="F32" s="30"/>
      <c r="G32" s="30">
        <v>0.52643367483152526</v>
      </c>
      <c r="H32" s="30"/>
      <c r="I32" s="30"/>
      <c r="J32" s="30"/>
      <c r="K32" s="31" t="s">
        <v>88</v>
      </c>
      <c r="L32" s="32">
        <v>0.47356632516847474</v>
      </c>
    </row>
    <row r="33" spans="1:13" ht="13.5" thickBot="1" x14ac:dyDescent="0.25">
      <c r="A33" s="33" t="s">
        <v>89</v>
      </c>
      <c r="B33" s="34">
        <v>663008</v>
      </c>
      <c r="D33" s="22" t="s">
        <v>84</v>
      </c>
      <c r="E33" s="35">
        <v>8.3032180607172157E-2</v>
      </c>
      <c r="F33" s="35">
        <v>1.2746316786524445</v>
      </c>
      <c r="G33" s="35">
        <v>0</v>
      </c>
      <c r="H33" s="35">
        <v>0</v>
      </c>
      <c r="I33" s="35">
        <v>0.51301190935855978</v>
      </c>
      <c r="J33" s="35">
        <v>0</v>
      </c>
      <c r="K33" s="35">
        <v>1.0265336164872822E-2</v>
      </c>
      <c r="L33" s="35">
        <v>1.6725469375935131</v>
      </c>
      <c r="M33" s="35">
        <v>3.5534880423765625</v>
      </c>
    </row>
  </sheetData>
  <mergeCells count="23">
    <mergeCell ref="A3:A9"/>
    <mergeCell ref="B3:B9"/>
    <mergeCell ref="C3:C9"/>
    <mergeCell ref="E3:J3"/>
    <mergeCell ref="K3:L3"/>
    <mergeCell ref="E4:G4"/>
    <mergeCell ref="H4:L4"/>
    <mergeCell ref="K6:K7"/>
    <mergeCell ref="L6:L7"/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M3:M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Q33"/>
  <sheetViews>
    <sheetView tabSelected="1" workbookViewId="0">
      <selection activeCell="E2" sqref="E2"/>
    </sheetView>
  </sheetViews>
  <sheetFormatPr defaultRowHeight="12.75" x14ac:dyDescent="0.2"/>
  <cols>
    <col min="4" max="4" width="66.7109375" customWidth="1"/>
    <col min="15" max="15" width="9.42578125" bestFit="1" customWidth="1"/>
  </cols>
  <sheetData>
    <row r="1" spans="1:17" ht="15.75" x14ac:dyDescent="0.25">
      <c r="A1" s="18" t="s">
        <v>81</v>
      </c>
      <c r="D1" s="19"/>
    </row>
    <row r="2" spans="1:17" ht="16.5" thickBot="1" x14ac:dyDescent="0.3">
      <c r="A2" s="18" t="s">
        <v>82</v>
      </c>
      <c r="D2" s="19"/>
      <c r="E2" s="18" t="s">
        <v>83</v>
      </c>
      <c r="O2" s="18">
        <f>[3]Algemeen!C1</f>
        <v>2015</v>
      </c>
    </row>
    <row r="3" spans="1:17" ht="26.25" thickBot="1" x14ac:dyDescent="0.25">
      <c r="A3" s="47" t="s">
        <v>0</v>
      </c>
      <c r="B3" s="47" t="s">
        <v>1</v>
      </c>
      <c r="C3" s="50" t="s">
        <v>2</v>
      </c>
      <c r="D3" s="1" t="s">
        <v>3</v>
      </c>
      <c r="E3" s="53" t="s">
        <v>4</v>
      </c>
      <c r="F3" s="54"/>
      <c r="G3" s="54"/>
      <c r="H3" s="54"/>
      <c r="I3" s="54"/>
      <c r="J3" s="55"/>
      <c r="K3" s="56" t="s">
        <v>5</v>
      </c>
      <c r="L3" s="57"/>
      <c r="M3" s="44" t="s">
        <v>6</v>
      </c>
      <c r="N3" s="2" t="s">
        <v>7</v>
      </c>
      <c r="O3" s="2" t="s">
        <v>7</v>
      </c>
    </row>
    <row r="4" spans="1:17" ht="13.5" thickBot="1" x14ac:dyDescent="0.25">
      <c r="A4" s="48"/>
      <c r="B4" s="48"/>
      <c r="C4" s="51"/>
      <c r="D4" s="3" t="s">
        <v>8</v>
      </c>
      <c r="E4" s="53" t="s">
        <v>9</v>
      </c>
      <c r="F4" s="54"/>
      <c r="G4" s="55"/>
      <c r="H4" s="53" t="s">
        <v>10</v>
      </c>
      <c r="I4" s="54"/>
      <c r="J4" s="54"/>
      <c r="K4" s="54"/>
      <c r="L4" s="55"/>
      <c r="M4" s="39"/>
      <c r="N4" s="39" t="s">
        <v>11</v>
      </c>
      <c r="O4" s="39" t="s">
        <v>12</v>
      </c>
    </row>
    <row r="5" spans="1:17" ht="13.5" thickBot="1" x14ac:dyDescent="0.25">
      <c r="A5" s="48"/>
      <c r="B5" s="48"/>
      <c r="C5" s="51"/>
      <c r="D5" s="41"/>
      <c r="E5" s="44" t="s">
        <v>13</v>
      </c>
      <c r="F5" s="44" t="s">
        <v>14</v>
      </c>
      <c r="G5" s="44" t="s">
        <v>15</v>
      </c>
      <c r="H5" s="44" t="s">
        <v>16</v>
      </c>
      <c r="I5" s="45" t="s">
        <v>17</v>
      </c>
      <c r="J5" s="46"/>
      <c r="K5" s="46"/>
      <c r="L5" s="4"/>
      <c r="M5" s="39"/>
      <c r="N5" s="39"/>
      <c r="O5" s="39"/>
    </row>
    <row r="6" spans="1:17" x14ac:dyDescent="0.2">
      <c r="A6" s="48"/>
      <c r="B6" s="48"/>
      <c r="C6" s="51"/>
      <c r="D6" s="42"/>
      <c r="E6" s="39"/>
      <c r="F6" s="39"/>
      <c r="G6" s="39"/>
      <c r="H6" s="39"/>
      <c r="I6" s="44" t="s">
        <v>18</v>
      </c>
      <c r="J6" s="44" t="s">
        <v>19</v>
      </c>
      <c r="K6" s="58" t="s">
        <v>20</v>
      </c>
      <c r="L6" s="60" t="s">
        <v>21</v>
      </c>
      <c r="M6" s="39"/>
      <c r="N6" s="39"/>
      <c r="O6" s="39"/>
    </row>
    <row r="7" spans="1:17" ht="13.5" thickBot="1" x14ac:dyDescent="0.25">
      <c r="A7" s="48"/>
      <c r="B7" s="48"/>
      <c r="C7" s="51"/>
      <c r="D7" s="43"/>
      <c r="E7" s="40"/>
      <c r="F7" s="40"/>
      <c r="G7" s="40"/>
      <c r="H7" s="40"/>
      <c r="I7" s="39"/>
      <c r="J7" s="39"/>
      <c r="K7" s="59"/>
      <c r="L7" s="61"/>
      <c r="M7" s="40"/>
      <c r="N7" s="40"/>
      <c r="O7" s="40"/>
    </row>
    <row r="8" spans="1:17" ht="26.25" thickBot="1" x14ac:dyDescent="0.25">
      <c r="A8" s="48"/>
      <c r="B8" s="48"/>
      <c r="C8" s="51"/>
      <c r="D8" s="5" t="s">
        <v>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  <c r="J8" s="6" t="s">
        <v>27</v>
      </c>
      <c r="K8" s="6" t="s">
        <v>28</v>
      </c>
      <c r="L8" s="6" t="s">
        <v>29</v>
      </c>
      <c r="M8" s="6" t="s">
        <v>30</v>
      </c>
      <c r="N8" s="6" t="s">
        <v>31</v>
      </c>
      <c r="O8" s="6" t="s">
        <v>32</v>
      </c>
    </row>
    <row r="9" spans="1:17" ht="13.5" thickBot="1" x14ac:dyDescent="0.25">
      <c r="A9" s="49"/>
      <c r="B9" s="49"/>
      <c r="C9" s="52"/>
      <c r="D9" s="5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6" t="s">
        <v>39</v>
      </c>
      <c r="K9" s="6" t="s">
        <v>40</v>
      </c>
      <c r="L9" s="6" t="s">
        <v>41</v>
      </c>
      <c r="M9" s="6" t="s">
        <v>42</v>
      </c>
      <c r="N9" s="6" t="s">
        <v>43</v>
      </c>
      <c r="O9" s="6" t="s">
        <v>44</v>
      </c>
    </row>
    <row r="10" spans="1:17" ht="13.5" thickBot="1" x14ac:dyDescent="0.25">
      <c r="A10" s="7"/>
      <c r="B10" s="8"/>
      <c r="C10" s="6"/>
      <c r="D10" s="36" t="s">
        <v>45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</row>
    <row r="11" spans="1:17" ht="13.5" thickBot="1" x14ac:dyDescent="0.25">
      <c r="A11" s="7"/>
      <c r="B11" s="8" t="s">
        <v>46</v>
      </c>
      <c r="C11" s="8">
        <v>1</v>
      </c>
      <c r="D11" s="9" t="s">
        <v>47</v>
      </c>
      <c r="E11" s="10">
        <v>58443</v>
      </c>
      <c r="F11" s="10">
        <v>854894</v>
      </c>
      <c r="G11" s="10">
        <v>913337</v>
      </c>
      <c r="H11" s="10">
        <v>0</v>
      </c>
      <c r="I11" s="10">
        <v>340131</v>
      </c>
      <c r="J11" s="10">
        <v>0</v>
      </c>
      <c r="K11" s="11">
        <v>6806</v>
      </c>
      <c r="L11" s="11">
        <v>1110810</v>
      </c>
      <c r="M11" s="10">
        <v>2371084</v>
      </c>
      <c r="N11" s="10">
        <v>2306907</v>
      </c>
      <c r="O11" s="10">
        <v>64177</v>
      </c>
    </row>
    <row r="12" spans="1:17" ht="13.5" thickBot="1" x14ac:dyDescent="0.25">
      <c r="A12" s="7"/>
      <c r="B12" s="8"/>
      <c r="C12" s="8"/>
      <c r="D12" s="36" t="s">
        <v>48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</row>
    <row r="13" spans="1:17" ht="26.25" thickBot="1" x14ac:dyDescent="0.25">
      <c r="A13" s="7" t="s">
        <v>49</v>
      </c>
      <c r="B13" s="8" t="s">
        <v>50</v>
      </c>
      <c r="C13" s="8">
        <v>2</v>
      </c>
      <c r="D13" s="9" t="s">
        <v>51</v>
      </c>
      <c r="E13" s="10">
        <v>4342</v>
      </c>
      <c r="F13" s="10">
        <v>44265</v>
      </c>
      <c r="G13" s="10">
        <v>48607</v>
      </c>
      <c r="H13" s="10">
        <v>0</v>
      </c>
      <c r="I13" s="10">
        <v>13148</v>
      </c>
      <c r="J13" s="10">
        <v>0</v>
      </c>
      <c r="K13" s="10">
        <v>1355</v>
      </c>
      <c r="L13" s="10">
        <v>57612</v>
      </c>
      <c r="M13" s="10">
        <v>120722</v>
      </c>
      <c r="N13" s="10">
        <v>117438</v>
      </c>
      <c r="O13" s="10">
        <v>3284</v>
      </c>
      <c r="Q13" s="20"/>
    </row>
    <row r="14" spans="1:17" ht="13.5" thickBot="1" x14ac:dyDescent="0.25">
      <c r="A14" s="7"/>
      <c r="B14" s="8" t="s">
        <v>52</v>
      </c>
      <c r="C14" s="8">
        <v>2.1</v>
      </c>
      <c r="D14" s="9" t="s">
        <v>53</v>
      </c>
      <c r="E14" s="10">
        <v>2251</v>
      </c>
      <c r="F14" s="10">
        <v>17028</v>
      </c>
      <c r="G14" s="10">
        <v>19279</v>
      </c>
      <c r="H14" s="10">
        <v>0</v>
      </c>
      <c r="I14" s="10">
        <v>5373</v>
      </c>
      <c r="J14" s="10">
        <v>0</v>
      </c>
      <c r="K14" s="11">
        <v>991</v>
      </c>
      <c r="L14" s="11">
        <v>0</v>
      </c>
      <c r="M14" s="10">
        <v>25643</v>
      </c>
      <c r="N14" s="10">
        <v>25185</v>
      </c>
      <c r="O14" s="10">
        <v>458</v>
      </c>
    </row>
    <row r="15" spans="1:17" ht="13.5" thickBot="1" x14ac:dyDescent="0.25">
      <c r="A15" s="7"/>
      <c r="B15" s="8" t="s">
        <v>54</v>
      </c>
      <c r="C15" s="8">
        <v>2.2000000000000002</v>
      </c>
      <c r="D15" s="9" t="s">
        <v>55</v>
      </c>
      <c r="E15" s="12"/>
      <c r="F15" s="10">
        <v>-365</v>
      </c>
      <c r="G15" s="10">
        <v>-365</v>
      </c>
      <c r="H15" s="13"/>
      <c r="I15" s="10">
        <v>0</v>
      </c>
      <c r="J15" s="10">
        <v>0</v>
      </c>
      <c r="K15" s="11">
        <v>0</v>
      </c>
      <c r="L15" s="13"/>
      <c r="M15" s="10">
        <v>-365</v>
      </c>
      <c r="N15" s="10">
        <v>-358</v>
      </c>
      <c r="O15" s="10">
        <v>-7</v>
      </c>
    </row>
    <row r="16" spans="1:17" ht="13.5" thickBot="1" x14ac:dyDescent="0.25">
      <c r="A16" s="7"/>
      <c r="B16" s="8" t="s">
        <v>56</v>
      </c>
      <c r="C16" s="8">
        <v>2.2999999999999998</v>
      </c>
      <c r="D16" s="9" t="s">
        <v>57</v>
      </c>
      <c r="E16" s="10">
        <v>1173</v>
      </c>
      <c r="F16" s="10">
        <v>8389</v>
      </c>
      <c r="G16" s="10">
        <v>9562</v>
      </c>
      <c r="H16" s="10">
        <v>0</v>
      </c>
      <c r="I16" s="10">
        <v>2335</v>
      </c>
      <c r="J16" s="10">
        <v>0</v>
      </c>
      <c r="K16" s="11">
        <v>371</v>
      </c>
      <c r="L16" s="11">
        <v>24399</v>
      </c>
      <c r="M16" s="10">
        <v>36667</v>
      </c>
      <c r="N16" s="10">
        <v>35540</v>
      </c>
      <c r="O16" s="10">
        <v>1127</v>
      </c>
    </row>
    <row r="17" spans="1:15" ht="16.5" thickBot="1" x14ac:dyDescent="0.25">
      <c r="A17" s="7"/>
      <c r="B17" s="8" t="s">
        <v>58</v>
      </c>
      <c r="C17" s="8">
        <v>2.4</v>
      </c>
      <c r="D17" s="9" t="s">
        <v>59</v>
      </c>
      <c r="E17" s="10">
        <v>1773</v>
      </c>
      <c r="F17" s="10">
        <v>23636</v>
      </c>
      <c r="G17" s="10">
        <v>25409</v>
      </c>
      <c r="H17" s="10">
        <v>0</v>
      </c>
      <c r="I17" s="10">
        <v>5958</v>
      </c>
      <c r="J17" s="10">
        <v>0</v>
      </c>
      <c r="K17" s="11">
        <v>0</v>
      </c>
      <c r="L17" s="11">
        <v>33324</v>
      </c>
      <c r="M17" s="10">
        <v>64691</v>
      </c>
      <c r="N17" s="10">
        <v>62869</v>
      </c>
      <c r="O17" s="10">
        <v>1822</v>
      </c>
    </row>
    <row r="18" spans="1:15" ht="13.5" thickBot="1" x14ac:dyDescent="0.25">
      <c r="A18" s="7"/>
      <c r="B18" s="8" t="s">
        <v>60</v>
      </c>
      <c r="C18" s="8">
        <v>2.5</v>
      </c>
      <c r="D18" s="9" t="s">
        <v>61</v>
      </c>
      <c r="E18" s="10">
        <v>855</v>
      </c>
      <c r="F18" s="10">
        <v>4423</v>
      </c>
      <c r="G18" s="10">
        <v>5278</v>
      </c>
      <c r="H18" s="10">
        <v>0</v>
      </c>
      <c r="I18" s="10">
        <v>518</v>
      </c>
      <c r="J18" s="10">
        <v>0</v>
      </c>
      <c r="K18" s="11">
        <v>7</v>
      </c>
      <c r="L18" s="11">
        <v>111</v>
      </c>
      <c r="M18" s="10">
        <v>5914</v>
      </c>
      <c r="N18" s="10">
        <v>5798</v>
      </c>
      <c r="O18" s="10">
        <v>116</v>
      </c>
    </row>
    <row r="19" spans="1:15" ht="13.5" thickBot="1" x14ac:dyDescent="0.25">
      <c r="A19" s="7"/>
      <c r="B19" s="8" t="s">
        <v>62</v>
      </c>
      <c r="C19" s="8">
        <v>3</v>
      </c>
      <c r="D19" s="9" t="s">
        <v>63</v>
      </c>
      <c r="E19" s="12"/>
      <c r="F19" s="13"/>
      <c r="G19" s="13"/>
      <c r="H19" s="13"/>
      <c r="I19" s="13"/>
      <c r="J19" s="13"/>
      <c r="K19" s="13"/>
      <c r="L19" s="11">
        <v>191584</v>
      </c>
      <c r="M19" s="10">
        <v>191584</v>
      </c>
      <c r="N19" s="10">
        <v>184561</v>
      </c>
      <c r="O19" s="10">
        <v>7023</v>
      </c>
    </row>
    <row r="20" spans="1:15" ht="13.5" thickBot="1" x14ac:dyDescent="0.25">
      <c r="A20" s="7"/>
      <c r="B20" s="8" t="s">
        <v>64</v>
      </c>
      <c r="C20" s="8">
        <v>4</v>
      </c>
      <c r="D20" s="9" t="s">
        <v>65</v>
      </c>
      <c r="E20" s="10">
        <v>4624</v>
      </c>
      <c r="F20" s="10">
        <v>25203</v>
      </c>
      <c r="G20" s="10">
        <v>29827</v>
      </c>
      <c r="H20" s="10">
        <v>0</v>
      </c>
      <c r="I20" s="10">
        <v>9912</v>
      </c>
      <c r="J20" s="10">
        <v>0</v>
      </c>
      <c r="K20" s="11">
        <v>677</v>
      </c>
      <c r="L20" s="11">
        <v>35813</v>
      </c>
      <c r="M20" s="10">
        <v>76229</v>
      </c>
      <c r="N20" s="10">
        <v>74150</v>
      </c>
      <c r="O20" s="10">
        <v>2079</v>
      </c>
    </row>
    <row r="21" spans="1:15" ht="13.5" thickBot="1" x14ac:dyDescent="0.25">
      <c r="A21" s="7" t="s">
        <v>66</v>
      </c>
      <c r="B21" s="8" t="s">
        <v>67</v>
      </c>
      <c r="C21" s="8">
        <v>5</v>
      </c>
      <c r="D21" s="9" t="s">
        <v>68</v>
      </c>
      <c r="E21" s="14">
        <v>-282</v>
      </c>
      <c r="F21" s="14">
        <v>19062</v>
      </c>
      <c r="G21" s="10">
        <v>18780</v>
      </c>
      <c r="H21" s="10">
        <v>0</v>
      </c>
      <c r="I21" s="14">
        <v>3236</v>
      </c>
      <c r="J21" s="10">
        <v>0</v>
      </c>
      <c r="K21" s="14">
        <v>678</v>
      </c>
      <c r="L21" s="14">
        <v>213383</v>
      </c>
      <c r="M21" s="14">
        <v>236077</v>
      </c>
      <c r="N21" s="14">
        <v>227849</v>
      </c>
      <c r="O21" s="14">
        <v>8228</v>
      </c>
    </row>
    <row r="22" spans="1:15" ht="13.5" thickBot="1" x14ac:dyDescent="0.25">
      <c r="A22" s="7"/>
      <c r="B22" s="8" t="s">
        <v>69</v>
      </c>
      <c r="C22" s="8">
        <v>6</v>
      </c>
      <c r="D22" s="9" t="s">
        <v>70</v>
      </c>
      <c r="E22" s="10">
        <v>-1373</v>
      </c>
      <c r="F22" s="10">
        <v>1034</v>
      </c>
      <c r="G22" s="10">
        <v>-339</v>
      </c>
      <c r="H22" s="10">
        <v>0</v>
      </c>
      <c r="I22" s="10">
        <v>339</v>
      </c>
      <c r="J22" s="10">
        <v>0</v>
      </c>
      <c r="K22" s="11">
        <v>0</v>
      </c>
      <c r="L22" s="11">
        <v>0</v>
      </c>
      <c r="M22" s="10">
        <v>0</v>
      </c>
      <c r="N22" s="10">
        <v>6</v>
      </c>
      <c r="O22" s="10">
        <v>-6</v>
      </c>
    </row>
    <row r="23" spans="1:15" ht="13.5" thickBot="1" x14ac:dyDescent="0.25">
      <c r="A23" s="7"/>
      <c r="B23" s="8" t="s">
        <v>71</v>
      </c>
      <c r="C23" s="8">
        <v>7</v>
      </c>
      <c r="D23" s="9" t="s">
        <v>72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1">
        <v>0</v>
      </c>
      <c r="L23" s="11">
        <v>-712</v>
      </c>
      <c r="M23" s="10">
        <v>-712</v>
      </c>
      <c r="N23" s="10">
        <v>-686</v>
      </c>
      <c r="O23" s="10">
        <v>-26</v>
      </c>
    </row>
    <row r="24" spans="1:15" ht="13.5" thickBot="1" x14ac:dyDescent="0.25">
      <c r="A24" s="7"/>
      <c r="B24" s="8"/>
      <c r="C24" s="8"/>
      <c r="D24" s="36" t="s">
        <v>73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8"/>
    </row>
    <row r="25" spans="1:15" ht="16.5" thickBot="1" x14ac:dyDescent="0.25">
      <c r="A25" s="7"/>
      <c r="B25" s="8" t="s">
        <v>74</v>
      </c>
      <c r="C25" s="8">
        <v>8</v>
      </c>
      <c r="D25" s="9" t="s">
        <v>75</v>
      </c>
      <c r="E25" s="10">
        <v>24845</v>
      </c>
      <c r="F25" s="10">
        <v>9833</v>
      </c>
      <c r="G25" s="10">
        <v>34678</v>
      </c>
      <c r="H25" s="10">
        <v>0</v>
      </c>
      <c r="I25" s="10">
        <v>14653</v>
      </c>
      <c r="J25" s="10">
        <v>0</v>
      </c>
      <c r="K25" s="11">
        <v>-684</v>
      </c>
      <c r="L25" s="11">
        <v>-221103</v>
      </c>
      <c r="M25" s="10">
        <v>-172456</v>
      </c>
      <c r="N25" s="10">
        <v>-165856</v>
      </c>
      <c r="O25" s="10">
        <v>-6600</v>
      </c>
    </row>
    <row r="26" spans="1:15" ht="16.5" thickBot="1" x14ac:dyDescent="0.25">
      <c r="A26" s="7"/>
      <c r="B26" s="8" t="s">
        <v>76</v>
      </c>
      <c r="C26" s="8">
        <v>9</v>
      </c>
      <c r="D26" s="9" t="s">
        <v>77</v>
      </c>
      <c r="E26" s="10">
        <v>73</v>
      </c>
      <c r="F26" s="10">
        <v>0</v>
      </c>
      <c r="G26" s="10">
        <v>73</v>
      </c>
      <c r="H26" s="10">
        <v>0</v>
      </c>
      <c r="I26" s="10">
        <v>3014</v>
      </c>
      <c r="J26" s="10">
        <v>0</v>
      </c>
      <c r="K26" s="11">
        <v>0</v>
      </c>
      <c r="L26" s="11">
        <v>52826</v>
      </c>
      <c r="M26" s="10">
        <v>55913</v>
      </c>
      <c r="N26" s="10">
        <v>53917</v>
      </c>
      <c r="O26" s="10">
        <v>1996</v>
      </c>
    </row>
    <row r="27" spans="1:15" ht="13.5" thickBot="1" x14ac:dyDescent="0.25">
      <c r="A27" s="7"/>
      <c r="B27" s="8"/>
      <c r="C27" s="8"/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3.5" thickBot="1" x14ac:dyDescent="0.25">
      <c r="A28" s="7" t="s">
        <v>78</v>
      </c>
      <c r="B28" s="8" t="s">
        <v>79</v>
      </c>
      <c r="C28" s="8">
        <v>10</v>
      </c>
      <c r="D28" s="17" t="s">
        <v>80</v>
      </c>
      <c r="E28" s="10">
        <v>81706</v>
      </c>
      <c r="F28" s="10">
        <v>884823</v>
      </c>
      <c r="G28" s="10">
        <v>966529</v>
      </c>
      <c r="H28" s="10">
        <v>0</v>
      </c>
      <c r="I28" s="10">
        <v>361373</v>
      </c>
      <c r="J28" s="10">
        <v>0</v>
      </c>
      <c r="K28" s="11">
        <v>6200</v>
      </c>
      <c r="L28" s="11">
        <v>1155204</v>
      </c>
      <c r="M28" s="10">
        <v>2489306</v>
      </c>
      <c r="N28" s="10">
        <v>2421537</v>
      </c>
      <c r="O28" s="10">
        <v>67769</v>
      </c>
    </row>
    <row r="29" spans="1:15" ht="16.5" thickBot="1" x14ac:dyDescent="0.3">
      <c r="A29" s="21"/>
      <c r="D29" s="22"/>
      <c r="E29" s="23"/>
      <c r="H29" s="21"/>
    </row>
    <row r="30" spans="1:15" ht="13.5" thickBot="1" x14ac:dyDescent="0.25">
      <c r="D30" s="22" t="s">
        <v>84</v>
      </c>
      <c r="E30" s="24">
        <f t="shared" ref="E30:O30" si="0">E28/$M$28</f>
        <v>3.2822802821348598E-2</v>
      </c>
      <c r="F30" s="24">
        <f t="shared" si="0"/>
        <v>0.355449671514872</v>
      </c>
      <c r="G30" s="24">
        <f t="shared" si="0"/>
        <v>0.38827247433622064</v>
      </c>
      <c r="H30" s="24">
        <f t="shared" si="0"/>
        <v>0</v>
      </c>
      <c r="I30" s="24">
        <f t="shared" si="0"/>
        <v>0.14517017996180462</v>
      </c>
      <c r="J30" s="24">
        <f t="shared" si="0"/>
        <v>0</v>
      </c>
      <c r="K30" s="24">
        <f t="shared" si="0"/>
        <v>2.4906540216429801E-3</v>
      </c>
      <c r="L30" s="24">
        <f t="shared" si="0"/>
        <v>0.46406669168033177</v>
      </c>
      <c r="M30" s="24">
        <f t="shared" si="0"/>
        <v>1</v>
      </c>
      <c r="N30" s="24">
        <f t="shared" si="0"/>
        <v>0.97277594638827047</v>
      </c>
      <c r="O30" s="24">
        <f t="shared" si="0"/>
        <v>2.7224053611729533E-2</v>
      </c>
    </row>
    <row r="31" spans="1:15" ht="13.5" thickBot="1" x14ac:dyDescent="0.25">
      <c r="D31" s="22" t="s">
        <v>84</v>
      </c>
      <c r="E31" s="25" t="s">
        <v>85</v>
      </c>
      <c r="F31" s="26">
        <f>SUM(E28:F28)/M28</f>
        <v>0.38827247433622064</v>
      </c>
      <c r="G31" s="27"/>
      <c r="H31" s="28"/>
      <c r="I31" s="28" t="s">
        <v>86</v>
      </c>
      <c r="J31" s="26">
        <f>SUM(I28:L28)/M28</f>
        <v>0.61172752566377941</v>
      </c>
      <c r="K31" s="28"/>
      <c r="L31" s="27"/>
    </row>
    <row r="32" spans="1:15" ht="13.5" thickBot="1" x14ac:dyDescent="0.25">
      <c r="D32" s="22" t="s">
        <v>84</v>
      </c>
      <c r="E32" s="29" t="s">
        <v>87</v>
      </c>
      <c r="F32" s="30"/>
      <c r="G32" s="30">
        <f>SUM(E28:J28)/M28</f>
        <v>0.92171512863424587</v>
      </c>
      <c r="H32" s="30"/>
      <c r="I32" s="30"/>
      <c r="J32" s="30"/>
      <c r="K32" s="31" t="s">
        <v>88</v>
      </c>
      <c r="L32" s="32">
        <f>SUM(K28:L28)/M28</f>
        <v>0.46655734570197477</v>
      </c>
    </row>
    <row r="33" spans="1:13" ht="13.5" thickBot="1" x14ac:dyDescent="0.25">
      <c r="A33" s="33" t="s">
        <v>89</v>
      </c>
      <c r="B33" s="34">
        <f>'[3]PFS parameters'!C41</f>
        <v>676531</v>
      </c>
      <c r="D33" s="22" t="s">
        <v>84</v>
      </c>
      <c r="E33" s="35">
        <f>E28/$B$33</f>
        <v>0.12077199714425503</v>
      </c>
      <c r="F33" s="35">
        <f t="shared" ref="F33:M33" si="1">F28/$B$33</f>
        <v>1.3078824178049491</v>
      </c>
      <c r="G33" s="35">
        <f t="shared" si="1"/>
        <v>1.4286544149492042</v>
      </c>
      <c r="H33" s="35">
        <f t="shared" si="1"/>
        <v>0</v>
      </c>
      <c r="I33" s="35">
        <f t="shared" si="1"/>
        <v>0.53415586277642857</v>
      </c>
      <c r="J33" s="35">
        <f t="shared" si="1"/>
        <v>0</v>
      </c>
      <c r="K33" s="35">
        <f t="shared" si="1"/>
        <v>9.1643989706310571E-3</v>
      </c>
      <c r="L33" s="35">
        <f t="shared" si="1"/>
        <v>1.7075403787853032</v>
      </c>
      <c r="M33" s="35">
        <f t="shared" si="1"/>
        <v>3.6795150554815672</v>
      </c>
    </row>
  </sheetData>
  <sheetProtection selectLockedCells="1"/>
  <mergeCells count="23">
    <mergeCell ref="A3:A9"/>
    <mergeCell ref="B3:B9"/>
    <mergeCell ref="C3:C9"/>
    <mergeCell ref="E3:J3"/>
    <mergeCell ref="K3:L3"/>
    <mergeCell ref="E4:G4"/>
    <mergeCell ref="H4:L4"/>
    <mergeCell ref="K6:K7"/>
    <mergeCell ref="L6:L7"/>
    <mergeCell ref="D10:O10"/>
    <mergeCell ref="D12:O12"/>
    <mergeCell ref="D24:O24"/>
    <mergeCell ref="N4:N7"/>
    <mergeCell ref="O4:O7"/>
    <mergeCell ref="D5:D7"/>
    <mergeCell ref="E5:E7"/>
    <mergeCell ref="F5:F7"/>
    <mergeCell ref="G5:G7"/>
    <mergeCell ref="H5:H7"/>
    <mergeCell ref="I5:K5"/>
    <mergeCell ref="I6:I7"/>
    <mergeCell ref="J6:J7"/>
    <mergeCell ref="M3:M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2012</vt:lpstr>
      <vt:lpstr>2013</vt:lpstr>
      <vt:lpstr>2014</vt:lpstr>
      <vt:lpstr>2015</vt:lpstr>
    </vt:vector>
  </TitlesOfParts>
  <Company>CBS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Schmitz, C.H.M. (Carlo)</dc:creator>
  <cp:lastModifiedBy>Schmitz, C.H.M. (Carlo)</cp:lastModifiedBy>
  <dcterms:created xsi:type="dcterms:W3CDTF">2018-11-15T12:34:05Z</dcterms:created>
  <dcterms:modified xsi:type="dcterms:W3CDTF">2018-12-03T11:12:01Z</dcterms:modified>
</cp:coreProperties>
</file>